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ocserve\docserve\free_space(2530030000)\00_共有フォルダ\34_ホームページ\R07更新\070401_Ｒ７耐震事業\R070401_耐震診断\"/>
    </mc:Choice>
  </mc:AlternateContent>
  <xr:revisionPtr revIDLastSave="0" documentId="13_ncr:1_{8A888D1B-524A-46A8-97CB-A7C4BD8E47A5}" xr6:coauthVersionLast="47" xr6:coauthVersionMax="47" xr10:uidLastSave="{00000000-0000-0000-0000-000000000000}"/>
  <bookViews>
    <workbookView xWindow="-28920" yWindow="-120" windowWidth="29040" windowHeight="15840" xr2:uid="{00000000-000D-0000-FFFF-FFFF00000000}"/>
  </bookViews>
  <sheets>
    <sheet name="在来概算書" sheetId="1" r:id="rId1"/>
    <sheet name="在来概算式" sheetId="4" r:id="rId2"/>
  </sheets>
  <definedNames>
    <definedName name="_xlnm.Print_Area" localSheetId="0">在来概算書!$A$1:$I$49</definedName>
  </definedNames>
  <calcPr calcId="191029" iterateCount="1"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4" l="1"/>
  <c r="J51" i="4"/>
  <c r="J50" i="4"/>
  <c r="J49" i="4"/>
  <c r="J48" i="4"/>
  <c r="J53" i="4"/>
  <c r="J54" i="4"/>
  <c r="J55" i="4"/>
  <c r="J56" i="4"/>
  <c r="J67" i="4" s="1"/>
  <c r="J57" i="4"/>
  <c r="J58" i="4"/>
  <c r="J59" i="4"/>
  <c r="J61" i="4"/>
  <c r="J62" i="4"/>
  <c r="J64" i="4"/>
  <c r="J69" i="4" l="1"/>
  <c r="J71" i="4" s="1"/>
  <c r="J45" i="4" l="1"/>
  <c r="F17" i="1" s="1"/>
  <c r="H45" i="4"/>
  <c r="D17" i="1" s="1"/>
</calcChain>
</file>

<file path=xl/sharedStrings.xml><?xml version="1.0" encoding="utf-8"?>
<sst xmlns="http://schemas.openxmlformats.org/spreadsheetml/2006/main" count="156" uniqueCount="137">
  <si>
    <t>名称</t>
    <rPh sb="0" eb="2">
      <t>メイショウ</t>
    </rPh>
    <phoneticPr fontId="22"/>
  </si>
  <si>
    <t>内容</t>
    <rPh sb="0" eb="2">
      <t>ナイヨウ</t>
    </rPh>
    <phoneticPr fontId="22"/>
  </si>
  <si>
    <t>数量</t>
    <rPh sb="0" eb="2">
      <t>スウリョウ</t>
    </rPh>
    <phoneticPr fontId="22"/>
  </si>
  <si>
    <t>単位</t>
    <rPh sb="0" eb="2">
      <t>タンイ</t>
    </rPh>
    <phoneticPr fontId="22"/>
  </si>
  <si>
    <t>単価</t>
    <rPh sb="0" eb="2">
      <t>タンカ</t>
    </rPh>
    <phoneticPr fontId="22"/>
  </si>
  <si>
    <t>金額</t>
    <rPh sb="0" eb="2">
      <t>キンガク</t>
    </rPh>
    <phoneticPr fontId="22"/>
  </si>
  <si>
    <t>適用</t>
    <rPh sb="0" eb="2">
      <t>テキヨウ</t>
    </rPh>
    <phoneticPr fontId="22"/>
  </si>
  <si>
    <t>外壁からの耐力壁設置</t>
    <rPh sb="0" eb="2">
      <t>ガイヘキ</t>
    </rPh>
    <rPh sb="5" eb="7">
      <t>タイリョク</t>
    </rPh>
    <rPh sb="7" eb="8">
      <t>ヘキ</t>
    </rPh>
    <rPh sb="8" eb="10">
      <t>セッチ</t>
    </rPh>
    <phoneticPr fontId="22"/>
  </si>
  <si>
    <t>約９１㎝（半間）</t>
    <rPh sb="0" eb="1">
      <t>ヤク</t>
    </rPh>
    <rPh sb="5" eb="7">
      <t>ハンゲン</t>
    </rPh>
    <phoneticPr fontId="22"/>
  </si>
  <si>
    <t>個所</t>
    <rPh sb="0" eb="2">
      <t>カショ</t>
    </rPh>
    <phoneticPr fontId="22"/>
  </si>
  <si>
    <t>約１３６．５㎝（3/4間）</t>
    <rPh sb="0" eb="1">
      <t>ヤク</t>
    </rPh>
    <rPh sb="11" eb="12">
      <t>ケン</t>
    </rPh>
    <phoneticPr fontId="22"/>
  </si>
  <si>
    <t>約１８２㎝（１間）</t>
    <rPh sb="0" eb="1">
      <t>ヤク</t>
    </rPh>
    <rPh sb="7" eb="8">
      <t>ケン</t>
    </rPh>
    <phoneticPr fontId="22"/>
  </si>
  <si>
    <t>建具を含む</t>
    <rPh sb="0" eb="2">
      <t>タテグ</t>
    </rPh>
    <rPh sb="3" eb="4">
      <t>フク</t>
    </rPh>
    <phoneticPr fontId="22"/>
  </si>
  <si>
    <t>内壁の耐力壁の設置</t>
    <rPh sb="0" eb="2">
      <t>ナイヘキ</t>
    </rPh>
    <rPh sb="3" eb="6">
      <t>タイリョクヘキ</t>
    </rPh>
    <rPh sb="7" eb="9">
      <t>セッチ</t>
    </rPh>
    <phoneticPr fontId="22"/>
  </si>
  <si>
    <t>押入（約９１㎝）</t>
    <rPh sb="0" eb="2">
      <t>オシイレ</t>
    </rPh>
    <rPh sb="3" eb="4">
      <t>ヤク</t>
    </rPh>
    <phoneticPr fontId="22"/>
  </si>
  <si>
    <t>押入（約１３６．５㎝）</t>
    <rPh sb="0" eb="2">
      <t>オシイレ</t>
    </rPh>
    <rPh sb="3" eb="4">
      <t>ヤク</t>
    </rPh>
    <phoneticPr fontId="22"/>
  </si>
  <si>
    <t>押入（約１８２㎝以上）</t>
    <rPh sb="0" eb="2">
      <t>オシイレ</t>
    </rPh>
    <rPh sb="3" eb="4">
      <t>ヤク</t>
    </rPh>
    <rPh sb="8" eb="10">
      <t>イジョウ</t>
    </rPh>
    <phoneticPr fontId="22"/>
  </si>
  <si>
    <t>押入以外（約９１㎝）</t>
    <rPh sb="0" eb="2">
      <t>オシイレ</t>
    </rPh>
    <rPh sb="2" eb="4">
      <t>イガイ</t>
    </rPh>
    <rPh sb="5" eb="6">
      <t>ヤク</t>
    </rPh>
    <phoneticPr fontId="22"/>
  </si>
  <si>
    <t>押入以外（約１３６．５㎝）</t>
    <rPh sb="0" eb="2">
      <t>オシイレ</t>
    </rPh>
    <rPh sb="2" eb="4">
      <t>イガイ</t>
    </rPh>
    <rPh sb="5" eb="6">
      <t>ヤク</t>
    </rPh>
    <phoneticPr fontId="22"/>
  </si>
  <si>
    <t>押入以外（約１８２㎝）</t>
    <rPh sb="0" eb="2">
      <t>オシイレ</t>
    </rPh>
    <rPh sb="2" eb="4">
      <t>イガイ</t>
    </rPh>
    <rPh sb="5" eb="6">
      <t>ヤク</t>
    </rPh>
    <phoneticPr fontId="22"/>
  </si>
  <si>
    <t>基礎工事</t>
    <rPh sb="0" eb="2">
      <t>キソ</t>
    </rPh>
    <rPh sb="2" eb="4">
      <t>コウジ</t>
    </rPh>
    <phoneticPr fontId="22"/>
  </si>
  <si>
    <t>基礎新設</t>
    <rPh sb="0" eb="2">
      <t>キソ</t>
    </rPh>
    <rPh sb="2" eb="4">
      <t>シンセツ</t>
    </rPh>
    <phoneticPr fontId="22"/>
  </si>
  <si>
    <t>立ち上り長さ</t>
    <rPh sb="0" eb="1">
      <t>タ</t>
    </rPh>
    <rPh sb="2" eb="3">
      <t>ア</t>
    </rPh>
    <rPh sb="4" eb="5">
      <t>ナガ</t>
    </rPh>
    <phoneticPr fontId="22"/>
  </si>
  <si>
    <t>（布基礎・ベタ基礎共）</t>
    <rPh sb="1" eb="2">
      <t>ヌノ</t>
    </rPh>
    <rPh sb="2" eb="4">
      <t>キソ</t>
    </rPh>
    <rPh sb="7" eb="9">
      <t>キソ</t>
    </rPh>
    <rPh sb="9" eb="10">
      <t>トモ</t>
    </rPh>
    <phoneticPr fontId="22"/>
  </si>
  <si>
    <t>増打基礎</t>
    <rPh sb="0" eb="1">
      <t>マシ</t>
    </rPh>
    <rPh sb="1" eb="2">
      <t>ウ</t>
    </rPh>
    <rPh sb="2" eb="4">
      <t>キソ</t>
    </rPh>
    <phoneticPr fontId="22"/>
  </si>
  <si>
    <t>屋根葺替え工事</t>
    <rPh sb="0" eb="2">
      <t>ヤネ</t>
    </rPh>
    <rPh sb="2" eb="3">
      <t>フ</t>
    </rPh>
    <rPh sb="3" eb="4">
      <t>カ</t>
    </rPh>
    <rPh sb="5" eb="7">
      <t>コウジ</t>
    </rPh>
    <phoneticPr fontId="22"/>
  </si>
  <si>
    <t>屋根面積</t>
    <rPh sb="0" eb="2">
      <t>ヤネ</t>
    </rPh>
    <rPh sb="2" eb="4">
      <t>メンセキ</t>
    </rPh>
    <phoneticPr fontId="22"/>
  </si>
  <si>
    <t>小計</t>
    <rPh sb="0" eb="2">
      <t>ショウケイ</t>
    </rPh>
    <phoneticPr fontId="22"/>
  </si>
  <si>
    <t>消費税</t>
    <rPh sb="0" eb="3">
      <t>ショウヒゼイ</t>
    </rPh>
    <phoneticPr fontId="22"/>
  </si>
  <si>
    <t>一式</t>
    <rPh sb="0" eb="1">
      <t>1</t>
    </rPh>
    <rPh sb="1" eb="2">
      <t>シキ</t>
    </rPh>
    <phoneticPr fontId="22"/>
  </si>
  <si>
    <t>合計</t>
    <rPh sb="0" eb="2">
      <t>ゴウケイ</t>
    </rPh>
    <phoneticPr fontId="22"/>
  </si>
  <si>
    <t>円</t>
    <rPh sb="0" eb="1">
      <t>エン</t>
    </rPh>
    <phoneticPr fontId="21"/>
  </si>
  <si>
    <t>所見及び補強方法等の提案</t>
    <rPh sb="0" eb="2">
      <t>ショケン</t>
    </rPh>
    <rPh sb="2" eb="3">
      <t>オヨ</t>
    </rPh>
    <rPh sb="4" eb="6">
      <t>ホキョウ</t>
    </rPh>
    <rPh sb="6" eb="8">
      <t>ホウホウ</t>
    </rPh>
    <rPh sb="8" eb="9">
      <t>トウ</t>
    </rPh>
    <rPh sb="10" eb="12">
      <t>テイアン</t>
    </rPh>
    <phoneticPr fontId="22"/>
  </si>
  <si>
    <t>補強方法等の提案</t>
    <rPh sb="0" eb="2">
      <t>ホキョウ</t>
    </rPh>
    <rPh sb="2" eb="4">
      <t>ホウホウ</t>
    </rPh>
    <rPh sb="4" eb="5">
      <t>トウ</t>
    </rPh>
    <rPh sb="6" eb="8">
      <t>テイアン</t>
    </rPh>
    <phoneticPr fontId="22"/>
  </si>
  <si>
    <t>所　　　　　　　見</t>
    <rPh sb="0" eb="1">
      <t>トコロ</t>
    </rPh>
    <rPh sb="8" eb="9">
      <t>ケン</t>
    </rPh>
    <phoneticPr fontId="22"/>
  </si>
  <si>
    <t>注</t>
    <rPh sb="0" eb="1">
      <t>チュウ</t>
    </rPh>
    <phoneticPr fontId="22"/>
  </si>
  <si>
    <t>１　「所見及び補強方法等の提案」は、出来る限り一般向けの言葉で明記すること。</t>
    <rPh sb="3" eb="5">
      <t>ショケン</t>
    </rPh>
    <rPh sb="5" eb="6">
      <t>オヨ</t>
    </rPh>
    <rPh sb="7" eb="9">
      <t>ホキョウ</t>
    </rPh>
    <rPh sb="9" eb="11">
      <t>ホウホウ</t>
    </rPh>
    <rPh sb="11" eb="12">
      <t>トウ</t>
    </rPh>
    <rPh sb="13" eb="15">
      <t>テイアン</t>
    </rPh>
    <rPh sb="18" eb="20">
      <t>デキ</t>
    </rPh>
    <rPh sb="21" eb="22">
      <t>カギ</t>
    </rPh>
    <rPh sb="23" eb="25">
      <t>イッパン</t>
    </rPh>
    <rPh sb="25" eb="26">
      <t>ム</t>
    </rPh>
    <rPh sb="28" eb="30">
      <t>コトバ</t>
    </rPh>
    <rPh sb="31" eb="33">
      <t>メイキ</t>
    </rPh>
    <phoneticPr fontId="22"/>
  </si>
  <si>
    <t>０．７以上として</t>
    <rPh sb="3" eb="5">
      <t>イジョウ</t>
    </rPh>
    <phoneticPr fontId="22"/>
  </si>
  <si>
    <t>１．０以上として</t>
    <rPh sb="3" eb="5">
      <t>イジョウ</t>
    </rPh>
    <phoneticPr fontId="22"/>
  </si>
  <si>
    <t>□</t>
    <phoneticPr fontId="22"/>
  </si>
  <si>
    <t>□</t>
  </si>
  <si>
    <t>■</t>
    <phoneticPr fontId="22"/>
  </si>
  <si>
    <t>２　「補強方法等の提案」欄には補強内容を示す壁伏図の説明を記すること。</t>
    <rPh sb="3" eb="5">
      <t>ホキョウ</t>
    </rPh>
    <rPh sb="5" eb="7">
      <t>ホウホウ</t>
    </rPh>
    <rPh sb="7" eb="8">
      <t>トウ</t>
    </rPh>
    <rPh sb="9" eb="11">
      <t>テイアン</t>
    </rPh>
    <rPh sb="12" eb="13">
      <t>ラン</t>
    </rPh>
    <rPh sb="15" eb="17">
      <t>ホキョウ</t>
    </rPh>
    <rPh sb="17" eb="19">
      <t>ナイヨウ</t>
    </rPh>
    <rPh sb="20" eb="21">
      <t>シメ</t>
    </rPh>
    <rPh sb="22" eb="23">
      <t>カベ</t>
    </rPh>
    <rPh sb="23" eb="24">
      <t>フ</t>
    </rPh>
    <rPh sb="24" eb="25">
      <t>ズ</t>
    </rPh>
    <rPh sb="26" eb="28">
      <t>セツメイ</t>
    </rPh>
    <rPh sb="29" eb="30">
      <t>キ</t>
    </rPh>
    <phoneticPr fontId="22"/>
  </si>
  <si>
    <t>２．総合評点が下がった経過は以下のとおりです。</t>
    <rPh sb="2" eb="4">
      <t>ソウゴウ</t>
    </rPh>
    <rPh sb="4" eb="6">
      <t>ヒョウテン</t>
    </rPh>
    <rPh sb="7" eb="8">
      <t>サ</t>
    </rPh>
    <rPh sb="11" eb="13">
      <t>ケイカ</t>
    </rPh>
    <rPh sb="14" eb="16">
      <t>イカ</t>
    </rPh>
    <phoneticPr fontId="22"/>
  </si>
  <si>
    <t>　評点１．５以上ですので「倒壊しない」と判定しました。</t>
    <rPh sb="1" eb="3">
      <t>ヒョウテン</t>
    </rPh>
    <rPh sb="6" eb="8">
      <t>イジョウ</t>
    </rPh>
    <rPh sb="13" eb="15">
      <t>トウカイ</t>
    </rPh>
    <rPh sb="20" eb="22">
      <t>ハンテイ</t>
    </rPh>
    <phoneticPr fontId="22"/>
  </si>
  <si>
    <t>　評点１．０以上～１．５未満ですので「一応倒壊しない」と判定しました。</t>
    <rPh sb="1" eb="3">
      <t>ヒョウテン</t>
    </rPh>
    <rPh sb="6" eb="8">
      <t>イジョウ</t>
    </rPh>
    <rPh sb="12" eb="14">
      <t>ミマン</t>
    </rPh>
    <rPh sb="19" eb="21">
      <t>イチオウ</t>
    </rPh>
    <rPh sb="21" eb="23">
      <t>トウカイ</t>
    </rPh>
    <rPh sb="28" eb="30">
      <t>ハンテイ</t>
    </rPh>
    <phoneticPr fontId="22"/>
  </si>
  <si>
    <t>　評点０．７以上～１．０未満ですので「倒壊する可能性がある」と判定しました。</t>
    <rPh sb="1" eb="3">
      <t>ヒョウテン</t>
    </rPh>
    <rPh sb="6" eb="8">
      <t>イジョウ</t>
    </rPh>
    <rPh sb="12" eb="14">
      <t>ミマン</t>
    </rPh>
    <rPh sb="19" eb="21">
      <t>トウカイ</t>
    </rPh>
    <rPh sb="23" eb="26">
      <t>カノウセイ</t>
    </rPh>
    <rPh sb="31" eb="33">
      <t>ハンテイ</t>
    </rPh>
    <phoneticPr fontId="22"/>
  </si>
  <si>
    <t>　評点０．７未満ですので「倒壊する可能性が高い」と判定しました。</t>
    <rPh sb="1" eb="3">
      <t>ヒョウテン</t>
    </rPh>
    <rPh sb="6" eb="8">
      <t>ミマン</t>
    </rPh>
    <rPh sb="13" eb="15">
      <t>トウカイ</t>
    </rPh>
    <rPh sb="17" eb="20">
      <t>カノウセイ</t>
    </rPh>
    <rPh sb="21" eb="22">
      <t>タカ</t>
    </rPh>
    <rPh sb="25" eb="27">
      <t>ハンテイ</t>
    </rPh>
    <phoneticPr fontId="22"/>
  </si>
  <si>
    <t>←●●に診断後の評点を記入してください。</t>
    <rPh sb="4" eb="7">
      <t>シンダンゴ</t>
    </rPh>
    <rPh sb="8" eb="10">
      <t>ヒョウテン</t>
    </rPh>
    <rPh sb="11" eb="13">
      <t>キニュウ</t>
    </rPh>
    <phoneticPr fontId="22"/>
  </si>
  <si>
    <t>←ドロップダウンリストより選択してください。</t>
    <rPh sb="13" eb="15">
      <t>センタク</t>
    </rPh>
    <phoneticPr fontId="22"/>
  </si>
  <si>
    <t>１．耐震診断の結果は評点は●●でした。</t>
    <rPh sb="2" eb="4">
      <t>タイシン</t>
    </rPh>
    <rPh sb="4" eb="6">
      <t>シンダン</t>
    </rPh>
    <rPh sb="7" eb="9">
      <t>ケッカ</t>
    </rPh>
    <rPh sb="10" eb="12">
      <t>ヒョウテン</t>
    </rPh>
    <phoneticPr fontId="22"/>
  </si>
  <si>
    <t>１、仮設工事、解体復旧工事、耐力壁補強工事、諸経費を含みます。</t>
    <rPh sb="4" eb="6">
      <t>コウジ</t>
    </rPh>
    <rPh sb="7" eb="9">
      <t>カイタイ</t>
    </rPh>
    <rPh sb="9" eb="11">
      <t>フッキュウ</t>
    </rPh>
    <rPh sb="11" eb="13">
      <t>コウジ</t>
    </rPh>
    <rPh sb="14" eb="16">
      <t>タイリョク</t>
    </rPh>
    <rPh sb="16" eb="17">
      <t>ヘキ</t>
    </rPh>
    <rPh sb="17" eb="19">
      <t>ホキョウ</t>
    </rPh>
    <rPh sb="19" eb="21">
      <t>コウジ</t>
    </rPh>
    <rPh sb="22" eb="25">
      <t>ショケイヒ</t>
    </rPh>
    <rPh sb="26" eb="27">
      <t>フク</t>
    </rPh>
    <phoneticPr fontId="21"/>
  </si>
  <si>
    <t>算出しています。</t>
    <rPh sb="0" eb="2">
      <t>サンシュツ</t>
    </rPh>
    <phoneticPr fontId="22"/>
  </si>
  <si>
    <t>　概算金額の算出については上部構造評点を</t>
    <rPh sb="1" eb="3">
      <t>ガイサン</t>
    </rPh>
    <rPh sb="3" eb="5">
      <t>キンガク</t>
    </rPh>
    <rPh sb="6" eb="8">
      <t>サンシュツ</t>
    </rPh>
    <rPh sb="13" eb="15">
      <t>ジョウブ</t>
    </rPh>
    <rPh sb="15" eb="17">
      <t>コウゾウ</t>
    </rPh>
    <rPh sb="17" eb="19">
      <t>ヒョウテン</t>
    </rPh>
    <phoneticPr fontId="22"/>
  </si>
  <si>
    <t>耐震診断士番号</t>
    <rPh sb="0" eb="2">
      <t>タイシン</t>
    </rPh>
    <rPh sb="2" eb="5">
      <t>シンダンシ</t>
    </rPh>
    <rPh sb="5" eb="7">
      <t>バンゴウ</t>
    </rPh>
    <phoneticPr fontId="22"/>
  </si>
  <si>
    <t>③柱頭、頭脚接合部が緊結されていません。</t>
    <rPh sb="1" eb="2">
      <t>ハシラ</t>
    </rPh>
    <rPh sb="2" eb="3">
      <t>アタマ</t>
    </rPh>
    <rPh sb="4" eb="5">
      <t>アタマ</t>
    </rPh>
    <rPh sb="5" eb="6">
      <t>アシ</t>
    </rPh>
    <rPh sb="6" eb="9">
      <t>セツゴウブ</t>
    </rPh>
    <rPh sb="10" eb="11">
      <t>ミシト</t>
    </rPh>
    <rPh sb="11" eb="12">
      <t>ケッ</t>
    </rPh>
    <phoneticPr fontId="22"/>
  </si>
  <si>
    <t>上記の所見に基づき以下の補強が考えられます。</t>
    <rPh sb="0" eb="2">
      <t>ジョウキ</t>
    </rPh>
    <rPh sb="3" eb="5">
      <t>ショケン</t>
    </rPh>
    <rPh sb="6" eb="7">
      <t>モト</t>
    </rPh>
    <rPh sb="9" eb="11">
      <t>イカ</t>
    </rPh>
    <rPh sb="12" eb="14">
      <t>ホキョウ</t>
    </rPh>
    <rPh sb="15" eb="16">
      <t>カンガ</t>
    </rPh>
    <phoneticPr fontId="22"/>
  </si>
  <si>
    <t>２、劣化部位の改修については考慮しておりません。</t>
    <rPh sb="2" eb="4">
      <t>レッカ</t>
    </rPh>
    <rPh sb="4" eb="6">
      <t>ブイ</t>
    </rPh>
    <rPh sb="7" eb="9">
      <t>カイシュウ</t>
    </rPh>
    <rPh sb="14" eb="16">
      <t>コウリョ</t>
    </rPh>
    <phoneticPr fontId="21"/>
  </si>
  <si>
    <t>①１、２階Y方向の耐力壁が不足しています。</t>
    <rPh sb="4" eb="5">
      <t>カイ</t>
    </rPh>
    <rPh sb="6" eb="8">
      <t>ホウコウ</t>
    </rPh>
    <rPh sb="9" eb="11">
      <t>タイリョク</t>
    </rPh>
    <rPh sb="11" eb="12">
      <t>カベ</t>
    </rPh>
    <rPh sb="13" eb="15">
      <t>フソク</t>
    </rPh>
    <phoneticPr fontId="22"/>
  </si>
  <si>
    <t>■</t>
  </si>
  <si>
    <t>②建物全体にXY方向ともバランス良く耐力壁を配置しました。</t>
    <rPh sb="1" eb="3">
      <t>タテモノ</t>
    </rPh>
    <rPh sb="3" eb="5">
      <t>ゼンタイ</t>
    </rPh>
    <rPh sb="8" eb="10">
      <t>ホウコウ</t>
    </rPh>
    <rPh sb="16" eb="17">
      <t>ヨ</t>
    </rPh>
    <rPh sb="18" eb="20">
      <t>タイリョク</t>
    </rPh>
    <rPh sb="20" eb="21">
      <t>カベ</t>
    </rPh>
    <rPh sb="22" eb="24">
      <t>ハイチ</t>
    </rPh>
    <phoneticPr fontId="22"/>
  </si>
  <si>
    <t>①1階Y方向に耐力壁を配置（一部開口部閉鎖）しました。</t>
    <rPh sb="2" eb="3">
      <t>カイ</t>
    </rPh>
    <rPh sb="4" eb="6">
      <t>ホウコウ</t>
    </rPh>
    <rPh sb="7" eb="9">
      <t>タイリョク</t>
    </rPh>
    <rPh sb="9" eb="10">
      <t>ヘキ</t>
    </rPh>
    <rPh sb="11" eb="13">
      <t>ハイチ</t>
    </rPh>
    <rPh sb="14" eb="16">
      <t>イチブ</t>
    </rPh>
    <rPh sb="16" eb="19">
      <t>カイコウブ</t>
    </rPh>
    <rPh sb="19" eb="21">
      <t>ヘイサ</t>
    </rPh>
    <phoneticPr fontId="22"/>
  </si>
  <si>
    <t>③新設した耐力壁を有効に機能させる為、基礎を増し打ちしました。</t>
    <rPh sb="1" eb="3">
      <t>シンセツ</t>
    </rPh>
    <rPh sb="5" eb="7">
      <t>タイリョク</t>
    </rPh>
    <rPh sb="7" eb="8">
      <t>カベ</t>
    </rPh>
    <rPh sb="9" eb="11">
      <t>ユウコウ</t>
    </rPh>
    <rPh sb="12" eb="14">
      <t>キノウ</t>
    </rPh>
    <rPh sb="17" eb="18">
      <t>タメ</t>
    </rPh>
    <rPh sb="19" eb="21">
      <t>キソ</t>
    </rPh>
    <rPh sb="22" eb="23">
      <t>マ</t>
    </rPh>
    <rPh sb="24" eb="25">
      <t>ウ</t>
    </rPh>
    <phoneticPr fontId="22"/>
  </si>
  <si>
    <t>京都太郎</t>
    <rPh sb="0" eb="2">
      <t>キョウト</t>
    </rPh>
    <rPh sb="2" eb="4">
      <t>タロウ</t>
    </rPh>
    <phoneticPr fontId="22"/>
  </si>
  <si>
    <t>０１２３号</t>
    <rPh sb="4" eb="5">
      <t>ゴウ</t>
    </rPh>
    <phoneticPr fontId="22"/>
  </si>
  <si>
    <t>概算工事費</t>
    <rPh sb="0" eb="2">
      <t>ガイサン</t>
    </rPh>
    <rPh sb="2" eb="5">
      <t>コウジヒ</t>
    </rPh>
    <phoneticPr fontId="21"/>
  </si>
  <si>
    <t>～</t>
    <phoneticPr fontId="22"/>
  </si>
  <si>
    <t>３、設計・監理・証明等費用は別途必要となります。</t>
    <rPh sb="2" eb="4">
      <t>セッケイ</t>
    </rPh>
    <rPh sb="5" eb="7">
      <t>カンリ</t>
    </rPh>
    <rPh sb="8" eb="10">
      <t>ショウメイ</t>
    </rPh>
    <rPh sb="10" eb="11">
      <t>トウ</t>
    </rPh>
    <rPh sb="11" eb="13">
      <t>ヒヨウ</t>
    </rPh>
    <rPh sb="14" eb="16">
      <t>ベット</t>
    </rPh>
    <rPh sb="16" eb="18">
      <t>ヒツヨウ</t>
    </rPh>
    <phoneticPr fontId="21"/>
  </si>
  <si>
    <t>④基礎が無筋コンクリートのため、耐力壁が有効に性能を発揮出来ていません。</t>
    <rPh sb="1" eb="3">
      <t>キソ</t>
    </rPh>
    <rPh sb="4" eb="5">
      <t>ム</t>
    </rPh>
    <rPh sb="5" eb="6">
      <t>スジ</t>
    </rPh>
    <rPh sb="16" eb="18">
      <t>タイリョク</t>
    </rPh>
    <rPh sb="18" eb="19">
      <t>ヘキ</t>
    </rPh>
    <rPh sb="20" eb="22">
      <t>ユウコウ</t>
    </rPh>
    <rPh sb="23" eb="25">
      <t>セイノウ</t>
    </rPh>
    <rPh sb="26" eb="28">
      <t>ハッキ</t>
    </rPh>
    <rPh sb="28" eb="30">
      <t>デキ</t>
    </rPh>
    <phoneticPr fontId="22"/>
  </si>
  <si>
    <t>京都府木造住宅耐震診断士</t>
    <rPh sb="0" eb="3">
      <t>キョウトフ</t>
    </rPh>
    <rPh sb="3" eb="5">
      <t>モクゾウ</t>
    </rPh>
    <rPh sb="5" eb="7">
      <t>ジュウタク</t>
    </rPh>
    <rPh sb="7" eb="9">
      <t>タイシン</t>
    </rPh>
    <rPh sb="9" eb="12">
      <t>シンダンシ</t>
    </rPh>
    <phoneticPr fontId="22"/>
  </si>
  <si>
    <t>別記　第１号様式</t>
    <rPh sb="0" eb="2">
      <t>ベッキ</t>
    </rPh>
    <rPh sb="3" eb="4">
      <t>ダイ</t>
    </rPh>
    <rPh sb="5" eb="6">
      <t>ゴウ</t>
    </rPh>
    <rPh sb="6" eb="8">
      <t>ヨウシキ</t>
    </rPh>
    <phoneticPr fontId="22"/>
  </si>
  <si>
    <t>耐震診断報告書
(在来軸組構法建築物用）</t>
    <rPh sb="0" eb="2">
      <t>タイシン</t>
    </rPh>
    <rPh sb="2" eb="4">
      <t>シンダン</t>
    </rPh>
    <rPh sb="4" eb="7">
      <t>ホウコクショ</t>
    </rPh>
    <rPh sb="9" eb="11">
      <t>ザイライ</t>
    </rPh>
    <rPh sb="11" eb="13">
      <t>ジクグミ</t>
    </rPh>
    <rPh sb="13" eb="14">
      <t>カマエ</t>
    </rPh>
    <rPh sb="14" eb="15">
      <t>ホウ</t>
    </rPh>
    <rPh sb="15" eb="18">
      <t>ケンチクブツ</t>
    </rPh>
    <rPh sb="18" eb="19">
      <t>ヨウ</t>
    </rPh>
    <phoneticPr fontId="22"/>
  </si>
  <si>
    <t>ａ</t>
    <phoneticPr fontId="22"/>
  </si>
  <si>
    <t>ｂ</t>
    <phoneticPr fontId="22"/>
  </si>
  <si>
    <t>ｃ</t>
    <phoneticPr fontId="22"/>
  </si>
  <si>
    <t>ｄ</t>
    <phoneticPr fontId="22"/>
  </si>
  <si>
    <t>ｅ</t>
    <phoneticPr fontId="22"/>
  </si>
  <si>
    <t>ｆ</t>
    <phoneticPr fontId="22"/>
  </si>
  <si>
    <t>ｇ</t>
    <phoneticPr fontId="22"/>
  </si>
  <si>
    <t>ｈ</t>
    <phoneticPr fontId="22"/>
  </si>
  <si>
    <t>i</t>
    <phoneticPr fontId="22"/>
  </si>
  <si>
    <t>ｊ</t>
    <phoneticPr fontId="22"/>
  </si>
  <si>
    <t>ｋ</t>
    <phoneticPr fontId="22"/>
  </si>
  <si>
    <t>ｌ</t>
    <phoneticPr fontId="22"/>
  </si>
  <si>
    <t>ｍ</t>
    <phoneticPr fontId="22"/>
  </si>
  <si>
    <t>ｍ</t>
    <phoneticPr fontId="22"/>
  </si>
  <si>
    <t>ｍ</t>
    <phoneticPr fontId="22"/>
  </si>
  <si>
    <t>ｎ</t>
    <phoneticPr fontId="22"/>
  </si>
  <si>
    <t>㎡</t>
    <phoneticPr fontId="22"/>
  </si>
  <si>
    <t>（Ａ）</t>
    <phoneticPr fontId="21"/>
  </si>
  <si>
    <t>上記以外にも経費が必要な場合があります。</t>
    <rPh sb="0" eb="2">
      <t>ジョウキ</t>
    </rPh>
    <rPh sb="2" eb="4">
      <t>イガイ</t>
    </rPh>
    <rPh sb="6" eb="8">
      <t>ケイヒ</t>
    </rPh>
    <rPh sb="9" eb="11">
      <t>ヒツヨウ</t>
    </rPh>
    <rPh sb="12" eb="14">
      <t>バアイ</t>
    </rPh>
    <phoneticPr fontId="21"/>
  </si>
  <si>
    <t>～</t>
    <phoneticPr fontId="21"/>
  </si>
  <si>
    <t>■</t>
    <phoneticPr fontId="21"/>
  </si>
  <si>
    <t>①</t>
    <phoneticPr fontId="21"/>
  </si>
  <si>
    <t>②</t>
    <phoneticPr fontId="21"/>
  </si>
  <si>
    <t>④</t>
    <phoneticPr fontId="21"/>
  </si>
  <si>
    <t>※</t>
    <phoneticPr fontId="21"/>
  </si>
  <si>
    <t>■</t>
    <phoneticPr fontId="21"/>
  </si>
  <si>
    <t>・次の工事は建設業法による建設業許可を受けた業者しか行うことができません。</t>
    <rPh sb="1" eb="2">
      <t>ツギ</t>
    </rPh>
    <rPh sb="3" eb="5">
      <t>コウジ</t>
    </rPh>
    <rPh sb="6" eb="8">
      <t>ケンセツ</t>
    </rPh>
    <rPh sb="8" eb="10">
      <t>ギョウホウ</t>
    </rPh>
    <rPh sb="13" eb="15">
      <t>ケンセツ</t>
    </rPh>
    <rPh sb="15" eb="16">
      <t>ギョウ</t>
    </rPh>
    <rPh sb="16" eb="18">
      <t>キョカ</t>
    </rPh>
    <rPh sb="19" eb="20">
      <t>ウ</t>
    </rPh>
    <rPh sb="22" eb="24">
      <t>ギョウシャ</t>
    </rPh>
    <rPh sb="26" eb="27">
      <t>オコナ</t>
    </rPh>
    <phoneticPr fontId="21"/>
  </si>
  <si>
    <t>・建築士が建築に関する工事監理を行う場合は建築士法により建築士事務所登録された業者しか行うことができません。</t>
    <rPh sb="1" eb="4">
      <t>ケンチクシ</t>
    </rPh>
    <rPh sb="5" eb="7">
      <t>ケンチク</t>
    </rPh>
    <rPh sb="8" eb="9">
      <t>カン</t>
    </rPh>
    <rPh sb="11" eb="13">
      <t>コウジ</t>
    </rPh>
    <rPh sb="13" eb="15">
      <t>カンリ</t>
    </rPh>
    <rPh sb="16" eb="17">
      <t>オコナ</t>
    </rPh>
    <rPh sb="18" eb="20">
      <t>バアイ</t>
    </rPh>
    <rPh sb="21" eb="24">
      <t>ケンチクシ</t>
    </rPh>
    <rPh sb="24" eb="25">
      <t>ホウ</t>
    </rPh>
    <rPh sb="28" eb="31">
      <t>ケンチクシ</t>
    </rPh>
    <rPh sb="31" eb="34">
      <t>ジムショ</t>
    </rPh>
    <rPh sb="34" eb="36">
      <t>トウロク</t>
    </rPh>
    <rPh sb="39" eb="41">
      <t>ギョウシャ</t>
    </rPh>
    <rPh sb="43" eb="44">
      <t>オコナ</t>
    </rPh>
    <phoneticPr fontId="21"/>
  </si>
  <si>
    <t>・建築士が建築に関する設計を行う場合は建築士法により建築士事務所登録された業者しか行うことができません。</t>
    <rPh sb="1" eb="4">
      <t>ケンチクシ</t>
    </rPh>
    <rPh sb="5" eb="7">
      <t>ケンチク</t>
    </rPh>
    <rPh sb="8" eb="9">
      <t>カン</t>
    </rPh>
    <rPh sb="11" eb="13">
      <t>セッケイ</t>
    </rPh>
    <rPh sb="14" eb="15">
      <t>オコナ</t>
    </rPh>
    <rPh sb="16" eb="18">
      <t>バアイ</t>
    </rPh>
    <rPh sb="19" eb="22">
      <t>ケンチクシ</t>
    </rPh>
    <rPh sb="22" eb="23">
      <t>ホウ</t>
    </rPh>
    <rPh sb="26" eb="29">
      <t>ケンチクシ</t>
    </rPh>
    <rPh sb="29" eb="32">
      <t>ジムショ</t>
    </rPh>
    <rPh sb="32" eb="34">
      <t>トウロク</t>
    </rPh>
    <rPh sb="37" eb="39">
      <t>ギョウシャ</t>
    </rPh>
    <rPh sb="41" eb="42">
      <t>オコナ</t>
    </rPh>
    <phoneticPr fontId="21"/>
  </si>
  <si>
    <t>受注金額が500万円以上のリフォーム工事（建築一式工事以外の工事）</t>
    <rPh sb="0" eb="2">
      <t>ジュチュウ</t>
    </rPh>
    <rPh sb="2" eb="4">
      <t>キンガク</t>
    </rPh>
    <rPh sb="8" eb="10">
      <t>マンエン</t>
    </rPh>
    <rPh sb="10" eb="12">
      <t>イジョウ</t>
    </rPh>
    <phoneticPr fontId="21"/>
  </si>
  <si>
    <t>受注金額が1500万円以上の工事（建築一式工事）</t>
    <rPh sb="0" eb="2">
      <t>ジュチュウ</t>
    </rPh>
    <rPh sb="2" eb="4">
      <t>キンガク</t>
    </rPh>
    <rPh sb="9" eb="11">
      <t>マンエン</t>
    </rPh>
    <rPh sb="11" eb="13">
      <t>イジョウ</t>
    </rPh>
    <phoneticPr fontId="21"/>
  </si>
  <si>
    <t>・耐震改修促進税制（所得税の減額、固定資産税の減額）等を活用する場合は、建築士事務所等による証明が必要です。</t>
    <rPh sb="1" eb="3">
      <t>タイシン</t>
    </rPh>
    <rPh sb="3" eb="5">
      <t>カイシュウ</t>
    </rPh>
    <rPh sb="5" eb="7">
      <t>ソクシン</t>
    </rPh>
    <rPh sb="7" eb="9">
      <t>ゼイセイ</t>
    </rPh>
    <rPh sb="10" eb="13">
      <t>ショトクゼイ</t>
    </rPh>
    <rPh sb="14" eb="16">
      <t>ゲンガク</t>
    </rPh>
    <rPh sb="17" eb="19">
      <t>コテイ</t>
    </rPh>
    <rPh sb="19" eb="22">
      <t>シサンゼイ</t>
    </rPh>
    <rPh sb="23" eb="25">
      <t>ゲンガク</t>
    </rPh>
    <rPh sb="26" eb="27">
      <t>トウ</t>
    </rPh>
    <rPh sb="28" eb="30">
      <t>カツヨウ</t>
    </rPh>
    <rPh sb="32" eb="34">
      <t>バアイ</t>
    </rPh>
    <rPh sb="36" eb="39">
      <t>ケンチクシ</t>
    </rPh>
    <rPh sb="39" eb="42">
      <t>ジムショ</t>
    </rPh>
    <rPh sb="42" eb="43">
      <t>トウ</t>
    </rPh>
    <rPh sb="46" eb="48">
      <t>ショウメイ</t>
    </rPh>
    <rPh sb="49" eb="51">
      <t>ヒツヨウ</t>
    </rPh>
    <phoneticPr fontId="21"/>
  </si>
  <si>
    <t>耐震改修証明（建築士事務所等）</t>
    <rPh sb="0" eb="2">
      <t>タイシン</t>
    </rPh>
    <rPh sb="2" eb="4">
      <t>カイシュウ</t>
    </rPh>
    <rPh sb="4" eb="6">
      <t>ショウメイ</t>
    </rPh>
    <rPh sb="7" eb="10">
      <t>ケンチクシ</t>
    </rPh>
    <rPh sb="10" eb="13">
      <t>ジムショ</t>
    </rPh>
    <rPh sb="13" eb="14">
      <t>トウ</t>
    </rPh>
    <phoneticPr fontId="21"/>
  </si>
  <si>
    <t>・耐震診断結果や施主の意向等を元に補強方法を計画し、設計を行います。</t>
    <rPh sb="1" eb="3">
      <t>タイシン</t>
    </rPh>
    <rPh sb="3" eb="5">
      <t>シンダン</t>
    </rPh>
    <rPh sb="5" eb="7">
      <t>ケッカ</t>
    </rPh>
    <rPh sb="8" eb="10">
      <t>セシュ</t>
    </rPh>
    <rPh sb="11" eb="13">
      <t>イコウ</t>
    </rPh>
    <rPh sb="13" eb="14">
      <t>トウ</t>
    </rPh>
    <rPh sb="15" eb="16">
      <t>モト</t>
    </rPh>
    <rPh sb="17" eb="19">
      <t>ホキョウ</t>
    </rPh>
    <rPh sb="19" eb="21">
      <t>ホウホウ</t>
    </rPh>
    <rPh sb="22" eb="24">
      <t>ケイカク</t>
    </rPh>
    <rPh sb="26" eb="28">
      <t>セッケイ</t>
    </rPh>
    <rPh sb="29" eb="30">
      <t>オコナ</t>
    </rPh>
    <phoneticPr fontId="21"/>
  </si>
  <si>
    <t>・耐震診断及び補強方法に関する専門知識を有する建築士事務所へ見積依頼や発注を行いましょう。</t>
    <rPh sb="1" eb="3">
      <t>タイシン</t>
    </rPh>
    <rPh sb="3" eb="5">
      <t>シンダン</t>
    </rPh>
    <rPh sb="5" eb="6">
      <t>オヨ</t>
    </rPh>
    <rPh sb="7" eb="9">
      <t>ホキョウ</t>
    </rPh>
    <rPh sb="9" eb="11">
      <t>ホウホウ</t>
    </rPh>
    <rPh sb="12" eb="13">
      <t>カン</t>
    </rPh>
    <rPh sb="15" eb="17">
      <t>センモン</t>
    </rPh>
    <rPh sb="17" eb="19">
      <t>チシキ</t>
    </rPh>
    <rPh sb="20" eb="21">
      <t>ユウ</t>
    </rPh>
    <rPh sb="23" eb="26">
      <t>ケンチクシ</t>
    </rPh>
    <rPh sb="26" eb="29">
      <t>ジムショ</t>
    </rPh>
    <rPh sb="30" eb="32">
      <t>ミツ</t>
    </rPh>
    <rPh sb="32" eb="34">
      <t>イライ</t>
    </rPh>
    <rPh sb="35" eb="37">
      <t>ハッチュウ</t>
    </rPh>
    <rPh sb="38" eb="39">
      <t>オコナ</t>
    </rPh>
    <phoneticPr fontId="21"/>
  </si>
  <si>
    <t>・耐震改修設計どおりに工事が施工されるよう監理を行います。</t>
    <rPh sb="1" eb="3">
      <t>タイシン</t>
    </rPh>
    <rPh sb="3" eb="5">
      <t>カイシュウ</t>
    </rPh>
    <rPh sb="5" eb="7">
      <t>セッケイ</t>
    </rPh>
    <rPh sb="11" eb="13">
      <t>コウジ</t>
    </rPh>
    <rPh sb="14" eb="16">
      <t>セコウ</t>
    </rPh>
    <rPh sb="21" eb="23">
      <t>カンリ</t>
    </rPh>
    <rPh sb="24" eb="25">
      <t>オコナ</t>
    </rPh>
    <phoneticPr fontId="21"/>
  </si>
  <si>
    <t>・耐震診断及び補強方法に関する専門知識を有する建設業者へ見積依頼や発注を行いましょう。</t>
    <rPh sb="1" eb="3">
      <t>タイシン</t>
    </rPh>
    <rPh sb="3" eb="5">
      <t>シンダン</t>
    </rPh>
    <rPh sb="5" eb="6">
      <t>オヨ</t>
    </rPh>
    <rPh sb="7" eb="9">
      <t>ホキョウ</t>
    </rPh>
    <rPh sb="9" eb="11">
      <t>ホウホウ</t>
    </rPh>
    <rPh sb="12" eb="13">
      <t>カン</t>
    </rPh>
    <rPh sb="15" eb="17">
      <t>センモン</t>
    </rPh>
    <rPh sb="17" eb="19">
      <t>チシキ</t>
    </rPh>
    <rPh sb="20" eb="21">
      <t>ユウ</t>
    </rPh>
    <rPh sb="23" eb="25">
      <t>ケンセツ</t>
    </rPh>
    <rPh sb="25" eb="27">
      <t>ギョウシャ</t>
    </rPh>
    <rPh sb="28" eb="30">
      <t>ミツ</t>
    </rPh>
    <rPh sb="30" eb="32">
      <t>イライ</t>
    </rPh>
    <rPh sb="33" eb="35">
      <t>ハッチュウ</t>
    </rPh>
    <rPh sb="36" eb="37">
      <t>オコナ</t>
    </rPh>
    <phoneticPr fontId="21"/>
  </si>
  <si>
    <t>負担や不安の低減には</t>
    <rPh sb="0" eb="2">
      <t>フタン</t>
    </rPh>
    <rPh sb="3" eb="5">
      <t>フアン</t>
    </rPh>
    <rPh sb="6" eb="8">
      <t>テイゲン</t>
    </rPh>
    <phoneticPr fontId="21"/>
  </si>
  <si>
    <t>③</t>
    <phoneticPr fontId="21"/>
  </si>
  <si>
    <t>①</t>
    <phoneticPr fontId="21"/>
  </si>
  <si>
    <t>・別紙　耐震改修工事のポイントについて建築士に相談しましょう。</t>
    <rPh sb="1" eb="3">
      <t>ベッシ</t>
    </rPh>
    <rPh sb="19" eb="22">
      <t>ケンチクシ</t>
    </rPh>
    <rPh sb="23" eb="25">
      <t>ソウダン</t>
    </rPh>
    <phoneticPr fontId="21"/>
  </si>
  <si>
    <t>耐震改修工事</t>
    <rPh sb="0" eb="2">
      <t>タイシン</t>
    </rPh>
    <rPh sb="2" eb="4">
      <t>カイシュウ</t>
    </rPh>
    <rPh sb="4" eb="6">
      <t>コウジ</t>
    </rPh>
    <phoneticPr fontId="21"/>
  </si>
  <si>
    <t>耐震改修設計</t>
    <rPh sb="0" eb="2">
      <t>タイシン</t>
    </rPh>
    <rPh sb="2" eb="4">
      <t>カイシュウ</t>
    </rPh>
    <rPh sb="4" eb="6">
      <t>セッケイ</t>
    </rPh>
    <phoneticPr fontId="21"/>
  </si>
  <si>
    <t>工事監理、耐震改修証明</t>
    <rPh sb="0" eb="2">
      <t>コウジ</t>
    </rPh>
    <rPh sb="2" eb="4">
      <t>カンリ</t>
    </rPh>
    <rPh sb="5" eb="7">
      <t>タイシン</t>
    </rPh>
    <rPh sb="7" eb="9">
      <t>カイシュウ</t>
    </rPh>
    <rPh sb="9" eb="11">
      <t>ショウメイ</t>
    </rPh>
    <phoneticPr fontId="21"/>
  </si>
  <si>
    <t>・同一の建築士事務所に依頼すると割安になる場合があります。</t>
    <rPh sb="1" eb="3">
      <t>ドウイツ</t>
    </rPh>
    <rPh sb="4" eb="7">
      <t>ケンチクシ</t>
    </rPh>
    <rPh sb="7" eb="10">
      <t>ジムショ</t>
    </rPh>
    <rPh sb="11" eb="13">
      <t>イライ</t>
    </rPh>
    <rPh sb="16" eb="18">
      <t>ワリヤス</t>
    </rPh>
    <rPh sb="21" eb="23">
      <t>バアイ</t>
    </rPh>
    <phoneticPr fontId="21"/>
  </si>
  <si>
    <t>・耐震改修は工事が完成すると、見えなくなる部分も多いので、工事中の監理は重要です。</t>
    <rPh sb="1" eb="3">
      <t>タイシン</t>
    </rPh>
    <rPh sb="3" eb="5">
      <t>カイシュウ</t>
    </rPh>
    <rPh sb="6" eb="8">
      <t>コウジ</t>
    </rPh>
    <rPh sb="9" eb="11">
      <t>カンセイ</t>
    </rPh>
    <rPh sb="15" eb="16">
      <t>ミ</t>
    </rPh>
    <rPh sb="21" eb="23">
      <t>ブブン</t>
    </rPh>
    <rPh sb="24" eb="25">
      <t>オオ</t>
    </rPh>
    <rPh sb="29" eb="31">
      <t>コウジ</t>
    </rPh>
    <rPh sb="31" eb="32">
      <t>チュウ</t>
    </rPh>
    <rPh sb="33" eb="35">
      <t>カンリ</t>
    </rPh>
    <rPh sb="36" eb="38">
      <t>ジュウヨウ</t>
    </rPh>
    <phoneticPr fontId="21"/>
  </si>
  <si>
    <t>・耐震改修は特殊な工法を用いる場合があります。</t>
    <rPh sb="1" eb="3">
      <t>タイシン</t>
    </rPh>
    <rPh sb="3" eb="5">
      <t>カイシュウ</t>
    </rPh>
    <rPh sb="6" eb="8">
      <t>トクシュ</t>
    </rPh>
    <rPh sb="9" eb="11">
      <t>コウホウ</t>
    </rPh>
    <rPh sb="12" eb="13">
      <t>モチ</t>
    </rPh>
    <rPh sb="15" eb="17">
      <t>バアイ</t>
    </rPh>
    <phoneticPr fontId="21"/>
  </si>
  <si>
    <t>・建設業者とのトラブルには、無料専門家相談制度があります。（住まいるダイヤル TEL0570-016-100)</t>
    <rPh sb="1" eb="3">
      <t>ケンセツ</t>
    </rPh>
    <rPh sb="3" eb="5">
      <t>ギョウシャ</t>
    </rPh>
    <rPh sb="14" eb="16">
      <t>ムリョウ</t>
    </rPh>
    <rPh sb="16" eb="19">
      <t>センモンカ</t>
    </rPh>
    <rPh sb="19" eb="21">
      <t>ソウダン</t>
    </rPh>
    <rPh sb="21" eb="23">
      <t>セイド</t>
    </rPh>
    <rPh sb="30" eb="31">
      <t>ス</t>
    </rPh>
    <phoneticPr fontId="21"/>
  </si>
  <si>
    <t>・見積書の項目や金額の不安には、無料見積もりチェック制度があります。（住まいるダイヤル TEL0570-016-100)</t>
    <rPh sb="1" eb="3">
      <t>ミツ</t>
    </rPh>
    <rPh sb="3" eb="4">
      <t>ショ</t>
    </rPh>
    <rPh sb="5" eb="7">
      <t>コウモク</t>
    </rPh>
    <rPh sb="8" eb="10">
      <t>キンガク</t>
    </rPh>
    <rPh sb="11" eb="13">
      <t>フアン</t>
    </rPh>
    <rPh sb="16" eb="18">
      <t>ムリョウ</t>
    </rPh>
    <rPh sb="18" eb="20">
      <t>ミツ</t>
    </rPh>
    <rPh sb="26" eb="28">
      <t>セイド</t>
    </rPh>
    <phoneticPr fontId="21"/>
  </si>
  <si>
    <t>表面の概算工事費は次の方法により計算しています。</t>
    <rPh sb="0" eb="1">
      <t>オモテ</t>
    </rPh>
    <rPh sb="1" eb="2">
      <t>メン</t>
    </rPh>
    <rPh sb="3" eb="5">
      <t>ガイサン</t>
    </rPh>
    <rPh sb="5" eb="7">
      <t>コウジ</t>
    </rPh>
    <rPh sb="7" eb="8">
      <t>ヒ</t>
    </rPh>
    <rPh sb="9" eb="10">
      <t>ツギ</t>
    </rPh>
    <rPh sb="11" eb="13">
      <t>ホウホウ</t>
    </rPh>
    <rPh sb="16" eb="18">
      <t>ケイサン</t>
    </rPh>
    <phoneticPr fontId="21"/>
  </si>
  <si>
    <r>
      <t>延床面積150m</t>
    </r>
    <r>
      <rPr>
        <vertAlign val="superscript"/>
        <sz val="14"/>
        <rFont val="HG丸ｺﾞｼｯｸM-PRO"/>
        <family val="3"/>
        <charset val="128"/>
      </rPr>
      <t>2</t>
    </r>
    <r>
      <rPr>
        <sz val="14"/>
        <rFont val="HG丸ｺﾞｼｯｸM-PRO"/>
        <family val="3"/>
        <charset val="128"/>
      </rPr>
      <t>以上の工事</t>
    </r>
    <rPh sb="9" eb="11">
      <t>イジョウ</t>
    </rPh>
    <rPh sb="12" eb="14">
      <t>コウジ</t>
    </rPh>
    <phoneticPr fontId="21"/>
  </si>
  <si>
    <t>・複数の建設業者から見積もりをとることをお勧めします。</t>
    <rPh sb="1" eb="3">
      <t>フクスウ</t>
    </rPh>
    <rPh sb="4" eb="6">
      <t>ケンセツ</t>
    </rPh>
    <rPh sb="6" eb="8">
      <t>ギョウシャ</t>
    </rPh>
    <rPh sb="10" eb="12">
      <t>ミツ</t>
    </rPh>
    <rPh sb="21" eb="22">
      <t>スス</t>
    </rPh>
    <phoneticPr fontId="21"/>
  </si>
  <si>
    <t>②１、２階のY方向の耐力壁不足により、耐力壁がバランス良く配置されていません。</t>
    <rPh sb="4" eb="5">
      <t>カイ</t>
    </rPh>
    <rPh sb="7" eb="9">
      <t>ホウコウ</t>
    </rPh>
    <rPh sb="10" eb="12">
      <t>タイリョク</t>
    </rPh>
    <rPh sb="12" eb="13">
      <t>ヘキ</t>
    </rPh>
    <rPh sb="13" eb="15">
      <t>フソク</t>
    </rPh>
    <rPh sb="19" eb="21">
      <t>タイリョク</t>
    </rPh>
    <rPh sb="21" eb="22">
      <t>ヘキ</t>
    </rPh>
    <rPh sb="27" eb="28">
      <t>ヨ</t>
    </rPh>
    <rPh sb="29" eb="31">
      <t>ハイチ</t>
    </rPh>
    <phoneticPr fontId="22"/>
  </si>
  <si>
    <t>４、あくまでも提案した工事費は概算の工事費となります。実際の工事の際には建築士
    による耐震改修設計を行い、複数の施工者から見積もりを取るようお勧めします。</t>
    <rPh sb="7" eb="9">
      <t>テイアン</t>
    </rPh>
    <rPh sb="11" eb="14">
      <t>コウジヒ</t>
    </rPh>
    <rPh sb="15" eb="17">
      <t>ガイサン</t>
    </rPh>
    <rPh sb="18" eb="21">
      <t>コウジヒ</t>
    </rPh>
    <rPh sb="27" eb="29">
      <t>ジッサイ</t>
    </rPh>
    <rPh sb="30" eb="32">
      <t>コウジ</t>
    </rPh>
    <rPh sb="33" eb="34">
      <t>サイ</t>
    </rPh>
    <rPh sb="36" eb="39">
      <t>ケンチクシ</t>
    </rPh>
    <rPh sb="47" eb="49">
      <t>タイシン</t>
    </rPh>
    <rPh sb="49" eb="51">
      <t>カイシュウ</t>
    </rPh>
    <rPh sb="51" eb="53">
      <t>セッケイ</t>
    </rPh>
    <rPh sb="54" eb="55">
      <t>オコナ</t>
    </rPh>
    <rPh sb="57" eb="59">
      <t>フクスウ</t>
    </rPh>
    <rPh sb="60" eb="63">
      <t>セコウシャ</t>
    </rPh>
    <rPh sb="65" eb="67">
      <t>ミツ</t>
    </rPh>
    <rPh sb="70" eb="71">
      <t>ト</t>
    </rPh>
    <rPh sb="75" eb="76">
      <t>スス</t>
    </rPh>
    <phoneticPr fontId="21"/>
  </si>
  <si>
    <t>耐震改修工事の実施について</t>
    <rPh sb="0" eb="2">
      <t>タイシン</t>
    </rPh>
    <rPh sb="2" eb="4">
      <t>カイシュウ</t>
    </rPh>
    <rPh sb="4" eb="6">
      <t>コウジ</t>
    </rPh>
    <rPh sb="7" eb="9">
      <t>ジッシ</t>
    </rPh>
    <phoneticPr fontId="21"/>
  </si>
  <si>
    <t>耐震改修工事に係る業務について（見積依頼先・発注先）</t>
    <rPh sb="0" eb="2">
      <t>タイシン</t>
    </rPh>
    <rPh sb="2" eb="4">
      <t>カイシュウ</t>
    </rPh>
    <rPh sb="4" eb="6">
      <t>コウジ</t>
    </rPh>
    <rPh sb="7" eb="8">
      <t>カカ</t>
    </rPh>
    <rPh sb="9" eb="11">
      <t>ギョウム</t>
    </rPh>
    <rPh sb="16" eb="18">
      <t>ミツ</t>
    </rPh>
    <rPh sb="18" eb="20">
      <t>イライ</t>
    </rPh>
    <rPh sb="20" eb="21">
      <t>サキ</t>
    </rPh>
    <rPh sb="22" eb="24">
      <t>ハッチュウ</t>
    </rPh>
    <rPh sb="24" eb="25">
      <t>サキ</t>
    </rPh>
    <phoneticPr fontId="21"/>
  </si>
  <si>
    <t>耐震改修設計（建築士事務所）</t>
    <rPh sb="0" eb="2">
      <t>タイシン</t>
    </rPh>
    <rPh sb="2" eb="4">
      <t>カイシュウ</t>
    </rPh>
    <rPh sb="4" eb="6">
      <t>セッケイ</t>
    </rPh>
    <rPh sb="7" eb="10">
      <t>ケンチクシ</t>
    </rPh>
    <rPh sb="10" eb="13">
      <t>ジムショ</t>
    </rPh>
    <phoneticPr fontId="21"/>
  </si>
  <si>
    <t>工事監理（建築士事務所）</t>
    <rPh sb="0" eb="2">
      <t>コウジ</t>
    </rPh>
    <rPh sb="2" eb="4">
      <t>カンリ</t>
    </rPh>
    <rPh sb="5" eb="8">
      <t>ケンチクシ</t>
    </rPh>
    <rPh sb="8" eb="11">
      <t>ジムショ</t>
    </rPh>
    <phoneticPr fontId="21"/>
  </si>
  <si>
    <t>耐震改修工事（建設業者）</t>
    <rPh sb="0" eb="2">
      <t>タイシン</t>
    </rPh>
    <rPh sb="2" eb="4">
      <t>カイシュウ</t>
    </rPh>
    <rPh sb="4" eb="6">
      <t>コウジ</t>
    </rPh>
    <rPh sb="7" eb="9">
      <t>ケンセツ</t>
    </rPh>
    <rPh sb="9" eb="11">
      <t>ギョウシャ</t>
    </rPh>
    <phoneticPr fontId="21"/>
  </si>
  <si>
    <t>　令和　　年　　月　　日に実施しました●●邸の耐震診断結果に基づき、下記のとおり概算工事費、耐震診断結果の所見及び補強方法の提案を行った結果は下記のとおりです。</t>
    <rPh sb="1" eb="3">
      <t>レイワ</t>
    </rPh>
    <rPh sb="5" eb="6">
      <t>ネン</t>
    </rPh>
    <rPh sb="8" eb="9">
      <t>ガツ</t>
    </rPh>
    <rPh sb="11" eb="12">
      <t>ニチ</t>
    </rPh>
    <rPh sb="13" eb="15">
      <t>ジッシ</t>
    </rPh>
    <rPh sb="21" eb="22">
      <t>テイ</t>
    </rPh>
    <rPh sb="23" eb="25">
      <t>タイシン</t>
    </rPh>
    <rPh sb="25" eb="27">
      <t>シンダン</t>
    </rPh>
    <rPh sb="27" eb="29">
      <t>ケッカ</t>
    </rPh>
    <rPh sb="30" eb="31">
      <t>モト</t>
    </rPh>
    <rPh sb="34" eb="36">
      <t>カキ</t>
    </rPh>
    <rPh sb="40" eb="42">
      <t>ガイサン</t>
    </rPh>
    <rPh sb="42" eb="45">
      <t>コウジヒ</t>
    </rPh>
    <rPh sb="46" eb="48">
      <t>タイシン</t>
    </rPh>
    <rPh sb="48" eb="50">
      <t>シンダン</t>
    </rPh>
    <rPh sb="50" eb="52">
      <t>ケッカ</t>
    </rPh>
    <rPh sb="53" eb="55">
      <t>ショケン</t>
    </rPh>
    <rPh sb="55" eb="56">
      <t>オヨ</t>
    </rPh>
    <rPh sb="57" eb="59">
      <t>ホキョウ</t>
    </rPh>
    <rPh sb="59" eb="61">
      <t>ホウホウ</t>
    </rPh>
    <rPh sb="62" eb="64">
      <t>テイアン</t>
    </rPh>
    <rPh sb="65" eb="66">
      <t>オコナ</t>
    </rPh>
    <rPh sb="68" eb="70">
      <t>ケッカ</t>
    </rPh>
    <rPh sb="71" eb="73">
      <t>カキ</t>
    </rPh>
    <phoneticPr fontId="22"/>
  </si>
  <si>
    <t>合板補強</t>
  </si>
  <si>
    <t>o</t>
    <phoneticPr fontId="21"/>
  </si>
  <si>
    <t>※上記単価は一般社団法人京都府建築士事務所協会・京都府建築工業協同組合からの情報提供を参考にしています。(令和7年3月時点)</t>
    <rPh sb="6" eb="10">
      <t>イッパンシャダン</t>
    </rPh>
    <rPh sb="10" eb="12">
      <t>ホウジン</t>
    </rPh>
    <rPh sb="12" eb="15">
      <t>キョウトフ</t>
    </rPh>
    <rPh sb="15" eb="18">
      <t>ケンチクシ</t>
    </rPh>
    <rPh sb="18" eb="21">
      <t>ジムショ</t>
    </rPh>
    <rPh sb="21" eb="23">
      <t>キョウカイ</t>
    </rPh>
    <rPh sb="24" eb="27">
      <t>キョウトフ</t>
    </rPh>
    <rPh sb="27" eb="29">
      <t>ケンチク</t>
    </rPh>
    <rPh sb="29" eb="31">
      <t>コウギョウ</t>
    </rPh>
    <rPh sb="31" eb="33">
      <t>キョウドウ</t>
    </rPh>
    <rPh sb="33" eb="35">
      <t>クミアイ</t>
    </rPh>
    <rPh sb="38" eb="42">
      <t>ジョウホウテイキョウ</t>
    </rPh>
    <rPh sb="42" eb="44">
      <t>サンコウ</t>
    </rPh>
    <rPh sb="53" eb="55">
      <t>レイワ</t>
    </rPh>
    <rPh sb="56" eb="57">
      <t>ネン</t>
    </rPh>
    <rPh sb="58" eb="59">
      <t>ガツ</t>
    </rPh>
    <rPh sb="59" eb="61">
      <t>ジテン</t>
    </rPh>
    <phoneticPr fontId="2"/>
  </si>
  <si>
    <t>概算工事費＝Ａ×１．００（10万円止め）～Ａ×１．２５（10万円止め）＝</t>
    <rPh sb="0" eb="2">
      <t>ガイサン</t>
    </rPh>
    <rPh sb="2" eb="5">
      <t>コウジヒ</t>
    </rPh>
    <rPh sb="15" eb="16">
      <t>マン</t>
    </rPh>
    <rPh sb="16" eb="17">
      <t>エン</t>
    </rPh>
    <rPh sb="17" eb="18">
      <t>ド</t>
    </rPh>
    <rPh sb="30" eb="32">
      <t>マンエン</t>
    </rPh>
    <rPh sb="32" eb="33">
      <t>ド</t>
    </rPh>
    <phoneticPr fontId="21"/>
  </si>
  <si>
    <t>□概算工事費計算（※在来工法として算出）</t>
    <rPh sb="1" eb="3">
      <t>ガイサン</t>
    </rPh>
    <rPh sb="3" eb="6">
      <t>コウジヒ</t>
    </rPh>
    <rPh sb="6" eb="8">
      <t>ケイサン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</si>
</sst>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40">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14"/>
      <name val="ＭＳ Ｐゴシック"/>
      <family val="3"/>
      <charset val="128"/>
    </font>
    <font>
      <sz val="14"/>
      <name val="ＭＳ ゴシック"/>
      <family val="3"/>
      <charset val="128"/>
    </font>
    <font>
      <sz val="11"/>
      <name val="ＭＳ Ｐゴシック"/>
      <family val="3"/>
      <charset val="128"/>
    </font>
    <font>
      <b/>
      <sz val="14"/>
      <name val="ＭＳ Ｐゴシック"/>
      <family val="3"/>
      <charset val="128"/>
    </font>
    <font>
      <sz val="12"/>
      <name val="ＭＳ ゴシック"/>
      <family val="3"/>
      <charset val="128"/>
    </font>
    <font>
      <sz val="14"/>
      <name val="HG丸ｺﾞｼｯｸM-PRO"/>
      <family val="3"/>
      <charset val="128"/>
    </font>
    <font>
      <vertAlign val="superscript"/>
      <sz val="14"/>
      <name val="HG丸ｺﾞｼｯｸM-PRO"/>
      <family val="3"/>
      <charset val="128"/>
    </font>
    <font>
      <b/>
      <sz val="18"/>
      <name val="ＭＳ ゴシック"/>
      <family val="3"/>
      <charset val="128"/>
    </font>
    <font>
      <sz val="11"/>
      <color theme="1"/>
      <name val="ＭＳ ゴシック"/>
      <family val="3"/>
      <charset val="128"/>
    </font>
    <font>
      <sz val="12"/>
      <color theme="1"/>
      <name val="ＭＳ Ｐゴシック"/>
      <family val="3"/>
      <charset val="128"/>
    </font>
    <font>
      <sz val="12"/>
      <color theme="1"/>
      <name val="ＭＳ ゴシック"/>
      <family val="3"/>
      <charset val="128"/>
    </font>
    <font>
      <sz val="12"/>
      <color theme="1"/>
      <name val="HG丸ｺﾞｼｯｸM-PRO"/>
      <family val="3"/>
    </font>
    <font>
      <sz val="11"/>
      <color theme="1"/>
      <name val="ＭＳ Ｐゴシック"/>
      <family val="3"/>
      <charset val="128"/>
    </font>
    <font>
      <b/>
      <sz val="11"/>
      <color theme="1"/>
      <name val="HG丸ｺﾞｼｯｸM-PRO"/>
      <family val="3"/>
      <charset val="128"/>
    </font>
    <font>
      <b/>
      <sz val="11"/>
      <color theme="1"/>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8" fillId="0" borderId="0"/>
    <xf numFmtId="0" fontId="8" fillId="0" borderId="0"/>
    <xf numFmtId="0" fontId="20" fillId="4" borderId="0" applyNumberFormat="0" applyBorder="0" applyAlignment="0" applyProtection="0">
      <alignment vertical="center"/>
    </xf>
  </cellStyleXfs>
  <cellXfs count="150">
    <xf numFmtId="0" fontId="0" fillId="0" borderId="0" xfId="0">
      <alignment vertical="center"/>
    </xf>
    <xf numFmtId="0" fontId="8" fillId="0" borderId="0" xfId="44" applyFont="1" applyProtection="1"/>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xf>
    <xf numFmtId="0" fontId="24" fillId="0" borderId="0" xfId="0" applyFont="1">
      <alignment vertical="center"/>
    </xf>
    <xf numFmtId="0" fontId="24" fillId="0" borderId="0" xfId="0" applyFont="1" applyAlignment="1">
      <alignment horizontal="distributed" vertical="center"/>
    </xf>
    <xf numFmtId="0" fontId="24" fillId="0" borderId="0" xfId="0" applyFont="1" applyAlignment="1">
      <alignment horizontal="center" vertical="center"/>
    </xf>
    <xf numFmtId="0" fontId="8" fillId="0" borderId="0" xfId="43"/>
    <xf numFmtId="0" fontId="8" fillId="0" borderId="0" xfId="43" applyFont="1"/>
    <xf numFmtId="0" fontId="23" fillId="0" borderId="0" xfId="0" applyFont="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5" fillId="0" borderId="0" xfId="0" applyFont="1">
      <alignment vertical="center"/>
    </xf>
    <xf numFmtId="0" fontId="25" fillId="0" borderId="0" xfId="0" applyFont="1" applyAlignment="1"/>
    <xf numFmtId="0" fontId="1" fillId="0" borderId="0" xfId="0" applyFont="1">
      <alignment vertical="center"/>
    </xf>
    <xf numFmtId="0" fontId="1" fillId="0" borderId="0" xfId="0" applyFont="1" applyAlignment="1">
      <alignment horizontal="center" vertical="center"/>
    </xf>
    <xf numFmtId="0" fontId="1" fillId="0" borderId="0" xfId="0" applyFont="1" applyProtection="1">
      <alignment vertical="center"/>
      <protection locked="0"/>
    </xf>
    <xf numFmtId="0" fontId="1" fillId="0" borderId="0" xfId="0" applyFont="1" applyAlignment="1">
      <alignment vertical="center"/>
    </xf>
    <xf numFmtId="0" fontId="26" fillId="0" borderId="12" xfId="43" applyFont="1" applyBorder="1" applyAlignment="1"/>
    <xf numFmtId="38" fontId="26" fillId="0" borderId="12" xfId="43" applyNumberFormat="1" applyFont="1" applyBorder="1" applyAlignment="1">
      <alignment horizontal="center"/>
    </xf>
    <xf numFmtId="0" fontId="8" fillId="0" borderId="0" xfId="43" applyFont="1" applyAlignment="1"/>
    <xf numFmtId="0" fontId="27" fillId="0" borderId="0" xfId="0" applyFont="1" applyAlignment="1"/>
    <xf numFmtId="0" fontId="0" fillId="0" borderId="13" xfId="0" applyBorder="1" applyAlignment="1">
      <alignment horizontal="left" vertical="center"/>
    </xf>
    <xf numFmtId="38" fontId="7" fillId="0" borderId="0" xfId="28" applyNumberFormat="1" applyBorder="1" applyAlignment="1" applyProtection="1">
      <alignment horizontal="center"/>
    </xf>
    <xf numFmtId="0" fontId="8" fillId="0" borderId="0" xfId="44" applyFont="1" applyBorder="1" applyProtection="1"/>
    <xf numFmtId="38" fontId="28" fillId="0" borderId="12" xfId="28" applyNumberFormat="1" applyFont="1" applyBorder="1" applyAlignment="1" applyProtection="1">
      <alignment horizontal="center"/>
    </xf>
    <xf numFmtId="0" fontId="29" fillId="0" borderId="0" xfId="44" applyFont="1" applyProtection="1"/>
    <xf numFmtId="0" fontId="30" fillId="0" borderId="0" xfId="44" applyFont="1" applyProtection="1"/>
    <xf numFmtId="0" fontId="30" fillId="0" borderId="0" xfId="44" applyFont="1" applyBorder="1" applyAlignment="1" applyProtection="1">
      <alignment horizontal="center"/>
    </xf>
    <xf numFmtId="0" fontId="30" fillId="0" borderId="0" xfId="44" applyFont="1" applyBorder="1" applyAlignment="1" applyProtection="1"/>
    <xf numFmtId="0" fontId="30" fillId="0" borderId="0" xfId="44" applyFont="1" applyBorder="1" applyAlignment="1" applyProtection="1">
      <alignment horizontal="left"/>
    </xf>
    <xf numFmtId="0" fontId="30" fillId="0" borderId="0" xfId="44" applyFont="1" applyBorder="1" applyAlignment="1" applyProtection="1">
      <alignment horizontal="left" indent="1"/>
    </xf>
    <xf numFmtId="0" fontId="30" fillId="0" borderId="0" xfId="0" applyFont="1" applyAlignment="1">
      <alignment horizontal="left" vertical="center" indent="1"/>
    </xf>
    <xf numFmtId="0" fontId="32" fillId="0" borderId="0" xfId="44" applyFont="1" applyProtection="1"/>
    <xf numFmtId="0" fontId="8" fillId="0" borderId="0" xfId="44" applyFont="1" applyAlignment="1" applyProtection="1">
      <alignment vertical="center"/>
    </xf>
    <xf numFmtId="9" fontId="33" fillId="0" borderId="18" xfId="44" applyNumberFormat="1" applyFont="1" applyFill="1" applyBorder="1" applyAlignment="1" applyProtection="1">
      <alignment vertical="center"/>
    </xf>
    <xf numFmtId="0" fontId="33" fillId="0" borderId="18" xfId="44" applyFont="1" applyFill="1" applyBorder="1" applyAlignment="1" applyProtection="1">
      <alignment vertical="center"/>
      <protection locked="0"/>
    </xf>
    <xf numFmtId="0" fontId="33" fillId="0" borderId="19" xfId="44" applyFont="1" applyFill="1" applyBorder="1" applyAlignment="1" applyProtection="1">
      <alignment horizontal="right" vertical="center"/>
    </xf>
    <xf numFmtId="0" fontId="33" fillId="0" borderId="18" xfId="44" applyFont="1" applyFill="1" applyBorder="1" applyAlignment="1" applyProtection="1">
      <alignment vertical="center"/>
      <protection hidden="1"/>
    </xf>
    <xf numFmtId="38" fontId="33" fillId="0" borderId="20" xfId="34" applyFont="1" applyFill="1" applyBorder="1" applyAlignment="1" applyProtection="1">
      <alignment vertical="center"/>
    </xf>
    <xf numFmtId="0" fontId="34" fillId="0" borderId="0" xfId="44" applyFont="1" applyBorder="1" applyAlignment="1" applyProtection="1">
      <alignment horizontal="center"/>
    </xf>
    <xf numFmtId="0" fontId="34" fillId="0" borderId="0" xfId="44" applyFont="1" applyBorder="1" applyAlignment="1" applyProtection="1">
      <alignment horizontal="left"/>
    </xf>
    <xf numFmtId="0" fontId="34" fillId="0" borderId="0" xfId="44" applyFont="1" applyBorder="1" applyAlignment="1" applyProtection="1"/>
    <xf numFmtId="0" fontId="35" fillId="0" borderId="0" xfId="44" applyFont="1" applyProtection="1"/>
    <xf numFmtId="0" fontId="33" fillId="0" borderId="0" xfId="44" applyFont="1" applyProtection="1"/>
    <xf numFmtId="0" fontId="34" fillId="0" borderId="0" xfId="44" applyFont="1" applyFill="1" applyBorder="1" applyAlignment="1" applyProtection="1">
      <alignment horizontal="left"/>
    </xf>
    <xf numFmtId="0" fontId="34" fillId="0" borderId="0" xfId="44" applyFont="1" applyFill="1" applyBorder="1" applyAlignment="1" applyProtection="1">
      <alignment horizontal="center"/>
    </xf>
    <xf numFmtId="0" fontId="34" fillId="0" borderId="0" xfId="44" applyFont="1" applyFill="1" applyBorder="1" applyAlignment="1" applyProtection="1"/>
    <xf numFmtId="0" fontId="35" fillId="0" borderId="0" xfId="44" applyFont="1" applyFill="1" applyProtection="1"/>
    <xf numFmtId="41" fontId="36" fillId="0" borderId="0" xfId="44" applyNumberFormat="1" applyFont="1" applyFill="1" applyBorder="1" applyAlignment="1" applyProtection="1">
      <alignment horizontal="right"/>
    </xf>
    <xf numFmtId="41" fontId="34" fillId="0" borderId="0" xfId="44" applyNumberFormat="1" applyFont="1" applyFill="1" applyBorder="1" applyAlignment="1" applyProtection="1">
      <alignment horizontal="right"/>
    </xf>
    <xf numFmtId="38" fontId="34" fillId="0" borderId="0" xfId="44" applyNumberFormat="1" applyFont="1" applyFill="1" applyBorder="1" applyAlignment="1" applyProtection="1">
      <alignment horizontal="center"/>
    </xf>
    <xf numFmtId="0" fontId="34" fillId="0" borderId="0" xfId="44" applyFont="1" applyFill="1" applyBorder="1" applyAlignment="1" applyProtection="1">
      <alignment horizontal="right"/>
    </xf>
    <xf numFmtId="176" fontId="34" fillId="0" borderId="0" xfId="0" applyNumberFormat="1" applyFont="1" applyFill="1">
      <alignment vertical="center"/>
    </xf>
    <xf numFmtId="0" fontId="37" fillId="0" borderId="0" xfId="44" applyFont="1" applyBorder="1" applyAlignment="1" applyProtection="1">
      <alignment horizontal="center"/>
    </xf>
    <xf numFmtId="0" fontId="37" fillId="0" borderId="0" xfId="44" applyFont="1" applyFill="1" applyBorder="1" applyAlignment="1" applyProtection="1">
      <alignment horizontal="center"/>
    </xf>
    <xf numFmtId="0" fontId="38" fillId="0" borderId="0" xfId="0" applyFont="1" applyFill="1" applyBorder="1">
      <alignment vertical="center"/>
    </xf>
    <xf numFmtId="41" fontId="37" fillId="0" borderId="0" xfId="44" applyNumberFormat="1" applyFont="1" applyFill="1" applyBorder="1" applyAlignment="1" applyProtection="1">
      <alignment horizontal="right"/>
    </xf>
    <xf numFmtId="0" fontId="37" fillId="0" borderId="0" xfId="44" applyFont="1" applyFill="1" applyBorder="1" applyAlignment="1" applyProtection="1">
      <alignment horizontal="left"/>
    </xf>
    <xf numFmtId="0" fontId="33" fillId="0" borderId="0" xfId="44" applyFont="1" applyFill="1" applyProtection="1"/>
    <xf numFmtId="0" fontId="33" fillId="0" borderId="14" xfId="44" applyFont="1" applyBorder="1" applyProtection="1"/>
    <xf numFmtId="0" fontId="33" fillId="0" borderId="30" xfId="44" applyFont="1" applyFill="1" applyBorder="1" applyProtection="1"/>
    <xf numFmtId="0" fontId="33" fillId="0" borderId="31" xfId="44" applyFont="1" applyFill="1" applyBorder="1" applyProtection="1"/>
    <xf numFmtId="0" fontId="33" fillId="0" borderId="14" xfId="44" applyFont="1" applyFill="1" applyBorder="1" applyAlignment="1" applyProtection="1">
      <alignment horizontal="center"/>
    </xf>
    <xf numFmtId="0" fontId="33" fillId="0" borderId="32" xfId="44" applyFont="1" applyFill="1" applyBorder="1" applyAlignment="1" applyProtection="1">
      <alignment horizontal="center"/>
    </xf>
    <xf numFmtId="0" fontId="33" fillId="0" borderId="31" xfId="44" applyFont="1" applyFill="1" applyBorder="1" applyAlignment="1" applyProtection="1">
      <alignment horizontal="center"/>
    </xf>
    <xf numFmtId="0" fontId="33" fillId="0" borderId="32" xfId="44" applyFont="1" applyFill="1" applyBorder="1" applyAlignment="1" applyProtection="1">
      <alignment horizontal="center"/>
      <protection hidden="1"/>
    </xf>
    <xf numFmtId="0" fontId="33" fillId="0" borderId="33" xfId="44" applyFont="1" applyFill="1" applyBorder="1" applyAlignment="1" applyProtection="1">
      <alignment horizontal="center"/>
    </xf>
    <xf numFmtId="0" fontId="33" fillId="0" borderId="34" xfId="44" applyFont="1" applyFill="1" applyBorder="1" applyAlignment="1" applyProtection="1">
      <alignment horizontal="center"/>
    </xf>
    <xf numFmtId="0" fontId="33" fillId="0" borderId="15" xfId="44" applyFont="1" applyBorder="1" applyAlignment="1" applyProtection="1">
      <alignment horizontal="right" vertical="center"/>
    </xf>
    <xf numFmtId="0" fontId="33" fillId="0" borderId="22" xfId="44" applyFont="1" applyFill="1" applyBorder="1" applyAlignment="1" applyProtection="1">
      <alignment horizontal="center" vertical="center"/>
    </xf>
    <xf numFmtId="0" fontId="33" fillId="0" borderId="23" xfId="44" applyFont="1" applyFill="1" applyBorder="1" applyAlignment="1" applyProtection="1">
      <alignment horizontal="center" vertical="center"/>
    </xf>
    <xf numFmtId="0" fontId="33" fillId="0" borderId="23" xfId="44" applyFont="1" applyFill="1" applyBorder="1" applyAlignment="1" applyProtection="1">
      <alignment vertical="center"/>
    </xf>
    <xf numFmtId="0" fontId="33" fillId="0" borderId="35" xfId="44" applyFont="1" applyFill="1" applyBorder="1" applyAlignment="1" applyProtection="1">
      <alignment horizontal="right" vertical="center"/>
    </xf>
    <xf numFmtId="0" fontId="33" fillId="0" borderId="35" xfId="44" applyFont="1" applyFill="1" applyBorder="1" applyAlignment="1" applyProtection="1">
      <alignment vertical="center"/>
      <protection locked="0"/>
    </xf>
    <xf numFmtId="0" fontId="33" fillId="0" borderId="0" xfId="44" applyFont="1" applyFill="1" applyBorder="1" applyAlignment="1" applyProtection="1">
      <alignment horizontal="right" vertical="center"/>
    </xf>
    <xf numFmtId="3" fontId="33" fillId="0" borderId="35" xfId="44" applyNumberFormat="1" applyFont="1" applyFill="1" applyBorder="1" applyAlignment="1" applyProtection="1">
      <alignment vertical="center"/>
      <protection hidden="1"/>
    </xf>
    <xf numFmtId="38" fontId="33" fillId="0" borderId="36" xfId="34" applyFont="1" applyFill="1" applyBorder="1" applyAlignment="1" applyProtection="1">
      <alignment vertical="center"/>
    </xf>
    <xf numFmtId="0" fontId="33" fillId="0" borderId="37" xfId="44" applyFont="1" applyFill="1" applyBorder="1" applyAlignment="1" applyProtection="1">
      <alignment horizontal="center" vertical="center"/>
    </xf>
    <xf numFmtId="0" fontId="33" fillId="0" borderId="0" xfId="44" applyFont="1" applyAlignment="1" applyProtection="1">
      <alignment vertical="center"/>
    </xf>
    <xf numFmtId="0" fontId="33" fillId="0" borderId="16" xfId="44" applyFont="1" applyBorder="1" applyAlignment="1" applyProtection="1">
      <alignment vertical="center"/>
    </xf>
    <xf numFmtId="0" fontId="33" fillId="0" borderId="16" xfId="44" applyFont="1" applyFill="1" applyBorder="1" applyAlignment="1" applyProtection="1">
      <alignment horizontal="center" vertical="center"/>
    </xf>
    <xf numFmtId="0" fontId="33" fillId="0" borderId="17" xfId="44" applyFont="1" applyFill="1" applyBorder="1" applyAlignment="1" applyProtection="1">
      <alignment horizontal="center" vertical="center"/>
    </xf>
    <xf numFmtId="0" fontId="33" fillId="0" borderId="17" xfId="44" applyFont="1" applyFill="1" applyBorder="1" applyAlignment="1" applyProtection="1">
      <alignment vertical="center"/>
    </xf>
    <xf numFmtId="0" fontId="33" fillId="0" borderId="18" xfId="44" applyFont="1" applyFill="1" applyBorder="1" applyAlignment="1" applyProtection="1">
      <alignment horizontal="right" vertical="center"/>
    </xf>
    <xf numFmtId="38" fontId="33" fillId="0" borderId="18" xfId="34" applyFont="1" applyFill="1" applyBorder="1" applyAlignment="1" applyProtection="1">
      <alignment vertical="center"/>
      <protection hidden="1"/>
    </xf>
    <xf numFmtId="0" fontId="33" fillId="0" borderId="21" xfId="44" applyFont="1" applyFill="1" applyBorder="1" applyAlignment="1" applyProtection="1">
      <alignment horizontal="center" vertical="center"/>
    </xf>
    <xf numFmtId="0" fontId="33" fillId="0" borderId="22" xfId="44" applyFont="1" applyBorder="1" applyAlignment="1" applyProtection="1">
      <alignment horizontal="right" vertical="center"/>
    </xf>
    <xf numFmtId="38" fontId="33" fillId="0" borderId="35" xfId="34" applyFont="1" applyFill="1" applyBorder="1" applyAlignment="1" applyProtection="1">
      <alignment vertical="center"/>
      <protection hidden="1"/>
    </xf>
    <xf numFmtId="0" fontId="33" fillId="0" borderId="22" xfId="44" applyFont="1" applyBorder="1" applyAlignment="1" applyProtection="1">
      <alignment vertical="center"/>
    </xf>
    <xf numFmtId="0" fontId="33" fillId="0" borderId="35" xfId="44" applyFont="1" applyFill="1" applyBorder="1" applyAlignment="1" applyProtection="1">
      <alignment vertical="center"/>
    </xf>
    <xf numFmtId="0" fontId="33" fillId="0" borderId="0" xfId="44" applyFont="1" applyFill="1" applyBorder="1" applyAlignment="1" applyProtection="1">
      <alignment vertical="center"/>
    </xf>
    <xf numFmtId="0" fontId="33" fillId="0" borderId="35" xfId="44" applyFont="1" applyFill="1" applyBorder="1" applyAlignment="1" applyProtection="1">
      <alignment vertical="center"/>
      <protection hidden="1"/>
    </xf>
    <xf numFmtId="38" fontId="33" fillId="0" borderId="20" xfId="34" applyFont="1" applyFill="1" applyBorder="1" applyAlignment="1" applyProtection="1">
      <alignment vertical="center"/>
      <protection hidden="1"/>
    </xf>
    <xf numFmtId="38" fontId="33" fillId="0" borderId="21" xfId="34" applyFont="1" applyFill="1" applyBorder="1" applyAlignment="1" applyProtection="1">
      <alignment horizontal="center" vertical="center"/>
    </xf>
    <xf numFmtId="0" fontId="33" fillId="0" borderId="23" xfId="44" applyFont="1" applyFill="1" applyBorder="1" applyAlignment="1" applyProtection="1">
      <alignment horizontal="left" vertical="center"/>
    </xf>
    <xf numFmtId="0" fontId="33" fillId="0" borderId="18" xfId="44" applyFont="1" applyFill="1" applyBorder="1" applyAlignment="1" applyProtection="1">
      <alignment vertical="center"/>
    </xf>
    <xf numFmtId="0" fontId="33" fillId="0" borderId="19" xfId="44" applyFont="1" applyFill="1" applyBorder="1" applyAlignment="1" applyProtection="1">
      <alignment vertical="center"/>
    </xf>
    <xf numFmtId="0" fontId="33" fillId="0" borderId="16" xfId="44" applyFont="1" applyBorder="1" applyAlignment="1" applyProtection="1">
      <alignment horizontal="center" vertical="center"/>
    </xf>
    <xf numFmtId="0" fontId="33" fillId="0" borderId="17" xfId="44" applyFont="1" applyBorder="1" applyAlignment="1" applyProtection="1">
      <alignment horizontal="center" vertical="center"/>
    </xf>
    <xf numFmtId="0" fontId="33" fillId="0" borderId="21" xfId="44" applyFont="1" applyBorder="1" applyAlignment="1" applyProtection="1">
      <alignment horizontal="center" vertical="center"/>
    </xf>
    <xf numFmtId="0" fontId="33" fillId="0" borderId="17" xfId="44" applyFont="1" applyBorder="1" applyAlignment="1" applyProtection="1">
      <alignment vertical="center"/>
    </xf>
    <xf numFmtId="0" fontId="33" fillId="0" borderId="18" xfId="44" applyFont="1" applyBorder="1" applyAlignment="1" applyProtection="1">
      <alignment vertical="center"/>
    </xf>
    <xf numFmtId="0" fontId="33" fillId="0" borderId="18" xfId="44" applyFont="1" applyBorder="1" applyAlignment="1" applyProtection="1">
      <alignment vertical="center"/>
      <protection locked="0"/>
    </xf>
    <xf numFmtId="0" fontId="33" fillId="0" borderId="19" xfId="44" applyFont="1" applyBorder="1" applyAlignment="1" applyProtection="1">
      <alignment horizontal="right" vertical="center"/>
    </xf>
    <xf numFmtId="0" fontId="33" fillId="0" borderId="18" xfId="44" applyFont="1" applyBorder="1" applyAlignment="1" applyProtection="1">
      <alignment vertical="center"/>
      <protection hidden="1"/>
    </xf>
    <xf numFmtId="38" fontId="33" fillId="0" borderId="20" xfId="34" applyFont="1" applyBorder="1" applyAlignment="1" applyProtection="1">
      <alignment vertical="center"/>
    </xf>
    <xf numFmtId="0" fontId="33" fillId="0" borderId="24" xfId="44" applyFont="1" applyBorder="1" applyAlignment="1" applyProtection="1">
      <alignment vertical="center"/>
    </xf>
    <xf numFmtId="0" fontId="33" fillId="0" borderId="25" xfId="44" applyFont="1" applyBorder="1" applyAlignment="1" applyProtection="1">
      <alignment vertical="center"/>
    </xf>
    <xf numFmtId="0" fontId="39" fillId="0" borderId="25" xfId="44" applyFont="1" applyBorder="1" applyAlignment="1" applyProtection="1">
      <alignment horizontal="center" vertical="center"/>
    </xf>
    <xf numFmtId="0" fontId="39" fillId="0" borderId="26" xfId="44" applyFont="1" applyBorder="1" applyAlignment="1" applyProtection="1">
      <alignment vertical="center"/>
    </xf>
    <xf numFmtId="0" fontId="39" fillId="0" borderId="26" xfId="44" applyFont="1" applyBorder="1" applyAlignment="1" applyProtection="1">
      <alignment vertical="center"/>
      <protection locked="0"/>
    </xf>
    <xf numFmtId="0" fontId="39" fillId="0" borderId="27" xfId="44" applyFont="1" applyBorder="1" applyAlignment="1" applyProtection="1">
      <alignment vertical="center"/>
    </xf>
    <xf numFmtId="0" fontId="39" fillId="0" borderId="26" xfId="44" applyFont="1" applyBorder="1" applyAlignment="1" applyProtection="1">
      <alignment vertical="center"/>
      <protection hidden="1"/>
    </xf>
    <xf numFmtId="38" fontId="39" fillId="0" borderId="28" xfId="34" applyFont="1" applyBorder="1" applyAlignment="1" applyProtection="1">
      <alignment horizontal="right" vertical="center"/>
    </xf>
    <xf numFmtId="0" fontId="39" fillId="0" borderId="29" xfId="44" applyFont="1" applyBorder="1" applyAlignment="1" applyProtection="1">
      <alignment horizontal="left" vertical="center"/>
    </xf>
    <xf numFmtId="0" fontId="33" fillId="0" borderId="0" xfId="44" applyFont="1" applyBorder="1" applyAlignment="1" applyProtection="1">
      <alignment vertical="center"/>
    </xf>
    <xf numFmtId="38" fontId="33" fillId="0" borderId="0" xfId="34" applyFont="1" applyBorder="1" applyAlignment="1" applyProtection="1">
      <alignment vertical="center"/>
    </xf>
    <xf numFmtId="0" fontId="33" fillId="0" borderId="0" xfId="44" applyFont="1" applyBorder="1" applyProtection="1"/>
    <xf numFmtId="0" fontId="33" fillId="0" borderId="0" xfId="44" applyFont="1" applyBorder="1" applyAlignment="1" applyProtection="1">
      <alignment horizontal="left"/>
    </xf>
    <xf numFmtId="38" fontId="33" fillId="0" borderId="0" xfId="34" applyFont="1" applyBorder="1" applyAlignment="1" applyProtection="1"/>
    <xf numFmtId="0" fontId="0" fillId="0" borderId="0" xfId="0" applyAlignment="1">
      <alignmen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3" xfId="0" applyBorder="1" applyAlignment="1">
      <alignment horizontal="left" vertical="center"/>
    </xf>
    <xf numFmtId="0" fontId="0" fillId="0" borderId="0" xfId="0" applyBorder="1" applyAlignment="1">
      <alignment horizontal="left" vertical="center"/>
    </xf>
    <xf numFmtId="0" fontId="0" fillId="0" borderId="38" xfId="0" applyBorder="1" applyAlignment="1">
      <alignment horizontal="left" vertical="center"/>
    </xf>
    <xf numFmtId="0" fontId="0" fillId="0" borderId="23"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24" borderId="15" xfId="0" applyFill="1" applyBorder="1" applyAlignment="1">
      <alignment horizontal="center" vertical="center" textRotation="255"/>
    </xf>
    <xf numFmtId="0" fontId="0" fillId="24" borderId="22" xfId="0" applyFill="1" applyBorder="1" applyAlignment="1">
      <alignment horizontal="center" vertical="center" textRotation="255"/>
    </xf>
    <xf numFmtId="0" fontId="0" fillId="24" borderId="42" xfId="0" applyFill="1" applyBorder="1" applyAlignment="1">
      <alignment horizontal="center" vertical="center" textRotation="255"/>
    </xf>
    <xf numFmtId="0" fontId="1" fillId="0" borderId="0" xfId="0" applyFont="1" applyAlignment="1">
      <alignment horizontal="left" vertical="center"/>
    </xf>
    <xf numFmtId="0" fontId="8" fillId="0" borderId="0" xfId="43" applyFont="1" applyAlignment="1">
      <alignment horizontal="left" vertical="top" wrapText="1"/>
    </xf>
    <xf numFmtId="0" fontId="0" fillId="0" borderId="0" xfId="0" applyAlignment="1">
      <alignment horizontal="left" vertical="top" wrapText="1"/>
    </xf>
    <xf numFmtId="0" fontId="0" fillId="0" borderId="43" xfId="0" applyBorder="1" applyAlignment="1">
      <alignment horizontal="left" vertical="center"/>
    </xf>
    <xf numFmtId="0" fontId="0" fillId="0" borderId="43" xfId="0" applyBorder="1" applyAlignment="1">
      <alignment vertical="center"/>
    </xf>
    <xf numFmtId="0" fontId="0" fillId="0" borderId="14" xfId="0" applyBorder="1" applyAlignment="1">
      <alignment horizontal="left" vertical="center" shrinkToFit="1"/>
    </xf>
    <xf numFmtId="0" fontId="0" fillId="0" borderId="30" xfId="0" applyBorder="1" applyAlignment="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7_必要図書2（3～4ペ-ジ）" xfId="43" xr:uid="{00000000-0005-0000-0000-00002B000000}"/>
    <cellStyle name="標準_08_0930_）概算見積記入補足説明書"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12</xdr:col>
      <xdr:colOff>461818</xdr:colOff>
      <xdr:row>72</xdr:row>
      <xdr:rowOff>133350</xdr:rowOff>
    </xdr:to>
    <xdr:sp macro="" textlink="">
      <xdr:nvSpPr>
        <xdr:cNvPr id="4129" name="Rectangle 1">
          <a:extLst>
            <a:ext uri="{FF2B5EF4-FFF2-40B4-BE49-F238E27FC236}">
              <a16:creationId xmlns:a16="http://schemas.microsoft.com/office/drawing/2014/main" id="{02F960E7-D02C-4D4D-9D36-F30246B28504}"/>
            </a:ext>
          </a:extLst>
        </xdr:cNvPr>
        <xdr:cNvSpPr>
          <a:spLocks noChangeArrowheads="1"/>
        </xdr:cNvSpPr>
      </xdr:nvSpPr>
      <xdr:spPr bwMode="auto">
        <a:xfrm>
          <a:off x="0" y="10982614"/>
          <a:ext cx="10056091" cy="6353463"/>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und&#65288;&#22312;&#26469;&#27010;&#31639;&#24335;!H29*0.8/100000,&#65299;&#65289;" TargetMode="External"/><Relationship Id="rId1" Type="http://schemas.openxmlformats.org/officeDocument/2006/relationships/hyperlink" Target="mailto:=+@round&#65288;&#22312;&#26469;&#27010;&#31639;&#24335;!H29*0.8/100000,&#65299;&#6528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pageSetUpPr fitToPage="1"/>
  </sheetPr>
  <dimension ref="A1:K49"/>
  <sheetViews>
    <sheetView tabSelected="1" view="pageBreakPreview" topLeftCell="A8" zoomScaleNormal="100" zoomScaleSheetLayoutView="100" workbookViewId="0">
      <selection activeCell="A8" sqref="A8"/>
    </sheetView>
  </sheetViews>
  <sheetFormatPr defaultRowHeight="13.5"/>
  <cols>
    <col min="1" max="1" width="4.875" customWidth="1"/>
    <col min="2" max="3" width="10.5" customWidth="1"/>
    <col min="4" max="4" width="18.75" customWidth="1"/>
    <col min="5" max="5" width="2.875" customWidth="1"/>
    <col min="6" max="6" width="19.5" customWidth="1"/>
    <col min="7" max="7" width="2.375" customWidth="1"/>
    <col min="8" max="8" width="5.875" customWidth="1"/>
    <col min="9" max="9" width="18.25" customWidth="1"/>
    <col min="10" max="10" width="9" hidden="1" customWidth="1"/>
  </cols>
  <sheetData>
    <row r="1" spans="1:11" hidden="1">
      <c r="E1" t="s">
        <v>41</v>
      </c>
    </row>
    <row r="2" spans="1:11" hidden="1">
      <c r="E2" t="s">
        <v>39</v>
      </c>
    </row>
    <row r="3" spans="1:11" hidden="1">
      <c r="E3" t="s">
        <v>44</v>
      </c>
    </row>
    <row r="4" spans="1:11" hidden="1">
      <c r="E4" t="s">
        <v>45</v>
      </c>
    </row>
    <row r="5" spans="1:11" hidden="1">
      <c r="E5" t="s">
        <v>46</v>
      </c>
    </row>
    <row r="6" spans="1:11" ht="15" hidden="1" customHeight="1">
      <c r="E6" t="s">
        <v>47</v>
      </c>
    </row>
    <row r="7" spans="1:11" ht="17.25" hidden="1" customHeight="1"/>
    <row r="8" spans="1:11" ht="17.25" customHeight="1">
      <c r="A8" t="s">
        <v>70</v>
      </c>
    </row>
    <row r="9" spans="1:11" ht="46.5" customHeight="1">
      <c r="A9" s="123" t="s">
        <v>71</v>
      </c>
      <c r="B9" s="124"/>
      <c r="C9" s="124"/>
      <c r="D9" s="124"/>
      <c r="E9" s="124"/>
      <c r="F9" s="124"/>
      <c r="G9" s="124"/>
      <c r="H9" s="124"/>
      <c r="I9" s="124"/>
      <c r="J9" s="10"/>
    </row>
    <row r="11" spans="1:11" ht="15.75" customHeight="1">
      <c r="B11" s="122" t="s">
        <v>131</v>
      </c>
      <c r="C11" s="122"/>
      <c r="D11" s="122"/>
      <c r="E11" s="122"/>
      <c r="F11" s="122"/>
      <c r="G11" s="122"/>
      <c r="H11" s="122"/>
      <c r="I11" s="122"/>
    </row>
    <row r="12" spans="1:11" ht="15.75" customHeight="1">
      <c r="A12" s="4"/>
      <c r="B12" s="122"/>
      <c r="C12" s="122"/>
      <c r="D12" s="122"/>
      <c r="E12" s="122"/>
      <c r="F12" s="122"/>
      <c r="G12" s="122"/>
      <c r="H12" s="122"/>
      <c r="I12" s="122"/>
    </row>
    <row r="13" spans="1:11" ht="15.75" customHeight="1">
      <c r="B13" s="122"/>
      <c r="C13" s="122"/>
      <c r="D13" s="122"/>
      <c r="E13" s="122"/>
      <c r="F13" s="122"/>
      <c r="G13" s="122"/>
      <c r="H13" s="122"/>
      <c r="I13" s="122"/>
    </row>
    <row r="14" spans="1:11">
      <c r="D14" s="2"/>
      <c r="E14" s="5"/>
      <c r="F14" s="6"/>
      <c r="H14" s="7"/>
      <c r="I14" s="7"/>
      <c r="J14" s="7"/>
    </row>
    <row r="15" spans="1:11" s="15" customFormat="1">
      <c r="B15" s="143" t="s">
        <v>53</v>
      </c>
      <c r="C15" s="143"/>
      <c r="D15" s="143"/>
      <c r="E15" s="17" t="s">
        <v>59</v>
      </c>
      <c r="F15" s="18" t="s">
        <v>38</v>
      </c>
      <c r="G15" s="143" t="s">
        <v>52</v>
      </c>
      <c r="H15" s="143"/>
      <c r="I15" s="143"/>
      <c r="J15" s="16"/>
      <c r="K15" t="s">
        <v>49</v>
      </c>
    </row>
    <row r="16" spans="1:11" s="15" customFormat="1">
      <c r="B16" s="143"/>
      <c r="C16" s="143"/>
      <c r="D16" s="143"/>
      <c r="E16" s="17" t="s">
        <v>40</v>
      </c>
      <c r="F16" s="18" t="s">
        <v>37</v>
      </c>
      <c r="G16" s="143"/>
      <c r="H16" s="143"/>
      <c r="I16" s="143"/>
      <c r="K16" t="s">
        <v>49</v>
      </c>
    </row>
    <row r="17" spans="1:11" s="22" customFormat="1" ht="30.75" customHeight="1" thickBot="1">
      <c r="A17" s="14">
        <v>1</v>
      </c>
      <c r="B17" s="19" t="s">
        <v>65</v>
      </c>
      <c r="C17" s="19"/>
      <c r="D17" s="26">
        <f>在来概算式!H45</f>
        <v>4900000</v>
      </c>
      <c r="E17" s="20" t="s">
        <v>66</v>
      </c>
      <c r="F17" s="26">
        <f>在来概算式!J45</f>
        <v>6200000</v>
      </c>
      <c r="G17" s="19"/>
      <c r="H17" s="19" t="s">
        <v>31</v>
      </c>
      <c r="I17" s="21"/>
      <c r="J17" s="21"/>
    </row>
    <row r="18" spans="1:11" ht="27" customHeight="1" thickTop="1">
      <c r="B18" s="8"/>
      <c r="C18" s="8"/>
      <c r="D18" s="24"/>
      <c r="E18" s="8"/>
      <c r="F18" s="8"/>
      <c r="G18" s="8"/>
      <c r="H18" s="8"/>
      <c r="I18" s="8"/>
      <c r="J18" s="8"/>
    </row>
    <row r="19" spans="1:11">
      <c r="B19" s="9" t="s">
        <v>51</v>
      </c>
      <c r="C19" s="8"/>
      <c r="D19" s="8"/>
      <c r="E19" s="8"/>
      <c r="F19" s="8"/>
      <c r="G19" s="8"/>
      <c r="H19" s="8"/>
      <c r="I19" s="8"/>
      <c r="J19" s="8"/>
    </row>
    <row r="20" spans="1:11">
      <c r="B20" s="9" t="s">
        <v>57</v>
      </c>
      <c r="C20" s="8"/>
      <c r="D20" s="8"/>
      <c r="E20" s="8"/>
      <c r="F20" s="8"/>
      <c r="G20" s="8"/>
      <c r="H20" s="8"/>
      <c r="I20" s="8"/>
      <c r="J20" s="8"/>
    </row>
    <row r="21" spans="1:11">
      <c r="B21" s="9" t="s">
        <v>67</v>
      </c>
      <c r="C21" s="8"/>
      <c r="D21" s="8"/>
      <c r="E21" s="8"/>
      <c r="F21" s="8"/>
      <c r="G21" s="8"/>
      <c r="H21" s="8"/>
      <c r="I21" s="8"/>
      <c r="J21" s="8"/>
    </row>
    <row r="22" spans="1:11" ht="15.75" customHeight="1">
      <c r="B22" s="144" t="s">
        <v>125</v>
      </c>
      <c r="C22" s="145"/>
      <c r="D22" s="145"/>
      <c r="E22" s="145"/>
      <c r="F22" s="145"/>
      <c r="G22" s="145"/>
      <c r="H22" s="145"/>
      <c r="I22" s="145"/>
      <c r="J22" s="8"/>
    </row>
    <row r="23" spans="1:11" ht="15.75" customHeight="1">
      <c r="B23" s="145"/>
      <c r="C23" s="145"/>
      <c r="D23" s="145"/>
      <c r="E23" s="145"/>
      <c r="F23" s="145"/>
      <c r="G23" s="145"/>
      <c r="H23" s="145"/>
      <c r="I23" s="145"/>
      <c r="J23" s="8"/>
    </row>
    <row r="25" spans="1:11" ht="17.25">
      <c r="A25" s="13">
        <v>2</v>
      </c>
      <c r="B25" s="8" t="s">
        <v>32</v>
      </c>
    </row>
    <row r="26" spans="1:11" ht="8.25" customHeight="1"/>
    <row r="27" spans="1:11" ht="17.25" customHeight="1">
      <c r="B27" s="140" t="s">
        <v>34</v>
      </c>
      <c r="C27" s="23" t="s">
        <v>50</v>
      </c>
      <c r="D27" s="11"/>
      <c r="E27" s="11"/>
      <c r="F27" s="11"/>
      <c r="G27" s="11"/>
      <c r="H27" s="11"/>
      <c r="I27" s="12"/>
      <c r="K27" t="s">
        <v>48</v>
      </c>
    </row>
    <row r="28" spans="1:11" ht="17.25" customHeight="1">
      <c r="B28" s="141"/>
      <c r="C28" s="134" t="s">
        <v>46</v>
      </c>
      <c r="D28" s="135"/>
      <c r="E28" s="135"/>
      <c r="F28" s="135"/>
      <c r="G28" s="135"/>
      <c r="H28" s="135"/>
      <c r="I28" s="136"/>
      <c r="K28" t="s">
        <v>49</v>
      </c>
    </row>
    <row r="29" spans="1:11" ht="17.25" customHeight="1">
      <c r="B29" s="141"/>
      <c r="C29" s="134" t="s">
        <v>43</v>
      </c>
      <c r="D29" s="135"/>
      <c r="E29" s="135"/>
      <c r="F29" s="135"/>
      <c r="G29" s="135"/>
      <c r="H29" s="135"/>
      <c r="I29" s="136"/>
    </row>
    <row r="30" spans="1:11" ht="17.25" customHeight="1">
      <c r="B30" s="141"/>
      <c r="C30" s="137" t="s">
        <v>58</v>
      </c>
      <c r="D30" s="138"/>
      <c r="E30" s="138"/>
      <c r="F30" s="138"/>
      <c r="G30" s="138"/>
      <c r="H30" s="138"/>
      <c r="I30" s="139"/>
    </row>
    <row r="31" spans="1:11" ht="17.25" customHeight="1">
      <c r="B31" s="141"/>
      <c r="C31" s="137" t="s">
        <v>124</v>
      </c>
      <c r="D31" s="138"/>
      <c r="E31" s="138"/>
      <c r="F31" s="138"/>
      <c r="G31" s="138"/>
      <c r="H31" s="138"/>
      <c r="I31" s="139"/>
    </row>
    <row r="32" spans="1:11" ht="17.25" customHeight="1">
      <c r="B32" s="141"/>
      <c r="C32" s="137" t="s">
        <v>55</v>
      </c>
      <c r="D32" s="138"/>
      <c r="E32" s="138"/>
      <c r="F32" s="138"/>
      <c r="G32" s="138"/>
      <c r="H32" s="138"/>
      <c r="I32" s="139"/>
    </row>
    <row r="33" spans="1:9" ht="17.25" customHeight="1">
      <c r="B33" s="141"/>
      <c r="C33" s="137" t="s">
        <v>68</v>
      </c>
      <c r="D33" s="138"/>
      <c r="E33" s="138"/>
      <c r="F33" s="138"/>
      <c r="G33" s="138"/>
      <c r="H33" s="138"/>
      <c r="I33" s="139"/>
    </row>
    <row r="34" spans="1:9" ht="17.25" customHeight="1">
      <c r="B34" s="141"/>
      <c r="C34" s="125"/>
      <c r="D34" s="126"/>
      <c r="E34" s="126"/>
      <c r="F34" s="126"/>
      <c r="G34" s="126"/>
      <c r="H34" s="126"/>
      <c r="I34" s="127"/>
    </row>
    <row r="35" spans="1:9" ht="17.25" customHeight="1">
      <c r="B35" s="142"/>
      <c r="C35" s="128"/>
      <c r="D35" s="129"/>
      <c r="E35" s="129"/>
      <c r="F35" s="129"/>
      <c r="G35" s="129"/>
      <c r="H35" s="129"/>
      <c r="I35" s="130"/>
    </row>
    <row r="36" spans="1:9" ht="17.25" customHeight="1">
      <c r="B36" s="140" t="s">
        <v>33</v>
      </c>
      <c r="C36" s="131" t="s">
        <v>56</v>
      </c>
      <c r="D36" s="132"/>
      <c r="E36" s="132"/>
      <c r="F36" s="132"/>
      <c r="G36" s="132"/>
      <c r="H36" s="132"/>
      <c r="I36" s="133"/>
    </row>
    <row r="37" spans="1:9" ht="17.25" customHeight="1">
      <c r="B37" s="141"/>
      <c r="C37" s="134" t="s">
        <v>61</v>
      </c>
      <c r="D37" s="135"/>
      <c r="E37" s="135"/>
      <c r="F37" s="135"/>
      <c r="G37" s="135"/>
      <c r="H37" s="135"/>
      <c r="I37" s="136"/>
    </row>
    <row r="38" spans="1:9" ht="17.25" customHeight="1">
      <c r="B38" s="141"/>
      <c r="C38" s="134" t="s">
        <v>60</v>
      </c>
      <c r="D38" s="135"/>
      <c r="E38" s="135"/>
      <c r="F38" s="135"/>
      <c r="G38" s="135"/>
      <c r="H38" s="135"/>
      <c r="I38" s="136"/>
    </row>
    <row r="39" spans="1:9" ht="17.25" customHeight="1">
      <c r="B39" s="141"/>
      <c r="C39" s="134" t="s">
        <v>62</v>
      </c>
      <c r="D39" s="135"/>
      <c r="E39" s="135"/>
      <c r="F39" s="135"/>
      <c r="G39" s="135"/>
      <c r="H39" s="135"/>
      <c r="I39" s="136"/>
    </row>
    <row r="40" spans="1:9" ht="17.25" customHeight="1">
      <c r="B40" s="141"/>
      <c r="C40" s="125"/>
      <c r="D40" s="126"/>
      <c r="E40" s="126"/>
      <c r="F40" s="126"/>
      <c r="G40" s="126"/>
      <c r="H40" s="126"/>
      <c r="I40" s="127"/>
    </row>
    <row r="41" spans="1:9" ht="17.25" customHeight="1">
      <c r="B41" s="141"/>
      <c r="C41" s="125"/>
      <c r="D41" s="126"/>
      <c r="E41" s="126"/>
      <c r="F41" s="126"/>
      <c r="G41" s="126"/>
      <c r="H41" s="126"/>
      <c r="I41" s="127"/>
    </row>
    <row r="42" spans="1:9" ht="17.25" customHeight="1">
      <c r="B42" s="141"/>
      <c r="C42" s="125"/>
      <c r="D42" s="126"/>
      <c r="E42" s="126"/>
      <c r="F42" s="126"/>
      <c r="G42" s="126"/>
      <c r="H42" s="126"/>
      <c r="I42" s="127"/>
    </row>
    <row r="43" spans="1:9" ht="17.25" customHeight="1">
      <c r="B43" s="142"/>
      <c r="C43" s="128"/>
      <c r="D43" s="129"/>
      <c r="E43" s="129"/>
      <c r="F43" s="129"/>
      <c r="G43" s="129"/>
      <c r="H43" s="129"/>
      <c r="I43" s="130"/>
    </row>
    <row r="45" spans="1:9">
      <c r="D45" s="148" t="s">
        <v>69</v>
      </c>
      <c r="E45" s="149"/>
      <c r="F45" s="147" t="s">
        <v>63</v>
      </c>
      <c r="G45" s="147"/>
      <c r="H45" s="147"/>
      <c r="I45" s="147"/>
    </row>
    <row r="46" spans="1:9">
      <c r="D46" s="146" t="s">
        <v>54</v>
      </c>
      <c r="E46" s="146"/>
      <c r="F46" s="147" t="s">
        <v>64</v>
      </c>
      <c r="G46" s="147"/>
      <c r="H46" s="147"/>
      <c r="I46" s="147"/>
    </row>
    <row r="48" spans="1:9">
      <c r="A48" s="3" t="s">
        <v>35</v>
      </c>
      <c r="B48" t="s">
        <v>36</v>
      </c>
    </row>
    <row r="49" spans="2:2">
      <c r="B49" t="s">
        <v>42</v>
      </c>
    </row>
  </sheetData>
  <mergeCells count="27">
    <mergeCell ref="D46:E46"/>
    <mergeCell ref="F45:I45"/>
    <mergeCell ref="F46:I46"/>
    <mergeCell ref="C43:I43"/>
    <mergeCell ref="D45:E45"/>
    <mergeCell ref="C30:I30"/>
    <mergeCell ref="B22:I23"/>
    <mergeCell ref="B27:B35"/>
    <mergeCell ref="C40:I40"/>
    <mergeCell ref="C38:I38"/>
    <mergeCell ref="C39:I39"/>
    <mergeCell ref="B11:I13"/>
    <mergeCell ref="A9:I9"/>
    <mergeCell ref="C41:I41"/>
    <mergeCell ref="C42:I42"/>
    <mergeCell ref="C34:I34"/>
    <mergeCell ref="C35:I35"/>
    <mergeCell ref="C36:I36"/>
    <mergeCell ref="C37:I37"/>
    <mergeCell ref="C31:I31"/>
    <mergeCell ref="B36:B43"/>
    <mergeCell ref="B15:D16"/>
    <mergeCell ref="C28:I28"/>
    <mergeCell ref="C32:I32"/>
    <mergeCell ref="C33:I33"/>
    <mergeCell ref="C29:I29"/>
    <mergeCell ref="G15:I16"/>
  </mergeCells>
  <phoneticPr fontId="22"/>
  <dataValidations count="3">
    <dataValidation type="list" allowBlank="1" showInputMessage="1" showErrorMessage="1" sqref="E15" xr:uid="{00000000-0002-0000-0000-000000000000}">
      <formula1>E1:E2</formula1>
    </dataValidation>
    <dataValidation type="list" allowBlank="1" showInputMessage="1" showErrorMessage="1" sqref="E16" xr:uid="{00000000-0002-0000-0000-000001000000}">
      <formula1>$E$1:$E$2</formula1>
    </dataValidation>
    <dataValidation type="list" allowBlank="1" showInputMessage="1" showErrorMessage="1" sqref="C28:I28" xr:uid="{00000000-0002-0000-0000-000002000000}">
      <formula1>$E$3:$E$7</formula1>
    </dataValidation>
  </dataValidations>
  <hyperlinks>
    <hyperlink ref="D17" r:id="rId1" display="=+@round（在来概算式!H29*0.8/100000,３）" xr:uid="{00000000-0004-0000-0000-000000000000}"/>
    <hyperlink ref="F17" r:id="rId2" display="=+@round（在来概算式!H29*0.8/100000,３）" xr:uid="{00000000-0004-0000-0000-000001000000}"/>
  </hyperlinks>
  <pageMargins left="0.56999999999999995" right="0.19685039370078741" top="0.69" bottom="0.98425196850393704" header="0.51181102362204722" footer="0.51181102362204722"/>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5"/>
    <pageSetUpPr fitToPage="1"/>
  </sheetPr>
  <dimension ref="A1:N75"/>
  <sheetViews>
    <sheetView view="pageBreakPreview" topLeftCell="A10" zoomScale="70" zoomScaleNormal="100" zoomScaleSheetLayoutView="70" workbookViewId="0">
      <selection activeCell="F63" sqref="F63"/>
    </sheetView>
  </sheetViews>
  <sheetFormatPr defaultColWidth="9" defaultRowHeight="19.5" customHeight="1"/>
  <cols>
    <col min="1" max="1" width="2.625" style="1" customWidth="1"/>
    <col min="2" max="2" width="3.125" style="1" customWidth="1"/>
    <col min="3" max="4" width="4.5" style="1" customWidth="1"/>
    <col min="5" max="5" width="25.5" style="1" customWidth="1"/>
    <col min="6" max="6" width="30.375" style="1" bestFit="1" customWidth="1"/>
    <col min="7" max="7" width="8.625" style="1" customWidth="1"/>
    <col min="8" max="8" width="11.875" style="1" bestFit="1" customWidth="1"/>
    <col min="9" max="9" width="10.5" style="1" bestFit="1" customWidth="1"/>
    <col min="10" max="10" width="12.375" style="1" bestFit="1" customWidth="1"/>
    <col min="11" max="11" width="14.375" style="1" bestFit="1" customWidth="1"/>
    <col min="12" max="12" width="9" style="1"/>
    <col min="13" max="13" width="16.25" style="1" customWidth="1"/>
    <col min="14" max="16384" width="9" style="1"/>
  </cols>
  <sheetData>
    <row r="1" spans="1:10" s="28" customFormat="1" ht="22.5" customHeight="1">
      <c r="A1" s="34" t="s">
        <v>126</v>
      </c>
    </row>
    <row r="2" spans="1:10" s="28" customFormat="1" ht="22.5" customHeight="1">
      <c r="B2" s="29"/>
      <c r="C2" s="29"/>
      <c r="D2" s="29"/>
      <c r="E2" s="29"/>
      <c r="F2" s="29"/>
      <c r="G2" s="29"/>
      <c r="H2" s="29"/>
      <c r="I2" s="29"/>
      <c r="J2" s="30"/>
    </row>
    <row r="3" spans="1:10" s="28" customFormat="1" ht="22.5" customHeight="1">
      <c r="A3" s="28" t="s">
        <v>92</v>
      </c>
      <c r="B3" s="31" t="s">
        <v>127</v>
      </c>
      <c r="C3" s="29"/>
      <c r="D3" s="29"/>
      <c r="E3" s="29"/>
      <c r="F3" s="29"/>
      <c r="G3" s="29"/>
      <c r="H3" s="29"/>
      <c r="I3" s="29"/>
      <c r="J3" s="30"/>
    </row>
    <row r="4" spans="1:10" s="28" customFormat="1" ht="22.5" customHeight="1">
      <c r="B4" s="29" t="s">
        <v>93</v>
      </c>
      <c r="C4" s="31" t="s">
        <v>128</v>
      </c>
      <c r="D4" s="31"/>
      <c r="E4" s="29"/>
      <c r="F4" s="31"/>
      <c r="G4" s="29"/>
      <c r="H4" s="29"/>
      <c r="I4" s="29"/>
      <c r="J4" s="30"/>
    </row>
    <row r="5" spans="1:10" s="28" customFormat="1" ht="22.5" customHeight="1">
      <c r="B5" s="31" t="s">
        <v>100</v>
      </c>
      <c r="E5" s="29"/>
      <c r="F5" s="31"/>
      <c r="G5" s="29"/>
      <c r="H5" s="29"/>
      <c r="I5" s="29"/>
      <c r="J5" s="30"/>
    </row>
    <row r="6" spans="1:10" s="28" customFormat="1" ht="22.5" customHeight="1">
      <c r="B6" s="31" t="s">
        <v>105</v>
      </c>
      <c r="E6" s="29"/>
      <c r="F6" s="31"/>
      <c r="G6" s="29"/>
      <c r="H6" s="29"/>
      <c r="I6" s="29"/>
      <c r="J6" s="30"/>
    </row>
    <row r="7" spans="1:10" s="28" customFormat="1" ht="22.5" customHeight="1">
      <c r="B7" s="31" t="s">
        <v>106</v>
      </c>
      <c r="E7" s="29"/>
      <c r="F7" s="31"/>
      <c r="G7" s="29"/>
      <c r="H7" s="29"/>
      <c r="I7" s="29"/>
      <c r="J7" s="30"/>
    </row>
    <row r="8" spans="1:10" s="28" customFormat="1" ht="10.5" customHeight="1">
      <c r="B8" s="29"/>
      <c r="C8" s="31"/>
      <c r="D8" s="31"/>
      <c r="E8" s="29"/>
      <c r="F8" s="31"/>
      <c r="G8" s="29"/>
      <c r="H8" s="29"/>
      <c r="I8" s="29"/>
      <c r="J8" s="30"/>
    </row>
    <row r="9" spans="1:10" s="28" customFormat="1" ht="22.5" customHeight="1">
      <c r="B9" s="29" t="s">
        <v>94</v>
      </c>
      <c r="C9" s="31" t="s">
        <v>129</v>
      </c>
      <c r="D9" s="31"/>
      <c r="E9" s="29"/>
      <c r="F9" s="29"/>
      <c r="G9" s="29"/>
      <c r="H9" s="29"/>
      <c r="I9" s="29"/>
      <c r="J9" s="30"/>
    </row>
    <row r="10" spans="1:10" s="28" customFormat="1" ht="22.5" customHeight="1">
      <c r="B10" s="31" t="s">
        <v>99</v>
      </c>
      <c r="E10" s="29"/>
      <c r="F10" s="29"/>
      <c r="G10" s="29"/>
      <c r="H10" s="29"/>
      <c r="I10" s="29"/>
      <c r="J10" s="30"/>
    </row>
    <row r="11" spans="1:10" s="28" customFormat="1" ht="22.5" customHeight="1">
      <c r="B11" s="31" t="s">
        <v>107</v>
      </c>
      <c r="E11" s="29"/>
      <c r="F11" s="29"/>
      <c r="G11" s="29"/>
      <c r="H11" s="29"/>
      <c r="I11" s="29"/>
      <c r="J11" s="30"/>
    </row>
    <row r="12" spans="1:10" s="28" customFormat="1" ht="22.5" customHeight="1">
      <c r="B12" s="31" t="s">
        <v>117</v>
      </c>
      <c r="E12" s="29"/>
      <c r="F12" s="29"/>
      <c r="G12" s="29"/>
      <c r="H12" s="29"/>
      <c r="I12" s="29"/>
      <c r="J12" s="30"/>
    </row>
    <row r="13" spans="1:10" s="28" customFormat="1" ht="22.5" customHeight="1">
      <c r="B13" s="31" t="s">
        <v>106</v>
      </c>
      <c r="E13" s="29"/>
      <c r="F13" s="31"/>
      <c r="G13" s="29"/>
      <c r="H13" s="29"/>
      <c r="I13" s="29"/>
      <c r="J13" s="30"/>
    </row>
    <row r="14" spans="1:10" s="28" customFormat="1" ht="10.5" customHeight="1">
      <c r="B14" s="29"/>
      <c r="C14" s="31"/>
      <c r="D14" s="31"/>
      <c r="E14" s="29"/>
      <c r="F14" s="29"/>
      <c r="G14" s="29"/>
      <c r="H14" s="29"/>
      <c r="I14" s="29"/>
      <c r="J14" s="30"/>
    </row>
    <row r="15" spans="1:10" s="28" customFormat="1" ht="22.5" customHeight="1">
      <c r="B15" s="29" t="s">
        <v>110</v>
      </c>
      <c r="C15" s="31" t="s">
        <v>130</v>
      </c>
      <c r="D15" s="31"/>
      <c r="E15" s="29"/>
      <c r="F15" s="29"/>
      <c r="G15" s="29"/>
      <c r="H15" s="29"/>
      <c r="I15" s="29"/>
      <c r="J15" s="30"/>
    </row>
    <row r="16" spans="1:10" s="28" customFormat="1" ht="22.5" customHeight="1">
      <c r="B16" s="31" t="s">
        <v>98</v>
      </c>
      <c r="E16" s="29"/>
      <c r="F16" s="29"/>
      <c r="G16" s="29"/>
      <c r="H16" s="29"/>
      <c r="I16" s="29"/>
      <c r="J16" s="30"/>
    </row>
    <row r="17" spans="1:10" s="28" customFormat="1" ht="22.5" customHeight="1">
      <c r="B17" s="32" t="s">
        <v>101</v>
      </c>
      <c r="E17" s="29"/>
      <c r="F17" s="29"/>
      <c r="G17" s="29"/>
      <c r="H17" s="29"/>
      <c r="I17" s="29"/>
      <c r="J17" s="30"/>
    </row>
    <row r="18" spans="1:10" s="28" customFormat="1" ht="22.5" customHeight="1">
      <c r="B18" s="32" t="s">
        <v>102</v>
      </c>
      <c r="E18" s="29"/>
      <c r="F18" s="29"/>
      <c r="G18" s="29"/>
      <c r="H18" s="29"/>
      <c r="I18" s="29"/>
      <c r="J18" s="30"/>
    </row>
    <row r="19" spans="1:10" s="28" customFormat="1" ht="22.5" customHeight="1">
      <c r="B19" s="33" t="s">
        <v>122</v>
      </c>
      <c r="E19" s="29"/>
      <c r="F19" s="29"/>
      <c r="G19" s="29"/>
      <c r="H19" s="29"/>
      <c r="I19" s="29"/>
      <c r="J19" s="30"/>
    </row>
    <row r="20" spans="1:10" s="28" customFormat="1" ht="22.5" customHeight="1">
      <c r="B20" s="31" t="s">
        <v>118</v>
      </c>
      <c r="E20" s="29"/>
      <c r="F20" s="29"/>
      <c r="G20" s="29"/>
      <c r="H20" s="29"/>
      <c r="I20" s="29"/>
      <c r="J20" s="30"/>
    </row>
    <row r="21" spans="1:10" s="28" customFormat="1" ht="22.5" customHeight="1">
      <c r="B21" s="31" t="s">
        <v>108</v>
      </c>
      <c r="E21" s="29"/>
      <c r="F21" s="31"/>
      <c r="G21" s="29"/>
      <c r="H21" s="29"/>
      <c r="I21" s="29"/>
      <c r="J21" s="30"/>
    </row>
    <row r="22" spans="1:10" s="28" customFormat="1" ht="10.5" customHeight="1">
      <c r="B22" s="29"/>
      <c r="C22" s="31"/>
      <c r="D22" s="31"/>
      <c r="E22" s="29"/>
      <c r="F22" s="31"/>
      <c r="G22" s="29"/>
      <c r="H22" s="29"/>
      <c r="I22" s="29"/>
      <c r="J22" s="30"/>
    </row>
    <row r="23" spans="1:10" s="28" customFormat="1" ht="22.5" customHeight="1">
      <c r="B23" s="29" t="s">
        <v>95</v>
      </c>
      <c r="C23" s="31" t="s">
        <v>104</v>
      </c>
      <c r="D23" s="31"/>
      <c r="E23" s="29"/>
      <c r="F23" s="29"/>
      <c r="G23" s="29"/>
      <c r="H23" s="29"/>
      <c r="I23" s="29"/>
      <c r="J23" s="30"/>
    </row>
    <row r="24" spans="1:10" s="28" customFormat="1" ht="22.5" customHeight="1">
      <c r="B24" s="31" t="s">
        <v>103</v>
      </c>
      <c r="E24" s="29"/>
      <c r="F24" s="29"/>
      <c r="G24" s="29"/>
      <c r="H24" s="29"/>
      <c r="I24" s="29"/>
      <c r="J24" s="30"/>
    </row>
    <row r="25" spans="1:10" s="28" customFormat="1" ht="22.5" customHeight="1">
      <c r="B25" s="31" t="s">
        <v>106</v>
      </c>
      <c r="E25" s="29"/>
      <c r="F25" s="31"/>
      <c r="G25" s="29"/>
      <c r="H25" s="29"/>
      <c r="I25" s="29"/>
      <c r="J25" s="30"/>
    </row>
    <row r="26" spans="1:10" s="28" customFormat="1" ht="11.25" customHeight="1">
      <c r="B26" s="29"/>
      <c r="C26" s="31"/>
      <c r="D26" s="31"/>
      <c r="E26" s="29"/>
      <c r="F26" s="29"/>
      <c r="G26" s="29"/>
      <c r="H26" s="29"/>
      <c r="I26" s="29"/>
      <c r="J26" s="30"/>
    </row>
    <row r="27" spans="1:10" s="28" customFormat="1" ht="22.5" customHeight="1">
      <c r="B27" s="29" t="s">
        <v>96</v>
      </c>
      <c r="C27" s="31" t="s">
        <v>90</v>
      </c>
      <c r="D27" s="31"/>
      <c r="E27" s="29"/>
      <c r="F27" s="29"/>
      <c r="G27" s="29"/>
      <c r="H27" s="29"/>
      <c r="I27" s="29"/>
      <c r="J27" s="30"/>
    </row>
    <row r="28" spans="1:10" s="28" customFormat="1" ht="22.5" customHeight="1">
      <c r="B28" s="29"/>
      <c r="C28" s="29"/>
      <c r="D28" s="29"/>
      <c r="E28" s="29"/>
      <c r="F28" s="29"/>
      <c r="G28" s="29"/>
      <c r="H28" s="29"/>
      <c r="I28" s="29"/>
      <c r="J28" s="30"/>
    </row>
    <row r="29" spans="1:10" s="28" customFormat="1" ht="22.5" customHeight="1">
      <c r="A29" s="28" t="s">
        <v>97</v>
      </c>
      <c r="B29" s="31" t="s">
        <v>109</v>
      </c>
      <c r="C29" s="29"/>
      <c r="D29" s="29"/>
      <c r="E29" s="29"/>
      <c r="F29" s="29"/>
      <c r="G29" s="29"/>
      <c r="H29" s="29"/>
      <c r="I29" s="29"/>
      <c r="J29" s="30"/>
    </row>
    <row r="30" spans="1:10" s="28" customFormat="1" ht="22.5" customHeight="1">
      <c r="B30" s="29" t="s">
        <v>111</v>
      </c>
      <c r="C30" s="31" t="s">
        <v>114</v>
      </c>
      <c r="D30" s="31"/>
      <c r="E30" s="29"/>
      <c r="F30" s="29"/>
      <c r="G30" s="29"/>
      <c r="H30" s="29"/>
      <c r="I30" s="29"/>
      <c r="J30" s="30"/>
    </row>
    <row r="31" spans="1:10" s="28" customFormat="1" ht="22.5" customHeight="1">
      <c r="B31" s="31" t="s">
        <v>112</v>
      </c>
      <c r="E31" s="29"/>
      <c r="F31" s="29"/>
      <c r="G31" s="29"/>
      <c r="H31" s="29"/>
      <c r="I31" s="29"/>
      <c r="J31" s="30"/>
    </row>
    <row r="32" spans="1:10" s="28" customFormat="1" ht="10.5" customHeight="1">
      <c r="B32" s="29"/>
      <c r="C32" s="31"/>
      <c r="D32" s="31"/>
      <c r="E32" s="29"/>
      <c r="F32" s="29"/>
      <c r="G32" s="29"/>
      <c r="H32" s="29"/>
      <c r="I32" s="29"/>
      <c r="J32" s="30"/>
    </row>
    <row r="33" spans="1:14" s="28" customFormat="1" ht="22.5" customHeight="1">
      <c r="B33" s="29" t="s">
        <v>94</v>
      </c>
      <c r="C33" s="31" t="s">
        <v>115</v>
      </c>
      <c r="D33" s="31"/>
      <c r="E33" s="29"/>
      <c r="F33" s="29"/>
      <c r="G33" s="29"/>
      <c r="H33" s="29"/>
      <c r="I33" s="29"/>
      <c r="J33" s="30"/>
    </row>
    <row r="34" spans="1:14" s="28" customFormat="1" ht="22.5" customHeight="1">
      <c r="B34" s="31" t="s">
        <v>116</v>
      </c>
      <c r="E34" s="29"/>
      <c r="F34" s="29"/>
      <c r="G34" s="29"/>
      <c r="H34" s="29"/>
      <c r="I34" s="29"/>
      <c r="J34" s="30"/>
    </row>
    <row r="35" spans="1:14" s="28" customFormat="1" ht="10.5" customHeight="1">
      <c r="B35" s="29"/>
      <c r="C35" s="31"/>
      <c r="D35" s="31"/>
      <c r="E35" s="29"/>
      <c r="F35" s="31"/>
      <c r="G35" s="29"/>
      <c r="H35" s="29"/>
      <c r="I35" s="29"/>
      <c r="J35" s="30"/>
    </row>
    <row r="36" spans="1:14" s="28" customFormat="1" ht="22.5" customHeight="1">
      <c r="B36" s="29" t="s">
        <v>110</v>
      </c>
      <c r="C36" s="31" t="s">
        <v>113</v>
      </c>
      <c r="D36" s="31"/>
      <c r="E36" s="29"/>
      <c r="F36" s="29"/>
      <c r="G36" s="29"/>
      <c r="H36" s="29"/>
      <c r="I36" s="29"/>
      <c r="J36" s="30"/>
    </row>
    <row r="37" spans="1:14" s="28" customFormat="1" ht="22.5" customHeight="1">
      <c r="B37" s="31" t="s">
        <v>123</v>
      </c>
      <c r="E37" s="29"/>
      <c r="F37" s="29"/>
      <c r="G37" s="29"/>
      <c r="H37" s="29"/>
      <c r="I37" s="29"/>
      <c r="J37" s="30"/>
    </row>
    <row r="38" spans="1:14" s="28" customFormat="1" ht="22.5" customHeight="1">
      <c r="B38" s="31" t="s">
        <v>120</v>
      </c>
      <c r="E38" s="29"/>
      <c r="F38" s="29"/>
      <c r="G38" s="29"/>
      <c r="H38" s="29"/>
      <c r="I38" s="29"/>
      <c r="J38" s="30"/>
    </row>
    <row r="39" spans="1:14" s="28" customFormat="1" ht="22.5" customHeight="1">
      <c r="B39" s="31" t="s">
        <v>119</v>
      </c>
      <c r="E39" s="29"/>
      <c r="F39" s="31"/>
      <c r="G39" s="29"/>
      <c r="H39" s="29"/>
      <c r="I39" s="29"/>
      <c r="J39" s="30"/>
    </row>
    <row r="40" spans="1:14" ht="22.5" customHeight="1">
      <c r="A40" s="27"/>
      <c r="B40" s="41"/>
      <c r="C40" s="42"/>
      <c r="D40" s="42"/>
      <c r="E40" s="41"/>
      <c r="F40" s="41"/>
      <c r="G40" s="41"/>
      <c r="H40" s="41"/>
      <c r="I40" s="41"/>
      <c r="J40" s="43"/>
      <c r="K40" s="44"/>
      <c r="L40" s="44"/>
      <c r="M40" s="45"/>
    </row>
    <row r="41" spans="1:14" ht="19.5" customHeight="1">
      <c r="A41" s="27"/>
      <c r="B41" s="41"/>
      <c r="C41" s="42"/>
      <c r="D41" s="42"/>
      <c r="E41" s="41"/>
      <c r="F41" s="41"/>
      <c r="G41" s="41"/>
      <c r="H41" s="41"/>
      <c r="I41" s="41"/>
      <c r="J41" s="43"/>
      <c r="K41" s="44"/>
      <c r="L41" s="44"/>
      <c r="M41" s="45"/>
      <c r="N41" s="45"/>
    </row>
    <row r="42" spans="1:14" ht="19.5" customHeight="1">
      <c r="A42" s="27"/>
      <c r="B42" s="41"/>
      <c r="C42" s="46"/>
      <c r="D42" s="46"/>
      <c r="E42" s="47"/>
      <c r="F42" s="47"/>
      <c r="G42" s="47"/>
      <c r="H42" s="47"/>
      <c r="I42" s="47"/>
      <c r="J42" s="48"/>
      <c r="K42" s="49"/>
      <c r="L42" s="44"/>
      <c r="M42" s="45"/>
      <c r="N42" s="45"/>
    </row>
    <row r="43" spans="1:14" ht="14.25">
      <c r="A43" s="44" t="s">
        <v>136</v>
      </c>
      <c r="B43" s="41"/>
      <c r="C43" s="47"/>
      <c r="D43" s="47"/>
      <c r="E43" s="47"/>
      <c r="F43" s="50"/>
      <c r="G43" s="46"/>
      <c r="H43" s="47"/>
      <c r="I43" s="47"/>
      <c r="J43" s="47"/>
      <c r="K43" s="49"/>
      <c r="L43" s="44"/>
      <c r="M43" s="45"/>
      <c r="N43" s="45"/>
    </row>
    <row r="44" spans="1:14" ht="14.25">
      <c r="A44" s="27"/>
      <c r="B44" s="41"/>
      <c r="C44" s="46" t="s">
        <v>121</v>
      </c>
      <c r="D44" s="46"/>
      <c r="E44" s="47"/>
      <c r="F44" s="51"/>
      <c r="G44" s="46"/>
      <c r="H44" s="52"/>
      <c r="I44" s="47"/>
      <c r="J44" s="52"/>
      <c r="K44" s="49"/>
      <c r="L44" s="44"/>
      <c r="M44" s="45"/>
      <c r="N44" s="45"/>
    </row>
    <row r="45" spans="1:14" ht="14.25">
      <c r="A45" s="27"/>
      <c r="B45" s="41"/>
      <c r="C45" s="49"/>
      <c r="D45" s="49"/>
      <c r="E45" s="47"/>
      <c r="F45" s="49"/>
      <c r="G45" s="53" t="s">
        <v>135</v>
      </c>
      <c r="H45" s="54">
        <f>ROUNDDOWN(J71*1,-5)</f>
        <v>4900000</v>
      </c>
      <c r="I45" s="47" t="s">
        <v>91</v>
      </c>
      <c r="J45" s="54">
        <f>ROUNDDOWN(J71*1.25,-5)</f>
        <v>6200000</v>
      </c>
      <c r="K45" s="49"/>
      <c r="L45" s="44"/>
      <c r="M45" s="45"/>
      <c r="N45" s="45"/>
    </row>
    <row r="46" spans="1:14" ht="13.5">
      <c r="B46" s="55"/>
      <c r="C46" s="56"/>
      <c r="D46" s="56"/>
      <c r="E46" s="57"/>
      <c r="F46" s="58"/>
      <c r="G46" s="59"/>
      <c r="H46" s="56"/>
      <c r="I46" s="56"/>
      <c r="J46" s="56"/>
      <c r="K46" s="60"/>
      <c r="L46" s="45"/>
      <c r="M46" s="45"/>
      <c r="N46" s="45"/>
    </row>
    <row r="47" spans="1:14" ht="13.5">
      <c r="B47" s="61"/>
      <c r="C47" s="62"/>
      <c r="D47" s="63"/>
      <c r="E47" s="64" t="s">
        <v>0</v>
      </c>
      <c r="F47" s="65" t="s">
        <v>1</v>
      </c>
      <c r="G47" s="65" t="s">
        <v>2</v>
      </c>
      <c r="H47" s="66" t="s">
        <v>3</v>
      </c>
      <c r="I47" s="67" t="s">
        <v>4</v>
      </c>
      <c r="J47" s="68" t="s">
        <v>5</v>
      </c>
      <c r="K47" s="69" t="s">
        <v>6</v>
      </c>
      <c r="L47" s="45"/>
      <c r="M47" s="45"/>
      <c r="N47" s="45"/>
    </row>
    <row r="48" spans="1:14" s="35" customFormat="1" ht="15.95" customHeight="1">
      <c r="B48" s="70">
        <v>1</v>
      </c>
      <c r="C48" s="71" t="s">
        <v>72</v>
      </c>
      <c r="D48" s="72"/>
      <c r="E48" s="73" t="s">
        <v>7</v>
      </c>
      <c r="F48" s="74" t="s">
        <v>8</v>
      </c>
      <c r="G48" s="75"/>
      <c r="H48" s="76" t="s">
        <v>9</v>
      </c>
      <c r="I48" s="77">
        <v>200000</v>
      </c>
      <c r="J48" s="78">
        <f>G48*I48</f>
        <v>0</v>
      </c>
      <c r="K48" s="79"/>
      <c r="L48" s="80"/>
      <c r="M48" s="80"/>
      <c r="N48" s="80"/>
    </row>
    <row r="49" spans="2:14" s="35" customFormat="1" ht="15.95" customHeight="1">
      <c r="B49" s="81"/>
      <c r="C49" s="82" t="s">
        <v>73</v>
      </c>
      <c r="D49" s="83"/>
      <c r="E49" s="84"/>
      <c r="F49" s="85" t="s">
        <v>10</v>
      </c>
      <c r="G49" s="37"/>
      <c r="H49" s="38" t="s">
        <v>9</v>
      </c>
      <c r="I49" s="86">
        <v>280000</v>
      </c>
      <c r="J49" s="40">
        <f>G49*I49</f>
        <v>0</v>
      </c>
      <c r="K49" s="87"/>
      <c r="L49" s="80"/>
      <c r="M49" s="80"/>
      <c r="N49" s="80"/>
    </row>
    <row r="50" spans="2:14" s="35" customFormat="1" ht="15.95" customHeight="1">
      <c r="B50" s="88"/>
      <c r="C50" s="71" t="s">
        <v>74</v>
      </c>
      <c r="D50" s="72"/>
      <c r="E50" s="73"/>
      <c r="F50" s="74" t="s">
        <v>11</v>
      </c>
      <c r="G50" s="75"/>
      <c r="H50" s="76" t="s">
        <v>9</v>
      </c>
      <c r="I50" s="89">
        <v>300000</v>
      </c>
      <c r="J50" s="40">
        <f>G50*I50</f>
        <v>0</v>
      </c>
      <c r="K50" s="87"/>
      <c r="L50" s="80"/>
      <c r="M50" s="80"/>
      <c r="N50" s="80"/>
    </row>
    <row r="51" spans="2:14" s="35" customFormat="1" ht="15.95" customHeight="1">
      <c r="B51" s="81"/>
      <c r="C51" s="82" t="s">
        <v>75</v>
      </c>
      <c r="D51" s="83"/>
      <c r="E51" s="84"/>
      <c r="F51" s="85" t="s">
        <v>12</v>
      </c>
      <c r="G51" s="37"/>
      <c r="H51" s="38" t="s">
        <v>9</v>
      </c>
      <c r="I51" s="86">
        <v>600000</v>
      </c>
      <c r="J51" s="40">
        <f>G51*I51</f>
        <v>0</v>
      </c>
      <c r="K51" s="87"/>
      <c r="L51" s="80"/>
      <c r="M51" s="80"/>
      <c r="N51" s="80"/>
    </row>
    <row r="52" spans="2:14" s="35" customFormat="1" ht="15.95" customHeight="1">
      <c r="B52" s="90"/>
      <c r="C52" s="71"/>
      <c r="D52" s="72"/>
      <c r="E52" s="73"/>
      <c r="F52" s="91"/>
      <c r="G52" s="75"/>
      <c r="H52" s="92"/>
      <c r="I52" s="93"/>
      <c r="J52" s="40"/>
      <c r="K52" s="87"/>
      <c r="L52" s="80"/>
      <c r="M52" s="80"/>
      <c r="N52" s="80"/>
    </row>
    <row r="53" spans="2:14" s="35" customFormat="1" ht="15.95" customHeight="1">
      <c r="B53" s="81">
        <v>2</v>
      </c>
      <c r="C53" s="82" t="s">
        <v>76</v>
      </c>
      <c r="D53" s="83"/>
      <c r="E53" s="84" t="s">
        <v>13</v>
      </c>
      <c r="F53" s="85" t="s">
        <v>14</v>
      </c>
      <c r="G53" s="37"/>
      <c r="H53" s="38" t="s">
        <v>9</v>
      </c>
      <c r="I53" s="94">
        <v>130000</v>
      </c>
      <c r="J53" s="40">
        <f t="shared" ref="J53:J59" si="0">G53*I53</f>
        <v>0</v>
      </c>
      <c r="K53" s="87"/>
      <c r="L53" s="80"/>
      <c r="M53" s="80"/>
      <c r="N53" s="80"/>
    </row>
    <row r="54" spans="2:14" s="35" customFormat="1" ht="15.95" customHeight="1">
      <c r="B54" s="90"/>
      <c r="C54" s="71" t="s">
        <v>77</v>
      </c>
      <c r="D54" s="72"/>
      <c r="E54" s="73"/>
      <c r="F54" s="74" t="s">
        <v>15</v>
      </c>
      <c r="G54" s="75">
        <v>1</v>
      </c>
      <c r="H54" s="76" t="s">
        <v>9</v>
      </c>
      <c r="I54" s="89">
        <v>190000</v>
      </c>
      <c r="J54" s="40">
        <f t="shared" si="0"/>
        <v>190000</v>
      </c>
      <c r="K54" s="95"/>
      <c r="L54" s="80"/>
      <c r="M54" s="80"/>
      <c r="N54" s="80"/>
    </row>
    <row r="55" spans="2:14" s="35" customFormat="1" ht="15.95" customHeight="1">
      <c r="B55" s="81"/>
      <c r="C55" s="82" t="s">
        <v>78</v>
      </c>
      <c r="D55" s="83"/>
      <c r="E55" s="84"/>
      <c r="F55" s="85" t="s">
        <v>16</v>
      </c>
      <c r="G55" s="37"/>
      <c r="H55" s="38" t="s">
        <v>9</v>
      </c>
      <c r="I55" s="86">
        <v>220000</v>
      </c>
      <c r="J55" s="40">
        <f t="shared" si="0"/>
        <v>0</v>
      </c>
      <c r="K55" s="87"/>
      <c r="L55" s="80"/>
      <c r="M55" s="80"/>
      <c r="N55" s="80"/>
    </row>
    <row r="56" spans="2:14" s="35" customFormat="1" ht="15.95" customHeight="1">
      <c r="B56" s="90"/>
      <c r="C56" s="71" t="s">
        <v>79</v>
      </c>
      <c r="D56" s="72"/>
      <c r="E56" s="73"/>
      <c r="F56" s="74" t="s">
        <v>17</v>
      </c>
      <c r="G56" s="75">
        <v>12</v>
      </c>
      <c r="H56" s="76" t="s">
        <v>9</v>
      </c>
      <c r="I56" s="89">
        <v>150000</v>
      </c>
      <c r="J56" s="40">
        <f t="shared" si="0"/>
        <v>1800000</v>
      </c>
      <c r="K56" s="87"/>
      <c r="L56" s="80"/>
      <c r="M56" s="80"/>
      <c r="N56" s="80"/>
    </row>
    <row r="57" spans="2:14" s="35" customFormat="1" ht="15.95" customHeight="1">
      <c r="B57" s="81"/>
      <c r="C57" s="82" t="s">
        <v>80</v>
      </c>
      <c r="D57" s="83"/>
      <c r="E57" s="84"/>
      <c r="F57" s="85" t="s">
        <v>18</v>
      </c>
      <c r="G57" s="37">
        <v>5</v>
      </c>
      <c r="H57" s="38" t="s">
        <v>9</v>
      </c>
      <c r="I57" s="86">
        <v>210000</v>
      </c>
      <c r="J57" s="40">
        <f t="shared" si="0"/>
        <v>1050000</v>
      </c>
      <c r="K57" s="87"/>
      <c r="L57" s="80"/>
      <c r="M57" s="80"/>
      <c r="N57" s="80"/>
    </row>
    <row r="58" spans="2:14" s="35" customFormat="1" ht="15.95" customHeight="1">
      <c r="B58" s="90"/>
      <c r="C58" s="71" t="s">
        <v>81</v>
      </c>
      <c r="D58" s="72"/>
      <c r="E58" s="73"/>
      <c r="F58" s="74" t="s">
        <v>19</v>
      </c>
      <c r="G58" s="75">
        <v>1</v>
      </c>
      <c r="H58" s="76" t="s">
        <v>9</v>
      </c>
      <c r="I58" s="89">
        <v>260000</v>
      </c>
      <c r="J58" s="40">
        <f t="shared" si="0"/>
        <v>260000</v>
      </c>
      <c r="K58" s="87"/>
      <c r="L58" s="80"/>
      <c r="M58" s="80"/>
      <c r="N58" s="80"/>
    </row>
    <row r="59" spans="2:14" s="35" customFormat="1" ht="15.95" customHeight="1">
      <c r="B59" s="81"/>
      <c r="C59" s="82" t="s">
        <v>82</v>
      </c>
      <c r="D59" s="83"/>
      <c r="E59" s="84"/>
      <c r="F59" s="85" t="s">
        <v>12</v>
      </c>
      <c r="G59" s="37"/>
      <c r="H59" s="38" t="s">
        <v>9</v>
      </c>
      <c r="I59" s="86">
        <v>442000</v>
      </c>
      <c r="J59" s="40">
        <f t="shared" si="0"/>
        <v>0</v>
      </c>
      <c r="K59" s="87"/>
      <c r="L59" s="80"/>
      <c r="M59" s="80"/>
      <c r="N59" s="80"/>
    </row>
    <row r="60" spans="2:14" s="35" customFormat="1" ht="15.95" customHeight="1">
      <c r="B60" s="90"/>
      <c r="C60" s="71"/>
      <c r="D60" s="72"/>
      <c r="E60" s="73"/>
      <c r="F60" s="91"/>
      <c r="G60" s="75"/>
      <c r="H60" s="92"/>
      <c r="I60" s="93"/>
      <c r="J60" s="40"/>
      <c r="K60" s="87"/>
      <c r="L60" s="80"/>
      <c r="M60" s="80"/>
      <c r="N60" s="80"/>
    </row>
    <row r="61" spans="2:14" s="35" customFormat="1" ht="15.95" customHeight="1">
      <c r="B61" s="81">
        <v>3</v>
      </c>
      <c r="C61" s="82" t="s">
        <v>83</v>
      </c>
      <c r="D61" s="83"/>
      <c r="E61" s="84" t="s">
        <v>20</v>
      </c>
      <c r="F61" s="85" t="s">
        <v>21</v>
      </c>
      <c r="G61" s="37"/>
      <c r="H61" s="38" t="s">
        <v>84</v>
      </c>
      <c r="I61" s="86">
        <v>80000</v>
      </c>
      <c r="J61" s="40">
        <f>G61*I61</f>
        <v>0</v>
      </c>
      <c r="K61" s="87" t="s">
        <v>22</v>
      </c>
      <c r="L61" s="80"/>
      <c r="M61" s="80"/>
      <c r="N61" s="80"/>
    </row>
    <row r="62" spans="2:14" s="35" customFormat="1" ht="15.95" customHeight="1">
      <c r="B62" s="90"/>
      <c r="C62" s="71" t="s">
        <v>85</v>
      </c>
      <c r="D62" s="82"/>
      <c r="E62" s="96" t="s">
        <v>23</v>
      </c>
      <c r="F62" s="74" t="s">
        <v>24</v>
      </c>
      <c r="G62" s="75"/>
      <c r="H62" s="76" t="s">
        <v>86</v>
      </c>
      <c r="I62" s="89">
        <v>68000</v>
      </c>
      <c r="J62" s="40">
        <f>G62*I62</f>
        <v>0</v>
      </c>
      <c r="K62" s="87" t="s">
        <v>22</v>
      </c>
      <c r="L62" s="80"/>
      <c r="M62" s="80"/>
      <c r="N62" s="80"/>
    </row>
    <row r="63" spans="2:14" s="35" customFormat="1" ht="15.95" customHeight="1">
      <c r="B63" s="81"/>
      <c r="C63" s="82"/>
      <c r="D63" s="83"/>
      <c r="E63" s="84"/>
      <c r="F63" s="97"/>
      <c r="G63" s="37"/>
      <c r="H63" s="98"/>
      <c r="I63" s="39"/>
      <c r="J63" s="40"/>
      <c r="K63" s="87"/>
      <c r="L63" s="80"/>
      <c r="M63" s="80"/>
      <c r="N63" s="80"/>
    </row>
    <row r="64" spans="2:14" s="35" customFormat="1" ht="15.95" customHeight="1">
      <c r="B64" s="90">
        <v>4</v>
      </c>
      <c r="C64" s="71" t="s">
        <v>87</v>
      </c>
      <c r="D64" s="72"/>
      <c r="E64" s="73" t="s">
        <v>25</v>
      </c>
      <c r="F64" s="91"/>
      <c r="G64" s="75">
        <v>46.98</v>
      </c>
      <c r="H64" s="76" t="s">
        <v>88</v>
      </c>
      <c r="I64" s="89">
        <v>21500</v>
      </c>
      <c r="J64" s="40">
        <f>G64*I64</f>
        <v>1010069.9999999999</v>
      </c>
      <c r="K64" s="87" t="s">
        <v>26</v>
      </c>
      <c r="L64" s="80"/>
      <c r="M64" s="80"/>
      <c r="N64" s="80"/>
    </row>
    <row r="65" spans="2:14" s="35" customFormat="1" ht="15.95" customHeight="1">
      <c r="B65" s="81"/>
      <c r="C65" s="82" t="s">
        <v>133</v>
      </c>
      <c r="D65" s="83"/>
      <c r="E65" s="84"/>
      <c r="F65" s="85" t="s">
        <v>132</v>
      </c>
      <c r="G65" s="37">
        <v>46.98</v>
      </c>
      <c r="H65" s="38"/>
      <c r="I65" s="86">
        <v>4500</v>
      </c>
      <c r="J65" s="40">
        <f>G65*I65</f>
        <v>211410</v>
      </c>
      <c r="K65" s="87"/>
      <c r="L65" s="80"/>
      <c r="M65" s="80"/>
      <c r="N65" s="80"/>
    </row>
    <row r="66" spans="2:14" s="35" customFormat="1" ht="15.95" customHeight="1">
      <c r="B66" s="81"/>
      <c r="C66" s="82"/>
      <c r="D66" s="83"/>
      <c r="E66" s="84"/>
      <c r="F66" s="97"/>
      <c r="G66" s="37"/>
      <c r="H66" s="38"/>
      <c r="I66" s="39"/>
      <c r="J66" s="40"/>
      <c r="K66" s="87"/>
      <c r="L66" s="80"/>
      <c r="M66" s="80"/>
      <c r="N66" s="80"/>
    </row>
    <row r="67" spans="2:14" s="35" customFormat="1" ht="15.95" customHeight="1">
      <c r="B67" s="81">
        <v>5</v>
      </c>
      <c r="C67" s="82"/>
      <c r="D67" s="83"/>
      <c r="E67" s="84" t="s">
        <v>27</v>
      </c>
      <c r="F67" s="97"/>
      <c r="G67" s="37"/>
      <c r="H67" s="38"/>
      <c r="I67" s="39"/>
      <c r="J67" s="40">
        <f>SUM(J48:J65)</f>
        <v>4521480</v>
      </c>
      <c r="K67" s="87"/>
      <c r="L67" s="80"/>
      <c r="M67" s="80"/>
      <c r="N67" s="80"/>
    </row>
    <row r="68" spans="2:14" s="35" customFormat="1" ht="15.95" customHeight="1">
      <c r="B68" s="90"/>
      <c r="C68" s="71"/>
      <c r="D68" s="72"/>
      <c r="E68" s="73"/>
      <c r="F68" s="91"/>
      <c r="G68" s="75"/>
      <c r="H68" s="76"/>
      <c r="I68" s="93"/>
      <c r="J68" s="40"/>
      <c r="K68" s="87"/>
      <c r="L68" s="80"/>
      <c r="M68" s="80"/>
      <c r="N68" s="80"/>
    </row>
    <row r="69" spans="2:14" s="35" customFormat="1" ht="15.95" customHeight="1">
      <c r="B69" s="81">
        <v>6</v>
      </c>
      <c r="C69" s="99"/>
      <c r="D69" s="100"/>
      <c r="E69" s="84" t="s">
        <v>28</v>
      </c>
      <c r="F69" s="36">
        <v>0.1</v>
      </c>
      <c r="G69" s="37"/>
      <c r="H69" s="38" t="s">
        <v>29</v>
      </c>
      <c r="I69" s="39"/>
      <c r="J69" s="40">
        <f>J67*0.1</f>
        <v>452148</v>
      </c>
      <c r="K69" s="101"/>
      <c r="L69" s="80"/>
      <c r="M69" s="80"/>
      <c r="N69" s="80"/>
    </row>
    <row r="70" spans="2:14" s="35" customFormat="1" ht="15.95" customHeight="1">
      <c r="B70" s="81"/>
      <c r="C70" s="81"/>
      <c r="D70" s="102"/>
      <c r="E70" s="84"/>
      <c r="F70" s="103"/>
      <c r="G70" s="104"/>
      <c r="H70" s="105"/>
      <c r="I70" s="106"/>
      <c r="J70" s="107"/>
      <c r="K70" s="101"/>
      <c r="L70" s="80"/>
      <c r="M70" s="80"/>
      <c r="N70" s="80"/>
    </row>
    <row r="71" spans="2:14" s="35" customFormat="1" ht="15.95" customHeight="1">
      <c r="B71" s="108"/>
      <c r="C71" s="108"/>
      <c r="D71" s="109"/>
      <c r="E71" s="110" t="s">
        <v>30</v>
      </c>
      <c r="F71" s="111"/>
      <c r="G71" s="112"/>
      <c r="H71" s="113"/>
      <c r="I71" s="114"/>
      <c r="J71" s="115">
        <f>J67+J69</f>
        <v>4973628</v>
      </c>
      <c r="K71" s="116" t="s">
        <v>89</v>
      </c>
      <c r="L71" s="80"/>
      <c r="M71" s="80"/>
      <c r="N71" s="80"/>
    </row>
    <row r="72" spans="2:14" s="35" customFormat="1" ht="18.95" customHeight="1">
      <c r="B72" s="117"/>
      <c r="C72" s="80" t="s">
        <v>134</v>
      </c>
      <c r="D72" s="117"/>
      <c r="F72" s="117"/>
      <c r="G72" s="117"/>
      <c r="H72" s="117"/>
      <c r="I72" s="117"/>
      <c r="J72" s="118"/>
      <c r="K72" s="80"/>
      <c r="L72" s="80"/>
      <c r="M72" s="80"/>
      <c r="N72" s="80"/>
    </row>
    <row r="73" spans="2:14" ht="19.5" customHeight="1">
      <c r="B73" s="119"/>
      <c r="C73" s="119"/>
      <c r="D73" s="119"/>
      <c r="E73" s="120"/>
      <c r="F73" s="119"/>
      <c r="G73" s="119"/>
      <c r="H73" s="119"/>
      <c r="I73" s="119"/>
      <c r="J73" s="121"/>
      <c r="K73" s="45"/>
      <c r="L73" s="45"/>
      <c r="M73" s="45"/>
      <c r="N73" s="45"/>
    </row>
    <row r="74" spans="2:14" ht="19.5" customHeight="1">
      <c r="B74" s="25"/>
      <c r="C74" s="25"/>
      <c r="D74" s="25"/>
    </row>
    <row r="75" spans="2:14" ht="19.5" customHeight="1">
      <c r="B75" s="25"/>
      <c r="C75" s="25"/>
      <c r="D75" s="25"/>
    </row>
  </sheetData>
  <phoneticPr fontId="21"/>
  <printOptions horizontalCentered="1"/>
  <pageMargins left="0.35433070866141736" right="0.2" top="0.31496062992125984" bottom="0.31496062992125984" header="0.51181102362204722" footer="0.19685039370078741"/>
  <pageSetup paperSize="9" scale="64" orientation="portrait" r:id="rId1"/>
  <headerFooter alignWithMargins="0"/>
  <rowBreaks count="1" manualBreakCount="1">
    <brk id="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在来概算書</vt:lpstr>
      <vt:lpstr>在来概算式</vt:lpstr>
      <vt:lpstr>在来概算書!Print_Area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明子</dc:creator>
  <cp:lastModifiedBy>渡邉</cp:lastModifiedBy>
  <cp:lastPrinted>2025-04-02T00:37:13Z</cp:lastPrinted>
  <dcterms:created xsi:type="dcterms:W3CDTF">2025-03-27T02:45:04Z</dcterms:created>
  <dcterms:modified xsi:type="dcterms:W3CDTF">2025-04-02T00:45:47Z</dcterms:modified>
</cp:coreProperties>
</file>