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kaqbd148\Desktop\"/>
    </mc:Choice>
  </mc:AlternateContent>
  <xr:revisionPtr revIDLastSave="0" documentId="13_ncr:1_{23CAF92A-23FF-49F0-8C81-56B0D0C9CE16}" xr6:coauthVersionLast="47" xr6:coauthVersionMax="47" xr10:uidLastSave="{00000000-0000-0000-0000-000000000000}"/>
  <workbookProtection workbookAlgorithmName="SHA-512" workbookHashValue="SIDxJGvXyN5ZLQZ5aVwDZHQ3H50FzuOaa4GtTYcjF3+hu6Rsdy5O7N0sAm9fWbJLbX2uu852GvPeYC3PQAyRbQ==" workbookSaltValue="xJFOi+R6zQbiZy3aUK8jOw==" workbookSpinCount="100000" lockStructure="1"/>
  <bookViews>
    <workbookView xWindow="28365" yWindow="-3855" windowWidth="18390" windowHeight="13545" xr2:uid="{7DEC51E7-C66C-43FD-A9A4-5BD483DA93B8}"/>
  </bookViews>
  <sheets>
    <sheet name="通知書" sheetId="1" r:id="rId1"/>
    <sheet name="座標の求め方" sheetId="10" r:id="rId2"/>
    <sheet name="届出済シール" sheetId="8" state="hidden" r:id="rId3"/>
    <sheet name="担当課作業用" sheetId="3" state="hidden" r:id="rId4"/>
  </sheets>
  <definedNames>
    <definedName name="_xlnm.Print_Area" localSheetId="0">通知書!$A$3:$AG$44</definedName>
    <definedName name="_xlnm.Print_Area" localSheetId="2">届出済シール!$A$1:$H$35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5" i="3" l="1"/>
  <c r="AU4" i="3"/>
  <c r="P4" i="3"/>
  <c r="P5" i="3"/>
  <c r="B30" i="8" l="1"/>
  <c r="AK37" i="1" l="1"/>
  <c r="BA2" i="3" l="1"/>
  <c r="AY2" i="3"/>
  <c r="AK36" i="1" l="1"/>
  <c r="AL36" i="1" s="1"/>
  <c r="BH2" i="3" l="1"/>
  <c r="AZ2" i="3"/>
  <c r="AW2" i="3"/>
  <c r="AL2" i="3"/>
  <c r="AK2" i="3"/>
  <c r="AD2" i="3"/>
  <c r="AC2" i="3"/>
  <c r="Q2" i="3"/>
  <c r="L5" i="3"/>
  <c r="L4" i="3"/>
  <c r="L3" i="3"/>
  <c r="L2" i="3"/>
  <c r="J2" i="3"/>
  <c r="F2" i="3"/>
  <c r="AL37" i="1" l="1"/>
  <c r="AJ5" i="1" s="1"/>
  <c r="R2" i="3" l="1"/>
  <c r="BN2" i="3" s="1"/>
  <c r="C8" i="8"/>
  <c r="B31" i="8" s="1"/>
  <c r="C7" i="8"/>
  <c r="C2" i="8"/>
  <c r="BN5" i="3" l="1"/>
  <c r="BH3" i="3"/>
  <c r="BA5" i="3"/>
  <c r="BA3" i="3"/>
  <c r="AY4" i="3"/>
  <c r="AZ3" i="3"/>
  <c r="AW3" i="3"/>
  <c r="AT3" i="3"/>
  <c r="AT2" i="3"/>
  <c r="AN2" i="3"/>
  <c r="AN4" i="3" s="1"/>
  <c r="AM2" i="3"/>
  <c r="AM4" i="3" s="1"/>
  <c r="AD5" i="3"/>
  <c r="AP5" i="3"/>
  <c r="R5" i="3"/>
  <c r="Q5" i="3"/>
  <c r="O3" i="3"/>
  <c r="O2" i="3"/>
  <c r="N4" i="3"/>
  <c r="AS4" i="3" s="1"/>
  <c r="N3" i="3"/>
  <c r="AS3" i="3" s="1"/>
  <c r="N2" i="3"/>
  <c r="AS2" i="3" s="1"/>
  <c r="M4" i="3"/>
  <c r="AR4" i="3" s="1"/>
  <c r="M3" i="3"/>
  <c r="AR3" i="3" s="1"/>
  <c r="M2" i="3"/>
  <c r="AR2" i="3" s="1"/>
  <c r="AP4" i="3"/>
  <c r="AP3" i="3"/>
  <c r="AP2" i="3"/>
  <c r="AN3" i="3" l="1"/>
  <c r="AY5" i="3"/>
  <c r="AM5" i="3"/>
  <c r="R4" i="3"/>
  <c r="AN5" i="3"/>
  <c r="AY3" i="3"/>
  <c r="AM3" i="3"/>
  <c r="R3" i="3"/>
  <c r="BA4" i="3"/>
  <c r="BN3" i="3"/>
  <c r="BN4" i="3"/>
  <c r="AZ4" i="3"/>
  <c r="AZ5" i="3"/>
  <c r="BH4" i="3"/>
  <c r="BH5" i="3"/>
  <c r="AW4" i="3"/>
  <c r="AW5" i="3"/>
  <c r="Q4" i="3"/>
  <c r="Q3" i="3"/>
  <c r="AD3" i="3"/>
  <c r="AD4" i="3"/>
  <c r="J3" i="3"/>
  <c r="J4" i="3"/>
  <c r="J5" i="3"/>
  <c r="I2" i="3"/>
  <c r="I4" i="3" s="1"/>
  <c r="E2" i="3"/>
  <c r="C2" i="3" s="1"/>
  <c r="D2" i="3"/>
  <c r="I5" i="3" l="1"/>
  <c r="I3" i="3"/>
  <c r="AL5" i="3" l="1"/>
  <c r="F5" i="3"/>
  <c r="AK3" i="3" l="1"/>
  <c r="AL3" i="3"/>
  <c r="AV5" i="3"/>
  <c r="AV4" i="3"/>
  <c r="AV3" i="3"/>
  <c r="E3" i="3"/>
  <c r="AL4" i="3"/>
  <c r="E4" i="3"/>
  <c r="E5" i="3"/>
  <c r="F4" i="3"/>
  <c r="F3" i="3"/>
  <c r="AK4" i="3" l="1"/>
  <c r="AK5" i="3"/>
  <c r="AC5" i="3"/>
  <c r="AC4" i="3"/>
  <c r="AC3" i="3"/>
  <c r="D3" i="3" l="1"/>
  <c r="D4" i="3"/>
  <c r="C4" i="3"/>
  <c r="D5" i="3"/>
  <c r="C5" i="3" l="1"/>
  <c r="C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Kyoto</author>
  </authors>
  <commentList>
    <comment ref="A1" authorId="0" shapeId="0" xr:uid="{BDF82213-0424-4F57-8AFF-7FBCD8C2DED2}">
      <text>
        <r>
          <rPr>
            <b/>
            <sz val="9"/>
            <color indexed="81"/>
            <rFont val="MS P ゴシック"/>
            <family val="3"/>
            <charset val="128"/>
          </rPr>
          <t>届出した工種が赤セルになります。</t>
        </r>
        <r>
          <rPr>
            <sz val="9"/>
            <color indexed="81"/>
            <rFont val="MS P ゴシック"/>
            <family val="3"/>
            <charset val="128"/>
          </rPr>
          <t xml:space="preserve">
</t>
        </r>
      </text>
    </comment>
  </commentList>
</comments>
</file>

<file path=xl/sharedStrings.xml><?xml version="1.0" encoding="utf-8"?>
<sst xmlns="http://schemas.openxmlformats.org/spreadsheetml/2006/main" count="314" uniqueCount="294">
  <si>
    <t>（１１条様式）</t>
    <rPh sb="3" eb="4">
      <t>ジョウ</t>
    </rPh>
    <rPh sb="4" eb="6">
      <t>ヨウシキ</t>
    </rPh>
    <phoneticPr fontId="1"/>
  </si>
  <si>
    <t>京　都　市　長　　様</t>
    <rPh sb="0" eb="1">
      <t>キョウ</t>
    </rPh>
    <rPh sb="2" eb="3">
      <t>ト</t>
    </rPh>
    <rPh sb="4" eb="5">
      <t>シ</t>
    </rPh>
    <rPh sb="6" eb="7">
      <t>チョウ</t>
    </rPh>
    <rPh sb="9" eb="10">
      <t>サマ</t>
    </rPh>
    <phoneticPr fontId="1"/>
  </si>
  <si>
    <t>所属名</t>
    <rPh sb="0" eb="2">
      <t>ショゾク</t>
    </rPh>
    <rPh sb="2" eb="3">
      <t>メイ</t>
    </rPh>
    <phoneticPr fontId="1"/>
  </si>
  <si>
    <t>記</t>
    <rPh sb="0" eb="1">
      <t>キ</t>
    </rPh>
    <phoneticPr fontId="1"/>
  </si>
  <si>
    <t>担当者職氏名</t>
    <rPh sb="0" eb="3">
      <t>タントウシャ</t>
    </rPh>
    <rPh sb="3" eb="4">
      <t>ショク</t>
    </rPh>
    <rPh sb="4" eb="6">
      <t>シメイ</t>
    </rPh>
    <phoneticPr fontId="1"/>
  </si>
  <si>
    <t>電話番号</t>
    <rPh sb="0" eb="2">
      <t>デンワ</t>
    </rPh>
    <rPh sb="2" eb="4">
      <t>バンゴウ</t>
    </rPh>
    <phoneticPr fontId="1"/>
  </si>
  <si>
    <t>工事の名称</t>
    <rPh sb="0" eb="2">
      <t>コウジ</t>
    </rPh>
    <rPh sb="3" eb="5">
      <t>メイショウ</t>
    </rPh>
    <phoneticPr fontId="1"/>
  </si>
  <si>
    <t>工事の場所</t>
    <rPh sb="0" eb="2">
      <t>コウジ</t>
    </rPh>
    <rPh sb="3" eb="5">
      <t>バショ</t>
    </rPh>
    <phoneticPr fontId="1"/>
  </si>
  <si>
    <t>工事の概要</t>
    <rPh sb="0" eb="2">
      <t>コウジ</t>
    </rPh>
    <rPh sb="3" eb="5">
      <t>ガイヨウ</t>
    </rPh>
    <phoneticPr fontId="1"/>
  </si>
  <si>
    <t>工事の種類</t>
    <rPh sb="0" eb="2">
      <t>コウジ</t>
    </rPh>
    <rPh sb="3" eb="5">
      <t>シュルイ</t>
    </rPh>
    <phoneticPr fontId="1"/>
  </si>
  <si>
    <t>建築物に係る解体工事</t>
    <rPh sb="0" eb="3">
      <t>ケンチクブツ</t>
    </rPh>
    <rPh sb="4" eb="5">
      <t>カカ</t>
    </rPh>
    <rPh sb="6" eb="8">
      <t>カイタイ</t>
    </rPh>
    <rPh sb="8" eb="10">
      <t>コウジ</t>
    </rPh>
    <phoneticPr fontId="1"/>
  </si>
  <si>
    <t>建築物に係る新築工事等であって新築又は増築の工事に該当しないもの</t>
    <rPh sb="0" eb="3">
      <t>ケンチクブツ</t>
    </rPh>
    <rPh sb="4" eb="5">
      <t>カカ</t>
    </rPh>
    <rPh sb="6" eb="8">
      <t>シンチク</t>
    </rPh>
    <rPh sb="8" eb="10">
      <t>コウジ</t>
    </rPh>
    <rPh sb="10" eb="11">
      <t>トウ</t>
    </rPh>
    <rPh sb="15" eb="17">
      <t>シンチク</t>
    </rPh>
    <rPh sb="17" eb="18">
      <t>マタ</t>
    </rPh>
    <rPh sb="19" eb="21">
      <t>ゾウチク</t>
    </rPh>
    <rPh sb="22" eb="24">
      <t>コウジ</t>
    </rPh>
    <rPh sb="25" eb="27">
      <t>ガイトウ</t>
    </rPh>
    <phoneticPr fontId="1"/>
  </si>
  <si>
    <t>工事の規模</t>
    <rPh sb="0" eb="2">
      <t>コウジ</t>
    </rPh>
    <rPh sb="3" eb="5">
      <t>キボ</t>
    </rPh>
    <phoneticPr fontId="1"/>
  </si>
  <si>
    <t>建築物に係る新築又は増築の工事</t>
    <rPh sb="0" eb="3">
      <t>ケンチクブツ</t>
    </rPh>
    <rPh sb="4" eb="5">
      <t>カカ</t>
    </rPh>
    <rPh sb="6" eb="8">
      <t>シンチク</t>
    </rPh>
    <rPh sb="8" eb="9">
      <t>マタ</t>
    </rPh>
    <rPh sb="10" eb="12">
      <t>ゾウチク</t>
    </rPh>
    <rPh sb="13" eb="15">
      <t>コウジ</t>
    </rPh>
    <phoneticPr fontId="1"/>
  </si>
  <si>
    <t>建築物以外のものに係る解体工事又は新築工事等</t>
    <rPh sb="0" eb="3">
      <t>ケンチクブツ</t>
    </rPh>
    <rPh sb="3" eb="5">
      <t>イガイ</t>
    </rPh>
    <rPh sb="9" eb="10">
      <t>カカ</t>
    </rPh>
    <rPh sb="11" eb="13">
      <t>カイタイ</t>
    </rPh>
    <rPh sb="13" eb="15">
      <t>コウジ</t>
    </rPh>
    <rPh sb="15" eb="16">
      <t>マタ</t>
    </rPh>
    <rPh sb="17" eb="19">
      <t>シンチク</t>
    </rPh>
    <rPh sb="19" eb="21">
      <t>コウジ</t>
    </rPh>
    <rPh sb="21" eb="22">
      <t>トウ</t>
    </rPh>
    <phoneticPr fontId="1"/>
  </si>
  <si>
    <t>工期</t>
    <rPh sb="0" eb="2">
      <t>コウキ</t>
    </rPh>
    <phoneticPr fontId="1"/>
  </si>
  <si>
    <t>会社名</t>
    <rPh sb="0" eb="3">
      <t>カイシャメイ</t>
    </rPh>
    <phoneticPr fontId="1"/>
  </si>
  <si>
    <t>所在地</t>
    <rPh sb="0" eb="3">
      <t>ショザイチ</t>
    </rPh>
    <phoneticPr fontId="1"/>
  </si>
  <si>
    <t>　建設工事に係る資材の再資源化等に関する法律第１１条の規定により，下記の通り通知します。</t>
    <rPh sb="1" eb="3">
      <t>ケンセツ</t>
    </rPh>
    <rPh sb="3" eb="5">
      <t>コウジ</t>
    </rPh>
    <rPh sb="6" eb="7">
      <t>カカ</t>
    </rPh>
    <rPh sb="8" eb="10">
      <t>シザイ</t>
    </rPh>
    <rPh sb="11" eb="15">
      <t>サイシゲンカ</t>
    </rPh>
    <rPh sb="15" eb="16">
      <t>トウ</t>
    </rPh>
    <rPh sb="17" eb="18">
      <t>カン</t>
    </rPh>
    <rPh sb="20" eb="22">
      <t>ホウリツ</t>
    </rPh>
    <rPh sb="22" eb="23">
      <t>ダイ</t>
    </rPh>
    <rPh sb="25" eb="26">
      <t>ジョウ</t>
    </rPh>
    <rPh sb="27" eb="29">
      <t>キテイ</t>
    </rPh>
    <rPh sb="33" eb="35">
      <t>カキ</t>
    </rPh>
    <rPh sb="36" eb="37">
      <t>トオ</t>
    </rPh>
    <rPh sb="38" eb="40">
      <t>ツウチ</t>
    </rPh>
    <phoneticPr fontId="1"/>
  </si>
  <si>
    <t>通　知　書</t>
    <rPh sb="0" eb="1">
      <t>ツウ</t>
    </rPh>
    <rPh sb="2" eb="3">
      <t>チ</t>
    </rPh>
    <rPh sb="4" eb="5">
      <t>ショ</t>
    </rPh>
    <phoneticPr fontId="1"/>
  </si>
  <si>
    <t>建築物以外のものに係る解体工事又は新築工事等(</t>
    <rPh sb="0" eb="3">
      <t>ケンチクブツ</t>
    </rPh>
    <rPh sb="3" eb="5">
      <t>イガイ</t>
    </rPh>
    <rPh sb="9" eb="10">
      <t>カカ</t>
    </rPh>
    <rPh sb="11" eb="13">
      <t>カイタイ</t>
    </rPh>
    <rPh sb="13" eb="15">
      <t>コウジ</t>
    </rPh>
    <rPh sb="15" eb="16">
      <t>マタ</t>
    </rPh>
    <rPh sb="17" eb="19">
      <t>シンチク</t>
    </rPh>
    <rPh sb="19" eb="21">
      <t>コウジ</t>
    </rPh>
    <rPh sb="21" eb="22">
      <t>トウ</t>
    </rPh>
    <phoneticPr fontId="1"/>
  </si>
  <si>
    <t>工　　事　　の　　内　　容</t>
    <rPh sb="0" eb="1">
      <t>コウ</t>
    </rPh>
    <rPh sb="3" eb="4">
      <t>コト</t>
    </rPh>
    <rPh sb="9" eb="10">
      <t>ナイ</t>
    </rPh>
    <rPh sb="12" eb="13">
      <t>カタチ</t>
    </rPh>
    <phoneticPr fontId="1"/>
  </si>
  <si>
    <t>請　負　者</t>
    <rPh sb="0" eb="1">
      <t>ウケ</t>
    </rPh>
    <rPh sb="2" eb="3">
      <t>フ</t>
    </rPh>
    <rPh sb="4" eb="5">
      <t>シャ</t>
    </rPh>
    <phoneticPr fontId="1"/>
  </si>
  <si>
    <t>※　受付番号</t>
    <rPh sb="2" eb="4">
      <t>ウケツケ</t>
    </rPh>
    <rPh sb="4" eb="6">
      <t>バンゴウ</t>
    </rPh>
    <phoneticPr fontId="1"/>
  </si>
  <si>
    <t>注１）建築物以外のものに係る解体工事又は新築工事等の場合は工事の具体的な種類を記入する。</t>
    <rPh sb="0" eb="1">
      <t>チュウ</t>
    </rPh>
    <rPh sb="3" eb="6">
      <t>ケンチクブツ</t>
    </rPh>
    <rPh sb="6" eb="8">
      <t>イガイ</t>
    </rPh>
    <rPh sb="12" eb="13">
      <t>カカ</t>
    </rPh>
    <rPh sb="14" eb="16">
      <t>カイタイ</t>
    </rPh>
    <rPh sb="16" eb="18">
      <t>コウジ</t>
    </rPh>
    <rPh sb="18" eb="19">
      <t>マタ</t>
    </rPh>
    <rPh sb="20" eb="22">
      <t>シンチク</t>
    </rPh>
    <rPh sb="22" eb="24">
      <t>コウジ</t>
    </rPh>
    <rPh sb="24" eb="25">
      <t>トウ</t>
    </rPh>
    <rPh sb="26" eb="28">
      <t>バアイ</t>
    </rPh>
    <rPh sb="29" eb="31">
      <t>コウジ</t>
    </rPh>
    <rPh sb="32" eb="35">
      <t>グタイテキ</t>
    </rPh>
    <rPh sb="36" eb="38">
      <t>シュルイ</t>
    </rPh>
    <rPh sb="39" eb="41">
      <t>キニュウ</t>
    </rPh>
    <phoneticPr fontId="1"/>
  </si>
  <si>
    <t>現場代理人氏名</t>
    <rPh sb="0" eb="2">
      <t>ゲンバ</t>
    </rPh>
    <rPh sb="2" eb="5">
      <t>ダイリニン</t>
    </rPh>
    <rPh sb="5" eb="7">
      <t>シメイ</t>
    </rPh>
    <phoneticPr fontId="1"/>
  </si>
  <si>
    <t>フリカ゛ナ</t>
    <phoneticPr fontId="1"/>
  </si>
  <si>
    <t>〒</t>
    <phoneticPr fontId="1"/>
  </si>
  <si>
    <t>ＦＡＸ</t>
    <phoneticPr fontId="1"/>
  </si>
  <si>
    <t>用途</t>
    <rPh sb="0" eb="2">
      <t>ヨウト</t>
    </rPh>
    <phoneticPr fontId="1"/>
  </si>
  <si>
    <t>（工事発注者）　所　属　名：</t>
    <rPh sb="1" eb="3">
      <t>コウジ</t>
    </rPh>
    <rPh sb="3" eb="5">
      <t>ハッチュウ</t>
    </rPh>
    <rPh sb="5" eb="6">
      <t>シャ</t>
    </rPh>
    <rPh sb="8" eb="9">
      <t>ショ</t>
    </rPh>
    <rPh sb="10" eb="11">
      <t>ゾク</t>
    </rPh>
    <rPh sb="12" eb="13">
      <t>メイ</t>
    </rPh>
    <phoneticPr fontId="1"/>
  </si>
  <si>
    <t>所属長氏名：</t>
    <rPh sb="0" eb="3">
      <t>ショゾクチョウ</t>
    </rPh>
    <rPh sb="3" eb="5">
      <t>シメイ</t>
    </rPh>
    <phoneticPr fontId="1"/>
  </si>
  <si>
    <t>)注1</t>
    <rPh sb="1" eb="2">
      <t>チュウ</t>
    </rPh>
    <phoneticPr fontId="1"/>
  </si>
  <si>
    <t>フリガナ</t>
    <phoneticPr fontId="1"/>
  </si>
  <si>
    <t>連　絡　先</t>
    <rPh sb="0" eb="1">
      <t>レン</t>
    </rPh>
    <rPh sb="2" eb="3">
      <t>ラク</t>
    </rPh>
    <rPh sb="4" eb="5">
      <t>サキ</t>
    </rPh>
    <phoneticPr fontId="1"/>
  </si>
  <si>
    <t>区</t>
    <rPh sb="0" eb="1">
      <t>ク</t>
    </rPh>
    <phoneticPr fontId="1"/>
  </si>
  <si>
    <t>工事の場所
（座標）</t>
    <rPh sb="0" eb="2">
      <t>コウジ</t>
    </rPh>
    <rPh sb="3" eb="5">
      <t>バショ</t>
    </rPh>
    <rPh sb="7" eb="9">
      <t>ザヒョウ</t>
    </rPh>
    <phoneticPr fontId="1"/>
  </si>
  <si>
    <t>工事着手予定日：</t>
    <rPh sb="0" eb="2">
      <t>コウジ</t>
    </rPh>
    <rPh sb="2" eb="4">
      <t>チャクシュ</t>
    </rPh>
    <rPh sb="4" eb="6">
      <t>ヨテイ</t>
    </rPh>
    <rPh sb="6" eb="7">
      <t>ビ</t>
    </rPh>
    <phoneticPr fontId="1"/>
  </si>
  <si>
    <t>Ｘ座標</t>
    <rPh sb="1" eb="3">
      <t>ザヒョウ</t>
    </rPh>
    <phoneticPr fontId="1"/>
  </si>
  <si>
    <t>Ｙ座標</t>
    <rPh sb="1" eb="3">
      <t>ザヒョウ</t>
    </rPh>
    <phoneticPr fontId="1"/>
  </si>
  <si>
    <t>京都市</t>
    <rPh sb="0" eb="3">
      <t>キョウトシ</t>
    </rPh>
    <phoneticPr fontId="1"/>
  </si>
  <si>
    <t>管理番号</t>
  </si>
  <si>
    <t>書類種別</t>
  </si>
  <si>
    <t>受付日</t>
  </si>
  <si>
    <t>年度</t>
  </si>
  <si>
    <t>行政区</t>
  </si>
  <si>
    <t>受付番号</t>
  </si>
  <si>
    <t>工事種類</t>
  </si>
  <si>
    <t>工事発注者_通知</t>
  </si>
  <si>
    <t>発注者等名_届出</t>
  </si>
  <si>
    <t>用途</t>
  </si>
  <si>
    <t>地上階数</t>
  </si>
  <si>
    <t>地下階数</t>
  </si>
  <si>
    <t>建築物の構造</t>
  </si>
  <si>
    <t>床面積</t>
  </si>
  <si>
    <t>元請業者</t>
  </si>
  <si>
    <t>フロン類使用機器の有無</t>
  </si>
  <si>
    <t>フロン類使用機器</t>
  </si>
  <si>
    <t>パトロール日</t>
  </si>
  <si>
    <t>発注者_氏名</t>
  </si>
  <si>
    <t>発注者_郵便番号</t>
  </si>
  <si>
    <t>発注者_住所</t>
  </si>
  <si>
    <t>発注者_電話番号</t>
  </si>
  <si>
    <t>発注者_転居先郵便番号</t>
  </si>
  <si>
    <t>発注者_転居先住所</t>
  </si>
  <si>
    <t>発注者_転居先電話番号</t>
  </si>
  <si>
    <t>工事の名称</t>
  </si>
  <si>
    <t>工事の場所</t>
  </si>
  <si>
    <t>工事の種類</t>
  </si>
  <si>
    <t>工事の概要_用途</t>
  </si>
  <si>
    <t>工事の概要_構造</t>
  </si>
  <si>
    <t>工事の概要_地上階数</t>
  </si>
  <si>
    <t>工事の概要_地下階数</t>
  </si>
  <si>
    <t>工事の概要_面積</t>
  </si>
  <si>
    <t>請負代金</t>
  </si>
  <si>
    <t>請負_自主施工</t>
  </si>
  <si>
    <t>元請_法人</t>
  </si>
  <si>
    <t>元請_郵便番号</t>
  </si>
  <si>
    <t>元請_住所</t>
  </si>
  <si>
    <t>元請_電話番号</t>
  </si>
  <si>
    <t>元請_許可行政庁</t>
  </si>
  <si>
    <t>元請_許可者</t>
  </si>
  <si>
    <t>元請_文字</t>
  </si>
  <si>
    <t>元請_年度</t>
  </si>
  <si>
    <t>元請_番号</t>
  </si>
  <si>
    <t>説明年月日</t>
  </si>
  <si>
    <t>工事着手予定日_工事概要</t>
  </si>
  <si>
    <t>工事完了予定日_工事概要</t>
  </si>
  <si>
    <t>構造_木造</t>
  </si>
  <si>
    <t>構造_SRC造</t>
  </si>
  <si>
    <t>構造_RC造</t>
  </si>
  <si>
    <t>構造_S造</t>
  </si>
  <si>
    <t>構造_CB造</t>
  </si>
  <si>
    <t>構造_その他</t>
  </si>
  <si>
    <t>解体工事_工事の種類</t>
  </si>
  <si>
    <t>工事の種類_電気</t>
  </si>
  <si>
    <t>工事の種類_水道</t>
  </si>
  <si>
    <t>工事の種類_ガス</t>
  </si>
  <si>
    <t>工事の種類_下水道</t>
  </si>
  <si>
    <t>工事の種類_鉄道</t>
  </si>
  <si>
    <t>工事の種類_電話</t>
  </si>
  <si>
    <t>工事の種類_その他</t>
  </si>
  <si>
    <t>特定資材_木材</t>
  </si>
  <si>
    <t>築年数</t>
  </si>
  <si>
    <t>棟数</t>
  </si>
  <si>
    <t>建築物の状況_その他</t>
  </si>
  <si>
    <t>周辺施設_住宅</t>
  </si>
  <si>
    <t>周辺施設_商業施設</t>
  </si>
  <si>
    <t>周辺施設_学校</t>
  </si>
  <si>
    <t>周辺施設_病院</t>
  </si>
  <si>
    <t>その他の施設</t>
  </si>
  <si>
    <t>最短距離</t>
  </si>
  <si>
    <t>その他の施設_その他</t>
  </si>
  <si>
    <t>作業場所</t>
  </si>
  <si>
    <t>作業場所_その他</t>
  </si>
  <si>
    <t>作業場所_措置の内容</t>
  </si>
  <si>
    <t>障害物</t>
  </si>
  <si>
    <t>道路幅員</t>
  </si>
  <si>
    <t>通学路</t>
  </si>
  <si>
    <t>その他搬出経路</t>
  </si>
  <si>
    <t>搬出経路_措置の内容</t>
  </si>
  <si>
    <t>残存物品</t>
  </si>
  <si>
    <t>具体的内容</t>
  </si>
  <si>
    <t>残存物品_措置の内容</t>
  </si>
  <si>
    <t>特定建設資材への付着物</t>
  </si>
  <si>
    <t>付着物_具体的内容</t>
  </si>
  <si>
    <t>付着物_措置の内容</t>
  </si>
  <si>
    <t>その他_その他</t>
  </si>
  <si>
    <t>近隣説明日</t>
  </si>
  <si>
    <t>その他_備考</t>
  </si>
  <si>
    <t>その他の内容</t>
  </si>
  <si>
    <t>その他の理由</t>
  </si>
  <si>
    <t>内装材に木材が含まれる場合</t>
  </si>
  <si>
    <t>事前の取り外し</t>
  </si>
  <si>
    <t>不可の理由</t>
  </si>
  <si>
    <t>建設資材量見込</t>
  </si>
  <si>
    <t>コンクリ発生見込</t>
  </si>
  <si>
    <t>コンクリ発生量見込</t>
  </si>
  <si>
    <t>コンクリ発生見込_1</t>
  </si>
  <si>
    <t>コンクリ発生見込_2</t>
  </si>
  <si>
    <t>コンクリ発生見込_3</t>
  </si>
  <si>
    <t>コンクリ発生見込_4</t>
  </si>
  <si>
    <t>コンクリ発生見込_5</t>
  </si>
  <si>
    <t>コンクリ発生見込_6</t>
  </si>
  <si>
    <t>アスファルト発生見込</t>
  </si>
  <si>
    <t>アスファルト量見込</t>
  </si>
  <si>
    <t>アスファルト発生見込_1</t>
  </si>
  <si>
    <t>アスファルト発生見込_2</t>
  </si>
  <si>
    <t>アスファルト発生見込_3</t>
  </si>
  <si>
    <t>アスファルト発生見込_4</t>
  </si>
  <si>
    <t>アスファルト発生見込_5</t>
  </si>
  <si>
    <t>アスファルト発生見込_6</t>
  </si>
  <si>
    <t>木材発生見込</t>
  </si>
  <si>
    <t>木材量見込</t>
  </si>
  <si>
    <t>木材発生見込_1</t>
  </si>
  <si>
    <t>木材発生見込_2</t>
  </si>
  <si>
    <t>木材発生見込_3</t>
  </si>
  <si>
    <t>木材発生見込_4</t>
  </si>
  <si>
    <t>木材発生見込_5</t>
  </si>
  <si>
    <t>木材発生見込_6</t>
  </si>
  <si>
    <t>備考</t>
    <rPh sb="0" eb="2">
      <t>ビコウ</t>
    </rPh>
    <phoneticPr fontId="1"/>
  </si>
  <si>
    <t>請負代金　</t>
    <rPh sb="0" eb="2">
      <t>ウケオイ</t>
    </rPh>
    <rPh sb="2" eb="4">
      <t>ダイキン</t>
    </rPh>
    <phoneticPr fontId="1"/>
  </si>
  <si>
    <t>新築・増築</t>
  </si>
  <si>
    <t>解体</t>
    <rPh sb="0" eb="2">
      <t>カイタイ</t>
    </rPh>
    <phoneticPr fontId="11"/>
  </si>
  <si>
    <t>修繕・模様替</t>
  </si>
  <si>
    <t>建築物以外</t>
  </si>
  <si>
    <t>※担当課作業用（受付日）</t>
    <rPh sb="1" eb="3">
      <t>タントウ</t>
    </rPh>
    <rPh sb="3" eb="4">
      <t>カ</t>
    </rPh>
    <rPh sb="4" eb="7">
      <t>サギョウヨウ</t>
    </rPh>
    <rPh sb="8" eb="11">
      <t>ウケツケビ</t>
    </rPh>
    <phoneticPr fontId="1"/>
  </si>
  <si>
    <t>建設リサイクル法</t>
    <rPh sb="0" eb="2">
      <t>ケンセツ</t>
    </rPh>
    <rPh sb="7" eb="8">
      <t>ホウ</t>
    </rPh>
    <phoneticPr fontId="1"/>
  </si>
  <si>
    <t>届出済／京都市</t>
    <rPh sb="0" eb="3">
      <t>トドケデスミ</t>
    </rPh>
    <rPh sb="4" eb="7">
      <t>キョウトシ</t>
    </rPh>
    <phoneticPr fontId="1"/>
  </si>
  <si>
    <t>※工事箇所が点在している場合。</t>
    <rPh sb="1" eb="3">
      <t>コウジ</t>
    </rPh>
    <rPh sb="3" eb="5">
      <t>カショ</t>
    </rPh>
    <rPh sb="6" eb="8">
      <t>テンザイ</t>
    </rPh>
    <rPh sb="12" eb="14">
      <t>バアイ</t>
    </rPh>
    <phoneticPr fontId="11"/>
  </si>
  <si>
    <t>（例）工事箇所が①上京区②左京区③東山区の場合</t>
    <rPh sb="1" eb="2">
      <t>レイ</t>
    </rPh>
    <rPh sb="3" eb="5">
      <t>コウジ</t>
    </rPh>
    <rPh sb="5" eb="7">
      <t>カショ</t>
    </rPh>
    <rPh sb="9" eb="11">
      <t>カミギョウ</t>
    </rPh>
    <rPh sb="11" eb="12">
      <t>ク</t>
    </rPh>
    <rPh sb="13" eb="16">
      <t>サキョウク</t>
    </rPh>
    <rPh sb="17" eb="20">
      <t>ヒガシヤマク</t>
    </rPh>
    <rPh sb="21" eb="23">
      <t>バアイ</t>
    </rPh>
    <phoneticPr fontId="11"/>
  </si>
  <si>
    <t>①の上京区の工事箇所の座標を求めてください。</t>
    <rPh sb="2" eb="5">
      <t>カミギョウク</t>
    </rPh>
    <rPh sb="6" eb="8">
      <t>コウジ</t>
    </rPh>
    <rPh sb="8" eb="10">
      <t>カショ</t>
    </rPh>
    <rPh sb="11" eb="13">
      <t>ザヒョウ</t>
    </rPh>
    <rPh sb="14" eb="15">
      <t>モト</t>
    </rPh>
    <phoneticPr fontId="11"/>
  </si>
  <si>
    <t>通</t>
  </si>
  <si>
    <t>付着物の種類</t>
  </si>
  <si>
    <t>アスベストレベル</t>
  </si>
  <si>
    <t>アスベスト使用建材</t>
  </si>
  <si>
    <t>工事着手予定日</t>
  </si>
  <si>
    <t>工事完了予定日</t>
  </si>
  <si>
    <t>工事場所</t>
  </si>
  <si>
    <t>取止・変更</t>
  </si>
  <si>
    <t>備考</t>
  </si>
  <si>
    <t>工事の概要_請負代金</t>
  </si>
  <si>
    <t>元請_代表者職氏名</t>
  </si>
  <si>
    <t>元請_許可業種</t>
  </si>
  <si>
    <t>元請_主任技術者</t>
  </si>
  <si>
    <t>元請_解体工事業登録年度</t>
  </si>
  <si>
    <t>元請_解体工事業登録土木事務所</t>
  </si>
  <si>
    <t>元請_解体工事業登録番号</t>
  </si>
  <si>
    <t>元請_技術管理者</t>
  </si>
  <si>
    <t>特定資材_コンクリート</t>
  </si>
  <si>
    <t>特定資材_コンクリート及び鉄から成る建設資材</t>
  </si>
  <si>
    <t>特定資材_アスファルト・コンクリート</t>
  </si>
  <si>
    <t>付着物</t>
  </si>
  <si>
    <t>工程１の作業内容</t>
  </si>
  <si>
    <t>工程１の分別解体等の方法</t>
  </si>
  <si>
    <t>工程１併用の理由</t>
  </si>
  <si>
    <t>工程２の作業内容</t>
  </si>
  <si>
    <t>工程２の分別解体等の方法</t>
  </si>
  <si>
    <t>工程２併用の理由</t>
  </si>
  <si>
    <t>工程３の作業内容</t>
  </si>
  <si>
    <t>工程３の分別解体等の方法</t>
  </si>
  <si>
    <t>工程４の作業内容</t>
  </si>
  <si>
    <t>工程４の分別解体等の方法</t>
  </si>
  <si>
    <t>工程５の作業内容</t>
  </si>
  <si>
    <t>工程５その他</t>
  </si>
  <si>
    <t>工程５の分別解体等の方法</t>
  </si>
  <si>
    <t>工程６の作業内容</t>
  </si>
  <si>
    <t>工程６その他</t>
  </si>
  <si>
    <t>工程６の分別解体等の方法</t>
  </si>
  <si>
    <t>工程の順序</t>
  </si>
  <si>
    <t>別表_備考</t>
  </si>
  <si>
    <t>届出責任者_氏名</t>
  </si>
  <si>
    <t>届出責任者_メールアドレス</t>
  </si>
  <si>
    <t>届出責任者_電話番号</t>
  </si>
  <si>
    <t>（シール発行方法）</t>
    <rPh sb="4" eb="6">
      <t>ハッコウ</t>
    </rPh>
    <rPh sb="6" eb="8">
      <t>ホウホウ</t>
    </rPh>
    <phoneticPr fontId="11"/>
  </si>
  <si>
    <t>②　標識に貼付してください。</t>
    <rPh sb="2" eb="4">
      <t>ヒョウシキ</t>
    </rPh>
    <rPh sb="5" eb="7">
      <t>チョウフ</t>
    </rPh>
    <phoneticPr fontId="11"/>
  </si>
  <si>
    <t>↑CSV用データ</t>
    <rPh sb="4" eb="5">
      <t>ヨウ</t>
    </rPh>
    <phoneticPr fontId="1"/>
  </si>
  <si>
    <t>届出_個人・法人</t>
    <rPh sb="0" eb="2">
      <t>トドケデ</t>
    </rPh>
    <rPh sb="3" eb="5">
      <t>コジン</t>
    </rPh>
    <rPh sb="6" eb="8">
      <t>ホウジン</t>
    </rPh>
    <phoneticPr fontId="11"/>
  </si>
  <si>
    <t>工事の場所の座標位置（Ｘ）数学座標Y</t>
    <phoneticPr fontId="11"/>
  </si>
  <si>
    <t>工事の場所の座標位置（Ｙ）数学座標X</t>
    <phoneticPr fontId="11"/>
  </si>
  <si>
    <t>請負</t>
    <rPh sb="0" eb="2">
      <t>ウケオイ</t>
    </rPh>
    <phoneticPr fontId="1"/>
  </si>
  <si>
    <t>建築物_解体工事</t>
    <rPh sb="0" eb="3">
      <t>ケンチクブツ</t>
    </rPh>
    <rPh sb="4" eb="6">
      <t>カイタイ</t>
    </rPh>
    <rPh sb="6" eb="8">
      <t>コウジ</t>
    </rPh>
    <phoneticPr fontId="11"/>
  </si>
  <si>
    <t>建築物_新築又は増築</t>
    <phoneticPr fontId="11"/>
  </si>
  <si>
    <t>建築物_新築又は増築以外</t>
    <phoneticPr fontId="11"/>
  </si>
  <si>
    <t>【工事場所】</t>
    <phoneticPr fontId="11"/>
  </si>
  <si>
    <t>受け付けました。</t>
    <rPh sb="0" eb="1">
      <t>ウ</t>
    </rPh>
    <rPh sb="2" eb="3">
      <t>ツ</t>
    </rPh>
    <phoneticPr fontId="11"/>
  </si>
  <si>
    <t>【受付番号】</t>
    <phoneticPr fontId="11"/>
  </si>
  <si>
    <t>【お問合せ先】</t>
    <rPh sb="2" eb="4">
      <t>トイアワ</t>
    </rPh>
    <rPh sb="5" eb="6">
      <t>サキ</t>
    </rPh>
    <phoneticPr fontId="11"/>
  </si>
  <si>
    <t>〒604-8571　京都市中京区寺町通御池上る上本能寺前町488番地</t>
    <rPh sb="10" eb="13">
      <t>キョウトシ</t>
    </rPh>
    <rPh sb="13" eb="16">
      <t>ナカギョウク</t>
    </rPh>
    <rPh sb="16" eb="18">
      <t>テラマチ</t>
    </rPh>
    <rPh sb="18" eb="19">
      <t>トオ</t>
    </rPh>
    <rPh sb="19" eb="21">
      <t>オイケ</t>
    </rPh>
    <rPh sb="21" eb="22">
      <t>アガ</t>
    </rPh>
    <rPh sb="23" eb="29">
      <t>カミホンノウジマエチョウ</t>
    </rPh>
    <rPh sb="32" eb="34">
      <t>バンチ</t>
    </rPh>
    <phoneticPr fontId="11"/>
  </si>
  <si>
    <t xml:space="preserve"> 京都市都市計画局建築指導部建築安全推進課　安全対策係（Tel:075-222-3613）</t>
    <rPh sb="1" eb="4">
      <t>キョウトシ</t>
    </rPh>
    <rPh sb="4" eb="9">
      <t>トシケイカクキョク</t>
    </rPh>
    <rPh sb="9" eb="14">
      <t>ケンチクシドウブ</t>
    </rPh>
    <rPh sb="14" eb="21">
      <t>ケンチクアンゼンスイシンカ</t>
    </rPh>
    <rPh sb="22" eb="24">
      <t>アンゼン</t>
    </rPh>
    <rPh sb="24" eb="26">
      <t>タイサク</t>
    </rPh>
    <rPh sb="26" eb="27">
      <t>カカリ</t>
    </rPh>
    <phoneticPr fontId="11"/>
  </si>
  <si>
    <t>テンプレートをご利用ください。</t>
    <rPh sb="8" eb="10">
      <t>リヨウ</t>
    </rPh>
    <phoneticPr fontId="11"/>
  </si>
  <si>
    <t>　　勧めます。</t>
    <rPh sb="2" eb="3">
      <t>スス</t>
    </rPh>
    <phoneticPr fontId="11"/>
  </si>
  <si>
    <t>　　【届出済シールテンプレート】（印刷用）</t>
    <rPh sb="3" eb="5">
      <t>トドケデ</t>
    </rPh>
    <rPh sb="5" eb="6">
      <t>スミ</t>
    </rPh>
    <rPh sb="17" eb="20">
      <t>インサツヨウ</t>
    </rPh>
    <phoneticPr fontId="1"/>
  </si>
  <si>
    <t>　　届出済シールの貼付位置（例）</t>
    <rPh sb="2" eb="3">
      <t>トドケ</t>
    </rPh>
    <rPh sb="3" eb="4">
      <t>デ</t>
    </rPh>
    <rPh sb="4" eb="5">
      <t>スミ</t>
    </rPh>
    <rPh sb="9" eb="11">
      <t>チョウフ</t>
    </rPh>
    <rPh sb="11" eb="13">
      <t>イチ</t>
    </rPh>
    <rPh sb="14" eb="15">
      <t>レイ</t>
    </rPh>
    <phoneticPr fontId="11"/>
  </si>
  <si>
    <t>法人</t>
    <rPh sb="0" eb="2">
      <t>ホウジン</t>
    </rPh>
    <phoneticPr fontId="1"/>
  </si>
  <si>
    <t>令和5(2023)</t>
    <rPh sb="0" eb="2">
      <t>レイワ</t>
    </rPh>
    <phoneticPr fontId="1"/>
  </si>
  <si>
    <t>令和4(2022)</t>
    <rPh sb="0" eb="2">
      <t>レイワ</t>
    </rPh>
    <phoneticPr fontId="1"/>
  </si>
  <si>
    <t>令和6(2024)</t>
    <rPh sb="0" eb="2">
      <t>レイワ</t>
    </rPh>
    <phoneticPr fontId="1"/>
  </si>
  <si>
    <t>令和7(2025)</t>
    <rPh sb="0" eb="2">
      <t>レイワ</t>
    </rPh>
    <phoneticPr fontId="1"/>
  </si>
  <si>
    <t>令和8(2026)</t>
    <rPh sb="0" eb="2">
      <t>レイワ</t>
    </rPh>
    <phoneticPr fontId="1"/>
  </si>
  <si>
    <t>令和9(2027)</t>
    <rPh sb="0" eb="2">
      <t>レイワ</t>
    </rPh>
    <phoneticPr fontId="1"/>
  </si>
  <si>
    <t>令和10(2028)</t>
    <rPh sb="0" eb="2">
      <t>レイワ</t>
    </rPh>
    <phoneticPr fontId="1"/>
  </si>
  <si>
    <t>令和11(2029)</t>
    <rPh sb="0" eb="2">
      <t>レイワ</t>
    </rPh>
    <phoneticPr fontId="1"/>
  </si>
  <si>
    <t>令和12(2030)</t>
    <rPh sb="0" eb="2">
      <t>レイワ</t>
    </rPh>
    <phoneticPr fontId="1"/>
  </si>
  <si>
    <t>令和13(2031)</t>
    <rPh sb="0" eb="2">
      <t>レイワ</t>
    </rPh>
    <phoneticPr fontId="1"/>
  </si>
  <si>
    <t>日</t>
    <rPh sb="0" eb="1">
      <t>ヒ</t>
    </rPh>
    <phoneticPr fontId="1"/>
  </si>
  <si>
    <t>月</t>
    <rPh sb="0" eb="1">
      <t>ツキ</t>
    </rPh>
    <phoneticPr fontId="1"/>
  </si>
  <si>
    <t>年</t>
    <rPh sb="0" eb="1">
      <t>ネン</t>
    </rPh>
    <phoneticPr fontId="1"/>
  </si>
  <si>
    <t>年</t>
    <rPh sb="0" eb="1">
      <t>ネン</t>
    </rPh>
    <phoneticPr fontId="1"/>
  </si>
  <si>
    <t>月</t>
    <rPh sb="0" eb="1">
      <t>ツキ</t>
    </rPh>
    <phoneticPr fontId="1"/>
  </si>
  <si>
    <t>日</t>
    <rPh sb="0" eb="1">
      <t>ヒ</t>
    </rPh>
    <phoneticPr fontId="1"/>
  </si>
  <si>
    <t>～</t>
    <phoneticPr fontId="1"/>
  </si>
  <si>
    <t>年</t>
    <rPh sb="0" eb="1">
      <t>ネン</t>
    </rPh>
    <phoneticPr fontId="1"/>
  </si>
  <si>
    <t>月</t>
    <rPh sb="0" eb="1">
      <t>ツキ</t>
    </rPh>
    <phoneticPr fontId="1"/>
  </si>
  <si>
    <t>日</t>
    <rPh sb="0" eb="1">
      <t>ニチ</t>
    </rPh>
    <phoneticPr fontId="1"/>
  </si>
  <si>
    <t>【通知日】</t>
    <rPh sb="1" eb="3">
      <t>ツウチ</t>
    </rPh>
    <phoneticPr fontId="11"/>
  </si>
  <si>
    <t>⑵工事場所を検索。</t>
    <rPh sb="1" eb="3">
      <t>コウジ</t>
    </rPh>
    <rPh sb="3" eb="5">
      <t>バショ</t>
    </rPh>
    <rPh sb="6" eb="8">
      <t>ケンサク</t>
    </rPh>
    <phoneticPr fontId="11"/>
  </si>
  <si>
    <t>※該当する建物が複数棟ある場合→すべての建物の中央点の座標値を求めてください。</t>
    <rPh sb="1" eb="3">
      <t>ガイトウ</t>
    </rPh>
    <rPh sb="5" eb="7">
      <t>タテモノ</t>
    </rPh>
    <rPh sb="8" eb="10">
      <t>フクスウ</t>
    </rPh>
    <rPh sb="10" eb="11">
      <t>トウ</t>
    </rPh>
    <rPh sb="13" eb="15">
      <t>バアイ</t>
    </rPh>
    <rPh sb="20" eb="22">
      <t>タテモノ</t>
    </rPh>
    <rPh sb="23" eb="25">
      <t>チュウオウ</t>
    </rPh>
    <rPh sb="25" eb="26">
      <t>テン</t>
    </rPh>
    <rPh sb="27" eb="29">
      <t>ザヒョウ</t>
    </rPh>
    <rPh sb="29" eb="30">
      <t>チ</t>
    </rPh>
    <rPh sb="31" eb="32">
      <t>モト</t>
    </rPh>
    <phoneticPr fontId="11"/>
  </si>
  <si>
    <t>（例）３棟解体する場合</t>
    <rPh sb="1" eb="2">
      <t>レイ</t>
    </rPh>
    <rPh sb="4" eb="5">
      <t>トウ</t>
    </rPh>
    <rPh sb="5" eb="7">
      <t>カイタイ</t>
    </rPh>
    <rPh sb="9" eb="11">
      <t>バアイ</t>
    </rPh>
    <phoneticPr fontId="11"/>
  </si>
  <si>
    <t>1棟</t>
    <rPh sb="1" eb="2">
      <t>トウ</t>
    </rPh>
    <phoneticPr fontId="11"/>
  </si>
  <si>
    <t>３棟</t>
    <rPh sb="1" eb="2">
      <t>トウ</t>
    </rPh>
    <phoneticPr fontId="11"/>
  </si>
  <si>
    <t>ここの座標値を求めてください。</t>
    <rPh sb="3" eb="5">
      <t>ザヒョウ</t>
    </rPh>
    <rPh sb="5" eb="6">
      <t>チ</t>
    </rPh>
    <rPh sb="7" eb="8">
      <t>モト</t>
    </rPh>
    <phoneticPr fontId="11"/>
  </si>
  <si>
    <t>2棟</t>
    <rPh sb="1" eb="2">
      <t>トウ</t>
    </rPh>
    <phoneticPr fontId="11"/>
  </si>
  <si>
    <t>工事始点の座標を求めてください。</t>
    <rPh sb="0" eb="2">
      <t>コウジ</t>
    </rPh>
    <rPh sb="2" eb="4">
      <t>シテン</t>
    </rPh>
    <rPh sb="5" eb="7">
      <t>ザヒョウ</t>
    </rPh>
    <rPh sb="8" eb="9">
      <t>モト</t>
    </rPh>
    <phoneticPr fontId="11"/>
  </si>
  <si>
    <t>←工事着手日</t>
    <rPh sb="1" eb="3">
      <t>コウジ</t>
    </rPh>
    <rPh sb="3" eb="5">
      <t>チャクシュ</t>
    </rPh>
    <rPh sb="5" eb="6">
      <t>ヒ</t>
    </rPh>
    <phoneticPr fontId="1"/>
  </si>
  <si>
    <t>←通知日</t>
    <rPh sb="1" eb="3">
      <t>ツウチ</t>
    </rPh>
    <rPh sb="3" eb="4">
      <t>ヒ</t>
    </rPh>
    <phoneticPr fontId="1"/>
  </si>
  <si>
    <t>通知</t>
    <phoneticPr fontId="1"/>
  </si>
  <si>
    <t>通知完了のお知らせ</t>
    <rPh sb="0" eb="2">
      <t>ツウチ</t>
    </rPh>
    <rPh sb="2" eb="4">
      <t>カンリョウ</t>
    </rPh>
    <rPh sb="6" eb="7">
      <t>シ</t>
    </rPh>
    <phoneticPr fontId="1"/>
  </si>
  <si>
    <t>⑴京都府・市町村共同総合型地図情報システム（https://g-kyoto.gis.pref.kyoto.lg.jp/g-kyoto/PositionSelect?mid=1）を開く。</t>
    <rPh sb="1" eb="4">
      <t>キョウトフ</t>
    </rPh>
    <rPh sb="5" eb="8">
      <t>シチョウソン</t>
    </rPh>
    <rPh sb="8" eb="10">
      <t>キョウドウ</t>
    </rPh>
    <rPh sb="10" eb="13">
      <t>ソウゴウガタ</t>
    </rPh>
    <rPh sb="13" eb="15">
      <t>チズ</t>
    </rPh>
    <rPh sb="15" eb="17">
      <t>ジョウホウ</t>
    </rPh>
    <rPh sb="90" eb="91">
      <t>ヒラ</t>
    </rPh>
    <phoneticPr fontId="11"/>
  </si>
  <si>
    <t>　①</t>
    <phoneticPr fontId="11"/>
  </si>
  <si>
    <t>　　（工事場所を「上京　区　その他左京区及び右京区」と入力している。）</t>
    <rPh sb="3" eb="5">
      <t>コウジ</t>
    </rPh>
    <rPh sb="5" eb="7">
      <t>バショ</t>
    </rPh>
    <rPh sb="9" eb="11">
      <t>カミギョウ</t>
    </rPh>
    <rPh sb="12" eb="13">
      <t>ク</t>
    </rPh>
    <rPh sb="16" eb="17">
      <t>タ</t>
    </rPh>
    <rPh sb="17" eb="20">
      <t>サキョウク</t>
    </rPh>
    <rPh sb="20" eb="21">
      <t>オヨ</t>
    </rPh>
    <rPh sb="22" eb="25">
      <t>ウキョウク</t>
    </rPh>
    <rPh sb="27" eb="29">
      <t>ニュウリョク</t>
    </rPh>
    <phoneticPr fontId="11"/>
  </si>
  <si>
    <t>②建物の中央で右クリック</t>
    <rPh sb="1" eb="3">
      <t>タテモノ</t>
    </rPh>
    <rPh sb="4" eb="6">
      <t>チュウオウ</t>
    </rPh>
    <rPh sb="7" eb="8">
      <t>ミギ</t>
    </rPh>
    <phoneticPr fontId="11"/>
  </si>
  <si>
    <t>③表示されたメニューのここをクリック</t>
    <rPh sb="1" eb="3">
      <t>ヒョウジ</t>
    </rPh>
    <phoneticPr fontId="11"/>
  </si>
  <si>
    <t>このＸＹ座標値を「通知書」に入力（X値とY値の取り違いにご注意ください。）</t>
    <rPh sb="4" eb="6">
      <t>ザヒョウ</t>
    </rPh>
    <rPh sb="6" eb="7">
      <t>チ</t>
    </rPh>
    <rPh sb="9" eb="12">
      <t>ツウチショ</t>
    </rPh>
    <rPh sb="14" eb="16">
      <t>ニュウリョク</t>
    </rPh>
    <rPh sb="18" eb="19">
      <t>チ</t>
    </rPh>
    <rPh sb="21" eb="22">
      <t>チ</t>
    </rPh>
    <rPh sb="23" eb="24">
      <t>ト</t>
    </rPh>
    <rPh sb="25" eb="26">
      <t>チガ</t>
    </rPh>
    <rPh sb="29" eb="31">
      <t>チュウイ</t>
    </rPh>
    <phoneticPr fontId="11"/>
  </si>
  <si>
    <t>令和3(2021)</t>
    <rPh sb="0" eb="2">
      <t>レイワ</t>
    </rPh>
    <phoneticPr fontId="1"/>
  </si>
  <si>
    <t>　建設工事に係る資材の再資源化等に関する法律第１１条の規定により、下記の
とおり通知します。</t>
    <rPh sb="1" eb="3">
      <t>ケンセツ</t>
    </rPh>
    <rPh sb="3" eb="5">
      <t>コウジ</t>
    </rPh>
    <rPh sb="6" eb="7">
      <t>カカ</t>
    </rPh>
    <rPh sb="8" eb="10">
      <t>シザイ</t>
    </rPh>
    <rPh sb="11" eb="15">
      <t>サイシゲンカ</t>
    </rPh>
    <rPh sb="15" eb="16">
      <t>トウ</t>
    </rPh>
    <rPh sb="17" eb="18">
      <t>カン</t>
    </rPh>
    <rPh sb="20" eb="22">
      <t>ホウリツ</t>
    </rPh>
    <rPh sb="22" eb="23">
      <t>ダイ</t>
    </rPh>
    <rPh sb="25" eb="26">
      <t>ジョウ</t>
    </rPh>
    <rPh sb="27" eb="29">
      <t>キテイ</t>
    </rPh>
    <rPh sb="33" eb="35">
      <t>カキ</t>
    </rPh>
    <rPh sb="40" eb="42">
      <t>ツウチ</t>
    </rPh>
    <phoneticPr fontId="1"/>
  </si>
  <si>
    <t>、階数</t>
    <rPh sb="1" eb="3">
      <t>カイスウ</t>
    </rPh>
    <phoneticPr fontId="1"/>
  </si>
  <si>
    <t>、</t>
    <phoneticPr fontId="1"/>
  </si>
  <si>
    <t>、工事対象床面積</t>
    <rPh sb="1" eb="8">
      <t>コウジタイショウユカメンセキ</t>
    </rPh>
    <phoneticPr fontId="1"/>
  </si>
  <si>
    <t>（例：舗装、築堤、土地改良等）</t>
    <rPh sb="1" eb="2">
      <t>レイ</t>
    </rPh>
    <rPh sb="3" eb="5">
      <t>ホソウ</t>
    </rPh>
    <rPh sb="6" eb="8">
      <t>チクテイ</t>
    </rPh>
    <rPh sb="9" eb="11">
      <t>トチ</t>
    </rPh>
    <rPh sb="11" eb="13">
      <t>カイリョウ</t>
    </rPh>
    <rPh sb="13" eb="14">
      <t>トウ</t>
    </rPh>
    <phoneticPr fontId="1"/>
  </si>
  <si>
    <r>
      <t xml:space="preserve">
平成十四年国土交通省告示第九号で定める</t>
    </r>
    <r>
      <rPr>
        <b/>
        <u/>
        <sz val="12"/>
        <color rgb="FFFF0000"/>
        <rFont val="ＭＳ Ｐゴシック"/>
        <family val="3"/>
        <charset val="128"/>
      </rPr>
      <t>平面直角座標系（Ⅵ系）</t>
    </r>
    <r>
      <rPr>
        <b/>
        <sz val="11"/>
        <color rgb="FFFF0000"/>
        <rFont val="ＭＳ Ｐゴシック"/>
        <family val="3"/>
        <charset val="128"/>
      </rPr>
      <t xml:space="preserve">を利用して位置座標（XY座標）を求めてください。
</t>
    </r>
    <r>
      <rPr>
        <b/>
        <u/>
        <sz val="11"/>
        <color rgb="FFFF0000"/>
        <rFont val="ＭＳ Ｐゴシック"/>
        <family val="3"/>
        <charset val="128"/>
      </rPr>
      <t>座標値は小数点以下３桁以上</t>
    </r>
    <r>
      <rPr>
        <b/>
        <sz val="11"/>
        <color rgb="FFFF0000"/>
        <rFont val="ＭＳ Ｐゴシック"/>
        <family val="3"/>
        <charset val="128"/>
      </rPr>
      <t xml:space="preserve">が必要です。
</t>
    </r>
    <r>
      <rPr>
        <b/>
        <sz val="11"/>
        <rFont val="ＭＳ Ｐゴシック"/>
        <family val="3"/>
        <charset val="128"/>
      </rPr>
      <t>なお、簡便な位置座標（XY座標）の求め方として、以下をご案内します。</t>
    </r>
    <rPh sb="2" eb="4">
      <t>ヘイセイ</t>
    </rPh>
    <rPh sb="4" eb="6">
      <t>１４</t>
    </rPh>
    <rPh sb="6" eb="7">
      <t>ネン</t>
    </rPh>
    <rPh sb="7" eb="9">
      <t>コクド</t>
    </rPh>
    <rPh sb="9" eb="12">
      <t>コウツウショウ</t>
    </rPh>
    <rPh sb="12" eb="14">
      <t>コクジ</t>
    </rPh>
    <rPh sb="14" eb="15">
      <t>ダイ</t>
    </rPh>
    <rPh sb="15" eb="16">
      <t>９</t>
    </rPh>
    <rPh sb="16" eb="17">
      <t>ゴウ</t>
    </rPh>
    <rPh sb="18" eb="19">
      <t>サダ</t>
    </rPh>
    <rPh sb="21" eb="23">
      <t>ヘイメン</t>
    </rPh>
    <rPh sb="23" eb="25">
      <t>チョッカク</t>
    </rPh>
    <rPh sb="25" eb="27">
      <t>ザヒョウ</t>
    </rPh>
    <rPh sb="27" eb="28">
      <t>ケイ</t>
    </rPh>
    <rPh sb="30" eb="31">
      <t>ケイ</t>
    </rPh>
    <rPh sb="33" eb="35">
      <t>リヨウ</t>
    </rPh>
    <rPh sb="37" eb="39">
      <t>イチ</t>
    </rPh>
    <rPh sb="39" eb="41">
      <t>ザヒョウ</t>
    </rPh>
    <rPh sb="44" eb="46">
      <t>ザヒョウ</t>
    </rPh>
    <rPh sb="48" eb="49">
      <t>モト</t>
    </rPh>
    <rPh sb="57" eb="59">
      <t>ザヒョウ</t>
    </rPh>
    <rPh sb="59" eb="60">
      <t>チ</t>
    </rPh>
    <rPh sb="61" eb="66">
      <t>ショウスウテンイカ</t>
    </rPh>
    <rPh sb="67" eb="70">
      <t>ケタイジョウ</t>
    </rPh>
    <rPh sb="71" eb="73">
      <t>ヒツヨウ</t>
    </rPh>
    <rPh sb="81" eb="83">
      <t>カンベン</t>
    </rPh>
    <rPh sb="84" eb="86">
      <t>イチ</t>
    </rPh>
    <rPh sb="86" eb="88">
      <t>ザヒョウ</t>
    </rPh>
    <rPh sb="91" eb="93">
      <t>ザヒョウ</t>
    </rPh>
    <rPh sb="95" eb="96">
      <t>モト</t>
    </rPh>
    <rPh sb="97" eb="98">
      <t>カタ</t>
    </rPh>
    <rPh sb="102" eb="104">
      <t>イカ</t>
    </rPh>
    <rPh sb="106" eb="108">
      <t>アンナイ</t>
    </rPh>
    <phoneticPr fontId="11"/>
  </si>
  <si>
    <t>　② ①でアクセスできない場合は、検索サイトで「京都府・市町村共同総合型地図情報システム」を検索し、トップページから「白地図」を選択。</t>
    <rPh sb="13" eb="15">
      <t>バアイ</t>
    </rPh>
    <rPh sb="59" eb="62">
      <t>ハクチズ</t>
    </rPh>
    <rPh sb="64" eb="66">
      <t>センタク</t>
    </rPh>
    <phoneticPr fontId="11"/>
  </si>
  <si>
    <r>
      <t>⑶広域表示されるため、工事場所に接近（縮尺1/2500に設定）し、</t>
    </r>
    <r>
      <rPr>
        <b/>
        <sz val="11"/>
        <rFont val="ＭＳ Ｐゴシック"/>
        <family val="3"/>
        <charset val="128"/>
      </rPr>
      <t>該当する工事場所の中央で</t>
    </r>
    <r>
      <rPr>
        <sz val="11"/>
        <color theme="1"/>
        <rFont val="ＭＳ Ｐゴシック"/>
        <family val="2"/>
        <charset val="128"/>
      </rPr>
      <t>右クリック後、</t>
    </r>
    <r>
      <rPr>
        <b/>
        <sz val="11"/>
        <color indexed="10"/>
        <rFont val="ＭＳ Ｐゴシック"/>
        <family val="3"/>
        <charset val="128"/>
      </rPr>
      <t>「座標取得」</t>
    </r>
    <r>
      <rPr>
        <sz val="11"/>
        <color theme="1"/>
        <rFont val="ＭＳ Ｐゴシック"/>
        <family val="2"/>
        <charset val="128"/>
      </rPr>
      <t>を選択。</t>
    </r>
    <rPh sb="1" eb="3">
      <t>コウイキ</t>
    </rPh>
    <rPh sb="3" eb="5">
      <t>ヒョウジ</t>
    </rPh>
    <rPh sb="11" eb="13">
      <t>コウジ</t>
    </rPh>
    <rPh sb="13" eb="15">
      <t>バショ</t>
    </rPh>
    <rPh sb="16" eb="18">
      <t>セッキン</t>
    </rPh>
    <rPh sb="19" eb="21">
      <t>シュクシャク</t>
    </rPh>
    <rPh sb="28" eb="30">
      <t>セッテイ</t>
    </rPh>
    <rPh sb="33" eb="35">
      <t>ガイトウ</t>
    </rPh>
    <rPh sb="37" eb="39">
      <t>コウジ</t>
    </rPh>
    <rPh sb="39" eb="41">
      <t>バショ</t>
    </rPh>
    <rPh sb="42" eb="44">
      <t>チュウオウ</t>
    </rPh>
    <rPh sb="45" eb="46">
      <t>ミギ</t>
    </rPh>
    <rPh sb="50" eb="51">
      <t>ゴ</t>
    </rPh>
    <rPh sb="53" eb="55">
      <t>ザヒョウ</t>
    </rPh>
    <rPh sb="55" eb="57">
      <t>シュトク</t>
    </rPh>
    <rPh sb="59" eb="61">
      <t>センタク</t>
    </rPh>
    <phoneticPr fontId="11"/>
  </si>
  <si>
    <t>①マウススクロール、もしくは</t>
    <phoneticPr fontId="11"/>
  </si>
  <si>
    <t>　この縮尺を1/2500にし、工事場所に接近する</t>
    <rPh sb="3" eb="5">
      <t>シュクシャク</t>
    </rPh>
    <rPh sb="15" eb="17">
      <t>コウジ</t>
    </rPh>
    <rPh sb="17" eb="19">
      <t>バショ</t>
    </rPh>
    <rPh sb="20" eb="22">
      <t>セッキン</t>
    </rPh>
    <phoneticPr fontId="11"/>
  </si>
  <si>
    <t>⑷取得した座標のうち、「平面直角座標　第６系（世界測地系）」のＸ、Ｙ座標値をコピーし、「通知書」に入力（貼り付け）する。</t>
    <rPh sb="1" eb="3">
      <t>シュトク</t>
    </rPh>
    <rPh sb="5" eb="7">
      <t>ザヒョウ</t>
    </rPh>
    <rPh sb="12" eb="14">
      <t>ヘイメン</t>
    </rPh>
    <rPh sb="14" eb="16">
      <t>チョッカク</t>
    </rPh>
    <rPh sb="16" eb="18">
      <t>ザヒョウ</t>
    </rPh>
    <rPh sb="19" eb="20">
      <t>ダイ</t>
    </rPh>
    <rPh sb="21" eb="22">
      <t>ケイ</t>
    </rPh>
    <rPh sb="23" eb="25">
      <t>セカイ</t>
    </rPh>
    <rPh sb="25" eb="26">
      <t>ソク</t>
    </rPh>
    <rPh sb="27" eb="28">
      <t>ケイ</t>
    </rPh>
    <rPh sb="34" eb="36">
      <t>ザヒョウ</t>
    </rPh>
    <rPh sb="36" eb="37">
      <t>チ</t>
    </rPh>
    <rPh sb="44" eb="46">
      <t>ツウチ</t>
    </rPh>
    <rPh sb="46" eb="47">
      <t>ショ</t>
    </rPh>
    <rPh sb="49" eb="51">
      <t>ニュウリョク</t>
    </rPh>
    <rPh sb="52" eb="53">
      <t>ハ</t>
    </rPh>
    <rPh sb="54" eb="55">
      <t>ツ</t>
    </rPh>
    <phoneticPr fontId="11"/>
  </si>
  <si>
    <t>※道路工事や水道工事等で、工事場所が長距離になる場合</t>
    <rPh sb="1" eb="3">
      <t>ドウロ</t>
    </rPh>
    <rPh sb="3" eb="5">
      <t>コウジ</t>
    </rPh>
    <rPh sb="6" eb="8">
      <t>スイドウ</t>
    </rPh>
    <rPh sb="8" eb="10">
      <t>コウジ</t>
    </rPh>
    <rPh sb="10" eb="11">
      <t>ナド</t>
    </rPh>
    <rPh sb="13" eb="15">
      <t>コウジ</t>
    </rPh>
    <rPh sb="15" eb="17">
      <t>バショ</t>
    </rPh>
    <rPh sb="18" eb="21">
      <t>チョウキョリ</t>
    </rPh>
    <rPh sb="24" eb="26">
      <t>バアイ</t>
    </rPh>
    <phoneticPr fontId="11"/>
  </si>
  <si>
    <t>（例）次のような道路工事で工事場所が「中京区上本能寺前町地先～南区西九条南田町地先」の場合</t>
    <rPh sb="1" eb="2">
      <t>レイ</t>
    </rPh>
    <rPh sb="3" eb="4">
      <t>ツギ</t>
    </rPh>
    <rPh sb="8" eb="10">
      <t>ドウロ</t>
    </rPh>
    <rPh sb="10" eb="12">
      <t>コウジ</t>
    </rPh>
    <rPh sb="13" eb="15">
      <t>コウジ</t>
    </rPh>
    <rPh sb="15" eb="17">
      <t>バショ</t>
    </rPh>
    <rPh sb="43" eb="45">
      <t>バアイ</t>
    </rPh>
    <phoneticPr fontId="11"/>
  </si>
  <si>
    <t>　上記の工事場所に係る、建設リサイクル法第１１条に基づく通知については、次のとおり</t>
    <rPh sb="1" eb="3">
      <t>ジョウキ</t>
    </rPh>
    <rPh sb="4" eb="6">
      <t>コウジ</t>
    </rPh>
    <rPh sb="6" eb="8">
      <t>バショ</t>
    </rPh>
    <rPh sb="9" eb="10">
      <t>カカ</t>
    </rPh>
    <rPh sb="12" eb="14">
      <t>ケンセツ</t>
    </rPh>
    <rPh sb="19" eb="20">
      <t>ホウ</t>
    </rPh>
    <rPh sb="20" eb="21">
      <t>ダイ</t>
    </rPh>
    <rPh sb="23" eb="24">
      <t>ジョウ</t>
    </rPh>
    <rPh sb="25" eb="26">
      <t>モト</t>
    </rPh>
    <rPh sb="28" eb="30">
      <t>ツウチ</t>
    </rPh>
    <rPh sb="36" eb="37">
      <t>ツギ</t>
    </rPh>
    <phoneticPr fontId="11"/>
  </si>
  <si>
    <t>　建設業許可票又は解体工事業者登録票の標識に届出済シールを貼付する場合は左下の</t>
    <rPh sb="1" eb="4">
      <t>ケンセツギョウ</t>
    </rPh>
    <rPh sb="4" eb="6">
      <t>キョカ</t>
    </rPh>
    <rPh sb="6" eb="7">
      <t>ヒョウ</t>
    </rPh>
    <rPh sb="7" eb="8">
      <t>マタ</t>
    </rPh>
    <rPh sb="9" eb="11">
      <t>カイタイ</t>
    </rPh>
    <rPh sb="11" eb="13">
      <t>コウジ</t>
    </rPh>
    <rPh sb="13" eb="15">
      <t>ギョウシャ</t>
    </rPh>
    <rPh sb="15" eb="18">
      <t>トウロクヒョウ</t>
    </rPh>
    <rPh sb="19" eb="21">
      <t>ヒョウシキ</t>
    </rPh>
    <rPh sb="22" eb="25">
      <t>トドケデスミ</t>
    </rPh>
    <rPh sb="29" eb="31">
      <t>チョウフ</t>
    </rPh>
    <rPh sb="33" eb="35">
      <t>バアイ</t>
    </rPh>
    <rPh sb="36" eb="38">
      <t>ヒダリシタ</t>
    </rPh>
    <phoneticPr fontId="11"/>
  </si>
  <si>
    <t>①　本データをA4用紙に印刷し、以下左側のテンプレートを切り取ってください。</t>
    <rPh sb="2" eb="3">
      <t>ホン</t>
    </rPh>
    <rPh sb="9" eb="11">
      <t>ヨウシ</t>
    </rPh>
    <rPh sb="12" eb="14">
      <t>インサツ</t>
    </rPh>
    <rPh sb="16" eb="18">
      <t>イカ</t>
    </rPh>
    <rPh sb="18" eb="19">
      <t>ヒダリ</t>
    </rPh>
    <rPh sb="19" eb="20">
      <t>ガワ</t>
    </rPh>
    <rPh sb="28" eb="29">
      <t>キ</t>
    </rPh>
    <rPh sb="30" eb="31">
      <t>ト</t>
    </rPh>
    <phoneticPr fontId="11"/>
  </si>
  <si>
    <t>　※　A4用紙以外の大きさで印刷されますと、大きさが異なる可能性があります。</t>
    <rPh sb="5" eb="7">
      <t>ヨウシ</t>
    </rPh>
    <rPh sb="7" eb="9">
      <t>イガイ</t>
    </rPh>
    <rPh sb="10" eb="11">
      <t>オオ</t>
    </rPh>
    <rPh sb="14" eb="16">
      <t>インサツ</t>
    </rPh>
    <rPh sb="22" eb="23">
      <t>オオ</t>
    </rPh>
    <rPh sb="26" eb="27">
      <t>コト</t>
    </rPh>
    <rPh sb="29" eb="32">
      <t>カノウセイ</t>
    </rPh>
    <phoneticPr fontId="11"/>
  </si>
  <si>
    <t>　※　水に濡れても剥がれ落ちないように、透明テープで全面貼付、又はラミネート加工することを</t>
    <rPh sb="3" eb="4">
      <t>ミズ</t>
    </rPh>
    <rPh sb="5" eb="6">
      <t>ヌ</t>
    </rPh>
    <rPh sb="9" eb="10">
      <t>ハ</t>
    </rPh>
    <rPh sb="12" eb="13">
      <t>オ</t>
    </rPh>
    <rPh sb="20" eb="22">
      <t>トウメイ</t>
    </rPh>
    <rPh sb="26" eb="28">
      <t>ゼンメン</t>
    </rPh>
    <rPh sb="28" eb="30">
      <t>チョウフ</t>
    </rPh>
    <rPh sb="31" eb="32">
      <t>マタ</t>
    </rPh>
    <rPh sb="38" eb="40">
      <t>カコウ</t>
    </rPh>
    <phoneticPr fontId="11"/>
  </si>
  <si>
    <t>(R5_ver1)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</si>
</sst>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e&quot;年&quot;m&quot;月&quot;d&quot;日&quot;;@" x16r2:formatCode16="[$-ja-JP-x-gannen]ggge&quot;年&quot;m&quot;月&quot;d&quot;日&quot;;@"/>
    <numFmt numFmtId="177" formatCode="#,##0&quot;㎡&quot;"/>
    <numFmt numFmtId="178" formatCode="#,##0&quot;万円(税込)&quot;"/>
    <numFmt numFmtId="179" formatCode="yyyy/m/d;@"/>
    <numFmt numFmtId="180" formatCode="&quot;地上&quot;0&quot;階&quot;"/>
    <numFmt numFmtId="181" formatCode="&quot;地下&quot;0&quot;階&quot;"/>
    <numFmt numFmtId="182" formatCode="yyyy/mm/dd"/>
    <numFmt numFmtId="183" formatCode="0.00000_ "/>
    <numFmt numFmtId="184" formatCode="[$-411]ggge&quot;年&quot;m&quot;月&quot;d&quot;日&quot;;@"/>
  </numFmts>
  <fonts count="27">
    <font>
      <sz val="11"/>
      <color theme="1"/>
      <name val="ＭＳ Ｐゴシック"/>
      <family val="2"/>
      <charset val="128"/>
    </font>
    <font>
      <sz val="6"/>
      <name val="ＭＳ Ｐゴシック"/>
      <family val="2"/>
      <charset val="128"/>
    </font>
    <font>
      <sz val="11"/>
      <color theme="1"/>
      <name val="ＭＳ 明朝"/>
      <family val="1"/>
      <charset val="128"/>
    </font>
    <font>
      <sz val="18"/>
      <color theme="1"/>
      <name val="ＭＳ 明朝"/>
      <family val="1"/>
      <charset val="128"/>
    </font>
    <font>
      <sz val="12"/>
      <color theme="1"/>
      <name val="ＭＳ 明朝"/>
      <family val="1"/>
      <charset val="128"/>
    </font>
    <font>
      <sz val="14"/>
      <color theme="1"/>
      <name val="ＭＳ 明朝"/>
      <family val="1"/>
      <charset val="128"/>
    </font>
    <font>
      <sz val="6"/>
      <color theme="1"/>
      <name val="ＭＳ 明朝"/>
      <family val="1"/>
      <charset val="128"/>
    </font>
    <font>
      <sz val="10"/>
      <color theme="1"/>
      <name val="ＭＳ 明朝"/>
      <family val="1"/>
      <charset val="128"/>
    </font>
    <font>
      <sz val="9"/>
      <color theme="1"/>
      <name val="ＭＳ 明朝"/>
      <family val="1"/>
      <charset val="128"/>
    </font>
    <font>
      <b/>
      <sz val="11"/>
      <color rgb="FFFF0000"/>
      <name val="ＭＳ Ｐゴシック"/>
      <family val="3"/>
      <charset val="128"/>
    </font>
    <font>
      <b/>
      <sz val="11"/>
      <name val="ＭＳ Ｐゴシック"/>
      <family val="3"/>
      <charset val="128"/>
    </font>
    <font>
      <sz val="6"/>
      <name val="ＭＳ Ｐゴシック"/>
      <family val="3"/>
      <charset val="128"/>
    </font>
    <font>
      <sz val="8"/>
      <color theme="1"/>
      <name val="ＭＳ Ｐゴシック"/>
      <family val="2"/>
      <charset val="128"/>
    </font>
    <font>
      <sz val="11"/>
      <color theme="1"/>
      <name val="ＭＳ Ｐゴシック"/>
      <family val="2"/>
      <charset val="128"/>
    </font>
    <font>
      <b/>
      <sz val="16"/>
      <name val="ＭＳ Ｐゴシック"/>
      <family val="3"/>
      <charset val="128"/>
    </font>
    <font>
      <sz val="11"/>
      <name val="ＭＳ Ｐゴシック"/>
      <family val="3"/>
      <charset val="128"/>
    </font>
    <font>
      <b/>
      <sz val="9"/>
      <color indexed="81"/>
      <name val="MS P ゴシック"/>
      <family val="3"/>
      <charset val="128"/>
    </font>
    <font>
      <b/>
      <sz val="16"/>
      <color theme="1"/>
      <name val="ＭＳ Ｐゴシック"/>
      <family val="3"/>
      <charset val="128"/>
    </font>
    <font>
      <sz val="9"/>
      <color indexed="81"/>
      <name val="MS P ゴシック"/>
      <family val="3"/>
      <charset val="128"/>
    </font>
    <font>
      <sz val="10"/>
      <color theme="1"/>
      <name val="ＭＳ Ｐゴシック"/>
      <family val="2"/>
      <charset val="128"/>
    </font>
    <font>
      <sz val="10"/>
      <color theme="1"/>
      <name val="ＭＳ Ｐゴシック"/>
      <family val="3"/>
      <charset val="128"/>
    </font>
    <font>
      <b/>
      <u/>
      <sz val="12"/>
      <color rgb="FFFF0000"/>
      <name val="ＭＳ Ｐゴシック"/>
      <family val="3"/>
      <charset val="128"/>
    </font>
    <font>
      <b/>
      <u/>
      <sz val="11"/>
      <color rgb="FFFF0000"/>
      <name val="ＭＳ Ｐゴシック"/>
      <family val="3"/>
      <charset val="128"/>
    </font>
    <font>
      <u/>
      <sz val="11"/>
      <color indexed="12"/>
      <name val="ＭＳ Ｐゴシック"/>
      <family val="3"/>
      <charset val="128"/>
    </font>
    <font>
      <b/>
      <sz val="11"/>
      <color indexed="10"/>
      <name val="ＭＳ Ｐゴシック"/>
      <family val="3"/>
      <charset val="128"/>
    </font>
    <font>
      <sz val="11"/>
      <color rgb="FFFF0000"/>
      <name val="ＭＳ Ｐゴシック"/>
      <family val="3"/>
      <charset val="128"/>
    </font>
    <font>
      <sz val="11"/>
      <color theme="0" tint="-0.34998626667073579"/>
      <name val="ＭＳ Ｐゴシック"/>
      <family val="2"/>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s>
  <borders count="53">
    <border>
      <left/>
      <right/>
      <top/>
      <bottom/>
      <diagonal/>
    </border>
    <border>
      <left/>
      <right/>
      <top/>
      <bottom style="thin">
        <color indexed="64"/>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right style="medium">
        <color auto="1"/>
      </right>
      <top/>
      <bottom style="thin">
        <color auto="1"/>
      </bottom>
      <diagonal/>
    </border>
    <border>
      <left style="medium">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style="medium">
        <color auto="1"/>
      </left>
      <right style="thin">
        <color auto="1"/>
      </right>
      <top style="double">
        <color auto="1"/>
      </top>
      <bottom/>
      <diagonal/>
    </border>
    <border>
      <left style="medium">
        <color auto="1"/>
      </left>
      <right style="thin">
        <color auto="1"/>
      </right>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medium">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right/>
      <top style="dashDot">
        <color auto="1"/>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style="medium">
        <color auto="1"/>
      </right>
      <top style="double">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s>
  <cellStyleXfs count="4">
    <xf numFmtId="0" fontId="0" fillId="0" borderId="0">
      <alignment vertical="center"/>
    </xf>
    <xf numFmtId="0" fontId="13" fillId="0" borderId="0">
      <alignment vertical="center"/>
    </xf>
    <xf numFmtId="0" fontId="15" fillId="0" borderId="0"/>
    <xf numFmtId="0" fontId="23" fillId="0" borderId="0" applyNumberFormat="0" applyFill="0" applyBorder="0" applyAlignment="0" applyProtection="0">
      <alignment vertical="top"/>
      <protection locked="0"/>
    </xf>
  </cellStyleXfs>
  <cellXfs count="217">
    <xf numFmtId="0" fontId="0" fillId="0" borderId="0" xfId="0">
      <alignment vertical="center"/>
    </xf>
    <xf numFmtId="0" fontId="2" fillId="0" borderId="0" xfId="0" applyFont="1">
      <alignment vertical="center"/>
    </xf>
    <xf numFmtId="0" fontId="4" fillId="0" borderId="0" xfId="0" applyFont="1" applyAlignment="1">
      <alignment horizontal="right" vertical="center"/>
    </xf>
    <xf numFmtId="0" fontId="4" fillId="0" borderId="0" xfId="0" applyFont="1">
      <alignment vertical="center"/>
    </xf>
    <xf numFmtId="0" fontId="7" fillId="0" borderId="0" xfId="0" applyFont="1">
      <alignment vertical="center"/>
    </xf>
    <xf numFmtId="0" fontId="2" fillId="0" borderId="0" xfId="0" applyFont="1" applyAlignment="1">
      <alignment horizontal="right"/>
    </xf>
    <xf numFmtId="0" fontId="4" fillId="0" borderId="0" xfId="0" applyFont="1" applyAlignment="1">
      <alignment horizontal="right"/>
    </xf>
    <xf numFmtId="0" fontId="4" fillId="0" borderId="0" xfId="0" applyFont="1" applyAlignment="1"/>
    <xf numFmtId="0" fontId="4"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4" fillId="0" borderId="0" xfId="0" applyFont="1" applyAlignment="1">
      <alignment vertical="center" wrapText="1"/>
    </xf>
    <xf numFmtId="0" fontId="4" fillId="0" borderId="0" xfId="0" applyFont="1" applyBorder="1">
      <alignment vertical="center"/>
    </xf>
    <xf numFmtId="0" fontId="2" fillId="0" borderId="0" xfId="0" applyFont="1" applyBorder="1">
      <alignment vertical="center"/>
    </xf>
    <xf numFmtId="0" fontId="0" fillId="0" borderId="3" xfId="0" applyBorder="1">
      <alignment vertical="center"/>
    </xf>
    <xf numFmtId="0" fontId="7" fillId="0" borderId="0" xfId="0" applyFont="1" applyBorder="1">
      <alignment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2" fillId="0" borderId="12" xfId="0" applyFont="1" applyBorder="1">
      <alignment vertical="center"/>
    </xf>
    <xf numFmtId="0" fontId="2" fillId="0" borderId="14" xfId="0" applyFont="1" applyBorder="1">
      <alignment vertical="center"/>
    </xf>
    <xf numFmtId="0" fontId="2" fillId="0" borderId="1" xfId="0" applyFont="1" applyBorder="1">
      <alignment vertical="center"/>
    </xf>
    <xf numFmtId="0" fontId="2" fillId="0" borderId="19" xfId="0" applyFont="1" applyBorder="1" applyAlignment="1">
      <alignment vertical="center"/>
    </xf>
    <xf numFmtId="0" fontId="2" fillId="0" borderId="19" xfId="0" applyFont="1" applyBorder="1">
      <alignment vertical="center"/>
    </xf>
    <xf numFmtId="0" fontId="2" fillId="0" borderId="25" xfId="0" applyFont="1" applyBorder="1">
      <alignment vertical="center"/>
    </xf>
    <xf numFmtId="0" fontId="2" fillId="0" borderId="26" xfId="0" applyFont="1" applyBorder="1">
      <alignment vertical="center"/>
    </xf>
    <xf numFmtId="0" fontId="6" fillId="0" borderId="27" xfId="0" applyFont="1" applyBorder="1" applyAlignment="1">
      <alignment horizontal="right" vertical="center"/>
    </xf>
    <xf numFmtId="0" fontId="2" fillId="0" borderId="3" xfId="0" applyFont="1" applyBorder="1">
      <alignment vertical="center"/>
    </xf>
    <xf numFmtId="0" fontId="2" fillId="0" borderId="17" xfId="0" applyFont="1" applyBorder="1">
      <alignment vertical="center"/>
    </xf>
    <xf numFmtId="0" fontId="2" fillId="0" borderId="20" xfId="0" applyFont="1" applyBorder="1">
      <alignment vertical="center"/>
    </xf>
    <xf numFmtId="0" fontId="2" fillId="0" borderId="12" xfId="0" applyFont="1" applyBorder="1" applyAlignment="1">
      <alignment horizontal="distributed" vertical="center"/>
    </xf>
    <xf numFmtId="0" fontId="2" fillId="0" borderId="0" xfId="0" applyFont="1" applyBorder="1" applyAlignment="1">
      <alignment horizontal="distributed" vertical="center"/>
    </xf>
    <xf numFmtId="0" fontId="2" fillId="0" borderId="13" xfId="0" applyFont="1" applyBorder="1" applyAlignment="1">
      <alignment horizontal="distributed" vertical="center"/>
    </xf>
    <xf numFmtId="0" fontId="2" fillId="0" borderId="14" xfId="0" applyFont="1" applyBorder="1" applyAlignment="1">
      <alignment horizontal="distributed" vertical="center"/>
    </xf>
    <xf numFmtId="0" fontId="2" fillId="0" borderId="1" xfId="0" applyFont="1" applyBorder="1" applyAlignment="1">
      <alignment horizontal="distributed" vertical="center"/>
    </xf>
    <xf numFmtId="0" fontId="2" fillId="0" borderId="15" xfId="0" applyFont="1" applyBorder="1" applyAlignment="1">
      <alignment horizontal="distributed" vertical="center"/>
    </xf>
    <xf numFmtId="0" fontId="4" fillId="0" borderId="21" xfId="0" applyFont="1" applyBorder="1" applyAlignment="1">
      <alignment horizontal="distributed" vertical="center"/>
    </xf>
    <xf numFmtId="0" fontId="4" fillId="0" borderId="19" xfId="0" applyFont="1" applyBorder="1" applyAlignment="1">
      <alignment horizontal="distributed" vertical="center"/>
    </xf>
    <xf numFmtId="0" fontId="2" fillId="0" borderId="22" xfId="0" applyFont="1" applyBorder="1" applyAlignment="1">
      <alignment horizontal="distributed" vertical="center"/>
    </xf>
    <xf numFmtId="0" fontId="7" fillId="0" borderId="3" xfId="0" applyFont="1" applyBorder="1">
      <alignment vertical="center"/>
    </xf>
    <xf numFmtId="0" fontId="7" fillId="0" borderId="3" xfId="0" applyFont="1" applyBorder="1" applyAlignment="1">
      <alignment horizontal="right" vertical="center"/>
    </xf>
    <xf numFmtId="14" fontId="0" fillId="0" borderId="0" xfId="0" applyNumberFormat="1">
      <alignment vertical="center"/>
    </xf>
    <xf numFmtId="179" fontId="0" fillId="0" borderId="0" xfId="0" applyNumberFormat="1">
      <alignment vertical="center"/>
    </xf>
    <xf numFmtId="0" fontId="2" fillId="0" borderId="29" xfId="0" applyFont="1" applyBorder="1" applyAlignment="1">
      <alignment vertical="center"/>
    </xf>
    <xf numFmtId="0" fontId="8" fillId="0" borderId="0" xfId="0" applyFont="1" applyBorder="1" applyAlignment="1">
      <alignment horizontal="center" vertical="center" shrinkToFit="1"/>
    </xf>
    <xf numFmtId="177" fontId="8" fillId="0" borderId="3" xfId="0" applyNumberFormat="1" applyFont="1" applyBorder="1" applyAlignment="1">
      <alignment horizontal="center" vertical="center" shrinkToFit="1"/>
    </xf>
    <xf numFmtId="0" fontId="8" fillId="0" borderId="3" xfId="0" applyFont="1" applyBorder="1" applyAlignment="1">
      <alignment vertical="center"/>
    </xf>
    <xf numFmtId="0" fontId="0" fillId="2" borderId="0" xfId="0" applyFill="1">
      <alignment vertical="center"/>
    </xf>
    <xf numFmtId="49" fontId="0" fillId="0" borderId="0" xfId="0" applyNumberFormat="1">
      <alignment vertical="center"/>
    </xf>
    <xf numFmtId="0" fontId="4" fillId="0" borderId="1" xfId="0" applyFont="1" applyBorder="1" applyAlignment="1">
      <alignment horizontal="left"/>
    </xf>
    <xf numFmtId="0" fontId="4" fillId="0" borderId="39" xfId="0" applyFont="1" applyBorder="1" applyAlignment="1">
      <alignment horizontal="center" vertical="center" textRotation="255"/>
    </xf>
    <xf numFmtId="0" fontId="7" fillId="3" borderId="0" xfId="0" applyFont="1" applyFill="1" applyBorder="1">
      <alignment vertical="center"/>
    </xf>
    <xf numFmtId="0" fontId="0" fillId="0" borderId="0" xfId="0" applyAlignment="1"/>
    <xf numFmtId="182" fontId="0" fillId="0" borderId="0" xfId="0" applyNumberFormat="1">
      <alignment vertical="center"/>
    </xf>
    <xf numFmtId="0" fontId="12" fillId="0" borderId="0" xfId="0" applyFont="1">
      <alignment vertical="center"/>
    </xf>
    <xf numFmtId="49" fontId="2" fillId="0" borderId="1" xfId="0" applyNumberFormat="1" applyFont="1" applyBorder="1" applyAlignment="1" applyProtection="1">
      <protection locked="0"/>
    </xf>
    <xf numFmtId="0" fontId="0" fillId="0" borderId="0" xfId="0" applyProtection="1">
      <alignment vertical="center"/>
      <protection locked="0"/>
    </xf>
    <xf numFmtId="183" fontId="0" fillId="0" borderId="0" xfId="0" applyNumberFormat="1">
      <alignment vertical="center"/>
    </xf>
    <xf numFmtId="0" fontId="13" fillId="0" borderId="0" xfId="1">
      <alignment vertical="center"/>
    </xf>
    <xf numFmtId="0" fontId="15" fillId="0" borderId="0" xfId="2"/>
    <xf numFmtId="0" fontId="13" fillId="0" borderId="0" xfId="1" applyAlignment="1">
      <alignment horizontal="left" vertical="center"/>
    </xf>
    <xf numFmtId="0" fontId="0" fillId="0" borderId="0" xfId="0" applyNumberFormat="1">
      <alignment vertical="center"/>
    </xf>
    <xf numFmtId="183" fontId="0" fillId="0" borderId="0" xfId="0" applyNumberFormat="1" applyAlignment="1"/>
    <xf numFmtId="0" fontId="13" fillId="0" borderId="0" xfId="1" applyAlignment="1">
      <alignment horizontal="center" vertical="center"/>
    </xf>
    <xf numFmtId="0" fontId="13" fillId="0" borderId="0" xfId="1" applyAlignment="1">
      <alignment horizontal="left" vertical="top" wrapText="1"/>
    </xf>
    <xf numFmtId="176" fontId="13" fillId="0" borderId="1" xfId="1" applyNumberFormat="1" applyBorder="1">
      <alignment vertical="center"/>
    </xf>
    <xf numFmtId="176" fontId="13" fillId="0" borderId="1" xfId="1" applyNumberFormat="1" applyBorder="1" applyAlignment="1">
      <alignment horizontal="center" vertical="center"/>
    </xf>
    <xf numFmtId="176" fontId="13" fillId="0" borderId="0" xfId="1" applyNumberFormat="1">
      <alignment vertical="center"/>
    </xf>
    <xf numFmtId="0" fontId="13" fillId="0" borderId="29" xfId="1" applyBorder="1" applyAlignment="1">
      <alignment horizontal="left"/>
    </xf>
    <xf numFmtId="0" fontId="13" fillId="0" borderId="29" xfId="1" applyBorder="1" applyAlignment="1">
      <alignment horizontal="center" vertical="center"/>
    </xf>
    <xf numFmtId="0" fontId="13" fillId="0" borderId="29" xfId="1" applyBorder="1" applyAlignment="1">
      <alignment horizontal="center"/>
    </xf>
    <xf numFmtId="0" fontId="13" fillId="0" borderId="41" xfId="1" applyBorder="1">
      <alignment vertical="center"/>
    </xf>
    <xf numFmtId="0" fontId="13" fillId="0" borderId="11" xfId="1" applyBorder="1">
      <alignment vertical="center"/>
    </xf>
    <xf numFmtId="0" fontId="13" fillId="0" borderId="10" xfId="1" applyBorder="1">
      <alignment vertical="center"/>
    </xf>
    <xf numFmtId="0" fontId="13" fillId="0" borderId="13" xfId="1" applyBorder="1">
      <alignment vertical="center"/>
    </xf>
    <xf numFmtId="0" fontId="13" fillId="0" borderId="15" xfId="1" applyBorder="1">
      <alignment vertical="center"/>
    </xf>
    <xf numFmtId="0" fontId="13" fillId="0" borderId="1" xfId="1" applyBorder="1">
      <alignment vertical="center"/>
    </xf>
    <xf numFmtId="0" fontId="14" fillId="0" borderId="0" xfId="1" applyFont="1" applyAlignment="1">
      <alignment horizontal="center" vertical="center"/>
    </xf>
    <xf numFmtId="0" fontId="13" fillId="0" borderId="14" xfId="1" applyBorder="1">
      <alignment vertical="center"/>
    </xf>
    <xf numFmtId="0" fontId="13" fillId="0" borderId="12" xfId="1" applyBorder="1">
      <alignment vertical="center"/>
    </xf>
    <xf numFmtId="0" fontId="0" fillId="0" borderId="0" xfId="1" applyFont="1">
      <alignment vertical="center"/>
    </xf>
    <xf numFmtId="0" fontId="0" fillId="0" borderId="0" xfId="0" applyAlignment="1">
      <alignment horizontal="left" vertical="top"/>
    </xf>
    <xf numFmtId="0" fontId="8" fillId="0" borderId="0" xfId="0" applyFont="1" applyBorder="1" applyAlignment="1">
      <alignment horizontal="center" vertical="center" shrinkToFit="1"/>
    </xf>
    <xf numFmtId="14" fontId="0" fillId="0" borderId="0" xfId="0" applyNumberFormat="1" applyBorder="1" applyAlignment="1">
      <alignment vertical="center"/>
    </xf>
    <xf numFmtId="0" fontId="0" fillId="0" borderId="0" xfId="0" applyNumberFormat="1" applyBorder="1" applyAlignme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vertical="center"/>
    </xf>
    <xf numFmtId="14" fontId="0" fillId="0" borderId="8" xfId="0" applyNumberFormat="1" applyBorder="1">
      <alignment vertical="center"/>
    </xf>
    <xf numFmtId="14" fontId="0" fillId="0" borderId="1" xfId="1" applyNumberFormat="1" applyFont="1" applyBorder="1" applyAlignment="1">
      <alignment horizontal="left" vertical="center"/>
    </xf>
    <xf numFmtId="0" fontId="0" fillId="0" borderId="0" xfId="0" applyBorder="1">
      <alignment vertical="center"/>
    </xf>
    <xf numFmtId="14" fontId="0" fillId="0" borderId="0" xfId="0" applyNumberFormat="1" applyBorder="1">
      <alignment vertical="center"/>
    </xf>
    <xf numFmtId="14" fontId="0" fillId="0" borderId="0" xfId="0" applyNumberFormat="1" applyBorder="1" applyAlignment="1" applyProtection="1">
      <alignment vertical="center"/>
      <protection locked="0"/>
    </xf>
    <xf numFmtId="14" fontId="0" fillId="0" borderId="8" xfId="0" applyNumberFormat="1" applyBorder="1" applyAlignment="1" applyProtection="1">
      <alignment vertical="center"/>
      <protection locked="0"/>
    </xf>
    <xf numFmtId="0" fontId="15" fillId="0" borderId="0" xfId="2" applyAlignment="1">
      <alignment vertical="center"/>
    </xf>
    <xf numFmtId="0" fontId="25" fillId="0" borderId="0" xfId="2" applyFont="1" applyAlignment="1">
      <alignment vertical="center"/>
    </xf>
    <xf numFmtId="0" fontId="15" fillId="0" borderId="0" xfId="2" applyAlignment="1">
      <alignment vertical="top"/>
    </xf>
    <xf numFmtId="0" fontId="26" fillId="4" borderId="0" xfId="0" applyFont="1" applyFill="1">
      <alignment vertical="center"/>
    </xf>
    <xf numFmtId="0" fontId="4"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14" fontId="26" fillId="0" borderId="0" xfId="0" applyNumberFormat="1" applyFont="1" applyBorder="1" applyAlignment="1">
      <alignment vertical="center"/>
    </xf>
    <xf numFmtId="1" fontId="0" fillId="0" borderId="0" xfId="0" applyNumberFormat="1">
      <alignment vertical="center"/>
    </xf>
    <xf numFmtId="0" fontId="0" fillId="0" borderId="0" xfId="0" applyNumberFormat="1" applyBorder="1">
      <alignment vertical="center"/>
    </xf>
    <xf numFmtId="0" fontId="0" fillId="0" borderId="0" xfId="1" applyFont="1" applyAlignment="1">
      <alignment horizontal="left" vertical="center"/>
    </xf>
    <xf numFmtId="0" fontId="4" fillId="0" borderId="4"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50" xfId="0" applyFont="1" applyBorder="1" applyAlignment="1">
      <alignment horizontal="center" vertical="center" textRotation="255"/>
    </xf>
    <xf numFmtId="0" fontId="2" fillId="0" borderId="36" xfId="0"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shrinkToFit="1"/>
      <protection locked="0"/>
    </xf>
    <xf numFmtId="0" fontId="2" fillId="0" borderId="30" xfId="0" applyFont="1" applyBorder="1" applyAlignment="1" applyProtection="1">
      <alignment horizontal="center" vertical="center" shrinkToFit="1"/>
      <protection locked="0"/>
    </xf>
    <xf numFmtId="0" fontId="2" fillId="0" borderId="34" xfId="0" applyFont="1" applyBorder="1" applyAlignment="1" applyProtection="1">
      <alignment horizontal="center" vertical="center" shrinkToFit="1"/>
      <protection locked="0"/>
    </xf>
    <xf numFmtId="0" fontId="5" fillId="0" borderId="1" xfId="0" applyFont="1" applyBorder="1" applyAlignment="1">
      <alignment horizontal="center"/>
    </xf>
    <xf numFmtId="0" fontId="2" fillId="0" borderId="1" xfId="0" applyFont="1" applyBorder="1" applyAlignment="1" applyProtection="1">
      <alignment horizontal="center" vertical="center" shrinkToFit="1"/>
      <protection locked="0"/>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5" xfId="0" applyFont="1" applyBorder="1" applyAlignment="1">
      <alignment horizontal="center" vertical="center"/>
    </xf>
    <xf numFmtId="0" fontId="2" fillId="0" borderId="51" xfId="0" applyFont="1" applyBorder="1" applyAlignment="1" applyProtection="1">
      <alignment horizontal="left" vertical="center" shrinkToFit="1"/>
      <protection locked="0"/>
    </xf>
    <xf numFmtId="0" fontId="2" fillId="0" borderId="52" xfId="0" applyFont="1" applyBorder="1" applyAlignment="1" applyProtection="1">
      <alignment horizontal="left" vertical="center" shrinkToFit="1"/>
      <protection locked="0"/>
    </xf>
    <xf numFmtId="0" fontId="4" fillId="0" borderId="0" xfId="0" applyFont="1" applyAlignment="1">
      <alignment horizontal="left" vertical="center" wrapText="1"/>
    </xf>
    <xf numFmtId="0" fontId="2" fillId="0" borderId="0" xfId="0" applyFont="1" applyAlignment="1">
      <alignment horizontal="center" vertical="top"/>
    </xf>
    <xf numFmtId="0" fontId="2" fillId="0" borderId="5"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0" borderId="5" xfId="0" applyFont="1" applyBorder="1" applyAlignment="1">
      <alignment horizontal="distributed" vertical="center"/>
    </xf>
    <xf numFmtId="0" fontId="6" fillId="0" borderId="32" xfId="0" applyFont="1" applyBorder="1" applyAlignment="1" applyProtection="1">
      <alignment horizontal="left" vertical="center" shrinkToFit="1"/>
      <protection locked="0"/>
    </xf>
    <xf numFmtId="0" fontId="6" fillId="0" borderId="49" xfId="0" applyFont="1" applyBorder="1" applyAlignment="1" applyProtection="1">
      <alignment horizontal="left" vertical="center" shrinkToFit="1"/>
      <protection locked="0"/>
    </xf>
    <xf numFmtId="0" fontId="2" fillId="0" borderId="33" xfId="0" applyFont="1" applyBorder="1" applyAlignment="1" applyProtection="1">
      <alignment horizontal="left" vertical="center" shrinkToFit="1"/>
      <protection locked="0"/>
    </xf>
    <xf numFmtId="0" fontId="2" fillId="0" borderId="16" xfId="0" applyFont="1" applyBorder="1" applyAlignment="1" applyProtection="1">
      <alignment horizontal="left" vertical="center" shrinkToFit="1"/>
      <protection locked="0"/>
    </xf>
    <xf numFmtId="0" fontId="6" fillId="0" borderId="32" xfId="0" applyFont="1" applyBorder="1" applyAlignment="1">
      <alignment horizontal="right" vertical="center"/>
    </xf>
    <xf numFmtId="0" fontId="4" fillId="0" borderId="23" xfId="0" applyFont="1" applyBorder="1" applyAlignment="1">
      <alignment horizontal="center" vertical="center" textRotation="255"/>
    </xf>
    <xf numFmtId="0" fontId="4" fillId="0" borderId="24" xfId="0" applyFont="1" applyBorder="1" applyAlignment="1">
      <alignment horizontal="center" vertical="center" textRotation="255"/>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4" fillId="0" borderId="28" xfId="0" applyFont="1" applyBorder="1" applyAlignment="1">
      <alignment horizontal="distributed" vertical="center"/>
    </xf>
    <xf numFmtId="0" fontId="4" fillId="0" borderId="29" xfId="0" applyFont="1" applyBorder="1" applyAlignment="1">
      <alignment horizontal="distributed" vertical="center"/>
    </xf>
    <xf numFmtId="0" fontId="4" fillId="0" borderId="30"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2" fillId="0" borderId="0" xfId="0" applyFont="1" applyBorder="1" applyAlignment="1" applyProtection="1">
      <alignment horizontal="left" vertical="center" shrinkToFit="1"/>
      <protection locked="0"/>
    </xf>
    <xf numFmtId="0" fontId="4" fillId="0" borderId="25" xfId="0" applyFont="1" applyBorder="1" applyAlignment="1">
      <alignment horizontal="distributed" vertical="center"/>
    </xf>
    <xf numFmtId="0" fontId="4" fillId="0" borderId="26" xfId="0" applyFont="1" applyBorder="1" applyAlignment="1">
      <alignment horizontal="distributed" vertical="center"/>
    </xf>
    <xf numFmtId="0" fontId="4" fillId="0" borderId="27" xfId="0" applyFont="1" applyBorder="1" applyAlignment="1">
      <alignment horizontal="distributed" vertical="center"/>
    </xf>
    <xf numFmtId="0" fontId="4" fillId="0" borderId="14" xfId="0" applyFont="1" applyBorder="1" applyAlignment="1">
      <alignment horizontal="distributed" vertical="center"/>
    </xf>
    <xf numFmtId="0" fontId="4" fillId="0" borderId="1" xfId="0" applyFont="1" applyBorder="1" applyAlignment="1">
      <alignment horizontal="distributed" vertical="center"/>
    </xf>
    <xf numFmtId="0" fontId="4" fillId="0" borderId="15" xfId="0" applyFont="1" applyBorder="1" applyAlignment="1">
      <alignment horizontal="distributed"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29" xfId="0" applyFont="1" applyBorder="1" applyAlignment="1" applyProtection="1">
      <alignment horizontal="left" vertical="center" shrinkToFit="1"/>
      <protection locked="0"/>
    </xf>
    <xf numFmtId="0" fontId="2" fillId="0" borderId="34"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shrinkToFit="1"/>
      <protection locked="0"/>
    </xf>
    <xf numFmtId="0" fontId="8" fillId="0" borderId="33" xfId="0" applyFont="1" applyBorder="1" applyAlignment="1">
      <alignment horizontal="distributed" vertical="center"/>
    </xf>
    <xf numFmtId="0" fontId="2" fillId="0" borderId="51" xfId="0" applyFont="1" applyBorder="1" applyAlignment="1">
      <alignment horizontal="distributed" vertical="center"/>
    </xf>
    <xf numFmtId="0" fontId="2" fillId="0" borderId="33" xfId="0" applyFont="1" applyBorder="1" applyAlignment="1">
      <alignment horizontal="distributed" vertical="center"/>
    </xf>
    <xf numFmtId="0" fontId="2" fillId="0" borderId="8" xfId="0" applyFont="1" applyBorder="1" applyAlignment="1">
      <alignment horizontal="distributed" vertical="center"/>
    </xf>
    <xf numFmtId="0" fontId="3" fillId="0" borderId="0" xfId="0" applyFont="1" applyAlignment="1">
      <alignment horizontal="center"/>
    </xf>
    <xf numFmtId="177" fontId="8" fillId="0" borderId="0" xfId="0" applyNumberFormat="1" applyFont="1" applyBorder="1" applyAlignment="1">
      <alignment horizontal="center" vertical="center" shrinkToFit="1"/>
    </xf>
    <xf numFmtId="177" fontId="8" fillId="0" borderId="3" xfId="0" applyNumberFormat="1" applyFont="1" applyBorder="1" applyAlignment="1">
      <alignment horizontal="center" vertical="center" shrinkToFit="1"/>
    </xf>
    <xf numFmtId="0" fontId="2" fillId="0" borderId="29" xfId="0" applyFont="1" applyBorder="1" applyAlignment="1" applyProtection="1">
      <alignment horizontal="center" vertical="center"/>
      <protection locked="0"/>
    </xf>
    <xf numFmtId="0" fontId="2" fillId="0" borderId="28" xfId="0" applyFont="1" applyBorder="1" applyAlignment="1">
      <alignment horizontal="distributed" vertical="center" wrapText="1"/>
    </xf>
    <xf numFmtId="0" fontId="2" fillId="0" borderId="29" xfId="0" applyFont="1" applyBorder="1" applyAlignment="1">
      <alignment horizontal="distributed" vertical="center"/>
    </xf>
    <xf numFmtId="0" fontId="2" fillId="0" borderId="30" xfId="0" applyFont="1" applyBorder="1" applyAlignment="1">
      <alignment horizontal="distributed" vertical="center"/>
    </xf>
    <xf numFmtId="0" fontId="8" fillId="0" borderId="0" xfId="0" applyFont="1" applyBorder="1" applyAlignment="1">
      <alignment horizontal="center" vertical="center" shrinkToFit="1"/>
    </xf>
    <xf numFmtId="0" fontId="2" fillId="0" borderId="12" xfId="0" applyFont="1" applyBorder="1" applyAlignment="1">
      <alignment horizontal="distributed" vertical="center"/>
    </xf>
    <xf numFmtId="0" fontId="2" fillId="0" borderId="0" xfId="0" applyFont="1" applyBorder="1" applyAlignment="1">
      <alignment horizontal="distributed" vertical="center"/>
    </xf>
    <xf numFmtId="0" fontId="2" fillId="0" borderId="13" xfId="0" applyFont="1" applyBorder="1" applyAlignment="1">
      <alignment horizontal="distributed" vertical="center"/>
    </xf>
    <xf numFmtId="0" fontId="4" fillId="0" borderId="2" xfId="0" applyFont="1" applyBorder="1" applyAlignment="1">
      <alignment horizontal="center" vertical="center" textRotation="255"/>
    </xf>
    <xf numFmtId="0" fontId="4" fillId="0" borderId="18" xfId="0" applyFont="1" applyBorder="1" applyAlignment="1">
      <alignment horizontal="center" vertical="center" textRotation="255"/>
    </xf>
    <xf numFmtId="0" fontId="7" fillId="0" borderId="0" xfId="0" applyFont="1" applyBorder="1" applyAlignment="1" applyProtection="1">
      <alignment horizontal="center" vertical="center" shrinkToFit="1"/>
      <protection locked="0"/>
    </xf>
    <xf numFmtId="176" fontId="4" fillId="3" borderId="0" xfId="0" applyNumberFormat="1" applyFont="1" applyFill="1" applyAlignment="1" applyProtection="1">
      <alignment horizontal="center" vertical="center"/>
      <protection locked="0"/>
    </xf>
    <xf numFmtId="0" fontId="4" fillId="0" borderId="40" xfId="0" applyFont="1" applyBorder="1" applyAlignment="1" applyProtection="1">
      <alignment horizontal="left" vertical="center" wrapText="1" shrinkToFit="1"/>
      <protection locked="0"/>
    </xf>
    <xf numFmtId="0" fontId="4" fillId="0" borderId="37" xfId="0" applyFont="1" applyBorder="1" applyAlignment="1" applyProtection="1">
      <alignment horizontal="left" vertical="center" shrinkToFit="1"/>
      <protection locked="0"/>
    </xf>
    <xf numFmtId="0" fontId="4" fillId="0" borderId="38" xfId="0" applyFont="1" applyBorder="1" applyAlignment="1" applyProtection="1">
      <alignment horizontal="left" vertical="center" shrinkToFit="1"/>
      <protection locked="0"/>
    </xf>
    <xf numFmtId="49" fontId="2" fillId="0" borderId="31" xfId="0" applyNumberFormat="1" applyFont="1" applyBorder="1" applyAlignment="1" applyProtection="1">
      <alignment horizontal="center"/>
      <protection locked="0"/>
    </xf>
    <xf numFmtId="181" fontId="8" fillId="0" borderId="1" xfId="0" applyNumberFormat="1"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2" fillId="0" borderId="10" xfId="0" applyFont="1" applyBorder="1" applyAlignment="1" applyProtection="1">
      <alignment vertical="center"/>
      <protection locked="0"/>
    </xf>
    <xf numFmtId="180" fontId="8" fillId="0" borderId="1" xfId="0" applyNumberFormat="1" applyFont="1" applyBorder="1" applyAlignment="1" applyProtection="1">
      <alignment horizontal="center" vertical="center"/>
      <protection locked="0"/>
    </xf>
    <xf numFmtId="178" fontId="8" fillId="0" borderId="29" xfId="0" applyNumberFormat="1" applyFont="1" applyBorder="1" applyAlignment="1" applyProtection="1">
      <alignment horizontal="center" vertical="center" shrinkToFit="1"/>
      <protection locked="0"/>
    </xf>
    <xf numFmtId="49" fontId="2" fillId="0" borderId="1" xfId="0" applyNumberFormat="1" applyFont="1" applyBorder="1" applyAlignment="1" applyProtection="1">
      <alignment horizontal="center"/>
      <protection locked="0"/>
    </xf>
    <xf numFmtId="0" fontId="2" fillId="0" borderId="10"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177" fontId="8" fillId="0" borderId="1" xfId="0" applyNumberFormat="1" applyFont="1" applyBorder="1" applyAlignment="1" applyProtection="1">
      <alignment horizontal="center" vertical="center"/>
      <protection locked="0"/>
    </xf>
    <xf numFmtId="0" fontId="7" fillId="0" borderId="0" xfId="0" applyFont="1" applyBorder="1" applyAlignment="1">
      <alignment horizontal="left" vertical="center"/>
    </xf>
    <xf numFmtId="0" fontId="2" fillId="0" borderId="26" xfId="0" applyFont="1" applyBorder="1" applyAlignment="1" applyProtection="1">
      <alignment horizontal="center" vertical="center" wrapText="1" shrinkToFit="1"/>
      <protection locked="0"/>
    </xf>
    <xf numFmtId="0" fontId="2" fillId="0" borderId="27" xfId="0" applyFont="1" applyBorder="1" applyAlignment="1" applyProtection="1">
      <alignment horizontal="center" vertical="center" wrapText="1" shrinkToFit="1"/>
      <protection locked="0"/>
    </xf>
    <xf numFmtId="0" fontId="2" fillId="0" borderId="1"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7"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0" fontId="8" fillId="0" borderId="48" xfId="0" applyFont="1" applyBorder="1" applyAlignment="1" applyProtection="1">
      <alignment horizontal="center" vertical="center" shrinkToFit="1"/>
      <protection locked="0"/>
    </xf>
    <xf numFmtId="178" fontId="8" fillId="0" borderId="1" xfId="0" applyNumberFormat="1" applyFont="1" applyBorder="1" applyAlignment="1" applyProtection="1">
      <alignment horizontal="center" vertical="center" shrinkToFit="1"/>
      <protection locked="0"/>
    </xf>
    <xf numFmtId="0" fontId="9" fillId="0" borderId="0" xfId="2" applyFont="1" applyAlignment="1">
      <alignment horizontal="center" wrapText="1"/>
    </xf>
    <xf numFmtId="0" fontId="15" fillId="0" borderId="0" xfId="2" applyAlignment="1">
      <alignment horizontal="left"/>
    </xf>
    <xf numFmtId="0" fontId="15" fillId="0" borderId="9" xfId="2" applyBorder="1" applyAlignment="1">
      <alignment horizontal="center" vertical="center"/>
    </xf>
    <xf numFmtId="0" fontId="15" fillId="0" borderId="11" xfId="2" applyBorder="1" applyAlignment="1">
      <alignment horizontal="center" vertical="center"/>
    </xf>
    <xf numFmtId="0" fontId="15" fillId="0" borderId="14" xfId="2" applyBorder="1" applyAlignment="1">
      <alignment horizontal="center" vertical="center"/>
    </xf>
    <xf numFmtId="0" fontId="15" fillId="0" borderId="15" xfId="2" applyBorder="1" applyAlignment="1">
      <alignment horizontal="center" vertical="center"/>
    </xf>
    <xf numFmtId="0" fontId="15" fillId="0" borderId="32" xfId="2" applyBorder="1" applyAlignment="1">
      <alignment horizontal="center" vertical="center"/>
    </xf>
    <xf numFmtId="0" fontId="15" fillId="0" borderId="33" xfId="2" applyBorder="1" applyAlignment="1">
      <alignment horizontal="center" vertical="center"/>
    </xf>
    <xf numFmtId="0" fontId="14" fillId="3" borderId="42" xfId="1" applyFont="1" applyFill="1" applyBorder="1" applyAlignment="1">
      <alignment horizontal="center" vertical="center"/>
    </xf>
    <xf numFmtId="0" fontId="14" fillId="3" borderId="43" xfId="1" applyFont="1" applyFill="1" applyBorder="1" applyAlignment="1">
      <alignment horizontal="center" vertical="center"/>
    </xf>
    <xf numFmtId="0" fontId="14" fillId="3" borderId="44" xfId="1" applyFont="1" applyFill="1" applyBorder="1" applyAlignment="1">
      <alignment horizontal="center" vertical="center"/>
    </xf>
    <xf numFmtId="0" fontId="14" fillId="3" borderId="45" xfId="1" applyFont="1" applyFill="1" applyBorder="1" applyAlignment="1">
      <alignment horizontal="center" vertical="center"/>
    </xf>
    <xf numFmtId="184" fontId="14" fillId="3" borderId="44" xfId="1" applyNumberFormat="1" applyFont="1" applyFill="1" applyBorder="1" applyAlignment="1">
      <alignment horizontal="center" vertical="center"/>
    </xf>
    <xf numFmtId="184" fontId="14" fillId="3" borderId="45" xfId="1" applyNumberFormat="1" applyFont="1" applyFill="1" applyBorder="1" applyAlignment="1">
      <alignment horizontal="center" vertical="center"/>
    </xf>
    <xf numFmtId="0" fontId="14" fillId="3" borderId="46" xfId="1" applyFont="1" applyFill="1" applyBorder="1" applyAlignment="1">
      <alignment horizontal="center" vertical="center"/>
    </xf>
    <xf numFmtId="0" fontId="14" fillId="3" borderId="47" xfId="1" applyFont="1" applyFill="1" applyBorder="1" applyAlignment="1">
      <alignment horizontal="center" vertical="center"/>
    </xf>
    <xf numFmtId="0" fontId="19" fillId="0" borderId="0" xfId="1" applyFont="1" applyAlignment="1">
      <alignment horizontal="center" vertical="top"/>
    </xf>
    <xf numFmtId="0" fontId="20" fillId="0" borderId="0" xfId="1" applyFont="1" applyAlignment="1">
      <alignment horizontal="center" vertical="top"/>
    </xf>
    <xf numFmtId="0" fontId="17" fillId="0" borderId="0" xfId="1" applyFont="1" applyAlignment="1">
      <alignment horizontal="center" vertical="center"/>
    </xf>
    <xf numFmtId="0" fontId="13" fillId="0" borderId="0" xfId="1" applyAlignment="1">
      <alignment horizontal="center" vertical="center"/>
    </xf>
    <xf numFmtId="0" fontId="13" fillId="0" borderId="1" xfId="1" applyBorder="1" applyAlignment="1">
      <alignment horizontal="left" vertical="center"/>
    </xf>
    <xf numFmtId="0" fontId="13" fillId="0" borderId="1" xfId="1" applyBorder="1" applyAlignment="1">
      <alignment horizontal="left" vertical="center" shrinkToFit="1"/>
    </xf>
    <xf numFmtId="0" fontId="13" fillId="0" borderId="0" xfId="1" applyAlignment="1">
      <alignment horizontal="left" vertical="top" wrapText="1"/>
    </xf>
  </cellXfs>
  <cellStyles count="4">
    <cellStyle name="ハイパーリンク 2" xfId="3" xr:uid="{00520EA0-106B-4B79-B8C5-9EC4DA81FCB5}"/>
    <cellStyle name="標準" xfId="0" builtinId="0"/>
    <cellStyle name="標準 2" xfId="1" xr:uid="{A56D6D4B-CA7D-4C2E-BDA2-8B36758F87B2}"/>
    <cellStyle name="標準 3" xfId="2" xr:uid="{BEF442F4-06FD-403F-B80A-BF4C6A500A42}"/>
  </cellStyles>
  <dxfs count="64">
    <dxf>
      <fill>
        <patternFill>
          <bgColor rgb="FFFF0000"/>
        </patternFill>
      </fill>
    </dxf>
    <dxf>
      <fill>
        <patternFill>
          <bgColor rgb="FFFF0000"/>
        </patternFill>
      </fill>
    </dxf>
    <dxf>
      <fill>
        <patternFill>
          <bgColor rgb="FFFF0000"/>
        </patternFill>
      </fill>
    </dxf>
    <dxf>
      <fill>
        <patternFill>
          <bgColor rgb="FFFF0000"/>
        </patternFill>
      </fill>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border>
        <right style="hair">
          <color auto="1"/>
        </right>
        <vertical/>
        <horizontal/>
      </border>
    </dxf>
    <dxf>
      <fill>
        <patternFill>
          <bgColor theme="0"/>
        </patternFill>
      </fill>
      <border>
        <left/>
        <right/>
        <top/>
        <bottom style="thin">
          <color auto="1"/>
        </bottom>
        <vertical/>
        <horizontal/>
      </border>
    </dxf>
    <dxf>
      <fill>
        <patternFill>
          <bgColor rgb="FFFFFF00"/>
        </patternFill>
      </fill>
      <border>
        <right style="hair">
          <color auto="1"/>
        </right>
        <vertical/>
        <horizontal/>
      </border>
    </dxf>
    <dxf>
      <fill>
        <patternFill>
          <bgColor theme="0"/>
        </patternFill>
      </fill>
      <border>
        <left/>
        <right/>
        <top/>
        <bottom style="thin">
          <color auto="1"/>
        </bottom>
        <vertical/>
        <horizontal/>
      </border>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border>
        <right style="hair">
          <color auto="1"/>
        </right>
        <vertical/>
        <horizontal/>
      </border>
    </dxf>
    <dxf>
      <fill>
        <patternFill>
          <bgColor theme="0"/>
        </patternFill>
      </fill>
      <border>
        <left/>
        <right/>
        <top/>
        <bottom style="thin">
          <color auto="1"/>
        </bottom>
      </border>
    </dxf>
    <dxf>
      <fill>
        <patternFill>
          <bgColor theme="0"/>
        </patternFill>
      </fill>
    </dxf>
    <dxf>
      <fill>
        <patternFill>
          <bgColor rgb="FFFFFF00"/>
        </patternFill>
      </fill>
    </dxf>
    <dxf>
      <fill>
        <patternFill>
          <bgColor theme="8" tint="0.39994506668294322"/>
        </patternFill>
      </fill>
    </dxf>
    <dxf>
      <fill>
        <patternFill>
          <bgColor rgb="FFFFFF00"/>
        </patternFill>
      </fill>
    </dxf>
    <dxf>
      <fill>
        <patternFill>
          <bgColor rgb="FFFFFF00"/>
        </patternFill>
      </fill>
    </dxf>
    <dxf>
      <fill>
        <patternFill>
          <bgColor rgb="FFFFFF00"/>
        </patternFill>
      </fill>
      <border>
        <left style="hair">
          <color auto="1"/>
        </left>
      </border>
    </dxf>
    <dxf>
      <fill>
        <patternFill>
          <bgColor rgb="FFFFFF00"/>
        </patternFill>
      </fill>
    </dxf>
    <dxf>
      <fill>
        <patternFill>
          <bgColor rgb="FFFFFF00"/>
        </patternFill>
      </fill>
      <border>
        <top style="hair">
          <color auto="1"/>
        </top>
      </border>
    </dxf>
    <dxf>
      <fill>
        <patternFill>
          <bgColor rgb="FFFFFF00"/>
        </patternFill>
      </fill>
      <border>
        <bottom style="hair">
          <color auto="1"/>
        </bottom>
      </border>
    </dxf>
    <dxf>
      <fill>
        <patternFill>
          <bgColor rgb="FFFFFF00"/>
        </patternFill>
      </fill>
    </dxf>
    <dxf>
      <fill>
        <patternFill>
          <bgColor rgb="FFFFFF00"/>
        </patternFill>
      </fill>
    </dxf>
    <dxf>
      <fill>
        <patternFill>
          <bgColor rgb="FFFFFF00"/>
        </patternFill>
      </fill>
    </dxf>
    <dxf>
      <fill>
        <patternFill>
          <bgColor rgb="FFFFFF00"/>
        </patternFill>
      </fill>
      <border>
        <left style="hair">
          <color auto="1"/>
        </left>
      </border>
    </dxf>
    <dxf>
      <fill>
        <patternFill>
          <bgColor rgb="FFFFFF00"/>
        </patternFill>
      </fill>
      <border>
        <left style="hair">
          <color auto="1"/>
        </left>
        <right style="hair">
          <color auto="1"/>
        </right>
      </border>
    </dxf>
    <dxf>
      <fill>
        <patternFill>
          <bgColor rgb="FFFFFF00"/>
        </patternFill>
      </fill>
    </dxf>
    <dxf>
      <fill>
        <patternFill>
          <bgColor rgb="FFFFFF00"/>
        </patternFill>
      </fill>
    </dxf>
    <dxf>
      <fill>
        <patternFill>
          <bgColor rgb="FFFFFF00"/>
        </patternFill>
      </fill>
      <border>
        <top style="hair">
          <color auto="1"/>
        </top>
      </border>
    </dxf>
    <dxf>
      <fill>
        <patternFill>
          <bgColor rgb="FFFFFF00"/>
        </patternFill>
      </fill>
      <border>
        <bottom style="hair">
          <color auto="1"/>
        </bottom>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H$23" lockText="1" noThreeD="1"/>
</file>

<file path=xl/ctrlProps/ctrlProp2.xml><?xml version="1.0" encoding="utf-8"?>
<formControlPr xmlns="http://schemas.microsoft.com/office/spreadsheetml/2009/9/main" objectType="CheckBox" fmlaLink="$AI$23" lockText="1" noThreeD="1"/>
</file>

<file path=xl/ctrlProps/ctrlProp3.xml><?xml version="1.0" encoding="utf-8"?>
<formControlPr xmlns="http://schemas.microsoft.com/office/spreadsheetml/2009/9/main" objectType="CheckBox" fmlaLink="$AH$24" lockText="1" noThreeD="1"/>
</file>

<file path=xl/ctrlProps/ctrlProp4.xml><?xml version="1.0" encoding="utf-8"?>
<formControlPr xmlns="http://schemas.microsoft.com/office/spreadsheetml/2009/9/main" objectType="CheckBox" fmlaLink="$AH$25"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www.shinsei.elg-front.jp/kyoto2/uketsuke/form.do?acs=citykyotokensetsurecycle"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hyperlink" Target="https://g-kyoto.gis.pref.kyoto.lg.jp/g-kyoto/PositionSelect?mid=1" TargetMode="External"/><Relationship Id="rId4" Type="http://schemas.openxmlformats.org/officeDocument/2006/relationships/image" Target="../media/image4.sv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266700</xdr:colOff>
          <xdr:row>22</xdr:row>
          <xdr:rowOff>9525</xdr:rowOff>
        </xdr:from>
        <xdr:to>
          <xdr:col>7</xdr:col>
          <xdr:colOff>28575</xdr:colOff>
          <xdr:row>23</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21</xdr:row>
          <xdr:rowOff>333375</xdr:rowOff>
        </xdr:from>
        <xdr:to>
          <xdr:col>16</xdr:col>
          <xdr:colOff>9525</xdr:colOff>
          <xdr:row>23</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23</xdr:row>
          <xdr:rowOff>9525</xdr:rowOff>
        </xdr:from>
        <xdr:to>
          <xdr:col>7</xdr:col>
          <xdr:colOff>28575</xdr:colOff>
          <xdr:row>24</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23</xdr:row>
          <xdr:rowOff>228600</xdr:rowOff>
        </xdr:from>
        <xdr:to>
          <xdr:col>7</xdr:col>
          <xdr:colOff>28575</xdr:colOff>
          <xdr:row>25</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0</xdr:colOff>
      <xdr:row>0</xdr:row>
      <xdr:rowOff>200023</xdr:rowOff>
    </xdr:from>
    <xdr:ext cx="6610350" cy="1104902"/>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1950" y="200023"/>
          <a:ext cx="6610350" cy="1104902"/>
        </a:xfrm>
        <a:prstGeom prst="rect">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kumimoji="1" lang="ja-JP" altLang="en-US" sz="1100"/>
            <a:t>・黄色セルは入力必須項目、水色セルは任意入力、白色セルは入力不要です。</a:t>
          </a:r>
          <a:endParaRPr kumimoji="1" lang="en-US" altLang="ja-JP" sz="1100"/>
        </a:p>
        <a:p>
          <a:r>
            <a:rPr kumimoji="1" lang="ja-JP" altLang="en-US" sz="1100"/>
            <a:t>　（チェックする項目によって、黄色・水色・白色セルが変わります。）</a:t>
          </a:r>
          <a:endParaRPr kumimoji="1" lang="en-US" altLang="ja-JP" sz="1100"/>
        </a:p>
        <a:p>
          <a:r>
            <a:rPr kumimoji="1" lang="ja-JP" altLang="en-US" sz="1100"/>
            <a:t>・入力内容等で質問あれば、京都市都市計画局建築指導部建築安全推進課　建設リサイクル担当まで</a:t>
          </a:r>
          <a:endParaRPr kumimoji="1" lang="en-US" altLang="ja-JP" sz="1100"/>
        </a:p>
        <a:p>
          <a:r>
            <a:rPr kumimoji="1" lang="ja-JP" altLang="en-US" sz="1100"/>
            <a:t>　ご連絡ください（</a:t>
          </a:r>
          <a:r>
            <a:rPr kumimoji="1" lang="en-US" altLang="ja-JP" sz="1100"/>
            <a:t>075-222-3613</a:t>
          </a:r>
          <a:r>
            <a:rPr kumimoji="1" lang="ja-JP" altLang="en-US" sz="1100"/>
            <a:t>）</a:t>
          </a:r>
          <a:endParaRPr kumimoji="1" lang="en-US" altLang="ja-JP" sz="1100"/>
        </a:p>
        <a:p>
          <a:endParaRPr kumimoji="1" lang="ja-JP" altLang="en-US" sz="1100"/>
        </a:p>
      </xdr:txBody>
    </xdr:sp>
    <xdr:clientData/>
  </xdr:oneCellAnchor>
  <xdr:oneCellAnchor>
    <xdr:from>
      <xdr:col>0</xdr:col>
      <xdr:colOff>28575</xdr:colOff>
      <xdr:row>44</xdr:row>
      <xdr:rowOff>171448</xdr:rowOff>
    </xdr:from>
    <xdr:ext cx="7051813" cy="1504952"/>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8575" y="12830173"/>
          <a:ext cx="7051813" cy="150495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r>
            <a:rPr kumimoji="1" lang="ja-JP" altLang="en-US" sz="1100"/>
            <a:t>すべて入力できましたら、次の京都府・市町村共同電子システムで申請してください。</a:t>
          </a:r>
          <a:endParaRPr kumimoji="1" lang="en-US" altLang="ja-JP" sz="1100"/>
        </a:p>
        <a:p>
          <a:endParaRPr kumimoji="1" lang="en-US" altLang="ja-JP" sz="1100"/>
        </a:p>
        <a:p>
          <a:r>
            <a:rPr kumimoji="1" lang="ja-JP" altLang="en-US" sz="1100"/>
            <a:t>なお、ファイル名は「建設リサイクル通知書（京都市電子申請専用）（〇〇）</a:t>
          </a:r>
          <a:r>
            <a:rPr kumimoji="1" lang="en-US" altLang="ja-JP" sz="1100"/>
            <a:t>.xlsx</a:t>
          </a:r>
          <a:r>
            <a:rPr kumimoji="1" lang="ja-JP" altLang="en-US" sz="1100"/>
            <a:t>」</a:t>
          </a:r>
          <a:endParaRPr kumimoji="1" lang="en-US" altLang="ja-JP" sz="1100"/>
        </a:p>
        <a:p>
          <a:r>
            <a:rPr kumimoji="1" lang="ja-JP" altLang="en-US" sz="1100"/>
            <a:t>（〇〇は自由入力。未入力でも可）としてください。</a:t>
          </a:r>
          <a:endParaRPr kumimoji="1" lang="en-US" altLang="ja-JP" sz="1100"/>
        </a:p>
        <a:p>
          <a:r>
            <a:rPr kumimoji="1" lang="ja-JP" altLang="en-US" sz="1100"/>
            <a:t>通知書の内容について当課から連絡することがございますが、</a:t>
          </a:r>
          <a:endParaRPr kumimoji="1" lang="en-US" altLang="ja-JP" sz="1100"/>
        </a:p>
        <a:p>
          <a:r>
            <a:rPr kumimoji="1" lang="ja-JP" altLang="en-US" sz="1100"/>
            <a:t>原則通知書に入力された連絡先の担当者（</a:t>
          </a:r>
          <a:r>
            <a:rPr kumimoji="1" lang="en-US" altLang="ja-JP" sz="1100"/>
            <a:t>G</a:t>
          </a:r>
          <a:r>
            <a:rPr kumimoji="1" lang="ja-JP" altLang="en-US" sz="1100"/>
            <a:t>１７セル）に連絡いたします。</a:t>
          </a:r>
        </a:p>
      </xdr:txBody>
    </xdr:sp>
    <xdr:clientData/>
  </xdr:oneCellAnchor>
  <xdr:oneCellAnchor>
    <xdr:from>
      <xdr:col>35</xdr:col>
      <xdr:colOff>185117</xdr:colOff>
      <xdr:row>18</xdr:row>
      <xdr:rowOff>314324</xdr:rowOff>
    </xdr:from>
    <xdr:ext cx="3291508" cy="105727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519367" y="6076949"/>
          <a:ext cx="3291508" cy="1057275"/>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lang="ja-JP" altLang="en-US"/>
            <a:t>工事の場所を正確に把握するため、</a:t>
          </a:r>
          <a:endParaRPr lang="en-US" altLang="ja-JP"/>
        </a:p>
        <a:p>
          <a:r>
            <a:rPr kumimoji="1" lang="ja-JP" altLang="en-US" sz="1100"/>
            <a:t>工事の場所の位置座標の入力をお願いいたします。</a:t>
          </a:r>
          <a:endParaRPr kumimoji="1" lang="en-US" altLang="ja-JP" sz="1100"/>
        </a:p>
        <a:p>
          <a:r>
            <a:rPr kumimoji="1" lang="ja-JP" altLang="en-US" sz="1100"/>
            <a:t>位置座標の確認方法については、</a:t>
          </a:r>
          <a:endParaRPr kumimoji="1" lang="en-US" altLang="ja-JP" sz="1100"/>
        </a:p>
        <a:p>
          <a:r>
            <a:rPr kumimoji="1" lang="ja-JP" altLang="en-US" sz="1100"/>
            <a:t>「座標の求め方」シートを参照してください。</a:t>
          </a:r>
        </a:p>
      </xdr:txBody>
    </xdr:sp>
    <xdr:clientData/>
  </xdr:oneCellAnchor>
  <xdr:twoCellAnchor>
    <xdr:from>
      <xdr:col>35</xdr:col>
      <xdr:colOff>57978</xdr:colOff>
      <xdr:row>21</xdr:row>
      <xdr:rowOff>314326</xdr:rowOff>
    </xdr:from>
    <xdr:to>
      <xdr:col>35</xdr:col>
      <xdr:colOff>257175</xdr:colOff>
      <xdr:row>25</xdr:row>
      <xdr:rowOff>74544</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7392228" y="7038976"/>
          <a:ext cx="199197" cy="78891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35</xdr:col>
      <xdr:colOff>304800</xdr:colOff>
      <xdr:row>22</xdr:row>
      <xdr:rowOff>113468</xdr:rowOff>
    </xdr:from>
    <xdr:ext cx="2353273" cy="563217"/>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639050" y="7181018"/>
          <a:ext cx="2353273" cy="56321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t>該当する工種に☑してください。</a:t>
          </a:r>
          <a:endParaRPr kumimoji="1" lang="en-US" altLang="ja-JP" sz="1100"/>
        </a:p>
        <a:p>
          <a:r>
            <a:rPr kumimoji="1" lang="ja-JP" altLang="en-US" sz="1100"/>
            <a:t>（２種以上の選択可です）</a:t>
          </a:r>
        </a:p>
      </xdr:txBody>
    </xdr:sp>
    <xdr:clientData/>
  </xdr:oneCellAnchor>
  <xdr:oneCellAnchor>
    <xdr:from>
      <xdr:col>0</xdr:col>
      <xdr:colOff>28575</xdr:colOff>
      <xdr:row>46</xdr:row>
      <xdr:rowOff>38099</xdr:rowOff>
    </xdr:from>
    <xdr:ext cx="5342425" cy="276225"/>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000-000007000000}"/>
            </a:ext>
          </a:extLst>
        </xdr:cNvPr>
        <xdr:cNvSpPr txBox="1"/>
      </xdr:nvSpPr>
      <xdr:spPr>
        <a:xfrm>
          <a:off x="28575" y="13639799"/>
          <a:ext cx="5342425"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u="sng">
              <a:solidFill>
                <a:srgbClr val="0070C0"/>
              </a:solidFill>
              <a:effectLst/>
              <a:latin typeface="+mn-lt"/>
              <a:ea typeface="+mn-ea"/>
              <a:cs typeface="+mn-cs"/>
            </a:rPr>
            <a:t>https://www.shinsei.elg-front.jp/kyoto2/uketsuke/form.do?acs=citykyotokensetsurecycle</a:t>
          </a:r>
          <a:endParaRPr lang="ja-JP" altLang="ja-JP" u="sng">
            <a:solidFill>
              <a:srgbClr val="0070C0"/>
            </a:solidFill>
            <a:effectLst/>
          </a:endParaRPr>
        </a:p>
        <a:p>
          <a:endParaRPr kumimoji="1" lang="ja-JP" altLang="en-US" sz="1100"/>
        </a:p>
      </xdr:txBody>
    </xdr:sp>
    <xdr:clientData/>
  </xdr:oneCellAnchor>
  <xdr:oneCellAnchor>
    <xdr:from>
      <xdr:col>35</xdr:col>
      <xdr:colOff>104775</xdr:colOff>
      <xdr:row>6</xdr:row>
      <xdr:rowOff>9525</xdr:rowOff>
    </xdr:from>
    <xdr:ext cx="3476625" cy="1171575"/>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439025" y="2838450"/>
          <a:ext cx="3476625" cy="11715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ctr">
          <a:noAutofit/>
        </a:bodyPr>
        <a:lstStyle/>
        <a:p>
          <a:pPr algn="ctr"/>
          <a:r>
            <a:rPr kumimoji="1" lang="ja-JP" altLang="en-US" sz="1100"/>
            <a:t>「通知日」「工事着手予定日」の</a:t>
          </a:r>
          <a:endParaRPr kumimoji="1" lang="en-US" altLang="ja-JP" sz="1100"/>
        </a:p>
        <a:p>
          <a:pPr algn="ctr"/>
          <a:r>
            <a:rPr kumimoji="1" lang="ja-JP" altLang="en-US" sz="1100"/>
            <a:t>年・月・日を全て選択した後、</a:t>
          </a:r>
          <a:endParaRPr kumimoji="1" lang="en-US" altLang="ja-JP" sz="1100"/>
        </a:p>
        <a:p>
          <a:pPr algn="ctr"/>
          <a:r>
            <a:rPr kumimoji="1" lang="ja-JP" altLang="en-US" sz="1100"/>
            <a:t>上の四角の中に赤文字で警告が表示されていたら、</a:t>
          </a:r>
          <a:endParaRPr kumimoji="1" lang="en-US" altLang="ja-JP" sz="1100"/>
        </a:p>
        <a:p>
          <a:pPr algn="ctr"/>
          <a:r>
            <a:rPr kumimoji="1" lang="ja-JP" altLang="en-US" sz="1100"/>
            <a:t>「通知日」と「工事着手予定日」を確認してください。</a:t>
          </a:r>
        </a:p>
      </xdr:txBody>
    </xdr:sp>
    <xdr:clientData/>
  </xdr:oneCellAnchor>
  <xdr:twoCellAnchor>
    <xdr:from>
      <xdr:col>35</xdr:col>
      <xdr:colOff>66675</xdr:colOff>
      <xdr:row>4</xdr:row>
      <xdr:rowOff>9525</xdr:rowOff>
    </xdr:from>
    <xdr:to>
      <xdr:col>52</xdr:col>
      <xdr:colOff>180975</xdr:colOff>
      <xdr:row>5</xdr:row>
      <xdr:rowOff>19050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400925" y="2114550"/>
          <a:ext cx="3590925" cy="2857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43</xdr:col>
      <xdr:colOff>166688</xdr:colOff>
      <xdr:row>5</xdr:row>
      <xdr:rowOff>19050</xdr:rowOff>
    </xdr:from>
    <xdr:to>
      <xdr:col>43</xdr:col>
      <xdr:colOff>185738</xdr:colOff>
      <xdr:row>6</xdr:row>
      <xdr:rowOff>9525</xdr:rowOff>
    </xdr:to>
    <xdr:cxnSp macro="">
      <xdr:nvCxnSpPr>
        <xdr:cNvPr id="10" name="直線矢印コネクタ 9">
          <a:extLst>
            <a:ext uri="{FF2B5EF4-FFF2-40B4-BE49-F238E27FC236}">
              <a16:creationId xmlns:a16="http://schemas.microsoft.com/office/drawing/2014/main" id="{00000000-0008-0000-0000-00000A000000}"/>
            </a:ext>
          </a:extLst>
        </xdr:cNvPr>
        <xdr:cNvCxnSpPr>
          <a:stCxn id="13" idx="0"/>
          <a:endCxn id="8" idx="2"/>
        </xdr:cNvCxnSpPr>
      </xdr:nvCxnSpPr>
      <xdr:spPr>
        <a:xfrm flipV="1">
          <a:off x="9177338" y="2400300"/>
          <a:ext cx="19050" cy="4381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19050</xdr:colOff>
      <xdr:row>20</xdr:row>
      <xdr:rowOff>190500</xdr:rowOff>
    </xdr:from>
    <xdr:to>
      <xdr:col>35</xdr:col>
      <xdr:colOff>185117</xdr:colOff>
      <xdr:row>20</xdr:row>
      <xdr:rowOff>190500</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flipV="1">
          <a:off x="7353300" y="6677025"/>
          <a:ext cx="166067"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35</xdr:col>
      <xdr:colOff>228600</xdr:colOff>
      <xdr:row>1</xdr:row>
      <xdr:rowOff>304801</xdr:rowOff>
    </xdr:from>
    <xdr:ext cx="2657475" cy="60007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562850" y="1457326"/>
          <a:ext cx="2657475" cy="600074"/>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noAutofit/>
        </a:bodyPr>
        <a:lstStyle/>
        <a:p>
          <a:r>
            <a:rPr lang="ja-JP" altLang="en-US"/>
            <a:t>右上の日付は、電子申請を行う日です。</a:t>
          </a:r>
          <a:endParaRPr lang="en-US" altLang="ja-JP"/>
        </a:p>
        <a:p>
          <a:r>
            <a:rPr kumimoji="1" lang="ja-JP" altLang="en-US" sz="1100"/>
            <a:t>必ず入力してください。</a:t>
          </a:r>
        </a:p>
      </xdr:txBody>
    </xdr:sp>
    <xdr:clientData/>
  </xdr:oneCellAnchor>
  <xdr:twoCellAnchor>
    <xdr:from>
      <xdr:col>35</xdr:col>
      <xdr:colOff>38100</xdr:colOff>
      <xdr:row>2</xdr:row>
      <xdr:rowOff>128588</xdr:rowOff>
    </xdr:from>
    <xdr:to>
      <xdr:col>35</xdr:col>
      <xdr:colOff>228600</xdr:colOff>
      <xdr:row>3</xdr:row>
      <xdr:rowOff>219075</xdr:rowOff>
    </xdr:to>
    <xdr:cxnSp macro="">
      <xdr:nvCxnSpPr>
        <xdr:cNvPr id="12" name="直線矢印コネクタ 11">
          <a:extLst>
            <a:ext uri="{FF2B5EF4-FFF2-40B4-BE49-F238E27FC236}">
              <a16:creationId xmlns:a16="http://schemas.microsoft.com/office/drawing/2014/main" id="{00000000-0008-0000-0000-00000C000000}"/>
            </a:ext>
          </a:extLst>
        </xdr:cNvPr>
        <xdr:cNvCxnSpPr>
          <a:stCxn id="16" idx="1"/>
        </xdr:cNvCxnSpPr>
      </xdr:nvCxnSpPr>
      <xdr:spPr>
        <a:xfrm flipH="1">
          <a:off x="7372350" y="1757363"/>
          <a:ext cx="190500" cy="2619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9</xdr:row>
      <xdr:rowOff>66675</xdr:rowOff>
    </xdr:from>
    <xdr:to>
      <xdr:col>12</xdr:col>
      <xdr:colOff>323850</xdr:colOff>
      <xdr:row>40</xdr:row>
      <xdr:rowOff>161925</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3514725"/>
          <a:ext cx="7743825" cy="54102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43</xdr:row>
      <xdr:rowOff>123825</xdr:rowOff>
    </xdr:from>
    <xdr:to>
      <xdr:col>12</xdr:col>
      <xdr:colOff>390525</xdr:colOff>
      <xdr:row>74</xdr:row>
      <xdr:rowOff>123825</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9575" y="9725025"/>
          <a:ext cx="7839075" cy="53149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8</xdr:col>
      <xdr:colOff>438150</xdr:colOff>
      <xdr:row>22</xdr:row>
      <xdr:rowOff>161925</xdr:rowOff>
    </xdr:from>
    <xdr:to>
      <xdr:col>9</xdr:col>
      <xdr:colOff>476250</xdr:colOff>
      <xdr:row>24</xdr:row>
      <xdr:rowOff>76200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5553075" y="5838825"/>
          <a:ext cx="723900" cy="2571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514350</xdr:colOff>
      <xdr:row>23</xdr:row>
      <xdr:rowOff>123825</xdr:rowOff>
    </xdr:from>
    <xdr:to>
      <xdr:col>12</xdr:col>
      <xdr:colOff>676276</xdr:colOff>
      <xdr:row>28</xdr:row>
      <xdr:rowOff>66676</xdr:rowOff>
    </xdr:to>
    <xdr:cxnSp macro="">
      <xdr:nvCxnSpPr>
        <xdr:cNvPr id="5" name="直線矢印コネクタ 4">
          <a:extLst>
            <a:ext uri="{FF2B5EF4-FFF2-40B4-BE49-F238E27FC236}">
              <a16:creationId xmlns:a16="http://schemas.microsoft.com/office/drawing/2014/main" id="{00000000-0008-0000-0100-000005000000}"/>
            </a:ext>
          </a:extLst>
        </xdr:cNvPr>
        <xdr:cNvCxnSpPr/>
      </xdr:nvCxnSpPr>
      <xdr:spPr>
        <a:xfrm flipH="1" flipV="1">
          <a:off x="6315075" y="5972175"/>
          <a:ext cx="2219326" cy="800101"/>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95250</xdr:colOff>
      <xdr:row>66</xdr:row>
      <xdr:rowOff>47625</xdr:rowOff>
    </xdr:from>
    <xdr:to>
      <xdr:col>5</xdr:col>
      <xdr:colOff>57150</xdr:colOff>
      <xdr:row>75</xdr:row>
      <xdr:rowOff>28575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09575" y="13592175"/>
          <a:ext cx="2705100" cy="15240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57150</xdr:colOff>
      <xdr:row>72</xdr:row>
      <xdr:rowOff>57150</xdr:rowOff>
    </xdr:from>
    <xdr:to>
      <xdr:col>5</xdr:col>
      <xdr:colOff>371475</xdr:colOff>
      <xdr:row>75</xdr:row>
      <xdr:rowOff>142875</xdr:rowOff>
    </xdr:to>
    <xdr:cxnSp macro="">
      <xdr:nvCxnSpPr>
        <xdr:cNvPr id="7" name="直線矢印コネクタ 6">
          <a:extLst>
            <a:ext uri="{FF2B5EF4-FFF2-40B4-BE49-F238E27FC236}">
              <a16:creationId xmlns:a16="http://schemas.microsoft.com/office/drawing/2014/main" id="{00000000-0008-0000-0100-000007000000}"/>
            </a:ext>
          </a:extLst>
        </xdr:cNvPr>
        <xdr:cNvCxnSpPr/>
      </xdr:nvCxnSpPr>
      <xdr:spPr>
        <a:xfrm flipH="1" flipV="1">
          <a:off x="3114675" y="14630400"/>
          <a:ext cx="314325" cy="60007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19050</xdr:colOff>
      <xdr:row>80</xdr:row>
      <xdr:rowOff>9525</xdr:rowOff>
    </xdr:from>
    <xdr:to>
      <xdr:col>4</xdr:col>
      <xdr:colOff>666750</xdr:colOff>
      <xdr:row>83</xdr:row>
      <xdr:rowOff>152400</xdr:rowOff>
    </xdr:to>
    <xdr:cxnSp macro="">
      <xdr:nvCxnSpPr>
        <xdr:cNvPr id="8" name="直線コネクタ 7">
          <a:extLst>
            <a:ext uri="{FF2B5EF4-FFF2-40B4-BE49-F238E27FC236}">
              <a16:creationId xmlns:a16="http://schemas.microsoft.com/office/drawing/2014/main" id="{00000000-0008-0000-0100-000008000000}"/>
            </a:ext>
          </a:extLst>
        </xdr:cNvPr>
        <xdr:cNvCxnSpPr/>
      </xdr:nvCxnSpPr>
      <xdr:spPr>
        <a:xfrm flipH="1">
          <a:off x="1019175" y="16468725"/>
          <a:ext cx="2019300" cy="6572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80</xdr:row>
      <xdr:rowOff>0</xdr:rowOff>
    </xdr:from>
    <xdr:to>
      <xdr:col>5</xdr:col>
      <xdr:colOff>19050</xdr:colOff>
      <xdr:row>84</xdr:row>
      <xdr:rowOff>9525</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a:off x="1000125" y="16459200"/>
          <a:ext cx="2076450" cy="695325"/>
        </a:xfrm>
        <a:prstGeom prst="line">
          <a:avLst/>
        </a:prstGeom>
        <a:ln>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247650</xdr:colOff>
      <xdr:row>81</xdr:row>
      <xdr:rowOff>95250</xdr:rowOff>
    </xdr:from>
    <xdr:to>
      <xdr:col>3</xdr:col>
      <xdr:colOff>390525</xdr:colOff>
      <xdr:row>82</xdr:row>
      <xdr:rowOff>66675</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a:off x="1933575" y="16725900"/>
          <a:ext cx="142875" cy="142875"/>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390525</xdr:colOff>
      <xdr:row>80</xdr:row>
      <xdr:rowOff>85725</xdr:rowOff>
    </xdr:from>
    <xdr:to>
      <xdr:col>6</xdr:col>
      <xdr:colOff>0</xdr:colOff>
      <xdr:row>81</xdr:row>
      <xdr:rowOff>166688</xdr:rowOff>
    </xdr:to>
    <xdr:cxnSp macro="">
      <xdr:nvCxnSpPr>
        <xdr:cNvPr id="11" name="直線矢印コネクタ 10">
          <a:extLst>
            <a:ext uri="{FF2B5EF4-FFF2-40B4-BE49-F238E27FC236}">
              <a16:creationId xmlns:a16="http://schemas.microsoft.com/office/drawing/2014/main" id="{00000000-0008-0000-0100-00000B000000}"/>
            </a:ext>
          </a:extLst>
        </xdr:cNvPr>
        <xdr:cNvCxnSpPr>
          <a:endCxn id="10" idx="6"/>
        </xdr:cNvCxnSpPr>
      </xdr:nvCxnSpPr>
      <xdr:spPr>
        <a:xfrm flipH="1">
          <a:off x="2076450" y="16544925"/>
          <a:ext cx="1666875" cy="252413"/>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676274</xdr:colOff>
      <xdr:row>89</xdr:row>
      <xdr:rowOff>57150</xdr:rowOff>
    </xdr:from>
    <xdr:to>
      <xdr:col>5</xdr:col>
      <xdr:colOff>152399</xdr:colOff>
      <xdr:row>97</xdr:row>
      <xdr:rowOff>66675</xdr:rowOff>
    </xdr:to>
    <xdr:sp macro="" textlink="">
      <xdr:nvSpPr>
        <xdr:cNvPr id="12" name="楕円 11">
          <a:extLst>
            <a:ext uri="{FF2B5EF4-FFF2-40B4-BE49-F238E27FC236}">
              <a16:creationId xmlns:a16="http://schemas.microsoft.com/office/drawing/2014/main" id="{00000000-0008-0000-0100-00000C000000}"/>
            </a:ext>
          </a:extLst>
        </xdr:cNvPr>
        <xdr:cNvSpPr/>
      </xdr:nvSpPr>
      <xdr:spPr>
        <a:xfrm>
          <a:off x="990599" y="18335625"/>
          <a:ext cx="2219325" cy="1381125"/>
        </a:xfrm>
        <a:prstGeom prst="ellips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ja-JP" altLang="en-US" sz="1100" b="1">
              <a:solidFill>
                <a:sysClr val="windowText" lastClr="000000"/>
              </a:solidFill>
            </a:rPr>
            <a:t>中京区上本能寺前町</a:t>
          </a:r>
        </a:p>
      </xdr:txBody>
    </xdr:sp>
    <xdr:clientData/>
  </xdr:twoCellAnchor>
  <xdr:twoCellAnchor>
    <xdr:from>
      <xdr:col>8</xdr:col>
      <xdr:colOff>19050</xdr:colOff>
      <xdr:row>89</xdr:row>
      <xdr:rowOff>142875</xdr:rowOff>
    </xdr:from>
    <xdr:to>
      <xdr:col>10</xdr:col>
      <xdr:colOff>676275</xdr:colOff>
      <xdr:row>97</xdr:row>
      <xdr:rowOff>76200</xdr:rowOff>
    </xdr:to>
    <xdr:sp macro="" textlink="">
      <xdr:nvSpPr>
        <xdr:cNvPr id="13" name="楕円 12">
          <a:extLst>
            <a:ext uri="{FF2B5EF4-FFF2-40B4-BE49-F238E27FC236}">
              <a16:creationId xmlns:a16="http://schemas.microsoft.com/office/drawing/2014/main" id="{00000000-0008-0000-0100-00000D000000}"/>
            </a:ext>
          </a:extLst>
        </xdr:cNvPr>
        <xdr:cNvSpPr/>
      </xdr:nvSpPr>
      <xdr:spPr>
        <a:xfrm>
          <a:off x="5133975" y="18421350"/>
          <a:ext cx="2028825" cy="1304925"/>
        </a:xfrm>
        <a:prstGeom prst="ellipse">
          <a:avLst/>
        </a:prstGeom>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r>
            <a:rPr kumimoji="1" lang="ja-JP" altLang="en-US" sz="1100" b="1">
              <a:solidFill>
                <a:sysClr val="windowText" lastClr="000000"/>
              </a:solidFill>
            </a:rPr>
            <a:t>南区西九条南田町</a:t>
          </a:r>
        </a:p>
      </xdr:txBody>
    </xdr:sp>
    <xdr:clientData/>
  </xdr:twoCellAnchor>
  <xdr:twoCellAnchor>
    <xdr:from>
      <xdr:col>3</xdr:col>
      <xdr:colOff>152400</xdr:colOff>
      <xdr:row>93</xdr:row>
      <xdr:rowOff>1906</xdr:rowOff>
    </xdr:from>
    <xdr:to>
      <xdr:col>9</xdr:col>
      <xdr:colOff>400050</xdr:colOff>
      <xdr:row>94</xdr:row>
      <xdr:rowOff>161925</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838325" y="18966181"/>
          <a:ext cx="4362450" cy="33146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t>　道路工事範囲　</a:t>
          </a:r>
          <a:endParaRPr kumimoji="1" lang="en-US" altLang="ja-JP" sz="1100" b="1"/>
        </a:p>
        <a:p>
          <a:pPr algn="ctr"/>
          <a:endParaRPr kumimoji="1" lang="ja-JP" altLang="en-US" sz="1100" b="1"/>
        </a:p>
      </xdr:txBody>
    </xdr:sp>
    <xdr:clientData/>
  </xdr:twoCellAnchor>
  <xdr:twoCellAnchor>
    <xdr:from>
      <xdr:col>3</xdr:col>
      <xdr:colOff>114300</xdr:colOff>
      <xdr:row>95</xdr:row>
      <xdr:rowOff>95250</xdr:rowOff>
    </xdr:from>
    <xdr:to>
      <xdr:col>9</xdr:col>
      <xdr:colOff>428625</xdr:colOff>
      <xdr:row>95</xdr:row>
      <xdr:rowOff>95250</xdr:rowOff>
    </xdr:to>
    <xdr:cxnSp macro="">
      <xdr:nvCxnSpPr>
        <xdr:cNvPr id="15" name="直線矢印コネクタ 14">
          <a:extLst>
            <a:ext uri="{FF2B5EF4-FFF2-40B4-BE49-F238E27FC236}">
              <a16:creationId xmlns:a16="http://schemas.microsoft.com/office/drawing/2014/main" id="{00000000-0008-0000-0100-00000F000000}"/>
            </a:ext>
          </a:extLst>
        </xdr:cNvPr>
        <xdr:cNvCxnSpPr/>
      </xdr:nvCxnSpPr>
      <xdr:spPr>
        <a:xfrm>
          <a:off x="1800225" y="19402425"/>
          <a:ext cx="4429125" cy="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266700</xdr:colOff>
      <xdr:row>96</xdr:row>
      <xdr:rowOff>152400</xdr:rowOff>
    </xdr:from>
    <xdr:to>
      <xdr:col>8</xdr:col>
      <xdr:colOff>295276</xdr:colOff>
      <xdr:row>98</xdr:row>
      <xdr:rowOff>104775</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3324225" y="19631025"/>
          <a:ext cx="2085976" cy="295275"/>
        </a:xfrm>
        <a:prstGeom prst="wedgeRoundRectCallout">
          <a:avLst>
            <a:gd name="adj1" fmla="val -30035"/>
            <a:gd name="adj2" fmla="val -95920"/>
            <a:gd name="adj3" fmla="val 16667"/>
          </a:avLst>
        </a:prstGeom>
        <a:ln w="9525">
          <a:solidFill>
            <a:sysClr val="windowText" lastClr="00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工事が矢印のように進む場合</a:t>
          </a:r>
        </a:p>
      </xdr:txBody>
    </xdr:sp>
    <xdr:clientData/>
  </xdr:twoCellAnchor>
  <xdr:twoCellAnchor>
    <xdr:from>
      <xdr:col>3</xdr:col>
      <xdr:colOff>142875</xdr:colOff>
      <xdr:row>93</xdr:row>
      <xdr:rowOff>133350</xdr:rowOff>
    </xdr:from>
    <xdr:to>
      <xdr:col>3</xdr:col>
      <xdr:colOff>238125</xdr:colOff>
      <xdr:row>94</xdr:row>
      <xdr:rowOff>57150</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1828800" y="19097625"/>
          <a:ext cx="95250" cy="95250"/>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228600</xdr:colOff>
      <xdr:row>94</xdr:row>
      <xdr:rowOff>85725</xdr:rowOff>
    </xdr:from>
    <xdr:to>
      <xdr:col>4</xdr:col>
      <xdr:colOff>47626</xdr:colOff>
      <xdr:row>100</xdr:row>
      <xdr:rowOff>9526</xdr:rowOff>
    </xdr:to>
    <xdr:cxnSp macro="">
      <xdr:nvCxnSpPr>
        <xdr:cNvPr id="18" name="直線矢印コネクタ 17">
          <a:extLst>
            <a:ext uri="{FF2B5EF4-FFF2-40B4-BE49-F238E27FC236}">
              <a16:creationId xmlns:a16="http://schemas.microsoft.com/office/drawing/2014/main" id="{00000000-0008-0000-0100-000012000000}"/>
            </a:ext>
          </a:extLst>
        </xdr:cNvPr>
        <xdr:cNvCxnSpPr/>
      </xdr:nvCxnSpPr>
      <xdr:spPr>
        <a:xfrm flipH="1" flipV="1">
          <a:off x="1914525" y="19221450"/>
          <a:ext cx="504826" cy="952501"/>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247650</xdr:colOff>
      <xdr:row>27</xdr:row>
      <xdr:rowOff>19050</xdr:rowOff>
    </xdr:from>
    <xdr:to>
      <xdr:col>9</xdr:col>
      <xdr:colOff>104775</xdr:colOff>
      <xdr:row>29</xdr:row>
      <xdr:rowOff>133350</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5362575" y="6553200"/>
          <a:ext cx="542925" cy="4572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152400</xdr:colOff>
      <xdr:row>23</xdr:row>
      <xdr:rowOff>95250</xdr:rowOff>
    </xdr:from>
    <xdr:to>
      <xdr:col>13</xdr:col>
      <xdr:colOff>0</xdr:colOff>
      <xdr:row>27</xdr:row>
      <xdr:rowOff>152400</xdr:rowOff>
    </xdr:to>
    <xdr:cxnSp macro="">
      <xdr:nvCxnSpPr>
        <xdr:cNvPr id="20" name="直線矢印コネクタ 19">
          <a:extLst>
            <a:ext uri="{FF2B5EF4-FFF2-40B4-BE49-F238E27FC236}">
              <a16:creationId xmlns:a16="http://schemas.microsoft.com/office/drawing/2014/main" id="{00000000-0008-0000-0100-000014000000}"/>
            </a:ext>
          </a:extLst>
        </xdr:cNvPr>
        <xdr:cNvCxnSpPr/>
      </xdr:nvCxnSpPr>
      <xdr:spPr>
        <a:xfrm flipH="1">
          <a:off x="5953125" y="5943600"/>
          <a:ext cx="2590800" cy="7429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409576</xdr:colOff>
      <xdr:row>28</xdr:row>
      <xdr:rowOff>38100</xdr:rowOff>
    </xdr:from>
    <xdr:to>
      <xdr:col>8</xdr:col>
      <xdr:colOff>628650</xdr:colOff>
      <xdr:row>29</xdr:row>
      <xdr:rowOff>85724</xdr:rowOff>
    </xdr:to>
    <xdr:pic>
      <xdr:nvPicPr>
        <xdr:cNvPr id="21" name="グラフィックス 20" descr="カーソル">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5524501" y="6743700"/>
          <a:ext cx="219074" cy="219074"/>
        </a:xfrm>
        <a:prstGeom prst="rect">
          <a:avLst/>
        </a:prstGeom>
      </xdr:spPr>
    </xdr:pic>
    <xdr:clientData/>
  </xdr:twoCellAnchor>
  <xdr:twoCellAnchor>
    <xdr:from>
      <xdr:col>2</xdr:col>
      <xdr:colOff>85725</xdr:colOff>
      <xdr:row>108</xdr:row>
      <xdr:rowOff>1</xdr:rowOff>
    </xdr:from>
    <xdr:to>
      <xdr:col>3</xdr:col>
      <xdr:colOff>504826</xdr:colOff>
      <xdr:row>111</xdr:row>
      <xdr:rowOff>152401</xdr:rowOff>
    </xdr:to>
    <xdr:sp macro="" textlink="">
      <xdr:nvSpPr>
        <xdr:cNvPr id="22" name="楕円 21">
          <a:extLst>
            <a:ext uri="{FF2B5EF4-FFF2-40B4-BE49-F238E27FC236}">
              <a16:creationId xmlns:a16="http://schemas.microsoft.com/office/drawing/2014/main" id="{00000000-0008-0000-0100-000016000000}"/>
            </a:ext>
          </a:extLst>
        </xdr:cNvPr>
        <xdr:cNvSpPr/>
      </xdr:nvSpPr>
      <xdr:spPr bwMode="auto">
        <a:xfrm>
          <a:off x="1085850" y="21621751"/>
          <a:ext cx="1104901" cy="666750"/>
        </a:xfrm>
        <a:prstGeom prst="ellipse">
          <a:avLst/>
        </a:prstGeom>
        <a:ln>
          <a:headEnd/>
          <a:tailEnd/>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b="1">
              <a:solidFill>
                <a:sysClr val="windowText" lastClr="000000"/>
              </a:solidFill>
            </a:rPr>
            <a:t>上京区</a:t>
          </a:r>
          <a:endParaRPr kumimoji="1" lang="en-US" altLang="ja-JP" sz="1100" b="1">
            <a:solidFill>
              <a:sysClr val="windowText" lastClr="000000"/>
            </a:solidFill>
          </a:endParaRPr>
        </a:p>
      </xdr:txBody>
    </xdr:sp>
    <xdr:clientData/>
  </xdr:twoCellAnchor>
  <xdr:twoCellAnchor>
    <xdr:from>
      <xdr:col>4</xdr:col>
      <xdr:colOff>314325</xdr:colOff>
      <xdr:row>107</xdr:row>
      <xdr:rowOff>142875</xdr:rowOff>
    </xdr:from>
    <xdr:to>
      <xdr:col>6</xdr:col>
      <xdr:colOff>38100</xdr:colOff>
      <xdr:row>112</xdr:row>
      <xdr:rowOff>0</xdr:rowOff>
    </xdr:to>
    <xdr:sp macro="" textlink="">
      <xdr:nvSpPr>
        <xdr:cNvPr id="23" name="楕円 22">
          <a:extLst>
            <a:ext uri="{FF2B5EF4-FFF2-40B4-BE49-F238E27FC236}">
              <a16:creationId xmlns:a16="http://schemas.microsoft.com/office/drawing/2014/main" id="{00000000-0008-0000-0100-000017000000}"/>
            </a:ext>
          </a:extLst>
        </xdr:cNvPr>
        <xdr:cNvSpPr/>
      </xdr:nvSpPr>
      <xdr:spPr bwMode="auto">
        <a:xfrm>
          <a:off x="2686050" y="21593175"/>
          <a:ext cx="1095375" cy="714375"/>
        </a:xfrm>
        <a:prstGeom prst="ellipse">
          <a:avLst/>
        </a:prstGeom>
        <a:ln>
          <a:headEnd/>
          <a:tailEnd/>
        </a:ln>
      </xdr:spPr>
      <xdr:style>
        <a:lnRef idx="2">
          <a:schemeClr val="accent3">
            <a:shade val="50000"/>
          </a:schemeClr>
        </a:lnRef>
        <a:fillRef idx="1">
          <a:schemeClr val="accent3"/>
        </a:fillRef>
        <a:effectRef idx="0">
          <a:schemeClr val="accent3"/>
        </a:effectRef>
        <a:fontRef idx="minor">
          <a:schemeClr val="lt1"/>
        </a:fontRef>
      </xdr:style>
      <xdr:txBody>
        <a:bodyPr rtlCol="0" anchor="ctr"/>
        <a:lstStyle/>
        <a:p>
          <a:pPr algn="ctr"/>
          <a:r>
            <a:rPr kumimoji="1" lang="ja-JP" altLang="en-US" sz="1100" b="1">
              <a:solidFill>
                <a:sysClr val="windowText" lastClr="000000"/>
              </a:solidFill>
            </a:rPr>
            <a:t>左京区</a:t>
          </a:r>
        </a:p>
      </xdr:txBody>
    </xdr:sp>
    <xdr:clientData/>
  </xdr:twoCellAnchor>
  <xdr:twoCellAnchor>
    <xdr:from>
      <xdr:col>6</xdr:col>
      <xdr:colOff>380999</xdr:colOff>
      <xdr:row>107</xdr:row>
      <xdr:rowOff>76201</xdr:rowOff>
    </xdr:from>
    <xdr:to>
      <xdr:col>8</xdr:col>
      <xdr:colOff>104774</xdr:colOff>
      <xdr:row>111</xdr:row>
      <xdr:rowOff>152401</xdr:rowOff>
    </xdr:to>
    <xdr:sp macro="" textlink="">
      <xdr:nvSpPr>
        <xdr:cNvPr id="24" name="楕円 23">
          <a:extLst>
            <a:ext uri="{FF2B5EF4-FFF2-40B4-BE49-F238E27FC236}">
              <a16:creationId xmlns:a16="http://schemas.microsoft.com/office/drawing/2014/main" id="{00000000-0008-0000-0100-000018000000}"/>
            </a:ext>
          </a:extLst>
        </xdr:cNvPr>
        <xdr:cNvSpPr/>
      </xdr:nvSpPr>
      <xdr:spPr bwMode="auto">
        <a:xfrm>
          <a:off x="4124324" y="21526501"/>
          <a:ext cx="1095375" cy="762000"/>
        </a:xfrm>
        <a:prstGeom prst="ellipse">
          <a:avLst/>
        </a:prstGeom>
        <a:ln>
          <a:headEnd/>
          <a:tailEnd/>
        </a:ln>
      </xdr:spPr>
      <xdr:style>
        <a:lnRef idx="2">
          <a:schemeClr val="accent4">
            <a:shade val="50000"/>
          </a:schemeClr>
        </a:lnRef>
        <a:fillRef idx="1">
          <a:schemeClr val="accent4"/>
        </a:fillRef>
        <a:effectRef idx="0">
          <a:schemeClr val="accent4"/>
        </a:effectRef>
        <a:fontRef idx="minor">
          <a:schemeClr val="lt1"/>
        </a:fontRef>
      </xdr:style>
      <xdr:txBody>
        <a:bodyPr rtlCol="0" anchor="ctr"/>
        <a:lstStyle/>
        <a:p>
          <a:pPr algn="ctr"/>
          <a:r>
            <a:rPr kumimoji="1" lang="ja-JP" altLang="en-US" sz="1100" b="1">
              <a:solidFill>
                <a:sysClr val="windowText" lastClr="000000"/>
              </a:solidFill>
            </a:rPr>
            <a:t>東山区</a:t>
          </a:r>
        </a:p>
      </xdr:txBody>
    </xdr:sp>
    <xdr:clientData/>
  </xdr:twoCellAnchor>
  <xdr:twoCellAnchor>
    <xdr:from>
      <xdr:col>2</xdr:col>
      <xdr:colOff>409575</xdr:colOff>
      <xdr:row>110</xdr:row>
      <xdr:rowOff>123825</xdr:rowOff>
    </xdr:from>
    <xdr:to>
      <xdr:col>2</xdr:col>
      <xdr:colOff>552450</xdr:colOff>
      <xdr:row>111</xdr:row>
      <xdr:rowOff>57150</xdr:rowOff>
    </xdr:to>
    <xdr:sp macro="" textlink="">
      <xdr:nvSpPr>
        <xdr:cNvPr id="25" name="楕円 24">
          <a:extLst>
            <a:ext uri="{FF2B5EF4-FFF2-40B4-BE49-F238E27FC236}">
              <a16:creationId xmlns:a16="http://schemas.microsoft.com/office/drawing/2014/main" id="{00000000-0008-0000-0100-000019000000}"/>
            </a:ext>
          </a:extLst>
        </xdr:cNvPr>
        <xdr:cNvSpPr/>
      </xdr:nvSpPr>
      <xdr:spPr bwMode="auto">
        <a:xfrm flipV="1">
          <a:off x="1409700" y="22088475"/>
          <a:ext cx="142875" cy="104775"/>
        </a:xfrm>
        <a:prstGeom prst="ellipse">
          <a:avLst/>
        </a:prstGeom>
        <a:solidFill>
          <a:srgbClr val="FF0000"/>
        </a:solidFill>
        <a:ln w="9525">
          <a:solidFill>
            <a:srgbClr val="FF0000"/>
          </a:solidFill>
          <a:round/>
          <a:headEnd/>
          <a:tailEnd/>
        </a:ln>
      </xdr:spPr>
      <xdr:txBody>
        <a:bodyPr rtlCol="0" anchor="ctr"/>
        <a:lstStyle/>
        <a:p>
          <a:pPr algn="l"/>
          <a:endParaRPr kumimoji="1" lang="ja-JP" altLang="en-US" sz="1100"/>
        </a:p>
      </xdr:txBody>
    </xdr:sp>
    <xdr:clientData/>
  </xdr:twoCellAnchor>
  <xdr:twoCellAnchor>
    <xdr:from>
      <xdr:col>2</xdr:col>
      <xdr:colOff>523875</xdr:colOff>
      <xdr:row>111</xdr:row>
      <xdr:rowOff>95250</xdr:rowOff>
    </xdr:from>
    <xdr:to>
      <xdr:col>3</xdr:col>
      <xdr:colOff>114300</xdr:colOff>
      <xdr:row>113</xdr:row>
      <xdr:rowOff>161925</xdr:rowOff>
    </xdr:to>
    <xdr:cxnSp macro="">
      <xdr:nvCxnSpPr>
        <xdr:cNvPr id="26" name="直線矢印コネクタ 25">
          <a:extLst>
            <a:ext uri="{FF2B5EF4-FFF2-40B4-BE49-F238E27FC236}">
              <a16:creationId xmlns:a16="http://schemas.microsoft.com/office/drawing/2014/main" id="{00000000-0008-0000-0100-00001A000000}"/>
            </a:ext>
          </a:extLst>
        </xdr:cNvPr>
        <xdr:cNvCxnSpPr/>
      </xdr:nvCxnSpPr>
      <xdr:spPr bwMode="auto">
        <a:xfrm flipH="1" flipV="1">
          <a:off x="1524000" y="22231350"/>
          <a:ext cx="276225" cy="409575"/>
        </a:xfrm>
        <a:prstGeom prst="straightConnector1">
          <a:avLst/>
        </a:prstGeom>
        <a:solidFill>
          <a:srgbClr val="FFFFFF"/>
        </a:solidFill>
        <a:ln w="28575" cap="flat" cmpd="sng" algn="ctr">
          <a:solidFill>
            <a:srgbClr val="FF0000"/>
          </a:solidFill>
          <a:prstDash val="solid"/>
          <a:round/>
          <a:headEnd type="none" w="med" len="med"/>
          <a:tailEnd type="triangle"/>
        </a:ln>
        <a:effectLst/>
      </xdr:spPr>
    </xdr:cxnSp>
    <xdr:clientData/>
  </xdr:twoCellAnchor>
  <xdr:oneCellAnchor>
    <xdr:from>
      <xdr:col>3</xdr:col>
      <xdr:colOff>561975</xdr:colOff>
      <xdr:row>0</xdr:row>
      <xdr:rowOff>66675</xdr:rowOff>
    </xdr:from>
    <xdr:ext cx="4562475" cy="392415"/>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247900" y="66675"/>
          <a:ext cx="4562475" cy="392415"/>
        </a:xfrm>
        <a:prstGeom prst="rect">
          <a:avLst/>
        </a:prstGeom>
        <a:solidFill>
          <a:schemeClr val="accent2"/>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spAutoFit/>
        </a:bodyPr>
        <a:lstStyle/>
        <a:p>
          <a:r>
            <a:rPr kumimoji="1" lang="ja-JP" altLang="en-US" sz="1800" b="1">
              <a:latin typeface="ＭＳ ゴシック" panose="020B0609070205080204" pitchFamily="49" charset="-128"/>
              <a:ea typeface="ＭＳ ゴシック" panose="020B0609070205080204" pitchFamily="49" charset="-128"/>
            </a:rPr>
            <a:t>工事場所の位置座標（ＸＹ座標）の求め方</a:t>
          </a:r>
        </a:p>
      </xdr:txBody>
    </xdr:sp>
    <xdr:clientData/>
  </xdr:oneCellAnchor>
  <xdr:twoCellAnchor>
    <xdr:from>
      <xdr:col>1</xdr:col>
      <xdr:colOff>419100</xdr:colOff>
      <xdr:row>3</xdr:row>
      <xdr:rowOff>66675</xdr:rowOff>
    </xdr:from>
    <xdr:to>
      <xdr:col>8</xdr:col>
      <xdr:colOff>47625</xdr:colOff>
      <xdr:row>4</xdr:row>
      <xdr:rowOff>133351</xdr:rowOff>
    </xdr:to>
    <xdr:sp macro="" textlink="">
      <xdr:nvSpPr>
        <xdr:cNvPr id="28" name="テキスト ボックス 27">
          <a:hlinkClick xmlns:r="http://schemas.openxmlformats.org/officeDocument/2006/relationships" r:id="rId5"/>
          <a:extLst>
            <a:ext uri="{FF2B5EF4-FFF2-40B4-BE49-F238E27FC236}">
              <a16:creationId xmlns:a16="http://schemas.microsoft.com/office/drawing/2014/main" id="{00000000-0008-0000-0100-00001C000000}"/>
            </a:ext>
          </a:extLst>
        </xdr:cNvPr>
        <xdr:cNvSpPr txBox="1"/>
      </xdr:nvSpPr>
      <xdr:spPr>
        <a:xfrm>
          <a:off x="733425" y="1866900"/>
          <a:ext cx="4429125" cy="428626"/>
        </a:xfrm>
        <a:prstGeom prst="rect">
          <a:avLst/>
        </a:prstGeom>
        <a:solidFill>
          <a:schemeClr val="lt1"/>
        </a:solidFill>
        <a:ln w="9525" cmpd="sng">
          <a:solidFill>
            <a:schemeClr val="accent2"/>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ここをクリックして、京都府・市町村共同総合型地図情報システムへアクセス</a:t>
          </a:r>
        </a:p>
      </xdr:txBody>
    </xdr:sp>
    <xdr:clientData/>
  </xdr:twoCellAnchor>
  <xdr:twoCellAnchor>
    <xdr:from>
      <xdr:col>5</xdr:col>
      <xdr:colOff>142875</xdr:colOff>
      <xdr:row>25</xdr:row>
      <xdr:rowOff>19053</xdr:rowOff>
    </xdr:from>
    <xdr:to>
      <xdr:col>6</xdr:col>
      <xdr:colOff>295275</xdr:colOff>
      <xdr:row>37</xdr:row>
      <xdr:rowOff>66679</xdr:rowOff>
    </xdr:to>
    <xdr:sp macro="" textlink="">
      <xdr:nvSpPr>
        <xdr:cNvPr id="29" name="正方形/長方形 28">
          <a:extLst>
            <a:ext uri="{FF2B5EF4-FFF2-40B4-BE49-F238E27FC236}">
              <a16:creationId xmlns:a16="http://schemas.microsoft.com/office/drawing/2014/main" id="{00000000-0008-0000-0100-00001D000000}"/>
            </a:ext>
          </a:extLst>
        </xdr:cNvPr>
        <xdr:cNvSpPr/>
      </xdr:nvSpPr>
      <xdr:spPr>
        <a:xfrm rot="5400000">
          <a:off x="2566987" y="6843716"/>
          <a:ext cx="2105026" cy="83820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304800</xdr:colOff>
      <xdr:row>15</xdr:row>
      <xdr:rowOff>104775</xdr:rowOff>
    </xdr:from>
    <xdr:to>
      <xdr:col>12</xdr:col>
      <xdr:colOff>581025</xdr:colOff>
      <xdr:row>25</xdr:row>
      <xdr:rowOff>85725</xdr:rowOff>
    </xdr:to>
    <xdr:cxnSp macro="">
      <xdr:nvCxnSpPr>
        <xdr:cNvPr id="30" name="直線矢印コネクタ 29">
          <a:extLst>
            <a:ext uri="{FF2B5EF4-FFF2-40B4-BE49-F238E27FC236}">
              <a16:creationId xmlns:a16="http://schemas.microsoft.com/office/drawing/2014/main" id="{00000000-0008-0000-0100-00001E000000}"/>
            </a:ext>
          </a:extLst>
        </xdr:cNvPr>
        <xdr:cNvCxnSpPr/>
      </xdr:nvCxnSpPr>
      <xdr:spPr>
        <a:xfrm flipH="1">
          <a:off x="4048125" y="4581525"/>
          <a:ext cx="4391025" cy="16954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29308</xdr:colOff>
      <xdr:row>28</xdr:row>
      <xdr:rowOff>183173</xdr:rowOff>
    </xdr:from>
    <xdr:ext cx="599342" cy="28552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448658" y="8117498"/>
          <a:ext cx="59934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３７㎜</a:t>
          </a:r>
        </a:p>
      </xdr:txBody>
    </xdr:sp>
    <xdr:clientData/>
  </xdr:oneCellAnchor>
  <xdr:oneCellAnchor>
    <xdr:from>
      <xdr:col>2</xdr:col>
      <xdr:colOff>295458</xdr:colOff>
      <xdr:row>32</xdr:row>
      <xdr:rowOff>48907</xdr:rowOff>
    </xdr:from>
    <xdr:ext cx="443455" cy="24237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95558" y="9107182"/>
          <a:ext cx="44345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５０㎜</a:t>
          </a:r>
        </a:p>
      </xdr:txBody>
    </xdr:sp>
    <xdr:clientData/>
  </xdr:oneCellAnchor>
  <xdr:twoCellAnchor editAs="oneCell">
    <xdr:from>
      <xdr:col>6</xdr:col>
      <xdr:colOff>579552</xdr:colOff>
      <xdr:row>24</xdr:row>
      <xdr:rowOff>371475</xdr:rowOff>
    </xdr:from>
    <xdr:to>
      <xdr:col>7</xdr:col>
      <xdr:colOff>733425</xdr:colOff>
      <xdr:row>32</xdr:row>
      <xdr:rowOff>0</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89402" y="7219950"/>
          <a:ext cx="2725623" cy="1838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065C-33BD-48DC-9701-4C3AF8A38825}">
  <sheetPr>
    <tabColor rgb="FFFF0000"/>
    <pageSetUpPr fitToPage="1"/>
  </sheetPr>
  <dimension ref="A1:AM51"/>
  <sheetViews>
    <sheetView showGridLines="0" tabSelected="1" view="pageBreakPreview" zoomScaleNormal="100" zoomScaleSheetLayoutView="100" workbookViewId="0">
      <selection activeCell="G15" sqref="G15:AG15"/>
    </sheetView>
  </sheetViews>
  <sheetFormatPr defaultColWidth="2.625" defaultRowHeight="13.5"/>
  <cols>
    <col min="1" max="1" width="1.5" customWidth="1"/>
    <col min="2" max="2" width="3.25" customWidth="1"/>
    <col min="6" max="6" width="3.625" customWidth="1"/>
    <col min="9" max="9" width="2.625" customWidth="1"/>
    <col min="14" max="14" width="3.5" bestFit="1" customWidth="1"/>
    <col min="16" max="16" width="3.5" bestFit="1" customWidth="1"/>
    <col min="18" max="18" width="3.5" bestFit="1" customWidth="1"/>
    <col min="20" max="20" width="3.5" bestFit="1" customWidth="1"/>
    <col min="25" max="25" width="3.5" bestFit="1" customWidth="1"/>
    <col min="27" max="27" width="4.875" customWidth="1"/>
    <col min="29" max="29" width="3.5" bestFit="1" customWidth="1"/>
    <col min="30" max="30" width="2.625" customWidth="1"/>
    <col min="31" max="31" width="3.5" bestFit="1" customWidth="1"/>
    <col min="33" max="33" width="3.375" customWidth="1"/>
    <col min="34" max="34" width="2.625" hidden="1" customWidth="1"/>
    <col min="35" max="35" width="3.125" hidden="1" customWidth="1"/>
    <col min="36" max="36" width="11.5" customWidth="1"/>
    <col min="37" max="37" width="10.5" hidden="1" customWidth="1"/>
    <col min="38" max="38" width="11.625" hidden="1" customWidth="1"/>
    <col min="39" max="39" width="2.625" hidden="1" customWidth="1"/>
  </cols>
  <sheetData>
    <row r="1" spans="1:39" ht="90.75" customHeight="1">
      <c r="AE1" s="81" t="s">
        <v>293</v>
      </c>
    </row>
    <row r="2" spans="1:39" ht="37.5" customHeight="1"/>
    <row r="3" spans="1:39">
      <c r="A3" s="1"/>
      <c r="B3" s="1" t="s">
        <v>0</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9" ht="24" customHeight="1">
      <c r="A4" s="156" t="s">
        <v>19</v>
      </c>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K4" s="90" t="s">
        <v>274</v>
      </c>
      <c r="AL4" s="102">
        <v>2021</v>
      </c>
    </row>
    <row r="5" spans="1:39" ht="21.75" customHeight="1">
      <c r="A5" s="1"/>
      <c r="B5" s="1"/>
      <c r="C5" s="1"/>
      <c r="D5" s="1"/>
      <c r="E5" s="1"/>
      <c r="F5" s="1"/>
      <c r="G5" s="1"/>
      <c r="H5" s="1"/>
      <c r="I5" s="1"/>
      <c r="J5" s="1"/>
      <c r="K5" s="1"/>
      <c r="L5" s="1"/>
      <c r="M5" s="1"/>
      <c r="N5" s="1"/>
      <c r="O5" s="5"/>
      <c r="P5" s="1"/>
      <c r="Q5" s="7"/>
      <c r="R5" s="6"/>
      <c r="S5" s="7"/>
      <c r="T5" s="7"/>
      <c r="U5" s="7"/>
      <c r="V5" s="7"/>
      <c r="X5" s="170"/>
      <c r="Y5" s="170"/>
      <c r="Z5" s="170"/>
      <c r="AA5" s="170"/>
      <c r="AB5" s="3" t="s">
        <v>247</v>
      </c>
      <c r="AC5" s="98"/>
      <c r="AD5" s="86" t="s">
        <v>246</v>
      </c>
      <c r="AE5" s="98"/>
      <c r="AF5" s="86" t="s">
        <v>245</v>
      </c>
      <c r="AG5" s="1"/>
      <c r="AI5" s="41"/>
      <c r="AJ5" s="100" t="e">
        <f>IF(AL36&gt;=AL37,"　←要確認！通知日が工事着手予定日以降の日付です","")</f>
        <v>#N/A</v>
      </c>
      <c r="AK5" s="83" t="s">
        <v>236</v>
      </c>
      <c r="AL5" s="84">
        <v>2022</v>
      </c>
      <c r="AM5" s="42"/>
    </row>
    <row r="6" spans="1:39" ht="35.25" customHeight="1">
      <c r="A6" s="1"/>
      <c r="B6" s="1"/>
      <c r="C6" s="111" t="s">
        <v>1</v>
      </c>
      <c r="D6" s="111"/>
      <c r="E6" s="111"/>
      <c r="F6" s="111"/>
      <c r="G6" s="111"/>
      <c r="H6" s="111"/>
      <c r="I6" s="111"/>
      <c r="J6" s="111"/>
      <c r="K6" s="111"/>
      <c r="L6" s="111"/>
      <c r="M6" s="111"/>
      <c r="N6" s="1"/>
      <c r="O6" s="1"/>
      <c r="P6" s="1"/>
      <c r="Q6" s="1"/>
      <c r="R6" s="1"/>
      <c r="S6" s="1"/>
      <c r="T6" s="1"/>
      <c r="U6" s="1"/>
      <c r="V6" s="1"/>
      <c r="W6" s="1"/>
      <c r="X6" s="1"/>
      <c r="Y6" s="1"/>
      <c r="Z6" s="1"/>
      <c r="AA6" s="1"/>
      <c r="AB6" s="1"/>
      <c r="AC6" s="1"/>
      <c r="AD6" s="1"/>
      <c r="AE6" s="1"/>
      <c r="AF6" s="1"/>
      <c r="AG6" s="1"/>
      <c r="AK6" t="s">
        <v>235</v>
      </c>
      <c r="AL6" s="61">
        <v>2023</v>
      </c>
    </row>
    <row r="7" spans="1:39" ht="14.2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K7" t="s">
        <v>237</v>
      </c>
      <c r="AL7" s="61">
        <v>2024</v>
      </c>
    </row>
    <row r="8" spans="1:39" ht="14.25" customHeight="1">
      <c r="A8" s="1"/>
      <c r="B8" s="1"/>
      <c r="C8" s="1"/>
      <c r="D8" s="1"/>
      <c r="E8" s="3"/>
      <c r="F8" s="1"/>
      <c r="G8" s="1"/>
      <c r="H8" s="1"/>
      <c r="I8" s="1"/>
      <c r="J8" s="8"/>
      <c r="K8" s="8"/>
      <c r="L8" s="2"/>
      <c r="M8" s="9"/>
      <c r="N8" s="9"/>
      <c r="O8" s="9"/>
      <c r="P8" s="9"/>
      <c r="Q8" s="10" t="s">
        <v>30</v>
      </c>
      <c r="R8" s="112"/>
      <c r="S8" s="112"/>
      <c r="T8" s="112"/>
      <c r="U8" s="112"/>
      <c r="V8" s="112"/>
      <c r="W8" s="112"/>
      <c r="X8" s="112"/>
      <c r="Y8" s="112"/>
      <c r="Z8" s="112"/>
      <c r="AA8" s="112"/>
      <c r="AB8" s="112"/>
      <c r="AC8" s="112"/>
      <c r="AD8" s="112"/>
      <c r="AE8" s="112"/>
      <c r="AF8" s="112"/>
      <c r="AG8" s="1"/>
      <c r="AK8" t="s">
        <v>238</v>
      </c>
      <c r="AL8" s="61">
        <v>2025</v>
      </c>
    </row>
    <row r="9" spans="1:39" ht="9" customHeight="1">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K9" t="s">
        <v>239</v>
      </c>
      <c r="AL9" s="61">
        <v>2026</v>
      </c>
    </row>
    <row r="10" spans="1:39" ht="14.25" customHeight="1">
      <c r="A10" s="1"/>
      <c r="B10" s="1"/>
      <c r="C10" s="1"/>
      <c r="D10" s="1"/>
      <c r="E10" s="1"/>
      <c r="F10" s="1"/>
      <c r="G10" s="1"/>
      <c r="H10" s="1"/>
      <c r="I10" s="1"/>
      <c r="J10" s="8"/>
      <c r="K10" s="8"/>
      <c r="L10" s="2"/>
      <c r="M10" s="9"/>
      <c r="N10" s="9"/>
      <c r="O10" s="9"/>
      <c r="P10" s="9"/>
      <c r="Q10" s="10" t="s">
        <v>31</v>
      </c>
      <c r="R10" s="112"/>
      <c r="S10" s="112"/>
      <c r="T10" s="112"/>
      <c r="U10" s="112"/>
      <c r="V10" s="112"/>
      <c r="W10" s="112"/>
      <c r="X10" s="112"/>
      <c r="Y10" s="112"/>
      <c r="Z10" s="112"/>
      <c r="AA10" s="112"/>
      <c r="AB10" s="112"/>
      <c r="AC10" s="112"/>
      <c r="AD10" s="112"/>
      <c r="AE10" s="112"/>
      <c r="AF10" s="112"/>
      <c r="AG10" s="1"/>
      <c r="AK10" t="s">
        <v>240</v>
      </c>
      <c r="AL10" s="61">
        <v>2027</v>
      </c>
    </row>
    <row r="11" spans="1:39" ht="26.2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K11" t="s">
        <v>241</v>
      </c>
      <c r="AL11" s="61">
        <v>2028</v>
      </c>
    </row>
    <row r="12" spans="1:39" ht="13.5" customHeight="1">
      <c r="A12" s="1"/>
      <c r="B12" s="11" t="s">
        <v>18</v>
      </c>
      <c r="C12" s="118" t="s">
        <v>275</v>
      </c>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
      <c r="AK12" t="s">
        <v>242</v>
      </c>
      <c r="AL12" s="61">
        <v>2029</v>
      </c>
    </row>
    <row r="13" spans="1:39" ht="24.75" customHeight="1">
      <c r="A13" s="1"/>
      <c r="B13" s="11"/>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
      <c r="AK13" t="s">
        <v>243</v>
      </c>
      <c r="AL13" s="61">
        <v>2030</v>
      </c>
    </row>
    <row r="14" spans="1:39" ht="30" customHeight="1" thickBot="1">
      <c r="A14" s="119" t="s">
        <v>3</v>
      </c>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K14" t="s">
        <v>244</v>
      </c>
      <c r="AL14" s="61">
        <v>2031</v>
      </c>
    </row>
    <row r="15" spans="1:39" ht="28.5" customHeight="1">
      <c r="A15" s="1"/>
      <c r="B15" s="104" t="s">
        <v>34</v>
      </c>
      <c r="C15" s="122" t="s">
        <v>2</v>
      </c>
      <c r="D15" s="122"/>
      <c r="E15" s="122"/>
      <c r="F15" s="122"/>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1"/>
      <c r="AL15" s="61"/>
    </row>
    <row r="16" spans="1:39">
      <c r="A16" s="1"/>
      <c r="B16" s="105"/>
      <c r="C16" s="127" t="s">
        <v>33</v>
      </c>
      <c r="D16" s="127"/>
      <c r="E16" s="127"/>
      <c r="F16" s="127"/>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4"/>
    </row>
    <row r="17" spans="1:35" ht="15" customHeight="1">
      <c r="A17" s="1"/>
      <c r="B17" s="105"/>
      <c r="C17" s="152" t="s">
        <v>4</v>
      </c>
      <c r="D17" s="152"/>
      <c r="E17" s="152"/>
      <c r="F17" s="152"/>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6"/>
    </row>
    <row r="18" spans="1:35" ht="27.75" customHeight="1" thickBot="1">
      <c r="A18" s="1"/>
      <c r="B18" s="106"/>
      <c r="C18" s="153" t="s">
        <v>5</v>
      </c>
      <c r="D18" s="153"/>
      <c r="E18" s="153"/>
      <c r="F18" s="153"/>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7"/>
    </row>
    <row r="19" spans="1:35" ht="29.25" customHeight="1" thickTop="1">
      <c r="A19" s="1"/>
      <c r="B19" s="167" t="s">
        <v>21</v>
      </c>
      <c r="C19" s="154" t="s">
        <v>6</v>
      </c>
      <c r="D19" s="154"/>
      <c r="E19" s="154"/>
      <c r="F19" s="154"/>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6"/>
    </row>
    <row r="20" spans="1:35" ht="27.75" customHeight="1">
      <c r="A20" s="1"/>
      <c r="B20" s="167"/>
      <c r="C20" s="155" t="s">
        <v>7</v>
      </c>
      <c r="D20" s="155"/>
      <c r="E20" s="155"/>
      <c r="F20" s="155"/>
      <c r="G20" s="113" t="s">
        <v>40</v>
      </c>
      <c r="H20" s="114"/>
      <c r="I20" s="114"/>
      <c r="J20" s="159"/>
      <c r="K20" s="159"/>
      <c r="L20" s="43" t="s">
        <v>35</v>
      </c>
      <c r="M20" s="149"/>
      <c r="N20" s="149"/>
      <c r="O20" s="149"/>
      <c r="P20" s="149"/>
      <c r="Q20" s="149"/>
      <c r="R20" s="149"/>
      <c r="S20" s="149"/>
      <c r="T20" s="149"/>
      <c r="U20" s="149"/>
      <c r="V20" s="149"/>
      <c r="W20" s="149"/>
      <c r="X20" s="149"/>
      <c r="Y20" s="149"/>
      <c r="Z20" s="149"/>
      <c r="AA20" s="149"/>
      <c r="AB20" s="149"/>
      <c r="AC20" s="149"/>
      <c r="AD20" s="149"/>
      <c r="AE20" s="149"/>
      <c r="AF20" s="149"/>
      <c r="AG20" s="150"/>
    </row>
    <row r="21" spans="1:35" ht="27.75" customHeight="1">
      <c r="A21" s="1"/>
      <c r="B21" s="167"/>
      <c r="C21" s="160" t="s">
        <v>36</v>
      </c>
      <c r="D21" s="161"/>
      <c r="E21" s="161"/>
      <c r="F21" s="162"/>
      <c r="G21" s="113" t="s">
        <v>38</v>
      </c>
      <c r="H21" s="114"/>
      <c r="I21" s="115"/>
      <c r="J21" s="107"/>
      <c r="K21" s="108"/>
      <c r="L21" s="108"/>
      <c r="M21" s="108"/>
      <c r="N21" s="108"/>
      <c r="O21" s="108"/>
      <c r="P21" s="108"/>
      <c r="Q21" s="108"/>
      <c r="R21" s="108"/>
      <c r="S21" s="108"/>
      <c r="T21" s="109"/>
      <c r="U21" s="113" t="s">
        <v>39</v>
      </c>
      <c r="V21" s="114"/>
      <c r="W21" s="115"/>
      <c r="X21" s="107"/>
      <c r="Y21" s="108"/>
      <c r="Z21" s="108"/>
      <c r="AA21" s="108"/>
      <c r="AB21" s="108"/>
      <c r="AC21" s="108"/>
      <c r="AD21" s="108"/>
      <c r="AE21" s="108"/>
      <c r="AF21" s="108"/>
      <c r="AG21" s="110"/>
    </row>
    <row r="22" spans="1:35" ht="27" customHeight="1">
      <c r="A22" s="1"/>
      <c r="B22" s="167"/>
      <c r="C22" s="164" t="s">
        <v>8</v>
      </c>
      <c r="D22" s="165"/>
      <c r="E22" s="165"/>
      <c r="F22" s="166"/>
      <c r="G22" s="12" t="s">
        <v>9</v>
      </c>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27"/>
    </row>
    <row r="23" spans="1:35" ht="18" customHeight="1">
      <c r="A23" s="1"/>
      <c r="B23" s="167"/>
      <c r="C23" s="30"/>
      <c r="D23" s="31"/>
      <c r="E23" s="31"/>
      <c r="F23" s="32"/>
      <c r="G23" s="51"/>
      <c r="H23" s="15" t="s">
        <v>10</v>
      </c>
      <c r="I23" s="15"/>
      <c r="J23" s="15"/>
      <c r="K23" s="15"/>
      <c r="L23" s="15"/>
      <c r="M23" s="15"/>
      <c r="N23" s="15"/>
      <c r="O23" s="15"/>
      <c r="P23" s="51"/>
      <c r="Q23" s="15" t="s">
        <v>13</v>
      </c>
      <c r="R23" s="15"/>
      <c r="S23" s="15"/>
      <c r="T23" s="15"/>
      <c r="U23" s="15"/>
      <c r="V23" s="15"/>
      <c r="W23" s="15"/>
      <c r="X23" s="15"/>
      <c r="Y23" s="15"/>
      <c r="Z23" s="15"/>
      <c r="AA23" s="15"/>
      <c r="AB23" s="15"/>
      <c r="AC23" s="15"/>
      <c r="AD23" s="15"/>
      <c r="AE23" s="15"/>
      <c r="AF23" s="15"/>
      <c r="AG23" s="39"/>
      <c r="AH23" s="56" t="b">
        <v>0</v>
      </c>
      <c r="AI23" s="56" t="b">
        <v>0</v>
      </c>
    </row>
    <row r="24" spans="1:35" ht="18.75" customHeight="1">
      <c r="A24" s="1"/>
      <c r="B24" s="167"/>
      <c r="C24" s="30"/>
      <c r="D24" s="31"/>
      <c r="E24" s="31"/>
      <c r="F24" s="32"/>
      <c r="G24" s="51"/>
      <c r="H24" s="15" t="s">
        <v>11</v>
      </c>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39"/>
      <c r="AH24" s="56" t="b">
        <v>0</v>
      </c>
    </row>
    <row r="25" spans="1:35" ht="17.25" customHeight="1">
      <c r="A25" s="1"/>
      <c r="B25" s="167"/>
      <c r="C25" s="30"/>
      <c r="D25" s="31"/>
      <c r="E25" s="31"/>
      <c r="F25" s="32"/>
      <c r="G25" s="51"/>
      <c r="H25" s="184" t="s">
        <v>20</v>
      </c>
      <c r="I25" s="184"/>
      <c r="J25" s="184"/>
      <c r="K25" s="184"/>
      <c r="L25" s="184"/>
      <c r="M25" s="184"/>
      <c r="N25" s="184"/>
      <c r="O25" s="184"/>
      <c r="P25" s="184"/>
      <c r="Q25" s="184"/>
      <c r="R25" s="184"/>
      <c r="S25" s="184"/>
      <c r="T25" s="184"/>
      <c r="U25" s="184"/>
      <c r="V25" s="184"/>
      <c r="W25" s="184"/>
      <c r="X25" s="184"/>
      <c r="Y25" s="169"/>
      <c r="Z25" s="169"/>
      <c r="AA25" s="169"/>
      <c r="AB25" s="169"/>
      <c r="AC25" s="169"/>
      <c r="AD25" s="169"/>
      <c r="AE25" s="169"/>
      <c r="AF25" s="15"/>
      <c r="AG25" s="40" t="s">
        <v>32</v>
      </c>
      <c r="AH25" s="56" t="b">
        <v>0</v>
      </c>
    </row>
    <row r="26" spans="1:35" ht="26.25" customHeight="1">
      <c r="A26" s="1"/>
      <c r="B26" s="167"/>
      <c r="C26" s="30"/>
      <c r="D26" s="31"/>
      <c r="E26" s="31"/>
      <c r="F26" s="32"/>
      <c r="G26" s="12" t="s">
        <v>12</v>
      </c>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27"/>
    </row>
    <row r="27" spans="1:35" ht="16.5" customHeight="1">
      <c r="A27" s="1"/>
      <c r="B27" s="167"/>
      <c r="C27" s="30"/>
      <c r="D27" s="31"/>
      <c r="E27" s="31"/>
      <c r="F27" s="32"/>
      <c r="G27" s="13"/>
      <c r="H27" s="15" t="s">
        <v>10</v>
      </c>
      <c r="I27" s="13"/>
      <c r="J27" s="13"/>
      <c r="K27" s="13"/>
      <c r="L27" s="13"/>
      <c r="M27" s="13"/>
      <c r="N27" s="13"/>
      <c r="O27" s="16"/>
      <c r="P27" s="16"/>
      <c r="Q27" s="16"/>
      <c r="R27" s="16"/>
      <c r="S27" s="17"/>
      <c r="T27" s="163"/>
      <c r="U27" s="163"/>
      <c r="V27" s="18"/>
      <c r="W27" s="18"/>
      <c r="X27" s="163"/>
      <c r="Y27" s="163"/>
      <c r="Z27" s="16"/>
      <c r="AA27" s="13"/>
      <c r="AB27" s="13"/>
      <c r="AC27" s="13"/>
      <c r="AD27" s="13"/>
      <c r="AE27" s="157"/>
      <c r="AF27" s="157"/>
      <c r="AG27" s="158"/>
    </row>
    <row r="28" spans="1:35" ht="16.5" customHeight="1">
      <c r="A28" s="1"/>
      <c r="B28" s="167"/>
      <c r="C28" s="30"/>
      <c r="D28" s="31"/>
      <c r="E28" s="31"/>
      <c r="F28" s="32"/>
      <c r="G28" s="16"/>
      <c r="H28" s="16"/>
      <c r="I28" s="16"/>
      <c r="J28" s="17" t="s">
        <v>29</v>
      </c>
      <c r="K28" s="176"/>
      <c r="L28" s="176"/>
      <c r="M28" s="176"/>
      <c r="N28" s="176"/>
      <c r="O28" s="16" t="s">
        <v>276</v>
      </c>
      <c r="P28" s="16"/>
      <c r="Q28" s="178"/>
      <c r="R28" s="178"/>
      <c r="S28" s="178"/>
      <c r="T28" s="175"/>
      <c r="U28" s="175"/>
      <c r="V28" s="175"/>
      <c r="W28" s="18" t="s">
        <v>278</v>
      </c>
      <c r="X28" s="44"/>
      <c r="Y28" s="44"/>
      <c r="Z28" s="16"/>
      <c r="AA28" s="16"/>
      <c r="AB28" s="183"/>
      <c r="AC28" s="183"/>
      <c r="AD28" s="183"/>
      <c r="AE28" s="183"/>
      <c r="AF28" s="183"/>
      <c r="AG28" s="45"/>
    </row>
    <row r="29" spans="1:35" ht="18.75" customHeight="1">
      <c r="A29" s="1"/>
      <c r="B29" s="167"/>
      <c r="C29" s="30"/>
      <c r="D29" s="31"/>
      <c r="E29" s="31"/>
      <c r="F29" s="32"/>
      <c r="G29" s="13"/>
      <c r="H29" s="15" t="s">
        <v>13</v>
      </c>
      <c r="I29" s="13"/>
      <c r="J29" s="13"/>
      <c r="K29" s="13"/>
      <c r="L29" s="13"/>
      <c r="M29" s="13"/>
      <c r="N29" s="13"/>
      <c r="O29" s="16"/>
      <c r="P29" s="16"/>
      <c r="Q29" s="16"/>
      <c r="R29" s="16"/>
      <c r="S29" s="17"/>
      <c r="T29" s="163"/>
      <c r="U29" s="163"/>
      <c r="V29" s="18"/>
      <c r="W29" s="18"/>
      <c r="X29" s="163"/>
      <c r="Y29" s="163"/>
      <c r="Z29" s="16"/>
      <c r="AA29" s="13"/>
      <c r="AB29" s="13"/>
      <c r="AC29" s="13"/>
      <c r="AD29" s="13"/>
      <c r="AE29" s="157"/>
      <c r="AF29" s="157"/>
      <c r="AG29" s="158"/>
    </row>
    <row r="30" spans="1:35" ht="18.75" customHeight="1">
      <c r="A30" s="1"/>
      <c r="B30" s="167"/>
      <c r="C30" s="30"/>
      <c r="D30" s="31"/>
      <c r="E30" s="31"/>
      <c r="F30" s="32"/>
      <c r="G30" s="16"/>
      <c r="H30" s="16"/>
      <c r="I30" s="16"/>
      <c r="J30" s="17" t="s">
        <v>29</v>
      </c>
      <c r="K30" s="176"/>
      <c r="L30" s="176"/>
      <c r="M30" s="176"/>
      <c r="N30" s="176"/>
      <c r="O30" s="16" t="s">
        <v>276</v>
      </c>
      <c r="P30" s="16"/>
      <c r="Q30" s="178"/>
      <c r="R30" s="178"/>
      <c r="S30" s="178"/>
      <c r="T30" s="175"/>
      <c r="U30" s="175"/>
      <c r="V30" s="175"/>
      <c r="W30" s="18" t="s">
        <v>278</v>
      </c>
      <c r="X30" s="44"/>
      <c r="Y30" s="44"/>
      <c r="Z30" s="16"/>
      <c r="AA30" s="16"/>
      <c r="AB30" s="183"/>
      <c r="AC30" s="183"/>
      <c r="AD30" s="183"/>
      <c r="AE30" s="183"/>
      <c r="AF30" s="183"/>
      <c r="AG30" s="45"/>
    </row>
    <row r="31" spans="1:35" ht="17.25" customHeight="1">
      <c r="A31" s="1"/>
      <c r="B31" s="167"/>
      <c r="C31" s="30"/>
      <c r="D31" s="31"/>
      <c r="E31" s="31"/>
      <c r="F31" s="32"/>
      <c r="G31" s="13"/>
      <c r="H31" s="15" t="s">
        <v>11</v>
      </c>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27"/>
    </row>
    <row r="32" spans="1:35" ht="18.75" customHeight="1">
      <c r="A32" s="1"/>
      <c r="B32" s="167"/>
      <c r="C32" s="30"/>
      <c r="D32" s="31"/>
      <c r="E32" s="31"/>
      <c r="F32" s="32"/>
      <c r="G32" s="16"/>
      <c r="H32" s="16"/>
      <c r="I32" s="16"/>
      <c r="J32" s="17" t="s">
        <v>29</v>
      </c>
      <c r="K32" s="176"/>
      <c r="L32" s="176"/>
      <c r="M32" s="176"/>
      <c r="N32" s="176"/>
      <c r="O32" s="16" t="s">
        <v>276</v>
      </c>
      <c r="P32" s="16"/>
      <c r="Q32" s="178"/>
      <c r="R32" s="178"/>
      <c r="S32" s="178"/>
      <c r="T32" s="175"/>
      <c r="U32" s="175"/>
      <c r="V32" s="175"/>
      <c r="W32" s="18" t="s">
        <v>277</v>
      </c>
      <c r="X32" s="82"/>
      <c r="Y32" s="82"/>
      <c r="Z32" s="1"/>
      <c r="AA32" s="17" t="s">
        <v>161</v>
      </c>
      <c r="AB32" s="193"/>
      <c r="AC32" s="193"/>
      <c r="AD32" s="193"/>
      <c r="AE32" s="193"/>
      <c r="AF32" s="193"/>
      <c r="AG32" s="46"/>
    </row>
    <row r="33" spans="1:39" ht="18" customHeight="1">
      <c r="A33" s="1"/>
      <c r="B33" s="167"/>
      <c r="C33" s="30"/>
      <c r="D33" s="31"/>
      <c r="E33" s="31"/>
      <c r="F33" s="32"/>
      <c r="G33" s="19"/>
      <c r="H33" s="15" t="s">
        <v>14</v>
      </c>
      <c r="I33" s="13"/>
      <c r="J33" s="13"/>
      <c r="K33" s="13"/>
      <c r="L33" s="13"/>
      <c r="M33" s="13"/>
      <c r="N33" s="13"/>
      <c r="O33" s="13"/>
      <c r="P33" s="13"/>
      <c r="Q33" s="13"/>
      <c r="R33" s="13"/>
      <c r="S33" s="13"/>
      <c r="T33" s="13"/>
      <c r="U33" s="13"/>
      <c r="V33" s="13"/>
      <c r="W33" s="1"/>
      <c r="X33" s="13"/>
      <c r="Y33" s="13"/>
      <c r="Z33" s="1"/>
      <c r="AA33" s="17" t="s">
        <v>161</v>
      </c>
      <c r="AB33" s="179"/>
      <c r="AC33" s="179"/>
      <c r="AD33" s="179"/>
      <c r="AE33" s="179"/>
      <c r="AF33" s="179"/>
      <c r="AG33" s="14"/>
    </row>
    <row r="34" spans="1:39" ht="5.25" customHeight="1">
      <c r="A34" s="1"/>
      <c r="B34" s="167"/>
      <c r="C34" s="33"/>
      <c r="D34" s="34"/>
      <c r="E34" s="34"/>
      <c r="F34" s="35"/>
      <c r="G34" s="20"/>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8"/>
    </row>
    <row r="35" spans="1:39" ht="27.75" customHeight="1">
      <c r="A35" s="1"/>
      <c r="B35" s="167"/>
      <c r="C35" s="136" t="s">
        <v>15</v>
      </c>
      <c r="D35" s="137"/>
      <c r="E35" s="137"/>
      <c r="F35" s="138"/>
      <c r="G35" s="1"/>
      <c r="H35" s="177"/>
      <c r="I35" s="177"/>
      <c r="J35" s="177"/>
      <c r="K35" s="177"/>
      <c r="L35" s="177"/>
      <c r="M35" s="85" t="s">
        <v>248</v>
      </c>
      <c r="N35" s="99"/>
      <c r="O35" s="85" t="s">
        <v>249</v>
      </c>
      <c r="P35" s="99"/>
      <c r="Q35" s="85" t="s">
        <v>250</v>
      </c>
      <c r="R35" s="87" t="s">
        <v>251</v>
      </c>
      <c r="S35" s="181"/>
      <c r="T35" s="181"/>
      <c r="U35" s="181"/>
      <c r="V35" s="181"/>
      <c r="W35" s="181"/>
      <c r="X35" s="85" t="s">
        <v>248</v>
      </c>
      <c r="Y35" s="99"/>
      <c r="Z35" s="85" t="s">
        <v>249</v>
      </c>
      <c r="AA35" s="99"/>
      <c r="AB35" s="85" t="s">
        <v>250</v>
      </c>
      <c r="AC35" s="1"/>
      <c r="AD35" s="1"/>
      <c r="AE35" s="1"/>
      <c r="AF35" s="13"/>
      <c r="AG35" s="27"/>
      <c r="AL35" s="91"/>
    </row>
    <row r="36" spans="1:39" ht="27.75" customHeight="1" thickBot="1">
      <c r="A36" s="1"/>
      <c r="B36" s="168"/>
      <c r="C36" s="36"/>
      <c r="D36" s="37"/>
      <c r="E36" s="37"/>
      <c r="F36" s="38"/>
      <c r="G36" s="22" t="s">
        <v>37</v>
      </c>
      <c r="H36" s="23"/>
      <c r="I36" s="23"/>
      <c r="J36" s="23"/>
      <c r="K36" s="23"/>
      <c r="L36" s="23"/>
      <c r="M36" s="182"/>
      <c r="N36" s="182"/>
      <c r="O36" s="182"/>
      <c r="P36" s="182"/>
      <c r="Q36" s="85" t="s">
        <v>252</v>
      </c>
      <c r="R36" s="99"/>
      <c r="S36" s="85" t="s">
        <v>253</v>
      </c>
      <c r="T36" s="99"/>
      <c r="U36" s="85" t="s">
        <v>254</v>
      </c>
      <c r="V36" s="1"/>
      <c r="W36" s="1"/>
      <c r="X36" s="23"/>
      <c r="Y36" s="23"/>
      <c r="Z36" s="23"/>
      <c r="AA36" s="23"/>
      <c r="AB36" s="23"/>
      <c r="AC36" s="23"/>
      <c r="AD36" s="23"/>
      <c r="AE36" s="23"/>
      <c r="AF36" s="23"/>
      <c r="AG36" s="29"/>
      <c r="AJ36" s="97"/>
      <c r="AK36" t="e">
        <f>VLOOKUP(X5,AK5:AL14,2,FALSE)</f>
        <v>#N/A</v>
      </c>
      <c r="AL36" s="88" t="e">
        <f>DATE(AK36,AC5,AE5)</f>
        <v>#N/A</v>
      </c>
      <c r="AM36" t="s">
        <v>265</v>
      </c>
    </row>
    <row r="37" spans="1:39" ht="13.5" customHeight="1" thickTop="1">
      <c r="A37" s="1"/>
      <c r="B37" s="128" t="s">
        <v>22</v>
      </c>
      <c r="C37" s="140" t="s">
        <v>16</v>
      </c>
      <c r="D37" s="141"/>
      <c r="E37" s="141"/>
      <c r="F37" s="142"/>
      <c r="G37" s="185"/>
      <c r="H37" s="185"/>
      <c r="I37" s="185"/>
      <c r="J37" s="185"/>
      <c r="K37" s="185"/>
      <c r="L37" s="185"/>
      <c r="M37" s="185"/>
      <c r="N37" s="185"/>
      <c r="O37" s="185"/>
      <c r="P37" s="185"/>
      <c r="Q37" s="185"/>
      <c r="R37" s="186"/>
      <c r="S37" s="24"/>
      <c r="T37" s="25"/>
      <c r="U37" s="25"/>
      <c r="V37" s="25"/>
      <c r="W37" s="25"/>
      <c r="X37" s="26" t="s">
        <v>26</v>
      </c>
      <c r="Y37" s="190"/>
      <c r="Z37" s="191"/>
      <c r="AA37" s="191"/>
      <c r="AB37" s="191"/>
      <c r="AC37" s="191"/>
      <c r="AD37" s="191"/>
      <c r="AE37" s="191"/>
      <c r="AF37" s="191"/>
      <c r="AG37" s="192"/>
      <c r="AK37" t="e">
        <f>VLOOKUP(M36,AK4:AL14,2)</f>
        <v>#N/A</v>
      </c>
      <c r="AL37" s="88" t="e">
        <f>DATE(AK37,R36,T36)</f>
        <v>#N/A</v>
      </c>
      <c r="AM37" t="s">
        <v>264</v>
      </c>
    </row>
    <row r="38" spans="1:39" ht="17.25" customHeight="1">
      <c r="A38" s="1"/>
      <c r="B38" s="129"/>
      <c r="C38" s="143"/>
      <c r="D38" s="144"/>
      <c r="E38" s="144"/>
      <c r="F38" s="145"/>
      <c r="G38" s="187"/>
      <c r="H38" s="187"/>
      <c r="I38" s="187"/>
      <c r="J38" s="187"/>
      <c r="K38" s="187"/>
      <c r="L38" s="187"/>
      <c r="M38" s="187"/>
      <c r="N38" s="187"/>
      <c r="O38" s="187"/>
      <c r="P38" s="187"/>
      <c r="Q38" s="187"/>
      <c r="R38" s="188"/>
      <c r="S38" s="146" t="s">
        <v>25</v>
      </c>
      <c r="T38" s="147"/>
      <c r="U38" s="147"/>
      <c r="V38" s="147"/>
      <c r="W38" s="147"/>
      <c r="X38" s="148"/>
      <c r="Y38" s="112"/>
      <c r="Z38" s="112"/>
      <c r="AA38" s="112"/>
      <c r="AB38" s="112"/>
      <c r="AC38" s="112"/>
      <c r="AD38" s="112"/>
      <c r="AE38" s="112"/>
      <c r="AF38" s="112"/>
      <c r="AG38" s="189"/>
    </row>
    <row r="39" spans="1:39" ht="27.75" customHeight="1">
      <c r="A39" s="1"/>
      <c r="B39" s="129"/>
      <c r="C39" s="133" t="s">
        <v>17</v>
      </c>
      <c r="D39" s="134"/>
      <c r="E39" s="134"/>
      <c r="F39" s="135"/>
      <c r="G39" s="20" t="s">
        <v>27</v>
      </c>
      <c r="H39" s="149"/>
      <c r="I39" s="149"/>
      <c r="J39" s="149"/>
      <c r="K39" s="149"/>
      <c r="L39" s="149"/>
      <c r="M39" s="149"/>
      <c r="N39" s="149"/>
      <c r="O39" s="149"/>
      <c r="P39" s="149"/>
      <c r="Q39" s="149"/>
      <c r="R39" s="149"/>
      <c r="S39" s="149"/>
      <c r="T39" s="149"/>
      <c r="U39" s="149"/>
      <c r="V39" s="149"/>
      <c r="W39" s="149"/>
      <c r="X39" s="149"/>
      <c r="Y39" s="149"/>
      <c r="Z39" s="149"/>
      <c r="AA39" s="149"/>
      <c r="AB39" s="149"/>
      <c r="AC39" s="149"/>
      <c r="AD39" s="149"/>
      <c r="AE39" s="149"/>
      <c r="AF39" s="149"/>
      <c r="AG39" s="150"/>
    </row>
    <row r="40" spans="1:39" ht="27.75" customHeight="1" thickBot="1">
      <c r="A40" s="1"/>
      <c r="B40" s="129"/>
      <c r="C40" s="136" t="s">
        <v>5</v>
      </c>
      <c r="D40" s="137"/>
      <c r="E40" s="137"/>
      <c r="F40" s="138"/>
      <c r="G40" s="139"/>
      <c r="H40" s="139"/>
      <c r="I40" s="139"/>
      <c r="J40" s="139"/>
      <c r="K40" s="139"/>
      <c r="L40" s="139"/>
      <c r="M40" s="139"/>
      <c r="N40" s="139"/>
      <c r="O40" s="139"/>
      <c r="P40" s="139"/>
      <c r="Q40" s="139"/>
      <c r="R40" s="139"/>
      <c r="S40" s="139"/>
      <c r="T40" s="139"/>
      <c r="U40" s="139"/>
      <c r="V40" s="130" t="s">
        <v>28</v>
      </c>
      <c r="W40" s="131"/>
      <c r="X40" s="132"/>
      <c r="Y40" s="139"/>
      <c r="Z40" s="139"/>
      <c r="AA40" s="139"/>
      <c r="AB40" s="139"/>
      <c r="AC40" s="139"/>
      <c r="AD40" s="139"/>
      <c r="AE40" s="139"/>
      <c r="AF40" s="139"/>
      <c r="AG40" s="151"/>
    </row>
    <row r="41" spans="1:39" ht="31.5" customHeight="1" thickTop="1" thickBot="1">
      <c r="A41" s="1"/>
      <c r="B41" s="50" t="s">
        <v>160</v>
      </c>
      <c r="C41" s="171"/>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3"/>
      <c r="AJ41" s="54" t="s">
        <v>166</v>
      </c>
    </row>
    <row r="42" spans="1:39" ht="21.75" customHeight="1">
      <c r="A42" s="1"/>
      <c r="B42" s="49" t="s">
        <v>23</v>
      </c>
      <c r="C42" s="21"/>
      <c r="D42" s="21"/>
      <c r="E42" s="21"/>
      <c r="F42" s="21"/>
      <c r="G42" s="180"/>
      <c r="H42" s="180"/>
      <c r="I42" s="55" t="s">
        <v>172</v>
      </c>
      <c r="J42" s="174"/>
      <c r="K42" s="174"/>
      <c r="L42" s="174"/>
      <c r="M42" s="174"/>
      <c r="N42" s="1"/>
      <c r="O42" s="1"/>
      <c r="P42" s="1"/>
      <c r="Q42" s="1"/>
      <c r="R42" s="1"/>
      <c r="S42" s="1"/>
      <c r="T42" s="1"/>
      <c r="U42" s="1"/>
      <c r="V42" s="1"/>
      <c r="W42" s="1"/>
      <c r="X42" s="1"/>
      <c r="Y42" s="1"/>
      <c r="Z42" s="1"/>
      <c r="AA42" s="1"/>
      <c r="AB42" s="1"/>
      <c r="AC42" s="1"/>
      <c r="AD42" s="1"/>
      <c r="AE42" s="1"/>
      <c r="AF42" s="1"/>
      <c r="AG42" s="1"/>
      <c r="AJ42" s="93"/>
    </row>
    <row r="43" spans="1:39" ht="12.75" customHeight="1">
      <c r="A43" s="1"/>
      <c r="B43" s="4" t="s">
        <v>24</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K43" s="92"/>
      <c r="AL43" s="92"/>
      <c r="AM43" s="92"/>
    </row>
    <row r="44" spans="1:39">
      <c r="A44" s="1"/>
      <c r="B44" s="4" t="s">
        <v>279</v>
      </c>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6" spans="1:39">
      <c r="AI46" s="47"/>
    </row>
    <row r="47" spans="1:39">
      <c r="AI47" s="47"/>
    </row>
    <row r="48" spans="1:39">
      <c r="T48" s="47"/>
    </row>
    <row r="49" spans="20:30">
      <c r="T49" s="47"/>
    </row>
    <row r="51" spans="20:30">
      <c r="AD51" s="47"/>
    </row>
  </sheetData>
  <sheetProtection algorithmName="SHA-512" hashValue="88INWlPxz8/LLYCztR9b7SoOvNsiIUeS/jm6HBLnYuVZalVD0/esG+cnvK27NCLmutxNh7dxusFqQ3kGiVQtjQ==" saltValue="v7YLF4TvkJvXfddfjU35Mg==" spinCount="100000" sheet="1" objects="1" scenarios="1" selectLockedCells="1"/>
  <mergeCells count="70">
    <mergeCell ref="H25:X25"/>
    <mergeCell ref="T30:V30"/>
    <mergeCell ref="AB30:AF30"/>
    <mergeCell ref="G37:R38"/>
    <mergeCell ref="Y38:AG38"/>
    <mergeCell ref="Y37:AG37"/>
    <mergeCell ref="AB32:AF32"/>
    <mergeCell ref="C41:AG41"/>
    <mergeCell ref="J42:M42"/>
    <mergeCell ref="T28:V28"/>
    <mergeCell ref="K32:N32"/>
    <mergeCell ref="H35:L35"/>
    <mergeCell ref="Q28:S28"/>
    <mergeCell ref="AB33:AF33"/>
    <mergeCell ref="G42:H42"/>
    <mergeCell ref="S35:W35"/>
    <mergeCell ref="M36:P36"/>
    <mergeCell ref="AB28:AF28"/>
    <mergeCell ref="K28:N28"/>
    <mergeCell ref="K30:N30"/>
    <mergeCell ref="Q30:S30"/>
    <mergeCell ref="Q32:S32"/>
    <mergeCell ref="T32:V32"/>
    <mergeCell ref="A4:AG4"/>
    <mergeCell ref="AE27:AG27"/>
    <mergeCell ref="AE29:AG29"/>
    <mergeCell ref="G20:I20"/>
    <mergeCell ref="J20:K20"/>
    <mergeCell ref="M20:AG20"/>
    <mergeCell ref="C21:F21"/>
    <mergeCell ref="T27:U27"/>
    <mergeCell ref="X27:Y27"/>
    <mergeCell ref="T29:U29"/>
    <mergeCell ref="X29:Y29"/>
    <mergeCell ref="C22:F22"/>
    <mergeCell ref="G19:AG19"/>
    <mergeCell ref="B19:B36"/>
    <mergeCell ref="Y25:AE25"/>
    <mergeCell ref="X5:AA5"/>
    <mergeCell ref="C17:F17"/>
    <mergeCell ref="C18:F18"/>
    <mergeCell ref="C19:F19"/>
    <mergeCell ref="C20:F20"/>
    <mergeCell ref="C35:F35"/>
    <mergeCell ref="B37:B40"/>
    <mergeCell ref="V40:X40"/>
    <mergeCell ref="C39:F39"/>
    <mergeCell ref="C40:F40"/>
    <mergeCell ref="G40:U40"/>
    <mergeCell ref="C37:F38"/>
    <mergeCell ref="S38:X38"/>
    <mergeCell ref="H39:L39"/>
    <mergeCell ref="M39:AG39"/>
    <mergeCell ref="Y40:AG40"/>
    <mergeCell ref="B15:B18"/>
    <mergeCell ref="J21:T21"/>
    <mergeCell ref="X21:AG21"/>
    <mergeCell ref="C6:M6"/>
    <mergeCell ref="R8:AF8"/>
    <mergeCell ref="R10:AF10"/>
    <mergeCell ref="G21:I21"/>
    <mergeCell ref="U21:W21"/>
    <mergeCell ref="G18:AG18"/>
    <mergeCell ref="C12:AF13"/>
    <mergeCell ref="A14:AG14"/>
    <mergeCell ref="G15:AG15"/>
    <mergeCell ref="C15:F15"/>
    <mergeCell ref="G16:AG16"/>
    <mergeCell ref="G17:AG17"/>
    <mergeCell ref="C16:F16"/>
  </mergeCells>
  <phoneticPr fontId="1"/>
  <conditionalFormatting sqref="R8:AF8">
    <cfRule type="containsBlanks" dxfId="63" priority="69">
      <formula>LEN(TRIM(R8))=0</formula>
    </cfRule>
  </conditionalFormatting>
  <conditionalFormatting sqref="R10:AF10">
    <cfRule type="containsBlanks" dxfId="62" priority="68">
      <formula>LEN(TRIM(R10))=0</formula>
    </cfRule>
  </conditionalFormatting>
  <conditionalFormatting sqref="G15:AG15">
    <cfRule type="containsBlanks" dxfId="61" priority="67">
      <formula>LEN(TRIM(G15))=0</formula>
    </cfRule>
  </conditionalFormatting>
  <conditionalFormatting sqref="G16:AG16">
    <cfRule type="containsBlanks" dxfId="60" priority="78">
      <formula>LEN(TRIM(G16))=0</formula>
    </cfRule>
  </conditionalFormatting>
  <conditionalFormatting sqref="G17:AG17">
    <cfRule type="containsBlanks" dxfId="59" priority="79">
      <formula>LEN(TRIM(G17))=0</formula>
    </cfRule>
  </conditionalFormatting>
  <conditionalFormatting sqref="G18:AG18">
    <cfRule type="containsBlanks" dxfId="58" priority="64">
      <formula>LEN(TRIM(G18))=0</formula>
    </cfRule>
  </conditionalFormatting>
  <conditionalFormatting sqref="G19:AG19">
    <cfRule type="containsBlanks" dxfId="57" priority="63">
      <formula>LEN(TRIM(G19))=0</formula>
    </cfRule>
  </conditionalFormatting>
  <conditionalFormatting sqref="J20:K20">
    <cfRule type="containsBlanks" dxfId="56" priority="76">
      <formula>LEN(TRIM(J20))=0</formula>
    </cfRule>
  </conditionalFormatting>
  <conditionalFormatting sqref="M20:AG20">
    <cfRule type="containsBlanks" dxfId="55" priority="77">
      <formula>LEN(TRIM(M20))=0</formula>
    </cfRule>
  </conditionalFormatting>
  <conditionalFormatting sqref="J21:T21">
    <cfRule type="containsBlanks" dxfId="54" priority="82">
      <formula>LEN(TRIM(J21))=0</formula>
    </cfRule>
  </conditionalFormatting>
  <conditionalFormatting sqref="X21:AG21">
    <cfRule type="containsBlanks" dxfId="53" priority="83">
      <formula>LEN(TRIM(X21))=0</formula>
    </cfRule>
  </conditionalFormatting>
  <conditionalFormatting sqref="G37:R38">
    <cfRule type="containsBlanks" dxfId="52" priority="58">
      <formula>LEN(TRIM(G37))=0</formula>
    </cfRule>
  </conditionalFormatting>
  <conditionalFormatting sqref="Y37:AG37">
    <cfRule type="containsBlanks" dxfId="51" priority="74">
      <formula>LEN(TRIM(Y37))=0</formula>
    </cfRule>
  </conditionalFormatting>
  <conditionalFormatting sqref="Y38:AG38">
    <cfRule type="containsBlanks" dxfId="50" priority="75">
      <formula>LEN(TRIM(Y38))=0</formula>
    </cfRule>
  </conditionalFormatting>
  <conditionalFormatting sqref="H39:L39">
    <cfRule type="containsBlanks" dxfId="49" priority="55">
      <formula>LEN(TRIM(H39))=0</formula>
    </cfRule>
  </conditionalFormatting>
  <conditionalFormatting sqref="M39:AG39">
    <cfRule type="containsBlanks" dxfId="48" priority="73">
      <formula>LEN(TRIM(M39))=0</formula>
    </cfRule>
  </conditionalFormatting>
  <conditionalFormatting sqref="G40:U40">
    <cfRule type="containsBlanks" dxfId="47" priority="53">
      <formula>LEN(TRIM(G40))=0</formula>
    </cfRule>
  </conditionalFormatting>
  <conditionalFormatting sqref="Y40:AG40">
    <cfRule type="containsBlanks" dxfId="46" priority="52">
      <formula>LEN(TRIM(Y40))=0</formula>
    </cfRule>
  </conditionalFormatting>
  <conditionalFormatting sqref="C41:AG41">
    <cfRule type="containsBlanks" dxfId="45" priority="51">
      <formula>LEN(TRIM(C41))=0</formula>
    </cfRule>
  </conditionalFormatting>
  <conditionalFormatting sqref="K28:N28 T28 AB28:AF28">
    <cfRule type="expression" dxfId="44" priority="50">
      <formula>$AH$23=TRUE</formula>
    </cfRule>
  </conditionalFormatting>
  <conditionalFormatting sqref="K28:N28">
    <cfRule type="notContainsBlanks" dxfId="43" priority="49">
      <formula>LEN(TRIM(K28))&gt;0</formula>
    </cfRule>
  </conditionalFormatting>
  <conditionalFormatting sqref="Q28:S28">
    <cfRule type="notContainsBlanks" dxfId="42" priority="48">
      <formula>LEN(TRIM(Q28))&gt;0</formula>
    </cfRule>
    <cfRule type="expression" dxfId="41" priority="70">
      <formula>$AH$23=TRUE</formula>
    </cfRule>
  </conditionalFormatting>
  <conditionalFormatting sqref="T28:V28">
    <cfRule type="notContainsBlanks" dxfId="40" priority="47">
      <formula>LEN(TRIM(T28))&gt;0</formula>
    </cfRule>
  </conditionalFormatting>
  <conditionalFormatting sqref="AB28:AF28">
    <cfRule type="notContainsBlanks" dxfId="39" priority="46">
      <formula>LEN(TRIM(AB28))&gt;0</formula>
    </cfRule>
  </conditionalFormatting>
  <conditionalFormatting sqref="K30:N30 T30 AB30:AF30">
    <cfRule type="expression" dxfId="38" priority="45">
      <formula>$AI$23=TRUE</formula>
    </cfRule>
  </conditionalFormatting>
  <conditionalFormatting sqref="K30:N30">
    <cfRule type="notContainsBlanks" dxfId="37" priority="44">
      <formula>LEN(TRIM(K30))&gt;0</formula>
    </cfRule>
  </conditionalFormatting>
  <conditionalFormatting sqref="T30">
    <cfRule type="notContainsBlanks" dxfId="36" priority="43">
      <formula>LEN(TRIM(T30))&gt;0</formula>
    </cfRule>
  </conditionalFormatting>
  <conditionalFormatting sqref="T30:V30">
    <cfRule type="notContainsBlanks" dxfId="35" priority="42">
      <formula>LEN(TRIM(T30))&gt;0</formula>
    </cfRule>
  </conditionalFormatting>
  <conditionalFormatting sqref="AB30:AF30">
    <cfRule type="notContainsBlanks" dxfId="34" priority="41">
      <formula>LEN(TRIM(AB30))&gt;0</formula>
    </cfRule>
  </conditionalFormatting>
  <conditionalFormatting sqref="K32:N32 T32 AB32:AF32">
    <cfRule type="expression" dxfId="33" priority="40">
      <formula>$AH$24=TRUE</formula>
    </cfRule>
  </conditionalFormatting>
  <conditionalFormatting sqref="K32:N32">
    <cfRule type="notContainsBlanks" dxfId="32" priority="39">
      <formula>LEN(TRIM(K32))&gt;0</formula>
    </cfRule>
  </conditionalFormatting>
  <conditionalFormatting sqref="T32">
    <cfRule type="notContainsBlanks" dxfId="31" priority="38">
      <formula>LEN(TRIM(T32))&gt;0</formula>
    </cfRule>
  </conditionalFormatting>
  <conditionalFormatting sqref="T32:V32">
    <cfRule type="notContainsBlanks" dxfId="30" priority="37">
      <formula>LEN(TRIM(T32))&gt;0</formula>
    </cfRule>
  </conditionalFormatting>
  <conditionalFormatting sqref="AB32:AF32">
    <cfRule type="notContainsBlanks" dxfId="29" priority="36">
      <formula>LEN(TRIM(AB32))&gt;0</formula>
    </cfRule>
  </conditionalFormatting>
  <conditionalFormatting sqref="AB33:AF33">
    <cfRule type="notContainsBlanks" dxfId="28" priority="34">
      <formula>LEN(TRIM(AB33))&gt;0</formula>
    </cfRule>
    <cfRule type="expression" dxfId="27" priority="35">
      <formula>$AH$25=TRUE</formula>
    </cfRule>
  </conditionalFormatting>
  <conditionalFormatting sqref="Y25:AE25">
    <cfRule type="notContainsBlanks" dxfId="26" priority="32">
      <formula>LEN(TRIM(Y25))&gt;0</formula>
    </cfRule>
    <cfRule type="expression" dxfId="25" priority="33">
      <formula>$AH$25=TRUE</formula>
    </cfRule>
  </conditionalFormatting>
  <conditionalFormatting sqref="G23:G25 P23">
    <cfRule type="expression" dxfId="24" priority="27">
      <formula>$AH$23=TRUE</formula>
    </cfRule>
  </conditionalFormatting>
  <conditionalFormatting sqref="G23:G25 P23">
    <cfRule type="expression" dxfId="23" priority="26">
      <formula>$AI$23=TRUE</formula>
    </cfRule>
  </conditionalFormatting>
  <conditionalFormatting sqref="G23:G25 P23">
    <cfRule type="expression" dxfId="22" priority="25">
      <formula>$AH$24=TRUE</formula>
    </cfRule>
  </conditionalFormatting>
  <conditionalFormatting sqref="G23:G25 P23">
    <cfRule type="expression" dxfId="21" priority="24">
      <formula>$AH$25=TRUE</formula>
    </cfRule>
  </conditionalFormatting>
  <conditionalFormatting sqref="Q30:S30">
    <cfRule type="notContainsBlanks" dxfId="20" priority="19">
      <formula>LEN(TRIM(Q30))&gt;0</formula>
    </cfRule>
    <cfRule type="expression" dxfId="19" priority="71">
      <formula>$AI$23=TRUE</formula>
    </cfRule>
  </conditionalFormatting>
  <conditionalFormatting sqref="Q32:S32">
    <cfRule type="notContainsBlanks" dxfId="18" priority="16">
      <formula>LEN(TRIM(Q32))&gt;0</formula>
    </cfRule>
    <cfRule type="expression" dxfId="17" priority="17">
      <formula>$AH$24=TRUE</formula>
    </cfRule>
  </conditionalFormatting>
  <conditionalFormatting sqref="AE5">
    <cfRule type="containsBlanks" dxfId="16" priority="15">
      <formula>LEN(TRIM(AE5))=0</formula>
    </cfRule>
  </conditionalFormatting>
  <conditionalFormatting sqref="AC5">
    <cfRule type="containsBlanks" dxfId="15" priority="14">
      <formula>LEN(TRIM(AC5))=0</formula>
    </cfRule>
  </conditionalFormatting>
  <conditionalFormatting sqref="X5:AA5">
    <cfRule type="notContainsBlanks" dxfId="14" priority="12">
      <formula>LEN(TRIM(X5))&gt;0</formula>
    </cfRule>
  </conditionalFormatting>
  <conditionalFormatting sqref="H35:L35">
    <cfRule type="containsBlanks" dxfId="13" priority="11">
      <formula>LEN(TRIM(H35))=0</formula>
    </cfRule>
  </conditionalFormatting>
  <conditionalFormatting sqref="N35">
    <cfRule type="containsBlanks" dxfId="12" priority="10">
      <formula>LEN(TRIM(N35))=0</formula>
    </cfRule>
  </conditionalFormatting>
  <conditionalFormatting sqref="P35">
    <cfRule type="containsBlanks" dxfId="11" priority="9">
      <formula>LEN(TRIM(P35))=0</formula>
    </cfRule>
  </conditionalFormatting>
  <conditionalFormatting sqref="S35:W35">
    <cfRule type="containsBlanks" dxfId="10" priority="8">
      <formula>LEN(TRIM(S35))=0</formula>
    </cfRule>
  </conditionalFormatting>
  <conditionalFormatting sqref="Y35">
    <cfRule type="containsBlanks" dxfId="9" priority="7">
      <formula>LEN(TRIM(Y35))=0</formula>
    </cfRule>
  </conditionalFormatting>
  <conditionalFormatting sqref="AA35">
    <cfRule type="containsBlanks" dxfId="8" priority="6">
      <formula>LEN(TRIM(AA35))=0</formula>
    </cfRule>
  </conditionalFormatting>
  <conditionalFormatting sqref="M36:P36">
    <cfRule type="containsBlanks" dxfId="7" priority="5">
      <formula>LEN(TRIM(M36))=0</formula>
    </cfRule>
  </conditionalFormatting>
  <conditionalFormatting sqref="R36">
    <cfRule type="containsBlanks" dxfId="6" priority="4">
      <formula>LEN(TRIM(R36))=0</formula>
    </cfRule>
  </conditionalFormatting>
  <conditionalFormatting sqref="T36">
    <cfRule type="containsBlanks" dxfId="5" priority="3">
      <formula>LEN(TRIM(T36))=0</formula>
    </cfRule>
  </conditionalFormatting>
  <conditionalFormatting sqref="AJ5">
    <cfRule type="notContainsErrors" dxfId="4" priority="72">
      <formula>NOT(ISERROR(AJ5))</formula>
    </cfRule>
  </conditionalFormatting>
  <dataValidations xWindow="717" yWindow="427" count="23">
    <dataValidation imeMode="halfAlpha" allowBlank="1" showInputMessage="1" showErrorMessage="1" sqref="U36:V36 J42:M42 G42:H42 AJ42 AK43:AM43" xr:uid="{50A797DA-6BED-4222-89F2-9C12101ED6FD}"/>
    <dataValidation imeMode="fullKatakana" allowBlank="1" showInputMessage="1" errorTitle="禁止" error="半角コンマが使われています。" sqref="Y37:AG37 G16:AG16" xr:uid="{47B6E418-6E38-49B4-8D1A-95E52B6B8AB6}"/>
    <dataValidation imeMode="hiragana" allowBlank="1" showInputMessage="1" errorTitle="禁止" error="半角コンマが使われています。" promptTitle="工事場所が２行政区以上にまたがる場合" prompt="例）工事場所が「中京区上本能寺前町地先～南区西九条南田町地先」の場合、このセルに「上本能寺前町地先～南区西九条南田町地先」と入力する。_x000a_" sqref="M20:AG20" xr:uid="{99827F56-BB40-4C74-AF58-5888D44CB7CD}"/>
    <dataValidation type="list" allowBlank="1" showInputMessage="1" showErrorMessage="1" promptTitle="工事場所が２行政区以上にまたがる場合" prompt="例）工事場所が「中京区上本能寺前町地先～南区西九条南田町地先」の場合、このセルでは「中京」を選択する。" sqref="J20:K20" xr:uid="{C18AF6E5-6004-4594-BF50-1648124CCC87}">
      <formula1>"北,上京,左京,中京,右京,下京,伏見,南,山科,東山,西京"</formula1>
    </dataValidation>
    <dataValidation imeMode="halfAlpha" allowBlank="1" showInputMessage="1" showErrorMessage="1" promptTitle="「地上×階」" prompt="数値のみ入力。_x000a_「地上」「階」は自動で表示される。" sqref="Q28:S28 Q32:S32 Q30:S30" xr:uid="{D8312FE4-201C-4A49-94B2-B4C77B090C4F}"/>
    <dataValidation imeMode="halfAlpha" allowBlank="1" showInputMessage="1" showErrorMessage="1" promptTitle="「地下×階」。地下がない場合は0を入力。" prompt="数値のみ入力。_x000a_「地下」「階」は自動で表示される。" sqref="T32:V32 T28:V28 T30:V30" xr:uid="{2964790B-FBE4-4254-A822-1DCA69350E7D}"/>
    <dataValidation type="decimal" imeMode="halfAlpha" operator="greaterThanOrEqual" allowBlank="1" showInputMessage="1" showErrorMessage="1" promptTitle="×㎡" prompt="数値のみ入力。小数点以下の入力は可能ですが、四捨五入して整数表示される。_x000a_「㎡」は自動で表示される。" sqref="AB30:AF30" xr:uid="{FD592A23-EEB2-4E19-87F7-13ACDB22BA3F}">
      <formula1>500</formula1>
    </dataValidation>
    <dataValidation type="decimal" imeMode="halfAlpha" operator="greaterThanOrEqual" allowBlank="1" showInputMessage="1" showErrorMessage="1" promptTitle="×万円（税込）" prompt="数値のみ入力。「万円（税込）」は自動で表示される。_x000a_（例）１億５００万円の請負金額の場合、「10500」と入力。" sqref="AB33:AF33" xr:uid="{773BE8A9-A514-4A59-8B70-D1EEFFCA1A2D}">
      <formula1>500</formula1>
    </dataValidation>
    <dataValidation imeMode="halfAlpha" allowBlank="1" showInputMessage="1" showErrorMessage="1" promptTitle="半角英数字" prompt="郵便番号を入力_x000a_（例）604-8517" sqref="H39:L39" xr:uid="{E6BB1AB7-B190-42C3-BB84-2FF63DF88CAF}"/>
    <dataValidation imeMode="hiragana" allowBlank="1" showInputMessage="1" errorTitle="禁止" error="半角コンマが使われています。" promptTitle="注意" prompt="住所を入力。" sqref="M39:AG39" xr:uid="{D026DF3E-F521-47B7-BCF4-61EC77E9CC2D}"/>
    <dataValidation allowBlank="1" showInputMessage="1" errorTitle="禁止" error="半角コンマが使われています。" promptTitle="備考欄" prompt="緊急工事等については、このセルにその旨入力してください。" sqref="C41:AG41" xr:uid="{62748F85-AC70-4DC3-ACC4-59EAE6BE5115}"/>
    <dataValidation type="decimal" imeMode="halfAlpha" operator="lessThanOrEqual" allowBlank="1" showInputMessage="1" showErrorMessage="1" errorTitle="禁止" error="位置座標は「平面直角座標（Ⅵ系）」を求めてください。座標値は必ずマイナスの値となります。" sqref="X21:AG21 J21:T21" xr:uid="{6EC6EBD4-03AF-43CC-9404-4DD936781980}">
      <formula1>0</formula1>
    </dataValidation>
    <dataValidation imeMode="hiragana" allowBlank="1" errorTitle="禁止" error="半角コンマが使われています。" promptTitle="折返し表示" prompt="このセルのみ，長文の場合は折返して表示されます。" sqref="G37:R38" xr:uid="{BED83553-B9FA-47C9-898D-B5746300CB53}"/>
    <dataValidation imeMode="hiragana" allowBlank="1" showInputMessage="1" errorTitle="禁止" error="半角コンマが使われています。" sqref="Y38:AG38 R8:AF8 R10:AF10 K32:N32 G15:AG15 G19:AG19 Y25:AE25 K28:N28 K30:N30 G17:AG17" xr:uid="{CC940FC1-ECE6-4DF6-88F2-893A4FEFA834}"/>
    <dataValidation type="decimal" imeMode="halfAlpha" operator="greaterThanOrEqual" allowBlank="1" showInputMessage="1" showErrorMessage="1" promptTitle="×㎡" prompt="数値のみ入力。小数点以下の入力は可能ですが、四捨五入して整数表示される。_x000a_「㎡」は自動で表示される。" sqref="AB28:AF28" xr:uid="{71CABAB4-E8B4-49AC-B06C-05C52DF47EA8}">
      <formula1>80</formula1>
    </dataValidation>
    <dataValidation type="decimal" imeMode="halfAlpha" operator="greaterThanOrEqual" allowBlank="1" showInputMessage="1" showErrorMessage="1" promptTitle="×万円（税込）" prompt="数値のみ入力。「万円（税込）」は自動で表示される。_x000a_（例）１億５００万円の請負金額の場合、「10500」と入力。" sqref="AB32:AF32" xr:uid="{D6AB6111-8703-450A-91B8-AA115AD3270B}">
      <formula1>10000</formula1>
    </dataValidation>
    <dataValidation type="list" allowBlank="1" showInputMessage="1" showErrorMessage="1" sqref="M36:P36 H35:L35 S35:W35" xr:uid="{FD1D841D-D631-40D2-9C79-641460DE1C34}">
      <formula1>$AK$4:$AK$14</formula1>
    </dataValidation>
    <dataValidation type="list" allowBlank="1" showInputMessage="1" showErrorMessage="1" sqref="AC5 N35 Y35 R36" xr:uid="{AC418842-A7DB-46D5-8EC2-3A5731D64C4F}">
      <formula1>"1,2,3,4,5,6,7,8,9,10,11,12"</formula1>
    </dataValidation>
    <dataValidation type="list" allowBlank="1" showInputMessage="1" showErrorMessage="1" sqref="AE5 P35 AA35 T36" xr:uid="{5CD8A1C5-A54F-4820-9FAB-4E4BD722D367}">
      <formula1>"1,2,3,4,5,6,7,8,9,10,11,12,13,14,15,16,17,18,19,20,21,22,23,24,25,26,27,28,29,30,31"</formula1>
    </dataValidation>
    <dataValidation type="list" allowBlank="1" showInputMessage="1" showErrorMessage="1" sqref="X5:AA5" xr:uid="{C3D0C002-E750-4F1C-9F7C-7647CABBE38A}">
      <formula1>"令和5(2023),令和6(2024),令和7(2025),令和8(2026),令和9(2027),令和10(2028),令和11(2029),令和12(2030),令和13(2031)"</formula1>
    </dataValidation>
    <dataValidation imeMode="halfAlpha" allowBlank="1" showInputMessage="1" showErrorMessage="1" errorTitle="禁止" error="半角コンマが使われています。" promptTitle="半角英数字" prompt="（例）075-222-3613　※内線番号の入力不要。" sqref="G18:AG18" xr:uid="{9FA1FB62-3FB6-4BE6-AC68-5E473E2EB0CE}"/>
    <dataValidation imeMode="halfAlpha" allowBlank="1" showInputMessage="1" showErrorMessage="1" promptTitle="半角英数字" prompt="（例）075-222-3613　※内線番号の入力不要" sqref="G40:U40" xr:uid="{4D164250-64EC-4D0C-ADA9-DE7E67DD3944}"/>
    <dataValidation imeMode="halfAlpha" allowBlank="1" showInputMessage="1" showErrorMessage="1" promptTitle="半角英数字" prompt="（例）075-212-3657" sqref="Y40:AG40" xr:uid="{FF44A061-9055-4DA2-89BD-730883B246C8}"/>
  </dataValidations>
  <printOptions horizontalCentered="1" verticalCentered="1"/>
  <pageMargins left="0.70866141732283472" right="0.70866141732283472"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5</xdr:col>
                    <xdr:colOff>266700</xdr:colOff>
                    <xdr:row>22</xdr:row>
                    <xdr:rowOff>9525</xdr:rowOff>
                  </from>
                  <to>
                    <xdr:col>7</xdr:col>
                    <xdr:colOff>28575</xdr:colOff>
                    <xdr:row>23</xdr:row>
                    <xdr:rowOff>19050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15</xdr:col>
                    <xdr:colOff>38100</xdr:colOff>
                    <xdr:row>21</xdr:row>
                    <xdr:rowOff>333375</xdr:rowOff>
                  </from>
                  <to>
                    <xdr:col>16</xdr:col>
                    <xdr:colOff>9525</xdr:colOff>
                    <xdr:row>23</xdr:row>
                    <xdr:rowOff>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5</xdr:col>
                    <xdr:colOff>266700</xdr:colOff>
                    <xdr:row>23</xdr:row>
                    <xdr:rowOff>9525</xdr:rowOff>
                  </from>
                  <to>
                    <xdr:col>7</xdr:col>
                    <xdr:colOff>28575</xdr:colOff>
                    <xdr:row>24</xdr:row>
                    <xdr:rowOff>9525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5</xdr:col>
                    <xdr:colOff>276225</xdr:colOff>
                    <xdr:row>23</xdr:row>
                    <xdr:rowOff>228600</xdr:rowOff>
                  </from>
                  <to>
                    <xdr:col>7</xdr:col>
                    <xdr:colOff>28575</xdr:colOff>
                    <xdr:row>25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D9E79-777A-4CFE-8A4A-F74131C9FE99}">
  <dimension ref="B1:Q115"/>
  <sheetViews>
    <sheetView showGridLines="0" workbookViewId="0">
      <selection activeCell="L6" sqref="L6"/>
    </sheetView>
  </sheetViews>
  <sheetFormatPr defaultRowHeight="13.5"/>
  <cols>
    <col min="1" max="1" width="4.125" style="59" customWidth="1"/>
    <col min="2" max="16384" width="9" style="59"/>
  </cols>
  <sheetData>
    <row r="1" spans="2:17" ht="96.75" customHeight="1">
      <c r="B1" s="194" t="s">
        <v>280</v>
      </c>
      <c r="C1" s="194"/>
      <c r="D1" s="194"/>
      <c r="E1" s="194"/>
      <c r="F1" s="194"/>
      <c r="G1" s="194"/>
      <c r="H1" s="194"/>
      <c r="I1" s="194"/>
      <c r="J1" s="194"/>
      <c r="K1" s="194"/>
      <c r="L1" s="194"/>
      <c r="M1" s="194"/>
      <c r="N1" s="94"/>
      <c r="O1" s="94"/>
      <c r="P1" s="94"/>
      <c r="Q1" s="94"/>
    </row>
    <row r="2" spans="2:17" ht="31.5" customHeight="1">
      <c r="B2" s="94"/>
      <c r="C2" s="94"/>
      <c r="D2" s="94"/>
      <c r="E2" s="94"/>
      <c r="F2" s="94"/>
      <c r="G2" s="94"/>
      <c r="H2" s="94"/>
      <c r="I2" s="94"/>
      <c r="J2" s="94"/>
      <c r="K2" s="94"/>
      <c r="L2" s="94"/>
      <c r="M2" s="94"/>
      <c r="N2" s="94"/>
      <c r="O2" s="94"/>
      <c r="P2" s="94"/>
      <c r="Q2" s="94"/>
    </row>
    <row r="3" spans="2:17">
      <c r="B3" s="94" t="s">
        <v>268</v>
      </c>
      <c r="C3" s="94"/>
      <c r="D3" s="94"/>
      <c r="E3" s="94"/>
      <c r="F3" s="94"/>
      <c r="G3" s="94"/>
      <c r="H3" s="94"/>
      <c r="I3" s="94"/>
      <c r="J3" s="94"/>
      <c r="K3" s="94"/>
      <c r="L3" s="94"/>
      <c r="M3" s="94"/>
      <c r="N3" s="94"/>
      <c r="O3" s="94"/>
      <c r="P3" s="94"/>
      <c r="Q3" s="94"/>
    </row>
    <row r="4" spans="2:17" ht="28.5" customHeight="1">
      <c r="B4" s="195" t="s">
        <v>269</v>
      </c>
      <c r="C4" s="195"/>
      <c r="D4" s="195"/>
      <c r="E4" s="195"/>
      <c r="F4" s="195"/>
      <c r="G4" s="195"/>
      <c r="H4" s="195"/>
      <c r="I4" s="94"/>
      <c r="J4" s="94"/>
      <c r="K4" s="94"/>
      <c r="L4" s="94"/>
      <c r="M4" s="94"/>
      <c r="N4" s="94"/>
      <c r="O4" s="94"/>
      <c r="P4" s="94"/>
      <c r="Q4" s="94"/>
    </row>
    <row r="5" spans="2:17" ht="24.75" customHeight="1">
      <c r="B5" s="59" t="s">
        <v>281</v>
      </c>
      <c r="D5" s="94"/>
      <c r="E5" s="94"/>
      <c r="F5" s="94"/>
      <c r="G5" s="94"/>
      <c r="H5" s="94"/>
      <c r="I5" s="94"/>
      <c r="J5" s="94"/>
      <c r="K5" s="94"/>
      <c r="L5" s="94"/>
      <c r="M5" s="94"/>
      <c r="N5" s="94"/>
      <c r="O5" s="94"/>
      <c r="P5" s="94"/>
      <c r="Q5" s="94"/>
    </row>
    <row r="6" spans="2:17" ht="23.25" customHeight="1">
      <c r="B6" s="94"/>
      <c r="C6" s="94"/>
      <c r="D6" s="94"/>
      <c r="E6" s="94"/>
      <c r="F6" s="94"/>
      <c r="G6" s="94"/>
      <c r="H6" s="94"/>
      <c r="I6" s="94"/>
      <c r="J6" s="94"/>
      <c r="K6" s="94"/>
      <c r="L6" s="94"/>
      <c r="M6" s="94"/>
      <c r="N6" s="94"/>
      <c r="O6" s="94"/>
      <c r="P6" s="94"/>
      <c r="Q6" s="94"/>
    </row>
    <row r="7" spans="2:17">
      <c r="B7" s="94" t="s">
        <v>256</v>
      </c>
      <c r="C7" s="94"/>
      <c r="D7" s="94"/>
      <c r="E7" s="94"/>
      <c r="F7" s="94"/>
      <c r="G7" s="94"/>
      <c r="H7" s="94"/>
      <c r="I7" s="94"/>
      <c r="J7" s="94"/>
      <c r="K7" s="94"/>
      <c r="L7" s="94"/>
      <c r="M7" s="94"/>
      <c r="N7" s="94"/>
      <c r="O7" s="94"/>
      <c r="P7" s="94"/>
      <c r="Q7" s="94"/>
    </row>
    <row r="8" spans="2:17" ht="26.25" customHeight="1">
      <c r="B8" s="94"/>
      <c r="C8" s="94"/>
      <c r="D8" s="94"/>
      <c r="E8" s="94"/>
      <c r="F8" s="94"/>
      <c r="G8" s="94"/>
      <c r="H8" s="94"/>
      <c r="I8" s="94"/>
      <c r="J8" s="94"/>
      <c r="K8" s="94"/>
      <c r="L8" s="94"/>
      <c r="M8" s="94"/>
      <c r="N8" s="94"/>
      <c r="O8" s="94"/>
      <c r="P8" s="94"/>
      <c r="Q8" s="94"/>
    </row>
    <row r="9" spans="2:17">
      <c r="B9" t="s">
        <v>282</v>
      </c>
      <c r="C9" s="94"/>
      <c r="D9" s="94"/>
      <c r="E9" s="94"/>
      <c r="F9" s="94"/>
      <c r="G9" s="94"/>
      <c r="H9" s="94"/>
      <c r="I9" s="94"/>
      <c r="J9" s="94"/>
      <c r="K9" s="94"/>
      <c r="L9" s="94"/>
      <c r="M9" s="94"/>
      <c r="N9" s="94"/>
      <c r="O9" s="94"/>
      <c r="P9" s="94"/>
      <c r="Q9" s="94"/>
    </row>
    <row r="10" spans="2:17">
      <c r="B10" s="94"/>
      <c r="C10" s="94"/>
      <c r="D10" s="94"/>
      <c r="E10" s="94"/>
      <c r="F10" s="94"/>
      <c r="G10" s="94"/>
      <c r="H10" s="94"/>
      <c r="I10" s="94"/>
      <c r="J10" s="94"/>
      <c r="K10" s="94"/>
      <c r="L10" s="94"/>
      <c r="M10" s="94"/>
      <c r="N10" s="94"/>
      <c r="O10" s="94"/>
      <c r="P10" s="94"/>
      <c r="Q10" s="94"/>
    </row>
    <row r="11" spans="2:17">
      <c r="B11" s="94"/>
      <c r="C11" s="94"/>
      <c r="D11" s="94"/>
      <c r="E11" s="94"/>
      <c r="F11" s="94"/>
      <c r="G11" s="94"/>
      <c r="H11" s="94"/>
      <c r="I11" s="94"/>
      <c r="J11" s="94"/>
      <c r="K11" s="94"/>
      <c r="L11" s="94"/>
      <c r="M11" s="94"/>
      <c r="N11" s="94"/>
      <c r="O11" s="94"/>
      <c r="P11" s="94"/>
      <c r="Q11" s="94"/>
    </row>
    <row r="12" spans="2:17">
      <c r="B12" s="94"/>
      <c r="C12" s="94"/>
      <c r="D12" s="94"/>
      <c r="E12" s="94"/>
      <c r="F12" s="94"/>
      <c r="G12" s="94"/>
      <c r="H12" s="94"/>
      <c r="I12" s="94"/>
      <c r="J12" s="94"/>
      <c r="K12" s="94"/>
      <c r="L12" s="94"/>
      <c r="M12" s="94"/>
      <c r="N12" s="94"/>
      <c r="O12" s="94"/>
      <c r="P12" s="94"/>
      <c r="Q12" s="94"/>
    </row>
    <row r="13" spans="2:17">
      <c r="B13" s="94"/>
      <c r="C13" s="94"/>
      <c r="D13" s="94"/>
      <c r="E13" s="94"/>
      <c r="F13" s="94"/>
      <c r="G13" s="94"/>
      <c r="H13" s="94"/>
      <c r="I13" s="94"/>
      <c r="J13" s="94"/>
      <c r="K13" s="94"/>
      <c r="L13" s="94"/>
      <c r="M13" s="94"/>
      <c r="N13" s="94"/>
      <c r="O13" s="94"/>
      <c r="P13" s="94"/>
      <c r="Q13" s="94"/>
    </row>
    <row r="14" spans="2:17">
      <c r="B14" s="94"/>
      <c r="C14" s="94"/>
      <c r="D14" s="94"/>
      <c r="E14" s="94"/>
      <c r="F14" s="94"/>
      <c r="G14" s="94"/>
      <c r="H14" s="94"/>
      <c r="I14" s="94"/>
      <c r="J14" s="94"/>
      <c r="K14" s="94"/>
      <c r="L14" s="94"/>
      <c r="M14" s="94"/>
      <c r="N14" s="94"/>
      <c r="O14" s="94"/>
      <c r="P14" s="94"/>
      <c r="Q14" s="94"/>
    </row>
    <row r="15" spans="2:17">
      <c r="B15" s="94"/>
      <c r="C15" s="94"/>
      <c r="D15" s="94"/>
      <c r="E15" s="94"/>
      <c r="F15" s="94"/>
      <c r="G15" s="94"/>
      <c r="H15" s="94"/>
      <c r="I15" s="94"/>
      <c r="J15" s="94"/>
      <c r="K15" s="94"/>
      <c r="L15" s="94"/>
      <c r="M15" s="94"/>
      <c r="N15" s="94"/>
      <c r="O15" s="94"/>
      <c r="P15" s="94"/>
      <c r="Q15" s="94"/>
    </row>
    <row r="16" spans="2:17">
      <c r="B16" s="94"/>
      <c r="C16" s="94"/>
      <c r="D16" s="94"/>
      <c r="E16" s="94"/>
      <c r="F16" s="94"/>
      <c r="G16" s="94"/>
      <c r="H16" s="94"/>
      <c r="I16" s="94"/>
      <c r="J16" s="94"/>
      <c r="K16" s="94"/>
      <c r="L16" s="94"/>
      <c r="M16" s="94"/>
      <c r="N16" t="s">
        <v>283</v>
      </c>
      <c r="O16" s="94"/>
      <c r="P16" s="94"/>
      <c r="Q16" s="94"/>
    </row>
    <row r="17" spans="2:17">
      <c r="B17" s="94"/>
      <c r="C17" s="94"/>
      <c r="D17" s="94"/>
      <c r="E17" s="94"/>
      <c r="F17" s="94"/>
      <c r="G17" s="94"/>
      <c r="H17" s="94"/>
      <c r="I17" s="94"/>
      <c r="J17" s="94"/>
      <c r="K17" s="94"/>
      <c r="L17" s="94"/>
      <c r="M17" s="94"/>
      <c r="N17" t="s">
        <v>284</v>
      </c>
      <c r="O17" s="94"/>
      <c r="P17" s="94"/>
      <c r="Q17" s="94"/>
    </row>
    <row r="18" spans="2:17">
      <c r="B18" s="94"/>
      <c r="C18" s="94"/>
      <c r="D18" s="94"/>
      <c r="E18" s="94"/>
      <c r="F18" s="94"/>
      <c r="G18" s="94"/>
      <c r="H18" s="94"/>
      <c r="I18" s="94"/>
      <c r="J18" s="94"/>
      <c r="K18" s="94"/>
      <c r="L18" s="94"/>
      <c r="M18" s="94"/>
      <c r="N18" s="94"/>
      <c r="O18" s="94"/>
      <c r="P18" s="94"/>
      <c r="Q18" s="94"/>
    </row>
    <row r="19" spans="2:17">
      <c r="B19" s="94"/>
      <c r="C19" s="94"/>
      <c r="D19" s="94"/>
      <c r="E19" s="94"/>
      <c r="F19" s="94"/>
      <c r="G19" s="94"/>
      <c r="H19" s="94"/>
      <c r="I19" s="94"/>
      <c r="J19" s="94"/>
      <c r="K19" s="94"/>
      <c r="L19" s="94"/>
      <c r="M19" s="94"/>
      <c r="N19" s="94"/>
      <c r="O19" s="94"/>
      <c r="P19" s="94"/>
      <c r="Q19" s="94"/>
    </row>
    <row r="20" spans="2:17">
      <c r="B20" s="94"/>
      <c r="C20" s="94"/>
      <c r="D20" s="94"/>
      <c r="E20" s="94"/>
      <c r="F20" s="94"/>
      <c r="G20" s="94"/>
      <c r="H20" s="94"/>
      <c r="I20" s="94"/>
      <c r="J20" s="94"/>
      <c r="K20" s="94"/>
      <c r="L20" s="94"/>
      <c r="M20" s="94"/>
      <c r="N20" s="94"/>
      <c r="O20" s="94"/>
      <c r="P20" s="94"/>
      <c r="Q20" s="94"/>
    </row>
    <row r="21" spans="2:17">
      <c r="B21" s="94"/>
      <c r="C21" s="94"/>
      <c r="D21" s="94"/>
      <c r="E21" s="94"/>
      <c r="F21" s="94"/>
      <c r="G21" s="94"/>
      <c r="H21" s="94"/>
      <c r="I21" s="94"/>
      <c r="J21" s="94"/>
      <c r="K21" s="94"/>
      <c r="L21" s="94"/>
      <c r="M21" s="94"/>
      <c r="N21" s="94"/>
      <c r="O21" s="94"/>
      <c r="P21" s="94"/>
      <c r="Q21" s="94"/>
    </row>
    <row r="22" spans="2:17">
      <c r="B22" s="94"/>
      <c r="C22" s="94"/>
      <c r="D22" s="94"/>
      <c r="E22" s="94"/>
      <c r="F22" s="94"/>
      <c r="G22" s="94"/>
      <c r="H22" s="94"/>
      <c r="I22" s="94"/>
      <c r="J22" s="94"/>
      <c r="K22" s="94"/>
      <c r="L22" s="94"/>
      <c r="M22" s="94"/>
      <c r="N22" s="95"/>
      <c r="O22" s="94"/>
      <c r="P22" s="94"/>
      <c r="Q22" s="94"/>
    </row>
    <row r="23" spans="2:17">
      <c r="B23" s="94"/>
      <c r="C23" s="94"/>
      <c r="D23" s="94"/>
      <c r="E23" s="94"/>
      <c r="F23" s="94"/>
      <c r="G23" s="94"/>
      <c r="H23" s="94"/>
      <c r="I23" s="94"/>
      <c r="J23" s="94"/>
      <c r="K23" s="94"/>
      <c r="L23" s="94"/>
      <c r="M23" s="94"/>
      <c r="N23" s="94"/>
      <c r="O23" s="94"/>
      <c r="P23" s="94"/>
      <c r="Q23" s="94"/>
    </row>
    <row r="24" spans="2:17">
      <c r="B24" s="94"/>
      <c r="C24" s="94"/>
      <c r="D24" s="94"/>
      <c r="E24" s="94"/>
      <c r="F24" s="94"/>
      <c r="G24" s="94"/>
      <c r="H24" s="94"/>
      <c r="I24" s="94"/>
      <c r="J24" s="94"/>
      <c r="K24" s="94"/>
      <c r="L24" s="94"/>
      <c r="M24" s="94"/>
      <c r="N24" s="94" t="s">
        <v>271</v>
      </c>
      <c r="O24" s="94"/>
      <c r="P24" s="94"/>
      <c r="Q24" s="94"/>
    </row>
    <row r="25" spans="2:17">
      <c r="B25" s="94"/>
      <c r="C25" s="94"/>
      <c r="D25" s="94"/>
      <c r="E25" s="94"/>
      <c r="F25" s="94"/>
      <c r="G25" s="94"/>
      <c r="H25" s="94"/>
      <c r="I25" s="94"/>
      <c r="J25" s="94"/>
      <c r="K25" s="94"/>
      <c r="L25" s="94"/>
      <c r="M25" s="94"/>
      <c r="N25" s="94"/>
      <c r="O25" s="94"/>
      <c r="P25" s="94"/>
      <c r="Q25" s="94"/>
    </row>
    <row r="26" spans="2:17">
      <c r="B26" s="94"/>
      <c r="C26" s="94"/>
      <c r="D26" s="94"/>
      <c r="E26" s="94"/>
      <c r="F26" s="94"/>
      <c r="G26" s="94"/>
      <c r="H26" s="94"/>
      <c r="I26" s="94"/>
      <c r="J26" s="94"/>
      <c r="K26" s="94"/>
      <c r="L26" s="94"/>
      <c r="M26" s="94"/>
      <c r="N26" s="94"/>
      <c r="O26" s="94"/>
      <c r="P26" s="94"/>
      <c r="Q26" s="94"/>
    </row>
    <row r="27" spans="2:17">
      <c r="B27" s="94"/>
      <c r="C27" s="94"/>
      <c r="D27" s="94"/>
      <c r="E27" s="94"/>
      <c r="F27" s="94"/>
      <c r="G27" s="94"/>
      <c r="H27" s="94"/>
      <c r="I27" s="94"/>
      <c r="J27" s="94"/>
      <c r="K27" s="94"/>
      <c r="L27" s="94"/>
      <c r="M27" s="94"/>
      <c r="N27" s="94"/>
      <c r="O27" s="94"/>
      <c r="P27" s="94"/>
      <c r="Q27" s="94"/>
    </row>
    <row r="28" spans="2:17">
      <c r="B28" s="94"/>
      <c r="C28" s="94"/>
      <c r="D28" s="94"/>
      <c r="E28" s="94"/>
      <c r="F28" s="94"/>
      <c r="G28" s="94"/>
      <c r="H28" s="94"/>
      <c r="I28" s="94"/>
      <c r="J28" s="94"/>
      <c r="K28" s="94"/>
      <c r="L28" s="94"/>
      <c r="M28" s="94"/>
      <c r="N28" s="94"/>
      <c r="O28" s="94"/>
      <c r="P28" s="94"/>
      <c r="Q28" s="94"/>
    </row>
    <row r="29" spans="2:17">
      <c r="B29" s="94"/>
      <c r="C29" s="94"/>
      <c r="D29" s="94"/>
      <c r="E29" s="94"/>
      <c r="F29" s="94"/>
      <c r="G29" s="94"/>
      <c r="H29" s="94"/>
      <c r="I29" s="94"/>
      <c r="J29" s="94"/>
      <c r="K29" s="94"/>
      <c r="L29" s="94"/>
      <c r="M29" s="94"/>
      <c r="N29" s="94" t="s">
        <v>272</v>
      </c>
      <c r="O29" s="94"/>
      <c r="P29" s="94"/>
      <c r="Q29" s="94"/>
    </row>
    <row r="30" spans="2:17">
      <c r="B30" s="94"/>
      <c r="C30" s="94"/>
      <c r="D30" s="94"/>
      <c r="E30" s="94"/>
      <c r="F30" s="94"/>
      <c r="G30" s="94"/>
      <c r="H30" s="94"/>
      <c r="I30" s="94"/>
      <c r="J30" s="94"/>
      <c r="K30" s="94"/>
      <c r="L30" s="94"/>
      <c r="M30" s="94"/>
      <c r="N30" s="94"/>
      <c r="O30" s="94"/>
      <c r="P30" s="94"/>
      <c r="Q30" s="94"/>
    </row>
    <row r="31" spans="2:17">
      <c r="B31" s="94"/>
      <c r="C31" s="94"/>
      <c r="D31" s="94"/>
      <c r="E31" s="94"/>
      <c r="F31" s="94"/>
      <c r="G31" s="94"/>
      <c r="H31" s="94"/>
      <c r="I31" s="94"/>
      <c r="J31" s="94"/>
      <c r="K31" s="94"/>
      <c r="L31" s="94"/>
      <c r="M31" s="94"/>
      <c r="N31" s="94"/>
      <c r="O31" s="94"/>
      <c r="P31" s="94"/>
      <c r="Q31" s="94"/>
    </row>
    <row r="32" spans="2:17">
      <c r="B32" s="94"/>
      <c r="C32" s="94"/>
      <c r="D32" s="94"/>
      <c r="E32" s="94"/>
      <c r="F32" s="94"/>
      <c r="G32" s="94"/>
      <c r="H32" s="94"/>
      <c r="I32" s="94"/>
      <c r="J32" s="94"/>
      <c r="K32" s="94"/>
      <c r="L32" s="94"/>
      <c r="M32" s="94"/>
      <c r="N32" s="94"/>
      <c r="O32" s="94"/>
      <c r="P32" s="94"/>
      <c r="Q32" s="94"/>
    </row>
    <row r="33" spans="2:17">
      <c r="B33" s="94"/>
      <c r="C33" s="94"/>
      <c r="D33" s="94"/>
      <c r="E33" s="94"/>
      <c r="F33" s="94"/>
      <c r="G33" s="94"/>
      <c r="H33" s="94"/>
      <c r="I33" s="94"/>
      <c r="J33" s="94"/>
      <c r="K33" s="94"/>
      <c r="L33" s="94"/>
      <c r="M33" s="94"/>
      <c r="N33" s="94"/>
      <c r="O33" s="94"/>
      <c r="P33" s="94"/>
      <c r="Q33" s="94"/>
    </row>
    <row r="34" spans="2:17">
      <c r="B34" s="94"/>
      <c r="C34" s="94"/>
      <c r="D34" s="94"/>
      <c r="E34" s="94"/>
      <c r="F34" s="94"/>
      <c r="G34" s="94"/>
      <c r="H34" s="94"/>
      <c r="I34" s="94"/>
      <c r="J34" s="94"/>
      <c r="K34" s="94"/>
      <c r="L34" s="94"/>
      <c r="M34" s="94"/>
      <c r="N34" s="94"/>
      <c r="O34" s="94"/>
      <c r="P34" s="94"/>
      <c r="Q34" s="94"/>
    </row>
    <row r="35" spans="2:17">
      <c r="B35" s="94"/>
      <c r="C35" s="94"/>
      <c r="D35" s="94"/>
      <c r="E35" s="94"/>
      <c r="F35" s="94"/>
      <c r="G35" s="94"/>
      <c r="H35" s="94"/>
      <c r="I35" s="94"/>
      <c r="J35" s="94"/>
      <c r="K35" s="94"/>
      <c r="L35" s="94"/>
      <c r="M35" s="94"/>
      <c r="N35" s="94"/>
      <c r="O35" s="94"/>
      <c r="P35" s="94"/>
      <c r="Q35" s="94"/>
    </row>
    <row r="36" spans="2:17">
      <c r="B36" s="94"/>
      <c r="C36" s="94"/>
      <c r="D36" s="94"/>
      <c r="E36" s="94"/>
      <c r="F36" s="94"/>
      <c r="G36" s="94"/>
      <c r="H36" s="94"/>
      <c r="I36" s="94"/>
      <c r="J36" s="94"/>
      <c r="K36" s="94"/>
      <c r="L36" s="94"/>
      <c r="M36" s="94"/>
      <c r="N36" s="94"/>
      <c r="O36" s="94"/>
      <c r="P36" s="94"/>
      <c r="Q36" s="94"/>
    </row>
    <row r="37" spans="2:17">
      <c r="B37" s="94"/>
      <c r="C37" s="94"/>
      <c r="D37" s="94"/>
      <c r="E37" s="94"/>
      <c r="F37" s="94"/>
      <c r="G37" s="94"/>
      <c r="H37" s="94"/>
      <c r="I37" s="94"/>
      <c r="J37" s="94"/>
      <c r="K37" s="94"/>
      <c r="L37" s="94"/>
      <c r="M37" s="94"/>
      <c r="N37" s="94"/>
      <c r="O37" s="94"/>
      <c r="P37" s="94"/>
      <c r="Q37" s="94"/>
    </row>
    <row r="38" spans="2:17">
      <c r="B38" s="94"/>
      <c r="C38" s="94"/>
      <c r="D38" s="94"/>
      <c r="E38" s="94"/>
      <c r="F38" s="94"/>
      <c r="G38" s="94"/>
      <c r="H38" s="94"/>
      <c r="I38" s="94"/>
      <c r="J38" s="94"/>
      <c r="K38" s="94"/>
      <c r="L38" s="94"/>
      <c r="M38" s="94"/>
      <c r="N38" s="94"/>
      <c r="O38" s="94"/>
      <c r="P38" s="94"/>
      <c r="Q38" s="94"/>
    </row>
    <row r="39" spans="2:17">
      <c r="B39" s="94"/>
      <c r="C39" s="94"/>
      <c r="D39" s="94"/>
      <c r="E39" s="94"/>
      <c r="F39" s="94"/>
      <c r="G39" s="94"/>
      <c r="H39" s="94"/>
      <c r="I39" s="94"/>
      <c r="J39" s="94"/>
      <c r="K39" s="94"/>
      <c r="L39" s="94"/>
      <c r="M39" s="94"/>
      <c r="N39" s="94"/>
      <c r="O39" s="94"/>
      <c r="P39" s="94"/>
      <c r="Q39" s="94"/>
    </row>
    <row r="40" spans="2:17">
      <c r="B40" s="94"/>
      <c r="C40" s="94"/>
      <c r="D40" s="94"/>
      <c r="E40" s="94"/>
      <c r="F40" s="94"/>
      <c r="G40" s="94"/>
      <c r="H40" s="94"/>
      <c r="I40" s="94"/>
      <c r="J40" s="94"/>
      <c r="K40" s="94"/>
      <c r="L40" s="94"/>
      <c r="M40" s="94"/>
      <c r="N40" s="94"/>
      <c r="O40" s="94"/>
      <c r="P40" s="94"/>
      <c r="Q40" s="94"/>
    </row>
    <row r="41" spans="2:17">
      <c r="B41" s="94"/>
      <c r="C41" s="94"/>
      <c r="D41" s="94"/>
      <c r="E41" s="94"/>
      <c r="F41" s="94"/>
      <c r="G41" s="94"/>
      <c r="H41" s="94"/>
      <c r="I41" s="94"/>
      <c r="J41" s="94"/>
      <c r="K41" s="94"/>
      <c r="L41" s="94"/>
      <c r="M41" s="94"/>
      <c r="N41" s="94"/>
      <c r="O41" s="94"/>
      <c r="P41" s="94"/>
      <c r="Q41" s="94"/>
    </row>
    <row r="42" spans="2:17" ht="39" customHeight="1">
      <c r="B42" s="94"/>
      <c r="C42" s="94"/>
      <c r="D42" s="94"/>
      <c r="E42" s="94"/>
      <c r="F42" s="94"/>
      <c r="G42" s="94"/>
      <c r="H42" s="94"/>
      <c r="I42" s="94"/>
      <c r="J42" s="94"/>
      <c r="K42" s="94"/>
      <c r="L42" s="94"/>
      <c r="M42" s="94"/>
      <c r="N42" s="94"/>
      <c r="O42" s="94"/>
      <c r="P42" s="94"/>
      <c r="Q42" s="94"/>
    </row>
    <row r="43" spans="2:17">
      <c r="B43" s="94" t="s">
        <v>285</v>
      </c>
      <c r="C43" s="94"/>
      <c r="D43" s="94"/>
      <c r="E43" s="94"/>
      <c r="F43" s="94"/>
      <c r="G43" s="94"/>
      <c r="H43" s="94"/>
      <c r="I43" s="94"/>
      <c r="J43" s="94"/>
      <c r="K43" s="94"/>
      <c r="L43" s="94"/>
      <c r="M43" s="94"/>
      <c r="N43" s="94"/>
      <c r="O43" s="94"/>
      <c r="P43" s="94"/>
      <c r="Q43" s="94"/>
    </row>
    <row r="44" spans="2:17">
      <c r="B44" s="94"/>
      <c r="C44" s="94"/>
      <c r="D44" s="94"/>
      <c r="E44" s="94"/>
      <c r="F44" s="94"/>
      <c r="G44" s="94"/>
      <c r="H44" s="94"/>
      <c r="I44" s="94"/>
      <c r="J44" s="94"/>
      <c r="K44" s="94"/>
      <c r="L44" s="94"/>
      <c r="M44" s="94"/>
      <c r="N44" s="94"/>
      <c r="O44" s="94"/>
      <c r="P44" s="94"/>
      <c r="Q44" s="94"/>
    </row>
    <row r="45" spans="2:17">
      <c r="B45" s="94"/>
      <c r="C45" s="94"/>
      <c r="D45" s="94"/>
      <c r="E45" s="94"/>
      <c r="F45" s="94"/>
      <c r="G45" s="94"/>
      <c r="H45" s="94"/>
      <c r="I45" s="94"/>
      <c r="J45" s="94"/>
      <c r="K45" s="94"/>
      <c r="L45" s="94"/>
      <c r="M45" s="94"/>
      <c r="N45" s="94"/>
      <c r="O45" s="94"/>
      <c r="P45" s="94"/>
      <c r="Q45" s="94"/>
    </row>
    <row r="46" spans="2:17">
      <c r="B46" s="94"/>
      <c r="C46" s="94"/>
      <c r="D46" s="94"/>
      <c r="E46" s="94"/>
      <c r="F46" s="94"/>
      <c r="G46" s="94"/>
      <c r="H46" s="94"/>
      <c r="I46" s="94"/>
      <c r="J46" s="94"/>
      <c r="K46" s="94"/>
      <c r="L46" s="94"/>
      <c r="M46" s="94"/>
      <c r="N46" s="94"/>
      <c r="O46" s="94"/>
      <c r="P46" s="94"/>
      <c r="Q46" s="94"/>
    </row>
    <row r="47" spans="2:17">
      <c r="B47" s="94"/>
      <c r="C47" s="94"/>
      <c r="D47" s="94"/>
      <c r="E47" s="94"/>
      <c r="F47" s="94"/>
      <c r="G47" s="94"/>
      <c r="H47" s="94"/>
      <c r="I47" s="94"/>
      <c r="J47" s="94"/>
      <c r="K47" s="94"/>
      <c r="L47" s="94"/>
      <c r="M47" s="94"/>
      <c r="N47" s="94"/>
      <c r="O47" s="94"/>
      <c r="P47" s="94"/>
      <c r="Q47" s="94"/>
    </row>
    <row r="48" spans="2:17">
      <c r="B48" s="94"/>
      <c r="C48" s="94"/>
      <c r="D48" s="94"/>
      <c r="E48" s="94"/>
      <c r="F48" s="94"/>
      <c r="G48" s="94"/>
      <c r="H48" s="94"/>
      <c r="I48" s="94"/>
      <c r="J48" s="94"/>
      <c r="K48" s="94"/>
      <c r="L48" s="94"/>
      <c r="M48" s="94"/>
      <c r="N48" s="94"/>
      <c r="O48" s="94"/>
      <c r="P48" s="94"/>
      <c r="Q48" s="94"/>
    </row>
    <row r="49" spans="2:17">
      <c r="B49" s="94"/>
      <c r="C49" s="94"/>
      <c r="D49" s="94"/>
      <c r="E49" s="94"/>
      <c r="F49" s="94"/>
      <c r="G49" s="94"/>
      <c r="H49" s="94"/>
      <c r="I49" s="94"/>
      <c r="J49" s="94"/>
      <c r="K49" s="94"/>
      <c r="L49" s="94"/>
      <c r="M49" s="94"/>
      <c r="N49" s="94"/>
      <c r="O49" s="94"/>
      <c r="P49" s="94"/>
      <c r="Q49" s="94"/>
    </row>
    <row r="50" spans="2:17">
      <c r="B50" s="94"/>
      <c r="C50" s="94"/>
      <c r="D50" s="94"/>
      <c r="E50" s="94"/>
      <c r="F50" s="94"/>
      <c r="G50" s="94"/>
      <c r="H50" s="94"/>
      <c r="I50" s="94"/>
      <c r="J50" s="94"/>
      <c r="K50" s="94"/>
      <c r="L50" s="94"/>
      <c r="M50" s="94"/>
      <c r="N50" s="94"/>
      <c r="O50" s="94"/>
      <c r="P50" s="94"/>
      <c r="Q50" s="94"/>
    </row>
    <row r="51" spans="2:17">
      <c r="B51" s="94"/>
      <c r="C51" s="94"/>
      <c r="D51" s="94"/>
      <c r="E51" s="94"/>
      <c r="F51" s="94"/>
      <c r="G51" s="94"/>
      <c r="H51" s="94"/>
      <c r="I51" s="94"/>
      <c r="J51" s="94"/>
      <c r="K51" s="94"/>
      <c r="L51" s="94"/>
      <c r="M51" s="94"/>
      <c r="N51" s="94"/>
      <c r="O51" s="94"/>
      <c r="P51" s="94"/>
      <c r="Q51" s="94"/>
    </row>
    <row r="52" spans="2:17">
      <c r="B52" s="94"/>
      <c r="C52" s="94"/>
      <c r="D52" s="94"/>
      <c r="E52" s="94"/>
      <c r="F52" s="94"/>
      <c r="G52" s="94"/>
      <c r="H52" s="94"/>
      <c r="I52" s="94"/>
      <c r="J52" s="94"/>
      <c r="K52" s="94"/>
      <c r="L52" s="94"/>
      <c r="M52" s="94"/>
      <c r="N52" s="94"/>
      <c r="O52" s="94"/>
      <c r="P52" s="94"/>
      <c r="Q52" s="94"/>
    </row>
    <row r="53" spans="2:17">
      <c r="B53" s="94"/>
      <c r="C53" s="94"/>
      <c r="D53" s="94"/>
      <c r="E53" s="94"/>
      <c r="F53" s="94"/>
      <c r="G53" s="94"/>
      <c r="H53" s="94"/>
      <c r="I53" s="94"/>
      <c r="J53" s="94"/>
      <c r="K53" s="94"/>
      <c r="L53" s="94"/>
      <c r="M53" s="94"/>
      <c r="N53" s="94"/>
      <c r="O53" s="94"/>
      <c r="P53" s="94"/>
      <c r="Q53" s="94"/>
    </row>
    <row r="54" spans="2:17">
      <c r="B54" s="94"/>
      <c r="C54" s="94"/>
      <c r="D54" s="94"/>
      <c r="E54" s="94"/>
      <c r="F54" s="94"/>
      <c r="G54" s="94"/>
      <c r="H54" s="94"/>
      <c r="I54" s="94"/>
      <c r="J54" s="94"/>
      <c r="K54" s="94"/>
      <c r="L54" s="94"/>
      <c r="M54" s="94"/>
      <c r="N54" s="94"/>
      <c r="O54" s="94"/>
      <c r="P54" s="94"/>
      <c r="Q54" s="94"/>
    </row>
    <row r="55" spans="2:17">
      <c r="B55" s="94"/>
      <c r="C55" s="94"/>
      <c r="D55" s="94"/>
      <c r="E55" s="94"/>
      <c r="F55" s="94"/>
      <c r="G55" s="94"/>
      <c r="H55" s="94"/>
      <c r="I55" s="94"/>
      <c r="J55" s="94"/>
      <c r="K55" s="94"/>
      <c r="L55" s="94"/>
      <c r="M55" s="94"/>
      <c r="N55" s="94"/>
      <c r="O55" s="94"/>
      <c r="P55" s="94"/>
      <c r="Q55" s="94"/>
    </row>
    <row r="56" spans="2:17">
      <c r="B56" s="94"/>
      <c r="C56" s="94"/>
      <c r="D56" s="94"/>
      <c r="E56" s="94"/>
      <c r="F56" s="94"/>
      <c r="G56" s="94"/>
      <c r="H56" s="94"/>
      <c r="I56" s="94"/>
      <c r="J56" s="94"/>
      <c r="K56" s="94"/>
      <c r="L56" s="94"/>
      <c r="M56" s="94"/>
      <c r="N56" s="94"/>
      <c r="O56" s="94"/>
      <c r="P56" s="94"/>
      <c r="Q56" s="94"/>
    </row>
    <row r="57" spans="2:17">
      <c r="B57" s="94"/>
      <c r="C57" s="94"/>
      <c r="D57" s="94"/>
      <c r="E57" s="94"/>
      <c r="F57" s="94"/>
      <c r="G57" s="94"/>
      <c r="H57" s="94"/>
      <c r="I57" s="94"/>
      <c r="J57" s="94"/>
      <c r="K57" s="94"/>
      <c r="L57" s="94"/>
      <c r="M57" s="94"/>
      <c r="N57" s="94"/>
      <c r="O57" s="94"/>
      <c r="P57" s="94"/>
      <c r="Q57" s="94"/>
    </row>
    <row r="58" spans="2:17">
      <c r="B58" s="94"/>
      <c r="C58" s="94"/>
      <c r="D58" s="94"/>
      <c r="E58" s="94"/>
      <c r="F58" s="94"/>
      <c r="G58" s="94"/>
      <c r="H58" s="94"/>
      <c r="I58" s="94"/>
      <c r="J58" s="94"/>
      <c r="K58" s="94"/>
      <c r="L58" s="94"/>
      <c r="M58" s="94"/>
      <c r="N58" s="94"/>
      <c r="O58" s="94"/>
      <c r="P58" s="94"/>
      <c r="Q58" s="94"/>
    </row>
    <row r="59" spans="2:17">
      <c r="B59" s="94"/>
      <c r="C59" s="94"/>
      <c r="D59" s="94"/>
      <c r="E59" s="94"/>
      <c r="F59" s="94"/>
      <c r="G59" s="94"/>
      <c r="H59" s="94"/>
      <c r="I59" s="94"/>
      <c r="J59" s="94"/>
      <c r="K59" s="94"/>
      <c r="L59" s="94"/>
      <c r="M59" s="94"/>
      <c r="N59" s="94"/>
      <c r="O59" s="94"/>
      <c r="P59" s="94"/>
      <c r="Q59" s="94"/>
    </row>
    <row r="60" spans="2:17">
      <c r="B60" s="94"/>
      <c r="C60" s="94"/>
      <c r="D60" s="94"/>
      <c r="E60" s="94"/>
      <c r="F60" s="94"/>
      <c r="G60" s="94"/>
      <c r="H60" s="94"/>
      <c r="I60" s="94"/>
      <c r="J60" s="94"/>
      <c r="K60" s="94"/>
      <c r="L60" s="94"/>
      <c r="M60" s="94"/>
      <c r="N60" s="94"/>
      <c r="O60" s="94"/>
      <c r="P60" s="94"/>
      <c r="Q60" s="94"/>
    </row>
    <row r="61" spans="2:17">
      <c r="B61" s="94"/>
      <c r="C61" s="94"/>
      <c r="D61" s="94"/>
      <c r="E61" s="94"/>
      <c r="F61" s="94"/>
      <c r="G61" s="94"/>
      <c r="H61" s="94"/>
      <c r="I61" s="94"/>
      <c r="J61" s="94"/>
      <c r="K61" s="94"/>
      <c r="L61" s="94"/>
      <c r="M61" s="94"/>
      <c r="N61" s="94"/>
      <c r="O61" s="94"/>
      <c r="P61" s="94"/>
      <c r="Q61" s="94"/>
    </row>
    <row r="62" spans="2:17">
      <c r="B62" s="94"/>
      <c r="C62" s="94"/>
      <c r="D62" s="94"/>
      <c r="E62" s="94"/>
      <c r="F62" s="94"/>
      <c r="G62" s="94"/>
      <c r="H62" s="94"/>
      <c r="I62" s="94"/>
      <c r="J62" s="94"/>
      <c r="K62" s="94"/>
      <c r="L62" s="94"/>
      <c r="M62" s="94"/>
      <c r="N62" s="94"/>
      <c r="O62" s="94"/>
      <c r="P62" s="94"/>
      <c r="Q62" s="94"/>
    </row>
    <row r="63" spans="2:17">
      <c r="B63" s="94"/>
      <c r="C63" s="94"/>
      <c r="D63" s="94"/>
      <c r="E63" s="94"/>
      <c r="F63" s="94"/>
      <c r="G63" s="94"/>
      <c r="H63" s="94"/>
      <c r="I63" s="94"/>
      <c r="J63" s="94"/>
      <c r="K63" s="94"/>
      <c r="L63" s="94"/>
      <c r="M63" s="94"/>
      <c r="N63" s="94"/>
      <c r="O63" s="94"/>
      <c r="P63" s="94"/>
      <c r="Q63" s="94"/>
    </row>
    <row r="64" spans="2:17">
      <c r="B64" s="94"/>
      <c r="C64" s="94"/>
      <c r="D64" s="94"/>
      <c r="E64" s="94"/>
      <c r="F64" s="94"/>
      <c r="G64" s="94"/>
      <c r="H64" s="94"/>
      <c r="I64" s="94"/>
      <c r="J64" s="94"/>
      <c r="K64" s="94"/>
      <c r="L64" s="94"/>
      <c r="M64" s="94"/>
      <c r="N64" s="94"/>
      <c r="O64" s="94"/>
      <c r="P64" s="94"/>
      <c r="Q64" s="94"/>
    </row>
    <row r="65" spans="2:17">
      <c r="B65" s="94"/>
      <c r="C65" s="94"/>
      <c r="D65" s="94"/>
      <c r="E65" s="94"/>
      <c r="F65" s="94"/>
      <c r="G65" s="94"/>
      <c r="H65" s="94"/>
      <c r="I65" s="94"/>
      <c r="J65" s="94"/>
      <c r="K65" s="94"/>
      <c r="L65" s="94"/>
      <c r="M65" s="94"/>
      <c r="N65" s="94"/>
      <c r="O65" s="94"/>
      <c r="P65" s="94"/>
      <c r="Q65" s="94"/>
    </row>
    <row r="66" spans="2:17">
      <c r="B66" s="94"/>
      <c r="C66" s="94"/>
      <c r="D66" s="94"/>
      <c r="E66" s="94"/>
      <c r="F66" s="94"/>
      <c r="G66" s="94"/>
      <c r="H66" s="94"/>
      <c r="I66" s="94"/>
      <c r="J66" s="94"/>
      <c r="K66" s="94"/>
      <c r="L66" s="94"/>
      <c r="M66" s="94"/>
      <c r="N66" s="94"/>
      <c r="O66" s="94"/>
      <c r="P66" s="94"/>
      <c r="Q66" s="94"/>
    </row>
    <row r="67" spans="2:17">
      <c r="B67" s="94"/>
      <c r="C67" s="94"/>
      <c r="D67" s="94"/>
      <c r="E67" s="94"/>
      <c r="F67" s="94"/>
      <c r="G67" s="94"/>
      <c r="H67" s="94"/>
      <c r="I67" s="94"/>
      <c r="J67" s="94"/>
      <c r="K67" s="94"/>
      <c r="L67" s="94"/>
      <c r="M67" s="94"/>
      <c r="N67" s="94"/>
      <c r="O67" s="94"/>
      <c r="P67" s="94"/>
      <c r="Q67" s="94"/>
    </row>
    <row r="68" spans="2:17">
      <c r="B68" s="94"/>
      <c r="C68" s="94"/>
      <c r="D68" s="94"/>
      <c r="E68" s="94"/>
      <c r="F68" s="94"/>
      <c r="G68" s="94"/>
      <c r="H68" s="94"/>
      <c r="I68" s="94"/>
      <c r="J68" s="94"/>
      <c r="K68" s="94"/>
      <c r="L68" s="94"/>
      <c r="M68" s="94"/>
      <c r="N68" s="94"/>
      <c r="O68" s="94"/>
      <c r="P68" s="94"/>
      <c r="Q68" s="94"/>
    </row>
    <row r="69" spans="2:17">
      <c r="B69" s="94"/>
      <c r="C69" s="94"/>
      <c r="D69" s="94"/>
      <c r="E69" s="94"/>
      <c r="F69" s="94"/>
      <c r="G69" s="94"/>
      <c r="H69" s="94"/>
      <c r="I69" s="94"/>
      <c r="J69" s="94"/>
      <c r="K69" s="94"/>
      <c r="L69" s="94"/>
      <c r="M69" s="94"/>
      <c r="N69" s="94"/>
      <c r="O69" s="94"/>
      <c r="P69" s="94"/>
      <c r="Q69" s="94"/>
    </row>
    <row r="70" spans="2:17">
      <c r="B70" s="94"/>
      <c r="C70" s="94"/>
      <c r="D70" s="94"/>
      <c r="E70" s="94"/>
      <c r="F70" s="94"/>
      <c r="G70" s="94"/>
      <c r="H70" s="94"/>
      <c r="I70" s="94"/>
      <c r="J70" s="94"/>
      <c r="K70" s="94"/>
      <c r="L70" s="94"/>
      <c r="M70" s="94"/>
      <c r="N70" s="94"/>
      <c r="O70" s="94"/>
      <c r="P70" s="94"/>
      <c r="Q70" s="94"/>
    </row>
    <row r="71" spans="2:17">
      <c r="B71" s="94"/>
      <c r="C71" s="94"/>
      <c r="D71" s="94"/>
      <c r="E71" s="94"/>
      <c r="F71" s="94"/>
      <c r="G71" s="94"/>
      <c r="H71" s="94"/>
      <c r="I71" s="94"/>
      <c r="J71" s="94"/>
      <c r="K71" s="94"/>
      <c r="L71" s="94"/>
      <c r="M71" s="94"/>
      <c r="N71" s="94"/>
      <c r="O71" s="94"/>
      <c r="P71" s="94"/>
      <c r="Q71" s="94"/>
    </row>
    <row r="72" spans="2:17">
      <c r="B72" s="94"/>
      <c r="C72" s="94"/>
      <c r="D72" s="94"/>
      <c r="E72" s="94"/>
      <c r="F72" s="94"/>
      <c r="G72" s="94"/>
      <c r="H72" s="94"/>
      <c r="I72" s="94"/>
      <c r="J72" s="94"/>
      <c r="K72" s="94"/>
      <c r="L72" s="94"/>
      <c r="M72" s="94"/>
      <c r="N72" s="94"/>
      <c r="O72" s="94"/>
      <c r="P72" s="94"/>
      <c r="Q72" s="94"/>
    </row>
    <row r="73" spans="2:17">
      <c r="B73" s="94"/>
      <c r="C73" s="94"/>
      <c r="D73" s="94"/>
      <c r="E73" s="94"/>
      <c r="F73" s="94"/>
      <c r="G73" s="94"/>
      <c r="H73" s="94"/>
      <c r="I73" s="94"/>
      <c r="J73" s="94"/>
      <c r="K73" s="94"/>
      <c r="L73" s="94"/>
      <c r="M73" s="94"/>
      <c r="N73" s="94"/>
      <c r="O73" s="94"/>
      <c r="P73" s="94"/>
      <c r="Q73" s="94"/>
    </row>
    <row r="74" spans="2:17">
      <c r="B74" s="94"/>
      <c r="C74" s="94"/>
      <c r="D74" s="94"/>
      <c r="E74" s="94"/>
      <c r="F74" s="94"/>
      <c r="G74" s="94"/>
      <c r="H74" s="94"/>
      <c r="I74" s="94"/>
      <c r="J74" s="94"/>
      <c r="K74" s="94"/>
      <c r="L74" s="94"/>
      <c r="M74" s="94"/>
      <c r="N74" s="94"/>
      <c r="O74" s="94"/>
      <c r="P74" s="94"/>
      <c r="Q74" s="94"/>
    </row>
    <row r="75" spans="2:17">
      <c r="B75" s="94"/>
      <c r="C75" s="94"/>
      <c r="D75" s="94"/>
      <c r="E75" s="94"/>
      <c r="F75" s="94"/>
      <c r="G75" s="94"/>
      <c r="H75" s="94"/>
      <c r="I75" s="94"/>
      <c r="J75" s="94"/>
      <c r="K75" s="94"/>
      <c r="L75" s="94"/>
      <c r="M75" s="94"/>
      <c r="N75" s="94"/>
      <c r="O75" s="94"/>
      <c r="P75" s="94"/>
      <c r="Q75" s="94"/>
    </row>
    <row r="76" spans="2:17">
      <c r="B76" s="94"/>
      <c r="C76" s="94"/>
      <c r="D76" s="94"/>
      <c r="E76" s="94"/>
      <c r="F76" s="94"/>
      <c r="G76" s="94"/>
      <c r="H76" s="94"/>
      <c r="I76" s="94"/>
      <c r="J76" s="94"/>
      <c r="K76" s="94"/>
      <c r="L76" s="94"/>
      <c r="M76" s="94"/>
      <c r="N76" s="94"/>
      <c r="O76" s="94"/>
      <c r="P76" s="94"/>
      <c r="Q76" s="94"/>
    </row>
    <row r="77" spans="2:17">
      <c r="B77" s="94"/>
      <c r="C77" s="94"/>
      <c r="D77" s="94"/>
      <c r="E77" s="94"/>
      <c r="F77" s="94" t="s">
        <v>273</v>
      </c>
      <c r="G77" s="94"/>
      <c r="H77" s="94"/>
      <c r="I77" s="94"/>
      <c r="J77" s="94"/>
      <c r="K77" s="94"/>
      <c r="L77" s="94"/>
      <c r="M77" s="94"/>
      <c r="N77" s="94"/>
      <c r="O77" s="94"/>
      <c r="P77" s="94"/>
      <c r="Q77" s="94"/>
    </row>
    <row r="78" spans="2:17" ht="54" customHeight="1">
      <c r="B78" s="94"/>
      <c r="C78" s="94"/>
      <c r="D78" s="94"/>
      <c r="E78" s="94"/>
      <c r="F78" s="94"/>
      <c r="G78" s="94"/>
      <c r="H78" s="94"/>
      <c r="I78" s="94"/>
      <c r="J78" s="94"/>
      <c r="K78" s="94"/>
      <c r="L78" s="94"/>
      <c r="M78" s="94"/>
      <c r="N78" s="94"/>
      <c r="O78" s="94"/>
      <c r="P78" s="94"/>
      <c r="Q78" s="94"/>
    </row>
    <row r="79" spans="2:17">
      <c r="B79" s="94" t="s">
        <v>257</v>
      </c>
      <c r="C79" s="94"/>
      <c r="D79" s="94"/>
      <c r="E79" s="94"/>
      <c r="F79" s="94"/>
      <c r="G79" s="94"/>
      <c r="H79" s="94"/>
      <c r="I79" s="94"/>
      <c r="J79" s="94"/>
      <c r="K79" s="94"/>
      <c r="L79" s="94"/>
      <c r="M79" s="94"/>
      <c r="N79" s="94"/>
      <c r="O79" s="94"/>
      <c r="P79" s="94"/>
      <c r="Q79" s="94"/>
    </row>
    <row r="80" spans="2:17">
      <c r="B80" s="96" t="s">
        <v>258</v>
      </c>
      <c r="C80" s="94"/>
      <c r="D80" s="94"/>
      <c r="E80" s="94"/>
      <c r="F80" s="94"/>
      <c r="G80" s="94"/>
      <c r="H80" s="94"/>
      <c r="I80" s="94"/>
      <c r="J80" s="94"/>
      <c r="K80" s="94"/>
      <c r="L80" s="94"/>
      <c r="M80" s="94"/>
      <c r="N80" s="94"/>
      <c r="O80" s="94"/>
      <c r="P80" s="94"/>
      <c r="Q80" s="94"/>
    </row>
    <row r="81" spans="2:17">
      <c r="B81" s="94"/>
      <c r="C81" s="196" t="s">
        <v>259</v>
      </c>
      <c r="D81" s="197"/>
      <c r="E81" s="200" t="s">
        <v>260</v>
      </c>
      <c r="F81" s="94"/>
      <c r="G81" s="94" t="s">
        <v>261</v>
      </c>
      <c r="H81" s="94"/>
      <c r="I81" s="94"/>
      <c r="J81" s="94"/>
      <c r="K81" s="94"/>
      <c r="L81" s="94"/>
      <c r="M81" s="94"/>
      <c r="N81" s="94"/>
      <c r="O81" s="94"/>
      <c r="P81" s="94"/>
      <c r="Q81" s="94"/>
    </row>
    <row r="82" spans="2:17">
      <c r="B82" s="94"/>
      <c r="C82" s="198"/>
      <c r="D82" s="199"/>
      <c r="E82" s="201"/>
      <c r="F82" s="94"/>
      <c r="G82" s="94"/>
      <c r="H82" s="94"/>
      <c r="I82" s="94"/>
      <c r="J82" s="94"/>
      <c r="K82" s="94"/>
      <c r="L82" s="94"/>
      <c r="M82" s="94"/>
      <c r="N82" s="94"/>
      <c r="O82" s="94"/>
      <c r="P82" s="94"/>
      <c r="Q82" s="94"/>
    </row>
    <row r="83" spans="2:17">
      <c r="B83" s="94"/>
      <c r="C83" s="196" t="s">
        <v>262</v>
      </c>
      <c r="D83" s="197"/>
      <c r="E83" s="94"/>
      <c r="F83" s="94"/>
      <c r="G83" s="94"/>
      <c r="H83" s="94"/>
      <c r="I83" s="94"/>
      <c r="J83" s="94"/>
      <c r="K83" s="94"/>
      <c r="L83" s="94"/>
      <c r="M83" s="94"/>
      <c r="N83" s="94"/>
      <c r="O83" s="94"/>
      <c r="P83" s="94"/>
      <c r="Q83" s="94"/>
    </row>
    <row r="84" spans="2:17">
      <c r="B84" s="94"/>
      <c r="C84" s="198"/>
      <c r="D84" s="199"/>
      <c r="E84" s="94"/>
      <c r="F84" s="94"/>
      <c r="G84" s="94"/>
      <c r="H84" s="94"/>
      <c r="I84" s="94"/>
      <c r="J84" s="94"/>
      <c r="K84" s="94"/>
      <c r="L84" s="94"/>
      <c r="M84" s="94"/>
      <c r="N84" s="94"/>
      <c r="O84" s="94"/>
      <c r="P84" s="94"/>
      <c r="Q84" s="94"/>
    </row>
    <row r="85" spans="2:17">
      <c r="B85" s="94"/>
      <c r="C85" s="94"/>
      <c r="D85" s="94"/>
      <c r="E85" s="94"/>
      <c r="F85" s="94"/>
      <c r="G85" s="94"/>
      <c r="H85" s="94"/>
      <c r="I85" s="94"/>
      <c r="J85" s="94"/>
      <c r="K85" s="94"/>
      <c r="L85" s="94"/>
      <c r="M85" s="94"/>
      <c r="N85" s="94"/>
      <c r="O85" s="94"/>
      <c r="P85" s="94"/>
      <c r="Q85" s="94"/>
    </row>
    <row r="86" spans="2:17" ht="35.25" customHeight="1">
      <c r="B86" s="94"/>
      <c r="C86" s="94"/>
      <c r="D86" s="94"/>
      <c r="E86" s="94"/>
      <c r="F86" s="94"/>
      <c r="G86" s="94"/>
      <c r="H86" s="94"/>
      <c r="I86" s="94"/>
      <c r="J86" s="94"/>
      <c r="K86" s="94"/>
      <c r="L86" s="94"/>
      <c r="M86" s="94"/>
      <c r="N86" s="94"/>
      <c r="O86" s="94"/>
      <c r="P86" s="94"/>
      <c r="Q86" s="94"/>
    </row>
    <row r="87" spans="2:17">
      <c r="B87" s="94" t="s">
        <v>286</v>
      </c>
      <c r="C87" s="94"/>
      <c r="D87" s="94"/>
      <c r="E87" s="94"/>
      <c r="F87" s="94"/>
      <c r="G87" s="94"/>
      <c r="H87" s="94"/>
      <c r="I87" s="94"/>
      <c r="J87" s="94"/>
      <c r="K87" s="94"/>
      <c r="L87" s="94"/>
      <c r="M87" s="94"/>
      <c r="N87" s="94"/>
      <c r="O87" s="94"/>
      <c r="P87" s="94"/>
      <c r="Q87" s="94"/>
    </row>
    <row r="88" spans="2:17">
      <c r="B88" s="94" t="s">
        <v>287</v>
      </c>
      <c r="C88" s="94"/>
      <c r="D88" s="94"/>
      <c r="E88" s="94"/>
      <c r="F88" s="94"/>
      <c r="G88" s="94"/>
      <c r="H88" s="94"/>
      <c r="I88" s="94"/>
      <c r="J88" s="94"/>
      <c r="K88" s="94"/>
      <c r="L88" s="94"/>
      <c r="M88" s="94"/>
      <c r="N88" s="94"/>
      <c r="O88" s="94"/>
      <c r="P88" s="94"/>
      <c r="Q88" s="94"/>
    </row>
    <row r="89" spans="2:17">
      <c r="B89" s="94"/>
      <c r="C89" s="94"/>
      <c r="D89" s="94"/>
      <c r="E89" s="94"/>
      <c r="F89" s="94"/>
      <c r="G89" s="94"/>
      <c r="H89" s="94"/>
      <c r="I89" s="94"/>
      <c r="J89" s="94"/>
      <c r="K89" s="94"/>
      <c r="L89" s="94"/>
      <c r="M89" s="94"/>
      <c r="N89" s="94"/>
      <c r="O89" s="94"/>
      <c r="P89" s="94"/>
      <c r="Q89" s="94"/>
    </row>
    <row r="90" spans="2:17">
      <c r="B90" s="94"/>
      <c r="C90" s="94"/>
      <c r="D90" s="94"/>
      <c r="E90" s="94"/>
      <c r="F90" s="94"/>
      <c r="G90" s="94"/>
      <c r="H90" s="94"/>
      <c r="I90" s="94"/>
      <c r="J90" s="94"/>
      <c r="K90" s="94"/>
      <c r="L90" s="94"/>
      <c r="M90" s="94"/>
      <c r="N90" s="94"/>
      <c r="O90" s="94"/>
      <c r="P90" s="94"/>
      <c r="Q90" s="94"/>
    </row>
    <row r="91" spans="2:17">
      <c r="B91" s="94"/>
      <c r="C91" s="94"/>
      <c r="D91" s="94"/>
      <c r="E91" s="94"/>
      <c r="F91" s="94"/>
      <c r="G91" s="94"/>
      <c r="H91" s="94"/>
      <c r="I91" s="94"/>
      <c r="J91" s="94"/>
      <c r="K91" s="94"/>
      <c r="L91" s="94"/>
      <c r="M91" s="94"/>
      <c r="N91" s="94"/>
      <c r="O91" s="94"/>
      <c r="P91" s="94"/>
      <c r="Q91" s="94"/>
    </row>
    <row r="92" spans="2:17">
      <c r="B92" s="94"/>
      <c r="C92" s="94"/>
      <c r="D92" s="94"/>
      <c r="E92" s="94"/>
      <c r="F92" s="94"/>
      <c r="G92" s="94"/>
      <c r="H92" s="94"/>
      <c r="I92" s="94"/>
      <c r="J92" s="94"/>
      <c r="K92" s="94"/>
      <c r="L92" s="94"/>
      <c r="M92" s="94"/>
      <c r="N92" s="94"/>
      <c r="O92" s="94"/>
      <c r="P92" s="94"/>
      <c r="Q92" s="94"/>
    </row>
    <row r="93" spans="2:17">
      <c r="B93" s="94"/>
      <c r="C93" s="94"/>
      <c r="D93" s="94"/>
      <c r="E93" s="94"/>
      <c r="F93" s="94"/>
      <c r="G93" s="94"/>
      <c r="H93" s="94"/>
      <c r="I93" s="94"/>
      <c r="J93" s="94"/>
      <c r="K93" s="94"/>
      <c r="L93" s="94"/>
      <c r="M93" s="94"/>
      <c r="N93" s="94"/>
      <c r="O93" s="94"/>
      <c r="P93" s="94"/>
      <c r="Q93" s="94"/>
    </row>
    <row r="94" spans="2:17">
      <c r="B94" s="94"/>
      <c r="C94" s="94"/>
      <c r="D94" s="94"/>
      <c r="E94" s="94"/>
      <c r="F94" s="94"/>
      <c r="G94" s="94"/>
      <c r="H94" s="94"/>
      <c r="I94" s="94"/>
      <c r="J94" s="94"/>
      <c r="K94" s="94"/>
      <c r="L94" s="94"/>
      <c r="M94" s="94"/>
      <c r="N94" s="94"/>
      <c r="O94" s="94"/>
      <c r="P94" s="94"/>
      <c r="Q94" s="94"/>
    </row>
    <row r="95" spans="2:17">
      <c r="B95" s="94"/>
      <c r="C95" s="94"/>
      <c r="D95" s="94"/>
      <c r="E95" s="94"/>
      <c r="F95" s="94"/>
      <c r="G95" s="94"/>
      <c r="H95" s="94"/>
      <c r="I95" s="94"/>
      <c r="J95" s="94"/>
      <c r="K95" s="94"/>
      <c r="L95" s="94"/>
      <c r="M95" s="94"/>
      <c r="N95" s="94"/>
      <c r="O95" s="94"/>
      <c r="P95" s="94"/>
      <c r="Q95" s="94"/>
    </row>
    <row r="96" spans="2:17">
      <c r="B96" s="94"/>
      <c r="C96" s="94"/>
      <c r="D96" s="94"/>
      <c r="E96" s="94"/>
      <c r="F96" s="94"/>
      <c r="G96" s="94"/>
      <c r="H96" s="94"/>
      <c r="I96" s="94"/>
      <c r="J96" s="94"/>
      <c r="K96" s="94"/>
      <c r="L96" s="94"/>
      <c r="M96" s="94"/>
      <c r="N96" s="94"/>
      <c r="O96" s="94"/>
      <c r="P96" s="94"/>
      <c r="Q96" s="94"/>
    </row>
    <row r="97" spans="2:17">
      <c r="B97" s="94"/>
      <c r="C97" s="94"/>
      <c r="D97" s="94"/>
      <c r="E97" s="94"/>
      <c r="F97" s="94"/>
      <c r="G97" s="94"/>
      <c r="H97" s="94"/>
      <c r="I97" s="94"/>
      <c r="J97" s="94"/>
      <c r="K97" s="94"/>
      <c r="L97" s="94"/>
      <c r="M97" s="94"/>
      <c r="N97" s="94"/>
      <c r="O97" s="94"/>
      <c r="P97" s="94"/>
      <c r="Q97" s="94"/>
    </row>
    <row r="98" spans="2:17">
      <c r="B98" s="94"/>
      <c r="C98" s="94"/>
      <c r="D98" s="94"/>
      <c r="E98" s="94"/>
      <c r="F98" s="94"/>
      <c r="G98" s="94"/>
      <c r="H98" s="94"/>
      <c r="I98" s="94"/>
      <c r="J98" s="94"/>
      <c r="K98" s="94"/>
      <c r="L98" s="94"/>
      <c r="M98" s="94"/>
      <c r="N98" s="94"/>
      <c r="O98" s="94"/>
      <c r="P98" s="94"/>
      <c r="Q98" s="94"/>
    </row>
    <row r="99" spans="2:17">
      <c r="B99" s="94"/>
      <c r="C99" s="94"/>
      <c r="D99" s="94"/>
      <c r="E99" s="94"/>
      <c r="F99" s="94"/>
      <c r="G99" s="94"/>
      <c r="H99" s="94"/>
      <c r="I99" s="94"/>
      <c r="J99" s="94"/>
      <c r="K99" s="94"/>
      <c r="L99" s="94"/>
      <c r="M99" s="94"/>
      <c r="N99" s="94"/>
      <c r="O99" s="94"/>
      <c r="P99" s="94"/>
      <c r="Q99" s="94"/>
    </row>
    <row r="100" spans="2:17">
      <c r="B100" s="94"/>
      <c r="C100" s="94"/>
      <c r="D100" s="94"/>
      <c r="E100" s="94"/>
      <c r="F100" s="94"/>
      <c r="G100" s="94"/>
      <c r="H100" s="94"/>
      <c r="I100" s="94"/>
      <c r="J100" s="94"/>
      <c r="K100" s="94"/>
      <c r="L100" s="94"/>
      <c r="M100" s="94"/>
      <c r="N100" s="94"/>
      <c r="O100" s="94"/>
      <c r="P100" s="94"/>
      <c r="Q100" s="94"/>
    </row>
    <row r="101" spans="2:17">
      <c r="B101" s="94"/>
      <c r="C101" s="94"/>
      <c r="D101" s="94"/>
      <c r="E101" s="94" t="s">
        <v>263</v>
      </c>
      <c r="F101" s="94"/>
      <c r="G101" s="94"/>
      <c r="H101" s="94"/>
      <c r="I101" s="94"/>
      <c r="J101" s="94"/>
      <c r="K101" s="94"/>
      <c r="L101" s="94"/>
      <c r="M101" s="94"/>
      <c r="N101" s="94"/>
      <c r="O101" s="94"/>
      <c r="P101" s="94"/>
      <c r="Q101" s="94"/>
    </row>
    <row r="103" spans="2:17" ht="20.25" customHeight="1"/>
    <row r="104" spans="2:17">
      <c r="B104" s="59" t="s">
        <v>169</v>
      </c>
    </row>
    <row r="105" spans="2:17">
      <c r="B105" s="59" t="s">
        <v>170</v>
      </c>
    </row>
    <row r="106" spans="2:17">
      <c r="B106" s="59" t="s">
        <v>270</v>
      </c>
    </row>
    <row r="115" spans="4:4">
      <c r="D115" s="59" t="s">
        <v>171</v>
      </c>
    </row>
  </sheetData>
  <sheetProtection algorithmName="SHA-512" hashValue="8lMXN4dYAXC2YhHN8Pks84uroUvvxW9YLmJ8PvA6g7jfWnceB4xjNWZLqb+Fk7k+VSCWx0bGuC1w1l/cFgcrSQ==" saltValue="16UI9dlqwCwiTQpUuSDveQ==" spinCount="100000" sheet="1" objects="1" scenarios="1" selectLockedCells="1"/>
  <mergeCells count="5">
    <mergeCell ref="B1:M1"/>
    <mergeCell ref="B4:H4"/>
    <mergeCell ref="C81:D82"/>
    <mergeCell ref="E81:E82"/>
    <mergeCell ref="C83:D84"/>
  </mergeCells>
  <phoneticPr fontId="1"/>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6ACB5-62B3-4621-819E-8A5A135B82F1}">
  <dimension ref="A1:H40"/>
  <sheetViews>
    <sheetView showGridLines="0" view="pageBreakPreview" zoomScaleNormal="100" zoomScaleSheetLayoutView="100" workbookViewId="0">
      <selection activeCell="A24" sqref="A24:F24"/>
    </sheetView>
  </sheetViews>
  <sheetFormatPr defaultColWidth="9" defaultRowHeight="13.5"/>
  <cols>
    <col min="1" max="2" width="5.25" style="58" customWidth="1"/>
    <col min="3" max="3" width="20" style="58" customWidth="1"/>
    <col min="4" max="6" width="1.25" style="58" customWidth="1"/>
    <col min="7" max="7" width="33.75" style="58" customWidth="1"/>
    <col min="8" max="8" width="13.25" style="58" customWidth="1"/>
    <col min="9" max="16384" width="9" style="58"/>
  </cols>
  <sheetData>
    <row r="1" spans="1:8" ht="105" customHeight="1">
      <c r="A1" s="212" t="s">
        <v>267</v>
      </c>
      <c r="B1" s="212"/>
      <c r="C1" s="212"/>
      <c r="D1" s="212"/>
      <c r="E1" s="212"/>
      <c r="F1" s="212"/>
      <c r="G1" s="212"/>
      <c r="H1" s="212"/>
    </row>
    <row r="2" spans="1:8">
      <c r="A2" s="214" t="s">
        <v>224</v>
      </c>
      <c r="B2" s="214"/>
      <c r="C2" s="215" t="str">
        <f>"京都市"&amp;通知書!J20&amp;"区"&amp;通知書!M20</f>
        <v>京都市区</v>
      </c>
      <c r="D2" s="215"/>
      <c r="E2" s="215"/>
      <c r="F2" s="215"/>
      <c r="G2" s="215"/>
      <c r="H2" s="215"/>
    </row>
    <row r="3" spans="1:8" ht="21" customHeight="1">
      <c r="A3" s="213"/>
      <c r="B3" s="213"/>
      <c r="C3" s="213"/>
      <c r="D3" s="213"/>
      <c r="E3" s="213"/>
      <c r="F3" s="213"/>
    </row>
    <row r="4" spans="1:8">
      <c r="A4" s="80" t="s">
        <v>288</v>
      </c>
    </row>
    <row r="5" spans="1:8">
      <c r="A5" s="58" t="s">
        <v>225</v>
      </c>
    </row>
    <row r="6" spans="1:8" ht="23.25" customHeight="1">
      <c r="A6" s="63"/>
      <c r="B6" s="63"/>
      <c r="C6" s="63"/>
      <c r="D6" s="63"/>
      <c r="E6" s="63"/>
      <c r="F6" s="63"/>
    </row>
    <row r="7" spans="1:8">
      <c r="A7" s="89" t="s">
        <v>255</v>
      </c>
      <c r="B7" s="65"/>
      <c r="C7" s="66">
        <f>通知書!AJ42</f>
        <v>0</v>
      </c>
      <c r="D7" s="67"/>
    </row>
    <row r="8" spans="1:8" ht="22.5" customHeight="1">
      <c r="A8" s="68" t="s">
        <v>226</v>
      </c>
      <c r="B8" s="69"/>
      <c r="C8" s="70" t="str">
        <f>通知書!G42&amp;"通"&amp;通知書!J42</f>
        <v>通</v>
      </c>
    </row>
    <row r="9" spans="1:8" ht="22.5" customHeight="1"/>
    <row r="10" spans="1:8">
      <c r="A10" s="58" t="s">
        <v>227</v>
      </c>
    </row>
    <row r="11" spans="1:8">
      <c r="A11" s="80" t="s">
        <v>228</v>
      </c>
    </row>
    <row r="12" spans="1:8">
      <c r="C12" s="80" t="s">
        <v>229</v>
      </c>
    </row>
    <row r="13" spans="1:8" ht="60.95" customHeight="1"/>
    <row r="14" spans="1:8" ht="60.95" customHeight="1">
      <c r="A14" s="71"/>
      <c r="B14" s="71"/>
      <c r="C14" s="71"/>
      <c r="D14" s="71"/>
      <c r="E14" s="71"/>
      <c r="F14" s="71"/>
      <c r="G14" s="71"/>
      <c r="H14" s="71"/>
    </row>
    <row r="15" spans="1:8" ht="15" customHeight="1">
      <c r="A15" s="103" t="s">
        <v>289</v>
      </c>
      <c r="B15" s="63"/>
      <c r="C15" s="63"/>
      <c r="D15" s="63"/>
      <c r="E15" s="63"/>
      <c r="F15" s="63"/>
    </row>
    <row r="16" spans="1:8" ht="15" customHeight="1">
      <c r="A16" s="60" t="s">
        <v>230</v>
      </c>
      <c r="B16" s="63"/>
      <c r="C16" s="63"/>
      <c r="D16" s="63"/>
      <c r="E16" s="63"/>
      <c r="F16" s="63"/>
    </row>
    <row r="17" spans="1:6" ht="9" customHeight="1">
      <c r="A17" s="60"/>
      <c r="B17" s="63"/>
      <c r="C17" s="63"/>
      <c r="D17" s="63"/>
      <c r="E17" s="63"/>
      <c r="F17" s="63"/>
    </row>
    <row r="18" spans="1:6">
      <c r="A18" s="58" t="s">
        <v>214</v>
      </c>
    </row>
    <row r="19" spans="1:6">
      <c r="A19" s="80" t="s">
        <v>290</v>
      </c>
    </row>
    <row r="20" spans="1:6">
      <c r="A20" s="80" t="s">
        <v>291</v>
      </c>
    </row>
    <row r="21" spans="1:6" ht="7.5" customHeight="1"/>
    <row r="22" spans="1:6">
      <c r="A22" s="58" t="s">
        <v>215</v>
      </c>
    </row>
    <row r="23" spans="1:6">
      <c r="A23" s="80" t="s">
        <v>292</v>
      </c>
    </row>
    <row r="24" spans="1:6" ht="15" customHeight="1">
      <c r="A24" s="216" t="s">
        <v>231</v>
      </c>
      <c r="B24" s="216"/>
      <c r="C24" s="216"/>
      <c r="D24" s="216"/>
      <c r="E24" s="216"/>
      <c r="F24" s="216"/>
    </row>
    <row r="25" spans="1:6" ht="37.5" customHeight="1">
      <c r="A25" s="64"/>
      <c r="B25" s="64"/>
      <c r="C25" s="64"/>
      <c r="D25" s="64"/>
      <c r="E25" s="64"/>
      <c r="F25" s="64"/>
    </row>
    <row r="26" spans="1:6">
      <c r="A26" s="213" t="s">
        <v>232</v>
      </c>
      <c r="B26" s="213"/>
      <c r="C26" s="213"/>
      <c r="D26" s="213"/>
      <c r="E26" s="213"/>
      <c r="F26" s="213"/>
    </row>
    <row r="27" spans="1:6" ht="6.75" customHeight="1" thickBot="1"/>
    <row r="28" spans="1:6" ht="27.95" customHeight="1" thickTop="1">
      <c r="B28" s="202" t="s">
        <v>167</v>
      </c>
      <c r="C28" s="203"/>
      <c r="E28" s="72"/>
      <c r="F28" s="73"/>
    </row>
    <row r="29" spans="1:6" ht="27.95" customHeight="1">
      <c r="B29" s="204" t="s">
        <v>168</v>
      </c>
      <c r="C29" s="205"/>
      <c r="E29" s="74"/>
    </row>
    <row r="30" spans="1:6" ht="27.95" customHeight="1">
      <c r="A30" s="59"/>
      <c r="B30" s="206">
        <f>C7</f>
        <v>0</v>
      </c>
      <c r="C30" s="207"/>
      <c r="E30" s="74"/>
    </row>
    <row r="31" spans="1:6" ht="27.95" customHeight="1" thickBot="1">
      <c r="A31" s="59"/>
      <c r="B31" s="208" t="str">
        <f>C8</f>
        <v>通</v>
      </c>
      <c r="C31" s="209"/>
      <c r="E31" s="75"/>
      <c r="F31" s="76"/>
    </row>
    <row r="32" spans="1:6" ht="5.25" customHeight="1" thickTop="1">
      <c r="A32" s="59"/>
      <c r="B32" s="77"/>
      <c r="C32" s="77"/>
    </row>
    <row r="33" spans="2:8" ht="7.5" customHeight="1">
      <c r="B33" s="78"/>
      <c r="C33" s="75"/>
    </row>
    <row r="34" spans="2:8" ht="7.5" customHeight="1">
      <c r="B34" s="79"/>
      <c r="C34" s="74"/>
      <c r="G34" s="210" t="s">
        <v>233</v>
      </c>
      <c r="H34" s="211"/>
    </row>
    <row r="35" spans="2:8">
      <c r="D35" s="59"/>
      <c r="G35" s="211"/>
      <c r="H35" s="211"/>
    </row>
    <row r="36" spans="2:8">
      <c r="D36" s="59"/>
    </row>
    <row r="37" spans="2:8" ht="27" customHeight="1">
      <c r="D37" s="59"/>
    </row>
    <row r="38" spans="2:8" ht="27" customHeight="1">
      <c r="D38" s="59"/>
    </row>
    <row r="39" spans="2:8" ht="27" customHeight="1">
      <c r="D39" s="59"/>
    </row>
    <row r="40" spans="2:8" ht="27" customHeight="1">
      <c r="D40" s="59"/>
    </row>
  </sheetData>
  <sheetProtection selectLockedCells="1"/>
  <mergeCells count="11">
    <mergeCell ref="A1:H1"/>
    <mergeCell ref="A26:F26"/>
    <mergeCell ref="A2:B2"/>
    <mergeCell ref="C2:H2"/>
    <mergeCell ref="A3:F3"/>
    <mergeCell ref="A24:F24"/>
    <mergeCell ref="B28:C28"/>
    <mergeCell ref="B29:C29"/>
    <mergeCell ref="B30:C30"/>
    <mergeCell ref="B31:C31"/>
    <mergeCell ref="G34:H35"/>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1AA2A-DBB1-4C74-A749-A2B0E3E25219}">
  <dimension ref="A1:FG13"/>
  <sheetViews>
    <sheetView workbookViewId="0">
      <selection activeCell="I13" sqref="I13"/>
    </sheetView>
  </sheetViews>
  <sheetFormatPr defaultRowHeight="13.5"/>
  <cols>
    <col min="2" max="2" width="9.5" bestFit="1" customWidth="1"/>
    <col min="3" max="3" width="14" bestFit="1" customWidth="1"/>
    <col min="5" max="5" width="11.625" bestFit="1" customWidth="1"/>
    <col min="18" max="18" width="11.625" bestFit="1" customWidth="1"/>
    <col min="23" max="23" width="11.625" bestFit="1" customWidth="1"/>
    <col min="38" max="39" width="9" style="57"/>
    <col min="65" max="66" width="11.625" bestFit="1" customWidth="1"/>
  </cols>
  <sheetData>
    <row r="1" spans="1:163">
      <c r="A1" t="s">
        <v>41</v>
      </c>
      <c r="B1" t="s">
        <v>42</v>
      </c>
      <c r="C1" t="s">
        <v>44</v>
      </c>
      <c r="D1" t="s">
        <v>46</v>
      </c>
      <c r="E1" t="s">
        <v>43</v>
      </c>
      <c r="F1" t="s">
        <v>48</v>
      </c>
      <c r="G1" t="s">
        <v>217</v>
      </c>
      <c r="H1" t="s">
        <v>49</v>
      </c>
      <c r="I1" t="s">
        <v>45</v>
      </c>
      <c r="J1" t="s">
        <v>178</v>
      </c>
      <c r="K1" t="s">
        <v>47</v>
      </c>
      <c r="L1" t="s">
        <v>50</v>
      </c>
      <c r="M1" t="s">
        <v>51</v>
      </c>
      <c r="N1" t="s">
        <v>52</v>
      </c>
      <c r="O1" t="s">
        <v>54</v>
      </c>
      <c r="P1" t="s">
        <v>74</v>
      </c>
      <c r="Q1" t="s">
        <v>55</v>
      </c>
      <c r="R1" t="s">
        <v>176</v>
      </c>
      <c r="S1" t="s">
        <v>177</v>
      </c>
      <c r="T1" t="s">
        <v>53</v>
      </c>
      <c r="U1" t="s">
        <v>124</v>
      </c>
      <c r="V1" t="s">
        <v>173</v>
      </c>
      <c r="W1" t="s">
        <v>174</v>
      </c>
      <c r="X1" t="s">
        <v>175</v>
      </c>
      <c r="Y1" t="s">
        <v>56</v>
      </c>
      <c r="Z1" t="s">
        <v>57</v>
      </c>
      <c r="AA1" t="s">
        <v>58</v>
      </c>
      <c r="AB1" t="s">
        <v>179</v>
      </c>
      <c r="AC1" t="s">
        <v>180</v>
      </c>
      <c r="AD1" t="s">
        <v>59</v>
      </c>
      <c r="AE1" t="s">
        <v>60</v>
      </c>
      <c r="AF1" t="s">
        <v>61</v>
      </c>
      <c r="AG1" t="s">
        <v>62</v>
      </c>
      <c r="AH1" t="s">
        <v>63</v>
      </c>
      <c r="AI1" t="s">
        <v>64</v>
      </c>
      <c r="AJ1" t="s">
        <v>65</v>
      </c>
      <c r="AK1" t="s">
        <v>66</v>
      </c>
      <c r="AL1" t="s">
        <v>67</v>
      </c>
      <c r="AM1" t="s">
        <v>218</v>
      </c>
      <c r="AN1" t="s">
        <v>219</v>
      </c>
      <c r="AO1" t="s">
        <v>68</v>
      </c>
      <c r="AP1" t="s">
        <v>69</v>
      </c>
      <c r="AQ1" t="s">
        <v>70</v>
      </c>
      <c r="AR1" t="s">
        <v>71</v>
      </c>
      <c r="AS1" t="s">
        <v>72</v>
      </c>
      <c r="AT1" t="s">
        <v>73</v>
      </c>
      <c r="AU1" t="s">
        <v>181</v>
      </c>
      <c r="AV1" t="s">
        <v>75</v>
      </c>
      <c r="AW1" t="s">
        <v>76</v>
      </c>
      <c r="AX1" t="s">
        <v>182</v>
      </c>
      <c r="AY1" t="s">
        <v>77</v>
      </c>
      <c r="AZ1" t="s">
        <v>78</v>
      </c>
      <c r="BA1" t="s">
        <v>79</v>
      </c>
      <c r="BB1" t="s">
        <v>80</v>
      </c>
      <c r="BC1" t="s">
        <v>81</v>
      </c>
      <c r="BD1" t="s">
        <v>82</v>
      </c>
      <c r="BE1" t="s">
        <v>83</v>
      </c>
      <c r="BF1" t="s">
        <v>84</v>
      </c>
      <c r="BG1" t="s">
        <v>183</v>
      </c>
      <c r="BH1" t="s">
        <v>184</v>
      </c>
      <c r="BI1" t="s">
        <v>185</v>
      </c>
      <c r="BJ1" t="s">
        <v>186</v>
      </c>
      <c r="BK1" t="s">
        <v>187</v>
      </c>
      <c r="BL1" t="s">
        <v>188</v>
      </c>
      <c r="BM1" t="s">
        <v>85</v>
      </c>
      <c r="BN1" t="s">
        <v>86</v>
      </c>
      <c r="BO1" t="s">
        <v>87</v>
      </c>
      <c r="BP1" t="s">
        <v>88</v>
      </c>
      <c r="BQ1" t="s">
        <v>89</v>
      </c>
      <c r="BR1" t="s">
        <v>90</v>
      </c>
      <c r="BS1" t="s">
        <v>91</v>
      </c>
      <c r="BT1" t="s">
        <v>92</v>
      </c>
      <c r="BU1" t="s">
        <v>93</v>
      </c>
      <c r="BV1" t="s">
        <v>94</v>
      </c>
      <c r="BW1" t="s">
        <v>95</v>
      </c>
      <c r="BX1" t="s">
        <v>96</v>
      </c>
      <c r="BY1" t="s">
        <v>97</v>
      </c>
      <c r="BZ1" t="s">
        <v>98</v>
      </c>
      <c r="CA1" t="s">
        <v>99</v>
      </c>
      <c r="CB1" t="s">
        <v>100</v>
      </c>
      <c r="CC1" t="s">
        <v>101</v>
      </c>
      <c r="CD1" t="s">
        <v>189</v>
      </c>
      <c r="CE1" t="s">
        <v>190</v>
      </c>
      <c r="CF1" t="s">
        <v>191</v>
      </c>
      <c r="CG1" t="s">
        <v>102</v>
      </c>
      <c r="CH1" t="s">
        <v>103</v>
      </c>
      <c r="CI1" t="s">
        <v>104</v>
      </c>
      <c r="CJ1" t="s">
        <v>105</v>
      </c>
      <c r="CK1" t="s">
        <v>106</v>
      </c>
      <c r="CL1" t="s">
        <v>107</v>
      </c>
      <c r="CM1" t="s">
        <v>108</v>
      </c>
      <c r="CN1" t="s">
        <v>109</v>
      </c>
      <c r="CO1" t="s">
        <v>110</v>
      </c>
      <c r="CP1" t="s">
        <v>111</v>
      </c>
      <c r="CQ1" t="s">
        <v>112</v>
      </c>
      <c r="CR1" t="s">
        <v>113</v>
      </c>
      <c r="CS1" t="s">
        <v>114</v>
      </c>
      <c r="CT1" t="s">
        <v>115</v>
      </c>
      <c r="CU1" t="s">
        <v>116</v>
      </c>
      <c r="CV1" t="s">
        <v>117</v>
      </c>
      <c r="CW1" t="s">
        <v>118</v>
      </c>
      <c r="CX1" t="s">
        <v>119</v>
      </c>
      <c r="CY1" t="s">
        <v>120</v>
      </c>
      <c r="CZ1" t="s">
        <v>121</v>
      </c>
      <c r="DA1" t="s">
        <v>122</v>
      </c>
      <c r="DB1" t="s">
        <v>123</v>
      </c>
      <c r="DC1" t="s">
        <v>192</v>
      </c>
      <c r="DD1" t="s">
        <v>125</v>
      </c>
      <c r="DE1" t="s">
        <v>126</v>
      </c>
      <c r="DF1" t="s">
        <v>127</v>
      </c>
      <c r="DG1" t="s">
        <v>128</v>
      </c>
      <c r="DH1" t="s">
        <v>129</v>
      </c>
      <c r="DI1" t="s">
        <v>193</v>
      </c>
      <c r="DJ1" t="s">
        <v>194</v>
      </c>
      <c r="DK1" t="s">
        <v>195</v>
      </c>
      <c r="DL1" t="s">
        <v>196</v>
      </c>
      <c r="DM1" t="s">
        <v>197</v>
      </c>
      <c r="DN1" t="s">
        <v>198</v>
      </c>
      <c r="DO1" t="s">
        <v>199</v>
      </c>
      <c r="DP1" t="s">
        <v>200</v>
      </c>
      <c r="DQ1" t="s">
        <v>201</v>
      </c>
      <c r="DR1" t="s">
        <v>202</v>
      </c>
      <c r="DS1" t="s">
        <v>203</v>
      </c>
      <c r="DT1" t="s">
        <v>204</v>
      </c>
      <c r="DU1" t="s">
        <v>205</v>
      </c>
      <c r="DV1" t="s">
        <v>206</v>
      </c>
      <c r="DW1" t="s">
        <v>207</v>
      </c>
      <c r="DX1" t="s">
        <v>208</v>
      </c>
      <c r="DY1" t="s">
        <v>209</v>
      </c>
      <c r="DZ1" t="s">
        <v>130</v>
      </c>
      <c r="EA1" t="s">
        <v>131</v>
      </c>
      <c r="EB1" t="s">
        <v>132</v>
      </c>
      <c r="EC1" t="s">
        <v>133</v>
      </c>
      <c r="ED1" t="s">
        <v>134</v>
      </c>
      <c r="EE1" t="s">
        <v>135</v>
      </c>
      <c r="EF1" t="s">
        <v>136</v>
      </c>
      <c r="EG1" t="s">
        <v>137</v>
      </c>
      <c r="EH1" t="s">
        <v>138</v>
      </c>
      <c r="EI1" t="s">
        <v>139</v>
      </c>
      <c r="EJ1" t="s">
        <v>140</v>
      </c>
      <c r="EK1" t="s">
        <v>141</v>
      </c>
      <c r="EL1" t="s">
        <v>142</v>
      </c>
      <c r="EM1" t="s">
        <v>143</v>
      </c>
      <c r="EN1" t="s">
        <v>144</v>
      </c>
      <c r="EO1" t="s">
        <v>145</v>
      </c>
      <c r="EP1" t="s">
        <v>146</v>
      </c>
      <c r="EQ1" t="s">
        <v>147</v>
      </c>
      <c r="ER1" t="s">
        <v>148</v>
      </c>
      <c r="ES1" t="s">
        <v>149</v>
      </c>
      <c r="ET1" t="s">
        <v>150</v>
      </c>
      <c r="EU1" t="s">
        <v>151</v>
      </c>
      <c r="EV1" t="s">
        <v>152</v>
      </c>
      <c r="EW1" t="s">
        <v>153</v>
      </c>
      <c r="EX1" t="s">
        <v>154</v>
      </c>
      <c r="EY1" t="s">
        <v>155</v>
      </c>
      <c r="EZ1" t="s">
        <v>156</v>
      </c>
      <c r="FA1" t="s">
        <v>157</v>
      </c>
      <c r="FB1" t="s">
        <v>158</v>
      </c>
      <c r="FC1" t="s">
        <v>159</v>
      </c>
      <c r="FD1" t="s">
        <v>210</v>
      </c>
      <c r="FE1" t="s">
        <v>211</v>
      </c>
      <c r="FF1" t="s">
        <v>212</v>
      </c>
      <c r="FG1" t="s">
        <v>213</v>
      </c>
    </row>
    <row r="2" spans="1:163">
      <c r="B2" t="s">
        <v>266</v>
      </c>
      <c r="C2" s="61">
        <f>IF(MONTH(E2)&lt;=3, YEAR(E2)-1, YEAR(E2))</f>
        <v>1899</v>
      </c>
      <c r="D2" s="48">
        <f>通知書!J42</f>
        <v>0</v>
      </c>
      <c r="E2" s="53">
        <f>通知書!AJ42</f>
        <v>0</v>
      </c>
      <c r="F2" s="61" t="str">
        <f>SUBSTITUTE(通知書!R8,"""","'")&amp;SUBSTITUTE(通知書!R10,"""","'")</f>
        <v/>
      </c>
      <c r="G2" s="52" t="s">
        <v>234</v>
      </c>
      <c r="I2" t="str">
        <f>通知書!J20&amp;"区"</f>
        <v>区</v>
      </c>
      <c r="J2" t="str">
        <f>SUBSTITUTE(通知書!M20,"""","'")</f>
        <v/>
      </c>
      <c r="K2" s="52" t="s">
        <v>163</v>
      </c>
      <c r="L2" t="str">
        <f>SUBSTITUTE(通知書!K28,"""","'")</f>
        <v/>
      </c>
      <c r="M2">
        <f>通知書!Q28</f>
        <v>0</v>
      </c>
      <c r="N2">
        <f>通知書!T28</f>
        <v>0</v>
      </c>
      <c r="O2">
        <f>通知書!AB28</f>
        <v>0</v>
      </c>
      <c r="Q2" t="str">
        <f>SUBSTITUTE(通知書!G37,"""","'")</f>
        <v/>
      </c>
      <c r="R2" s="53" t="e">
        <f>通知書!AL37</f>
        <v>#N/A</v>
      </c>
      <c r="W2" s="53"/>
      <c r="AC2" t="str">
        <f>SUBSTITUTE(通知書!G19,"""","'")&amp;"　"&amp;IF(通知書!C41&lt;&gt;"",SUBSTITUTE(通知書!C41,"""","'"),"")</f>
        <v>　</v>
      </c>
      <c r="AD2" t="str">
        <f>SUBSTITUTE(通知書!R8,"""","'")&amp;SUBSTITUTE(通知書!R10,"""","'")</f>
        <v/>
      </c>
      <c r="AK2" t="str">
        <f>SUBSTITUTE(通知書!G19,"""","'")</f>
        <v/>
      </c>
      <c r="AL2" s="57" t="str">
        <f>通知書!J20&amp;"区"&amp;SUBSTITUTE(通知書!M20,"""","'")</f>
        <v>区</v>
      </c>
      <c r="AM2" s="57">
        <f>通知書!X21</f>
        <v>0</v>
      </c>
      <c r="AN2" s="62">
        <f>通知書!J21</f>
        <v>0</v>
      </c>
      <c r="AO2" s="52" t="s">
        <v>221</v>
      </c>
      <c r="AP2" t="str">
        <f>L2</f>
        <v/>
      </c>
      <c r="AR2">
        <f t="shared" ref="AR2:AS4" si="0">M2</f>
        <v>0</v>
      </c>
      <c r="AS2">
        <f t="shared" si="0"/>
        <v>0</v>
      </c>
      <c r="AT2">
        <f>通知書!AB28</f>
        <v>0</v>
      </c>
      <c r="AV2" t="s">
        <v>220</v>
      </c>
      <c r="AW2" t="str">
        <f>SUBSTITUTE(通知書!G37,"""","'")</f>
        <v/>
      </c>
      <c r="AY2" t="str">
        <f>SUBSTITUTE(通知書!H39,"-","")</f>
        <v/>
      </c>
      <c r="AZ2" t="str">
        <f>SUBSTITUTE(通知書!M39,"""","'")</f>
        <v/>
      </c>
      <c r="BA2" t="str">
        <f>SUBSTITUTE(通知書!G40,"-","")</f>
        <v/>
      </c>
      <c r="BH2" t="str">
        <f>SUBSTITUTE(通知書!Y38,"""","'")</f>
        <v/>
      </c>
      <c r="BM2" s="53"/>
      <c r="BN2" s="53" t="e">
        <f>R2</f>
        <v>#N/A</v>
      </c>
    </row>
    <row r="3" spans="1:163">
      <c r="B3" t="s">
        <v>266</v>
      </c>
      <c r="C3" s="61">
        <f>C2</f>
        <v>1899</v>
      </c>
      <c r="D3" s="48">
        <f>D2</f>
        <v>0</v>
      </c>
      <c r="E3" s="53">
        <f>E2</f>
        <v>0</v>
      </c>
      <c r="F3" s="61" t="str">
        <f>F2</f>
        <v/>
      </c>
      <c r="G3" s="52" t="s">
        <v>234</v>
      </c>
      <c r="I3" t="str">
        <f>I2</f>
        <v>区</v>
      </c>
      <c r="J3" t="str">
        <f>J2</f>
        <v/>
      </c>
      <c r="K3" s="52" t="s">
        <v>162</v>
      </c>
      <c r="L3" t="str">
        <f>SUBSTITUTE(通知書!K30,"""","'")</f>
        <v/>
      </c>
      <c r="M3">
        <f>通知書!Q30</f>
        <v>0</v>
      </c>
      <c r="N3">
        <f>通知書!T30</f>
        <v>0</v>
      </c>
      <c r="O3">
        <f>通知書!AB30</f>
        <v>0</v>
      </c>
      <c r="Q3" t="str">
        <f>Q2</f>
        <v/>
      </c>
      <c r="R3" s="53" t="e">
        <f>R2</f>
        <v>#N/A</v>
      </c>
      <c r="W3" s="53"/>
      <c r="AC3" t="str">
        <f>AC2</f>
        <v>　</v>
      </c>
      <c r="AD3" t="str">
        <f>AD2</f>
        <v/>
      </c>
      <c r="AK3" t="str">
        <f>AK2</f>
        <v/>
      </c>
      <c r="AL3" s="57" t="str">
        <f>AL2</f>
        <v>区</v>
      </c>
      <c r="AM3" s="57">
        <f>AM2</f>
        <v>0</v>
      </c>
      <c r="AN3" s="62">
        <f>AN2</f>
        <v>0</v>
      </c>
      <c r="AO3" s="52" t="s">
        <v>222</v>
      </c>
      <c r="AP3" t="str">
        <f>L3</f>
        <v/>
      </c>
      <c r="AR3">
        <f t="shared" si="0"/>
        <v>0</v>
      </c>
      <c r="AS3">
        <f t="shared" si="0"/>
        <v>0</v>
      </c>
      <c r="AT3">
        <f>通知書!AB30</f>
        <v>0</v>
      </c>
      <c r="AV3" t="str">
        <f>AV2</f>
        <v>請負</v>
      </c>
      <c r="AW3" t="str">
        <f>AW2</f>
        <v/>
      </c>
      <c r="AY3" t="str">
        <f>AY2</f>
        <v/>
      </c>
      <c r="AZ3" t="str">
        <f>AZ2</f>
        <v/>
      </c>
      <c r="BA3" t="str">
        <f>BA2</f>
        <v/>
      </c>
      <c r="BH3" t="str">
        <f>BH2</f>
        <v/>
      </c>
      <c r="BM3" s="53"/>
      <c r="BN3" s="53" t="e">
        <f>BN2</f>
        <v>#N/A</v>
      </c>
    </row>
    <row r="4" spans="1:163">
      <c r="B4" t="s">
        <v>266</v>
      </c>
      <c r="C4" s="61">
        <f>C2</f>
        <v>1899</v>
      </c>
      <c r="D4" s="48">
        <f>D2</f>
        <v>0</v>
      </c>
      <c r="E4" s="53">
        <f>E2</f>
        <v>0</v>
      </c>
      <c r="F4" s="61" t="str">
        <f>F2</f>
        <v/>
      </c>
      <c r="G4" s="52" t="s">
        <v>234</v>
      </c>
      <c r="I4" t="str">
        <f>I2</f>
        <v>区</v>
      </c>
      <c r="J4" t="str">
        <f>J2</f>
        <v/>
      </c>
      <c r="K4" s="52" t="s">
        <v>164</v>
      </c>
      <c r="L4" t="str">
        <f>SUBSTITUTE(通知書!K32,"""","'")</f>
        <v/>
      </c>
      <c r="M4">
        <f>通知書!Q32</f>
        <v>0</v>
      </c>
      <c r="N4">
        <f>通知書!T32</f>
        <v>0</v>
      </c>
      <c r="P4" s="101">
        <f>ROUND(通知書!AB32,0)</f>
        <v>0</v>
      </c>
      <c r="Q4" t="str">
        <f>Q2</f>
        <v/>
      </c>
      <c r="R4" s="53" t="e">
        <f>R2</f>
        <v>#N/A</v>
      </c>
      <c r="W4" s="53"/>
      <c r="AC4" t="str">
        <f>AC2</f>
        <v>　</v>
      </c>
      <c r="AD4" t="str">
        <f>AD2</f>
        <v/>
      </c>
      <c r="AK4" t="str">
        <f>AK2</f>
        <v/>
      </c>
      <c r="AL4" s="57" t="str">
        <f>AL2</f>
        <v>区</v>
      </c>
      <c r="AM4" s="57">
        <f>AM2</f>
        <v>0</v>
      </c>
      <c r="AN4" s="62">
        <f>AN2</f>
        <v>0</v>
      </c>
      <c r="AO4" s="52" t="s">
        <v>223</v>
      </c>
      <c r="AP4" t="str">
        <f>L4</f>
        <v/>
      </c>
      <c r="AR4">
        <f t="shared" si="0"/>
        <v>0</v>
      </c>
      <c r="AS4">
        <f t="shared" si="0"/>
        <v>0</v>
      </c>
      <c r="AU4">
        <f>ROUND(通知書!AB32,0)</f>
        <v>0</v>
      </c>
      <c r="AV4" t="str">
        <f>AV2</f>
        <v>請負</v>
      </c>
      <c r="AW4" t="str">
        <f>AW2</f>
        <v/>
      </c>
      <c r="AY4" t="str">
        <f>AY2</f>
        <v/>
      </c>
      <c r="AZ4" t="str">
        <f>AZ2</f>
        <v/>
      </c>
      <c r="BA4" t="str">
        <f>BA2</f>
        <v/>
      </c>
      <c r="BH4" t="str">
        <f>BH2</f>
        <v/>
      </c>
      <c r="BM4" s="53"/>
      <c r="BN4" s="53" t="e">
        <f>BN2</f>
        <v>#N/A</v>
      </c>
    </row>
    <row r="5" spans="1:163">
      <c r="B5" t="s">
        <v>266</v>
      </c>
      <c r="C5" s="61">
        <f>C2</f>
        <v>1899</v>
      </c>
      <c r="D5" s="48">
        <f>D2</f>
        <v>0</v>
      </c>
      <c r="E5" s="53">
        <f>E2</f>
        <v>0</v>
      </c>
      <c r="F5" s="61" t="str">
        <f>F2</f>
        <v/>
      </c>
      <c r="G5" s="52" t="s">
        <v>234</v>
      </c>
      <c r="I5" t="str">
        <f>I2</f>
        <v>区</v>
      </c>
      <c r="J5" t="str">
        <f>J2</f>
        <v/>
      </c>
      <c r="K5" s="52" t="s">
        <v>165</v>
      </c>
      <c r="L5" t="str">
        <f>SUBSTITUTE(通知書!Y25,"""","'")</f>
        <v/>
      </c>
      <c r="P5" s="101">
        <f>ROUND(通知書!AB33,0)</f>
        <v>0</v>
      </c>
      <c r="Q5" t="str">
        <f>Q2</f>
        <v/>
      </c>
      <c r="R5" s="53" t="e">
        <f>R2</f>
        <v>#N/A</v>
      </c>
      <c r="W5" s="53"/>
      <c r="AC5" t="str">
        <f>AC2</f>
        <v>　</v>
      </c>
      <c r="AD5" t="str">
        <f>AD2</f>
        <v/>
      </c>
      <c r="AK5" t="str">
        <f>AK2</f>
        <v/>
      </c>
      <c r="AL5" s="57" t="str">
        <f>AL2</f>
        <v>区</v>
      </c>
      <c r="AM5" s="57">
        <f>AM2</f>
        <v>0</v>
      </c>
      <c r="AN5" s="62">
        <f>AN2</f>
        <v>0</v>
      </c>
      <c r="AO5" s="52" t="s">
        <v>165</v>
      </c>
      <c r="AP5" t="str">
        <f>L5</f>
        <v/>
      </c>
      <c r="AU5">
        <f>ROUND(通知書!AB33,0)</f>
        <v>0</v>
      </c>
      <c r="AV5" t="str">
        <f>AV2</f>
        <v>請負</v>
      </c>
      <c r="AW5" t="str">
        <f>AW2</f>
        <v/>
      </c>
      <c r="AY5" t="str">
        <f>AY2</f>
        <v/>
      </c>
      <c r="AZ5" t="str">
        <f>AZ2</f>
        <v/>
      </c>
      <c r="BA5" t="str">
        <f>BA2</f>
        <v/>
      </c>
      <c r="BH5" t="str">
        <f>BH2</f>
        <v/>
      </c>
      <c r="BM5" s="53"/>
      <c r="BN5" s="53" t="e">
        <f>BN2</f>
        <v>#N/A</v>
      </c>
    </row>
    <row r="8" spans="1:163">
      <c r="A8" t="s">
        <v>216</v>
      </c>
    </row>
    <row r="13" spans="1:163">
      <c r="A13" s="102"/>
      <c r="B13" s="91"/>
      <c r="C13" s="90"/>
      <c r="D13" s="90"/>
      <c r="E13" s="90"/>
    </row>
  </sheetData>
  <phoneticPr fontId="1"/>
  <pageMargins left="0.7" right="0.7" top="0.75" bottom="0.75" header="0.3" footer="0.3"/>
  <pageSetup paperSize="9" orientation="portrait" verticalDpi="0" r:id="rId1"/>
  <legacyDrawing r:id="rId2"/>
  <extLst>
    <ext xmlns:x14="http://schemas.microsoft.com/office/spreadsheetml/2009/9/main" uri="{78C0D931-6437-407d-A8EE-F0AAD7539E65}">
      <x14:conditionalFormattings>
        <x14:conditionalFormatting xmlns:xm="http://schemas.microsoft.com/office/excel/2006/main">
          <x14:cfRule type="expression" priority="4" id="{563B5AFA-986F-4B14-8BD0-9F7961975179}">
            <xm:f>通知書!$AH$23=TRUE</xm:f>
            <x14:dxf>
              <fill>
                <patternFill>
                  <bgColor rgb="FFFF0000"/>
                </patternFill>
              </fill>
            </x14:dxf>
          </x14:cfRule>
          <xm:sqref>A2</xm:sqref>
        </x14:conditionalFormatting>
        <x14:conditionalFormatting xmlns:xm="http://schemas.microsoft.com/office/excel/2006/main">
          <x14:cfRule type="expression" priority="3" id="{C12B537D-54BB-49EB-A5ED-45289355868B}">
            <xm:f>通知書!$AI$23=TRUE</xm:f>
            <x14:dxf>
              <fill>
                <patternFill>
                  <bgColor rgb="FFFF0000"/>
                </patternFill>
              </fill>
            </x14:dxf>
          </x14:cfRule>
          <xm:sqref>A3</xm:sqref>
        </x14:conditionalFormatting>
        <x14:conditionalFormatting xmlns:xm="http://schemas.microsoft.com/office/excel/2006/main">
          <x14:cfRule type="expression" priority="2" id="{8E7C238E-FB49-41A3-9C5A-A03E36E3C289}">
            <xm:f>通知書!$AH$24=TRUE</xm:f>
            <x14:dxf>
              <fill>
                <patternFill>
                  <bgColor rgb="FFFF0000"/>
                </patternFill>
              </fill>
            </x14:dxf>
          </x14:cfRule>
          <xm:sqref>A4</xm:sqref>
        </x14:conditionalFormatting>
        <x14:conditionalFormatting xmlns:xm="http://schemas.microsoft.com/office/excel/2006/main">
          <x14:cfRule type="expression" priority="1" id="{6D542559-4BE1-47EF-8886-CB11804AE3D0}">
            <xm:f>通知書!$AH$25=TRUE</xm:f>
            <x14:dxf>
              <fill>
                <patternFill>
                  <bgColor rgb="FFFF0000"/>
                </patternFill>
              </fill>
            </x14:dxf>
          </x14:cfRule>
          <xm:sqref>A5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通知書</vt:lpstr>
      <vt:lpstr>座標の求め方</vt:lpstr>
      <vt:lpstr>届出済シール</vt:lpstr>
      <vt:lpstr>担当課作業用</vt:lpstr>
      <vt:lpstr>通知書!Print_Area</vt:lpstr>
      <vt:lpstr>届出済シール!Print_Area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加藤</cp:lastModifiedBy>
  <cp:lastPrinted>2022-01-27T06:45:57Z</cp:lastPrinted>
  <dcterms:created xsi:type="dcterms:W3CDTF">2021-07-21T05:50:57Z</dcterms:created>
  <dcterms:modified xsi:type="dcterms:W3CDTF">2023-02-20T00:56:44Z</dcterms:modified>
</cp:coreProperties>
</file>