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530030000)\02_安全対策フォルダ\100建設リサイクル\701新システムへ移行R７.10～\★移行作業※山本作業中\10_電子申請専用ファイル更新作業※説明等に電子申請関係あり\"/>
    </mc:Choice>
  </mc:AlternateContent>
  <xr:revisionPtr revIDLastSave="0" documentId="13_ncr:1_{76A130B2-571D-429F-9248-1C72AA1C3DD1}" xr6:coauthVersionLast="47" xr6:coauthVersionMax="47" xr10:uidLastSave="{00000000-0000-0000-0000-000000000000}"/>
  <workbookProtection workbookAlgorithmName="SHA-512" workbookHashValue="SIDxJGvXyN5ZLQZ5aVwDZHQ3H50FzuOaa4GtTYcjF3+hu6Rsdy5O7N0sAm9fWbJLbX2uu852GvPeYC3PQAyRbQ==" workbookSaltValue="xJFOi+R6zQbiZy3aUK8jOw==" workbookSpinCount="100000" lockStructure="1"/>
  <bookViews>
    <workbookView xWindow="-2925" yWindow="-16005" windowWidth="26970" windowHeight="15135" xr2:uid="{7DEC51E7-C66C-43FD-A9A4-5BD483DA93B8}"/>
  </bookViews>
  <sheets>
    <sheet name="通知書" sheetId="1" r:id="rId1"/>
    <sheet name="座標の求め方" sheetId="10" r:id="rId2"/>
    <sheet name="届出済シール" sheetId="8" state="hidden" r:id="rId3"/>
    <sheet name="担当課作業用" sheetId="3" state="hidden" r:id="rId4"/>
  </sheets>
  <definedNames>
    <definedName name="_xlnm.Print_Area" localSheetId="0">通知書!$A$3:$AG$44</definedName>
    <definedName name="_xlnm.Print_Area" localSheetId="2">届出済シール!$A$1:$H$35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 i="3" l="1"/>
  <c r="AU4" i="3"/>
  <c r="P4" i="3"/>
  <c r="P5" i="3"/>
  <c r="B30" i="8" l="1"/>
  <c r="AK37" i="1" l="1"/>
  <c r="BA2" i="3" l="1"/>
  <c r="AY2" i="3"/>
  <c r="AK36" i="1" l="1"/>
  <c r="AL36" i="1" s="1"/>
  <c r="BH2" i="3" l="1"/>
  <c r="AZ2" i="3"/>
  <c r="AW2" i="3"/>
  <c r="AL2" i="3"/>
  <c r="AK2" i="3"/>
  <c r="AD2" i="3"/>
  <c r="AC2" i="3"/>
  <c r="Q2" i="3"/>
  <c r="L5" i="3"/>
  <c r="L4" i="3"/>
  <c r="L3" i="3"/>
  <c r="L2" i="3"/>
  <c r="J2" i="3"/>
  <c r="F2" i="3"/>
  <c r="AL37" i="1" l="1"/>
  <c r="AJ5" i="1" s="1"/>
  <c r="R2" i="3" l="1"/>
  <c r="BN2" i="3" s="1"/>
  <c r="C8" i="8"/>
  <c r="B31" i="8" s="1"/>
  <c r="C7" i="8"/>
  <c r="C2" i="8"/>
  <c r="BN5" i="3" l="1"/>
  <c r="BH3" i="3"/>
  <c r="BA5" i="3"/>
  <c r="BA3" i="3"/>
  <c r="AY4" i="3"/>
  <c r="AZ3" i="3"/>
  <c r="AW3" i="3"/>
  <c r="AT3" i="3"/>
  <c r="AT2" i="3"/>
  <c r="AN2" i="3"/>
  <c r="AN4" i="3" s="1"/>
  <c r="AM2" i="3"/>
  <c r="AM4" i="3" s="1"/>
  <c r="AD5" i="3"/>
  <c r="AP5" i="3"/>
  <c r="R5" i="3"/>
  <c r="Q5" i="3"/>
  <c r="O3" i="3"/>
  <c r="O2" i="3"/>
  <c r="N4" i="3"/>
  <c r="AS4" i="3" s="1"/>
  <c r="N3" i="3"/>
  <c r="AS3" i="3" s="1"/>
  <c r="N2" i="3"/>
  <c r="AS2" i="3" s="1"/>
  <c r="M4" i="3"/>
  <c r="AR4" i="3" s="1"/>
  <c r="M3" i="3"/>
  <c r="AR3" i="3" s="1"/>
  <c r="M2" i="3"/>
  <c r="AR2" i="3" s="1"/>
  <c r="AP4" i="3"/>
  <c r="AP3" i="3"/>
  <c r="AP2" i="3"/>
  <c r="AN3" i="3" l="1"/>
  <c r="AY5" i="3"/>
  <c r="AM5" i="3"/>
  <c r="R4" i="3"/>
  <c r="AN5" i="3"/>
  <c r="AY3" i="3"/>
  <c r="AM3" i="3"/>
  <c r="R3" i="3"/>
  <c r="BA4" i="3"/>
  <c r="BN3" i="3"/>
  <c r="BN4" i="3"/>
  <c r="AZ4" i="3"/>
  <c r="AZ5" i="3"/>
  <c r="BH4" i="3"/>
  <c r="BH5" i="3"/>
  <c r="AW4" i="3"/>
  <c r="AW5" i="3"/>
  <c r="Q4" i="3"/>
  <c r="Q3" i="3"/>
  <c r="AD3" i="3"/>
  <c r="AD4" i="3"/>
  <c r="J3" i="3"/>
  <c r="J4" i="3"/>
  <c r="J5" i="3"/>
  <c r="I2" i="3"/>
  <c r="I4" i="3" s="1"/>
  <c r="E2" i="3"/>
  <c r="C2" i="3" s="1"/>
  <c r="D2" i="3"/>
  <c r="I5" i="3" l="1"/>
  <c r="I3" i="3"/>
  <c r="AL5" i="3" l="1"/>
  <c r="F5" i="3"/>
  <c r="AK3" i="3" l="1"/>
  <c r="AL3" i="3"/>
  <c r="AV5" i="3"/>
  <c r="AV4" i="3"/>
  <c r="AV3" i="3"/>
  <c r="E3" i="3"/>
  <c r="AL4" i="3"/>
  <c r="E4" i="3"/>
  <c r="E5" i="3"/>
  <c r="F4" i="3"/>
  <c r="F3" i="3"/>
  <c r="AK4" i="3" l="1"/>
  <c r="AK5" i="3"/>
  <c r="AC5" i="3"/>
  <c r="AC4" i="3"/>
  <c r="AC3" i="3"/>
  <c r="D3" i="3" l="1"/>
  <c r="D4" i="3"/>
  <c r="C4" i="3"/>
  <c r="D5" i="3"/>
  <c r="C5" i="3" l="1"/>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BDF82213-0424-4F57-8AFF-7FBCD8C2DED2}">
      <text>
        <r>
          <rPr>
            <b/>
            <sz val="9"/>
            <color indexed="81"/>
            <rFont val="MS P ゴシック"/>
            <family val="3"/>
            <charset val="128"/>
          </rPr>
          <t>届出した工種が赤セルになります。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<sst xmlns="http://schemas.openxmlformats.org/spreadsheetml/2006/main" count="314" uniqueCount="294">
  <si>
    <t>（１１条様式）</t>
    <rPh sb="3" eb="4">
      <t>ジョウ</t>
    </rPh>
    <rPh sb="4" eb="6">
      <t>ヨウシキ</t>
    </rPh>
    <phoneticPr fontId="1"/>
  </si>
  <si>
    <t>京　都　市　長　　様</t>
    <rPh sb="0" eb="1">
      <t>キョウ</t>
    </rPh>
    <rPh sb="2" eb="3">
      <t>ト</t>
    </rPh>
    <rPh sb="4" eb="5">
      <t>シ</t>
    </rPh>
    <rPh sb="6" eb="7">
      <t>チョウ</t>
    </rPh>
    <rPh sb="9" eb="10">
      <t>サマ</t>
    </rPh>
    <phoneticPr fontId="1"/>
  </si>
  <si>
    <t>所属名</t>
    <rPh sb="0" eb="2">
      <t>ショゾク</t>
    </rPh>
    <rPh sb="2" eb="3">
      <t>メイ</t>
    </rPh>
    <phoneticPr fontId="1"/>
  </si>
  <si>
    <t>記</t>
    <rPh sb="0" eb="1">
      <t>キ</t>
    </rPh>
    <phoneticPr fontId="1"/>
  </si>
  <si>
    <t>担当者職氏名</t>
    <rPh sb="0" eb="3">
      <t>タントウシャ</t>
    </rPh>
    <rPh sb="3" eb="4">
      <t>ショク</t>
    </rPh>
    <rPh sb="4" eb="6">
      <t>シメイ</t>
    </rPh>
    <phoneticPr fontId="1"/>
  </si>
  <si>
    <t>電話番号</t>
    <rPh sb="0" eb="2">
      <t>デンワ</t>
    </rPh>
    <rPh sb="2" eb="4">
      <t>バンゴウ</t>
    </rPh>
    <phoneticPr fontId="1"/>
  </si>
  <si>
    <t>工事の名称</t>
    <rPh sb="0" eb="2">
      <t>コウジ</t>
    </rPh>
    <rPh sb="3" eb="5">
      <t>メイショウ</t>
    </rPh>
    <phoneticPr fontId="1"/>
  </si>
  <si>
    <t>工事の場所</t>
    <rPh sb="0" eb="2">
      <t>コウジ</t>
    </rPh>
    <rPh sb="3" eb="5">
      <t>バショ</t>
    </rPh>
    <phoneticPr fontId="1"/>
  </si>
  <si>
    <t>工事の概要</t>
    <rPh sb="0" eb="2">
      <t>コウジ</t>
    </rPh>
    <rPh sb="3" eb="5">
      <t>ガイヨウ</t>
    </rPh>
    <phoneticPr fontId="1"/>
  </si>
  <si>
    <t>工事の種類</t>
    <rPh sb="0" eb="2">
      <t>コウジ</t>
    </rPh>
    <rPh sb="3" eb="5">
      <t>シュルイ</t>
    </rPh>
    <phoneticPr fontId="1"/>
  </si>
  <si>
    <t>建築物に係る解体工事</t>
    <rPh sb="0" eb="3">
      <t>ケンチクブツ</t>
    </rPh>
    <rPh sb="4" eb="5">
      <t>カカ</t>
    </rPh>
    <rPh sb="6" eb="8">
      <t>カイタイ</t>
    </rPh>
    <rPh sb="8" eb="10">
      <t>コウジ</t>
    </rPh>
    <phoneticPr fontId="1"/>
  </si>
  <si>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1"/>
  </si>
  <si>
    <t>工事の規模</t>
    <rPh sb="0" eb="2">
      <t>コウジ</t>
    </rPh>
    <rPh sb="3" eb="5">
      <t>キボ</t>
    </rPh>
    <phoneticPr fontId="1"/>
  </si>
  <si>
    <t>建築物に係る新築又は増築の工事</t>
    <rPh sb="0" eb="3">
      <t>ケンチクブツ</t>
    </rPh>
    <rPh sb="4" eb="5">
      <t>カカ</t>
    </rPh>
    <rPh sb="6" eb="8">
      <t>シンチク</t>
    </rPh>
    <rPh sb="8" eb="9">
      <t>マタ</t>
    </rPh>
    <rPh sb="10" eb="12">
      <t>ゾウチク</t>
    </rPh>
    <rPh sb="13" eb="15">
      <t>コウジ</t>
    </rPh>
    <phoneticPr fontId="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</si>
  <si>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
  </si>
  <si>
    <t>工期</t>
    <rPh sb="0" eb="2">
      <t>コウキ</t>
    </rPh>
    <phoneticPr fontId="1"/>
  </si>
  <si>
    <t>会社名</t>
    <rPh sb="0" eb="3">
      <t>カイシャメイ</t>
    </rPh>
    <phoneticPr fontId="1"/>
  </si>
  <si>
    <t>所在地</t>
    <rPh sb="0" eb="3">
      <t>ショザイチ</t>
    </rPh>
    <phoneticPr fontId="1"/>
  </si>
  <si>
    <t>　建設工事に係る資材の再資源化等に関する法律第１１条の規定により，下記の通り通知します。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36" eb="37">
      <t>トオ</t>
    </rPh>
    <rPh sb="38" eb="40">
      <t>ツウチ</t>
    </rPh>
    <phoneticPr fontId="1"/>
  </si>
  <si>
    <t>通　知　書</t>
    <rPh sb="0" eb="1">
      <t>ツウ</t>
    </rPh>
    <rPh sb="2" eb="3">
      <t>チ</t>
    </rPh>
    <rPh sb="4" eb="5">
      <t>ショ</t>
    </rPh>
    <phoneticPr fontId="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</si>
  <si>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
  </si>
  <si>
    <t>工　　事　　の　　内　　容</t>
    <rPh sb="0" eb="1">
      <t>コウ</t>
    </rPh>
    <rPh sb="3" eb="4">
      <t>コト</t>
    </rPh>
    <rPh sb="9" eb="10">
      <t>ナイ</t>
    </rPh>
    <rPh sb="12" eb="13">
      <t>カタチ</t>
    </rPh>
    <phoneticPr fontId="1"/>
  </si>
  <si>
    <t>請　負　者</t>
    <rPh sb="0" eb="1">
      <t>ウケ</t>
    </rPh>
    <rPh sb="2" eb="3">
      <t>フ</t>
    </rPh>
    <rPh sb="4" eb="5">
      <t>シャ</t>
    </rPh>
    <phoneticPr fontId="1"/>
  </si>
  <si>
    <t>※　受付番号</t>
    <rPh sb="2" eb="4">
      <t>ウケツケ</t>
    </rPh>
    <rPh sb="4" eb="6">
      <t>バンゴウ</t>
    </rPh>
    <phoneticPr fontId="1"/>
  </si>
  <si>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1"/>
  </si>
  <si>
    <t>現場代理人氏名</t>
    <rPh sb="0" eb="2">
      <t>ゲンバ</t>
    </rPh>
    <rPh sb="2" eb="5">
      <t>ダイリニン</t>
    </rPh>
    <rPh sb="5" eb="7">
      <t>シメイ</t>
    </rPh>
    <phoneticPr fontId="1"/>
  </si>
  <si>
    <t>フリカ゛ナ</t>
    <phoneticPr fontId="1"/>
  </si>
  <si>
    <t>〒</t>
    <phoneticPr fontId="1"/>
  </si>
  <si>
    <t>ＦＡＸ</t>
    <phoneticPr fontId="1"/>
  </si>
  <si>
    <t>用途</t>
    <rPh sb="0" eb="2">
      <t>ヨウト</t>
    </rPh>
    <phoneticPr fontId="1"/>
  </si>
  <si>
    <t>（工事発注者）　所　属　名：</t>
    <rPh sb="1" eb="3">
      <t>コウジ</t>
    </rPh>
    <rPh sb="3" eb="5">
      <t>ハッチュウ</t>
    </rPh>
    <rPh sb="5" eb="6">
      <t>シャ</t>
    </rPh>
    <rPh sb="8" eb="9">
      <t>ショ</t>
    </rPh>
    <rPh sb="10" eb="11">
      <t>ゾク</t>
    </rPh>
    <rPh sb="12" eb="13">
      <t>メイ</t>
    </rPh>
    <phoneticPr fontId="1"/>
  </si>
  <si>
    <t>所属長氏名：</t>
    <rPh sb="0" eb="3">
      <t>ショゾクチョウ</t>
    </rPh>
    <rPh sb="3" eb="5">
      <t>シメイ</t>
    </rPh>
    <phoneticPr fontId="1"/>
  </si>
  <si>
    <t>)注1</t>
    <rPh sb="1" eb="2">
      <t>チュウ</t>
    </rPh>
    <phoneticPr fontId="1"/>
  </si>
  <si>
    <t>フリガナ</t>
    <phoneticPr fontId="1"/>
  </si>
  <si>
    <t>連　絡　先</t>
    <rPh sb="0" eb="1">
      <t>レン</t>
    </rPh>
    <rPh sb="2" eb="3">
      <t>ラク</t>
    </rPh>
    <rPh sb="4" eb="5">
      <t>サキ</t>
    </rPh>
    <phoneticPr fontId="1"/>
  </si>
  <si>
    <t>区</t>
    <rPh sb="0" eb="1">
      <t>ク</t>
    </rPh>
    <phoneticPr fontId="1"/>
  </si>
  <si>
    <t>工事の場所
（座標）</t>
    <rPh sb="0" eb="2">
      <t>コウジ</t>
    </rPh>
    <rPh sb="3" eb="5">
      <t>バショ</t>
    </rPh>
    <rPh sb="7" eb="9">
      <t>ザヒョウ</t>
    </rPh>
    <phoneticPr fontId="1"/>
  </si>
  <si>
    <t>工事着手予定日：</t>
    <rPh sb="0" eb="2">
      <t>コウジ</t>
    </rPh>
    <rPh sb="2" eb="4">
      <t>チャクシュ</t>
    </rPh>
    <rPh sb="4" eb="6">
      <t>ヨテイ</t>
    </rPh>
    <rPh sb="6" eb="7">
      <t>ビ</t>
    </rPh>
    <phoneticPr fontId="1"/>
  </si>
  <si>
    <t>Ｘ座標</t>
    <rPh sb="1" eb="3">
      <t>ザヒョウ</t>
    </rPh>
    <phoneticPr fontId="1"/>
  </si>
  <si>
    <t>Ｙ座標</t>
    <rPh sb="1" eb="3">
      <t>ザヒョウ</t>
    </rPh>
    <phoneticPr fontId="1"/>
  </si>
  <si>
    <t>京都市</t>
    <rPh sb="0" eb="3">
      <t>キョウトシ</t>
    </rPh>
    <phoneticPr fontId="1"/>
  </si>
  <si>
    <t>管理番号</t>
  </si>
  <si>
    <t>書類種別</t>
  </si>
  <si>
    <t>受付日</t>
  </si>
  <si>
    <t>年度</t>
  </si>
  <si>
    <t>行政区</t>
  </si>
  <si>
    <t>受付番号</t>
  </si>
  <si>
    <t>工事種類</t>
  </si>
  <si>
    <t>工事発注者_通知</t>
  </si>
  <si>
    <t>発注者等名_届出</t>
  </si>
  <si>
    <t>用途</t>
  </si>
  <si>
    <t>地上階数</t>
  </si>
  <si>
    <t>地下階数</t>
  </si>
  <si>
    <t>建築物の構造</t>
  </si>
  <si>
    <t>床面積</t>
  </si>
  <si>
    <t>元請業者</t>
  </si>
  <si>
    <t>フロン類使用機器の有無</t>
  </si>
  <si>
    <t>フロン類使用機器</t>
  </si>
  <si>
    <t>パトロール日</t>
  </si>
  <si>
    <t>発注者_氏名</t>
  </si>
  <si>
    <t>発注者_郵便番号</t>
  </si>
  <si>
    <t>発注者_住所</t>
  </si>
  <si>
    <t>発注者_電話番号</t>
  </si>
  <si>
    <t>発注者_転居先郵便番号</t>
  </si>
  <si>
    <t>発注者_転居先住所</t>
  </si>
  <si>
    <t>発注者_転居先電話番号</t>
  </si>
  <si>
    <t>工事の名称</t>
  </si>
  <si>
    <t>工事の場所</t>
  </si>
  <si>
    <t>工事の種類</t>
  </si>
  <si>
    <t>工事の概要_用途</t>
  </si>
  <si>
    <t>工事の概要_構造</t>
  </si>
  <si>
    <t>工事の概要_地上階数</t>
  </si>
  <si>
    <t>工事の概要_地下階数</t>
  </si>
  <si>
    <t>工事の概要_面積</t>
  </si>
  <si>
    <t>請負代金</t>
  </si>
  <si>
    <t>請負_自主施工</t>
  </si>
  <si>
    <t>元請_法人</t>
  </si>
  <si>
    <t>元請_郵便番号</t>
  </si>
  <si>
    <t>元請_住所</t>
  </si>
  <si>
    <t>元請_電話番号</t>
  </si>
  <si>
    <t>元請_許可行政庁</t>
  </si>
  <si>
    <t>元請_許可者</t>
  </si>
  <si>
    <t>元請_文字</t>
  </si>
  <si>
    <t>元請_年度</t>
  </si>
  <si>
    <t>元請_番号</t>
  </si>
  <si>
    <t>説明年月日</t>
  </si>
  <si>
    <t>工事着手予定日_工事概要</t>
  </si>
  <si>
    <t>工事完了予定日_工事概要</t>
  </si>
  <si>
    <t>構造_木造</t>
  </si>
  <si>
    <t>構造_SRC造</t>
  </si>
  <si>
    <t>構造_RC造</t>
  </si>
  <si>
    <t>構造_S造</t>
  </si>
  <si>
    <t>構造_CB造</t>
  </si>
  <si>
    <t>構造_その他</t>
  </si>
  <si>
    <t>解体工事_工事の種類</t>
  </si>
  <si>
    <t>工事の種類_電気</t>
  </si>
  <si>
    <t>工事の種類_水道</t>
  </si>
  <si>
    <t>工事の種類_ガス</t>
  </si>
  <si>
    <t>工事の種類_下水道</t>
  </si>
  <si>
    <t>工事の種類_鉄道</t>
  </si>
  <si>
    <t>工事の種類_電話</t>
  </si>
  <si>
    <t>工事の種類_その他</t>
  </si>
  <si>
    <t>特定資材_木材</t>
  </si>
  <si>
    <t>築年数</t>
  </si>
  <si>
    <t>棟数</t>
  </si>
  <si>
    <t>建築物の状況_その他</t>
  </si>
  <si>
    <t>周辺施設_住宅</t>
  </si>
  <si>
    <t>周辺施設_商業施設</t>
  </si>
  <si>
    <t>周辺施設_学校</t>
  </si>
  <si>
    <t>周辺施設_病院</t>
  </si>
  <si>
    <t>その他の施設</t>
  </si>
  <si>
    <t>最短距離</t>
  </si>
  <si>
    <t>その他の施設_その他</t>
  </si>
  <si>
    <t>作業場所</t>
  </si>
  <si>
    <t>作業場所_その他</t>
  </si>
  <si>
    <t>作業場所_措置の内容</t>
  </si>
  <si>
    <t>障害物</t>
  </si>
  <si>
    <t>道路幅員</t>
  </si>
  <si>
    <t>通学路</t>
  </si>
  <si>
    <t>その他搬出経路</t>
  </si>
  <si>
    <t>搬出経路_措置の内容</t>
  </si>
  <si>
    <t>残存物品</t>
  </si>
  <si>
    <t>具体的内容</t>
  </si>
  <si>
    <t>残存物品_措置の内容</t>
  </si>
  <si>
    <t>特定建設資材への付着物</t>
  </si>
  <si>
    <t>付着物_具体的内容</t>
  </si>
  <si>
    <t>付着物_措置の内容</t>
  </si>
  <si>
    <t>その他_その他</t>
  </si>
  <si>
    <t>近隣説明日</t>
  </si>
  <si>
    <t>その他_備考</t>
  </si>
  <si>
    <t>その他の内容</t>
  </si>
  <si>
    <t>その他の理由</t>
  </si>
  <si>
    <t>内装材に木材が含まれる場合</t>
  </si>
  <si>
    <t>事前の取り外し</t>
  </si>
  <si>
    <t>不可の理由</t>
  </si>
  <si>
    <t>建設資材量見込</t>
  </si>
  <si>
    <t>コンクリ発生見込</t>
  </si>
  <si>
    <t>コンクリ発生量見込</t>
  </si>
  <si>
    <t>コンクリ発生見込_1</t>
  </si>
  <si>
    <t>コンクリ発生見込_2</t>
  </si>
  <si>
    <t>コンクリ発生見込_3</t>
  </si>
  <si>
    <t>コンクリ発生見込_4</t>
  </si>
  <si>
    <t>コンクリ発生見込_5</t>
  </si>
  <si>
    <t>コンクリ発生見込_6</t>
  </si>
  <si>
    <t>アスファルト発生見込</t>
  </si>
  <si>
    <t>アスファルト量見込</t>
  </si>
  <si>
    <t>アスファルト発生見込_1</t>
  </si>
  <si>
    <t>アスファルト発生見込_2</t>
  </si>
  <si>
    <t>アスファルト発生見込_3</t>
  </si>
  <si>
    <t>アスファルト発生見込_4</t>
  </si>
  <si>
    <t>アスファルト発生見込_5</t>
  </si>
  <si>
    <t>アスファルト発生見込_6</t>
  </si>
  <si>
    <t>木材発生見込</t>
  </si>
  <si>
    <t>木材量見込</t>
  </si>
  <si>
    <t>木材発生見込_1</t>
  </si>
  <si>
    <t>木材発生見込_2</t>
  </si>
  <si>
    <t>木材発生見込_3</t>
  </si>
  <si>
    <t>木材発生見込_4</t>
  </si>
  <si>
    <t>木材発生見込_5</t>
  </si>
  <si>
    <t>木材発生見込_6</t>
  </si>
  <si>
    <t>備考</t>
    <rPh sb="0" eb="2">
      <t>ビコウ</t>
    </rPh>
    <phoneticPr fontId="1"/>
  </si>
  <si>
    <t>請負代金　</t>
    <rPh sb="0" eb="2">
      <t>ウケオイ</t>
    </rPh>
    <rPh sb="2" eb="4">
      <t>ダイキン</t>
    </rPh>
    <phoneticPr fontId="1"/>
  </si>
  <si>
    <t>新築・増築</t>
  </si>
  <si>
    <t>解体</t>
    <rPh sb="0" eb="2">
      <t>カイタイ</t>
    </rPh>
    <phoneticPr fontId="11"/>
  </si>
  <si>
    <t>修繕・模様替</t>
  </si>
  <si>
    <t>建築物以外</t>
  </si>
  <si>
    <t>※担当課作業用（受付日）</t>
    <rPh sb="1" eb="3">
      <t>タントウ</t>
    </rPh>
    <rPh sb="3" eb="4">
      <t>カ</t>
    </rPh>
    <rPh sb="4" eb="7">
      <t>サギョウヨウ</t>
    </rPh>
    <rPh sb="8" eb="11">
      <t>ウケツケビ</t>
    </rPh>
    <phoneticPr fontId="1"/>
  </si>
  <si>
    <t>建設リサイクル法</t>
    <rPh sb="0" eb="2">
      <t>ケンセツ</t>
    </rPh>
    <rPh sb="7" eb="8">
      <t>ホウ</t>
    </rPh>
    <phoneticPr fontId="1"/>
  </si>
  <si>
    <t>届出済／京都市</t>
    <rPh sb="0" eb="3">
      <t>トドケデスミ</t>
    </rPh>
    <rPh sb="4" eb="7">
      <t>キョウトシ</t>
    </rPh>
    <phoneticPr fontId="1"/>
  </si>
  <si>
    <t>※工事箇所が点在している場合。</t>
    <rPh sb="1" eb="3">
      <t>コウジ</t>
    </rPh>
    <rPh sb="3" eb="5">
      <t>カショ</t>
    </rPh>
    <rPh sb="6" eb="8">
      <t>テンザイ</t>
    </rPh>
    <rPh sb="12" eb="14">
      <t>バアイ</t>
    </rPh>
    <phoneticPr fontId="11"/>
  </si>
  <si>
    <t>（例）工事箇所が①上京区②左京区③東山区の場合</t>
    <rPh sb="1" eb="2">
      <t>レイ</t>
    </rPh>
    <rPh sb="3" eb="5">
      <t>コウジ</t>
    </rPh>
    <rPh sb="5" eb="7">
      <t>カショ</t>
    </rPh>
    <rPh sb="9" eb="11">
      <t>カミギョウ</t>
    </rPh>
    <rPh sb="11" eb="12">
      <t>ク</t>
    </rPh>
    <rPh sb="13" eb="16">
      <t>サキョウク</t>
    </rPh>
    <rPh sb="17" eb="20">
      <t>ヒガシヤマク</t>
    </rPh>
    <rPh sb="21" eb="23">
      <t>バアイ</t>
    </rPh>
    <phoneticPr fontId="11"/>
  </si>
  <si>
    <t>①の上京区の工事箇所の座標を求めてください。</t>
    <rPh sb="2" eb="5">
      <t>カミギョウク</t>
    </rPh>
    <rPh sb="6" eb="8">
      <t>コウジ</t>
    </rPh>
    <rPh sb="8" eb="10">
      <t>カショ</t>
    </rPh>
    <rPh sb="11" eb="13">
      <t>ザヒョウ</t>
    </rPh>
    <rPh sb="14" eb="15">
      <t>モト</t>
    </rPh>
    <phoneticPr fontId="11"/>
  </si>
  <si>
    <t>通</t>
  </si>
  <si>
    <t>付着物の種類</t>
  </si>
  <si>
    <t>アスベストレベル</t>
  </si>
  <si>
    <t>アスベスト使用建材</t>
  </si>
  <si>
    <t>工事着手予定日</t>
  </si>
  <si>
    <t>工事完了予定日</t>
  </si>
  <si>
    <t>工事場所</t>
  </si>
  <si>
    <t>取止・変更</t>
  </si>
  <si>
    <t>備考</t>
  </si>
  <si>
    <t>工事の概要_請負代金</t>
  </si>
  <si>
    <t>元請_代表者職氏名</t>
  </si>
  <si>
    <t>元請_許可業種</t>
  </si>
  <si>
    <t>元請_主任技術者</t>
  </si>
  <si>
    <t>元請_解体工事業登録年度</t>
  </si>
  <si>
    <t>元請_解体工事業登録土木事務所</t>
  </si>
  <si>
    <t>元請_解体工事業登録番号</t>
  </si>
  <si>
    <t>元請_技術管理者</t>
  </si>
  <si>
    <t>特定資材_コンクリート</t>
  </si>
  <si>
    <t>特定資材_コンクリート及び鉄から成る建設資材</t>
  </si>
  <si>
    <t>特定資材_アスファルト・コンクリート</t>
  </si>
  <si>
    <t>付着物</t>
  </si>
  <si>
    <t>工程１の作業内容</t>
  </si>
  <si>
    <t>工程１の分別解体等の方法</t>
  </si>
  <si>
    <t>工程１併用の理由</t>
  </si>
  <si>
    <t>工程２の作業内容</t>
  </si>
  <si>
    <t>工程２の分別解体等の方法</t>
  </si>
  <si>
    <t>工程２併用の理由</t>
  </si>
  <si>
    <t>工程３の作業内容</t>
  </si>
  <si>
    <t>工程３の分別解体等の方法</t>
  </si>
  <si>
    <t>工程４の作業内容</t>
  </si>
  <si>
    <t>工程４の分別解体等の方法</t>
  </si>
  <si>
    <t>工程５の作業内容</t>
  </si>
  <si>
    <t>工程５その他</t>
  </si>
  <si>
    <t>工程５の分別解体等の方法</t>
  </si>
  <si>
    <t>工程６の作業内容</t>
  </si>
  <si>
    <t>工程６その他</t>
  </si>
  <si>
    <t>工程６の分別解体等の方法</t>
  </si>
  <si>
    <t>工程の順序</t>
  </si>
  <si>
    <t>別表_備考</t>
  </si>
  <si>
    <t>届出責任者_氏名</t>
  </si>
  <si>
    <t>届出責任者_メールアドレス</t>
  </si>
  <si>
    <t>届出責任者_電話番号</t>
  </si>
  <si>
    <t>（シール発行方法）</t>
    <rPh sb="4" eb="6">
      <t>ハッコウ</t>
    </rPh>
    <rPh sb="6" eb="8">
      <t>ホウホウ</t>
    </rPh>
    <phoneticPr fontId="11"/>
  </si>
  <si>
    <t>②　標識に貼付してください。</t>
    <rPh sb="2" eb="4">
      <t>ヒョウシキ</t>
    </rPh>
    <rPh sb="5" eb="7">
      <t>チョウフ</t>
    </rPh>
    <phoneticPr fontId="11"/>
  </si>
  <si>
    <t>↑CSV用データ</t>
    <rPh sb="4" eb="5">
      <t>ヨウ</t>
    </rPh>
    <phoneticPr fontId="1"/>
  </si>
  <si>
    <t>届出_個人・法人</t>
    <rPh sb="0" eb="2">
      <t>トドケデ</t>
    </rPh>
    <rPh sb="3" eb="5">
      <t>コジン</t>
    </rPh>
    <rPh sb="6" eb="8">
      <t>ホウジン</t>
    </rPh>
    <phoneticPr fontId="11"/>
  </si>
  <si>
    <t>工事の場所の座標位置（Ｘ）数学座標Y</t>
    <phoneticPr fontId="11"/>
  </si>
  <si>
    <t>工事の場所の座標位置（Ｙ）数学座標X</t>
    <phoneticPr fontId="11"/>
  </si>
  <si>
    <t>請負</t>
    <rPh sb="0" eb="2">
      <t>ウケオイ</t>
    </rPh>
    <phoneticPr fontId="1"/>
  </si>
  <si>
    <t>建築物_解体工事</t>
    <rPh sb="0" eb="3">
      <t>ケンチクブツ</t>
    </rPh>
    <rPh sb="4" eb="6">
      <t>カイタイ</t>
    </rPh>
    <rPh sb="6" eb="8">
      <t>コウジ</t>
    </rPh>
    <phoneticPr fontId="11"/>
  </si>
  <si>
    <t>建築物_新築又は増築</t>
    <phoneticPr fontId="11"/>
  </si>
  <si>
    <t>建築物_新築又は増築以外</t>
    <phoneticPr fontId="11"/>
  </si>
  <si>
    <t>【工事場所】</t>
    <phoneticPr fontId="11"/>
  </si>
  <si>
    <t>受け付けました。</t>
    <rPh sb="0" eb="1">
      <t>ウ</t>
    </rPh>
    <rPh sb="2" eb="3">
      <t>ツ</t>
    </rPh>
    <phoneticPr fontId="11"/>
  </si>
  <si>
    <t>【受付番号】</t>
    <phoneticPr fontId="11"/>
  </si>
  <si>
    <t>【お問合せ先】</t>
    <rPh sb="2" eb="4">
      <t>トイアワ</t>
    </rPh>
    <rPh sb="5" eb="6">
      <t>サキ</t>
    </rPh>
    <phoneticPr fontId="11"/>
  </si>
  <si>
    <t>〒604-8571　京都市中京区寺町通御池上る上本能寺前町488番地</t>
    <rPh sb="10" eb="13">
      <t>キョウトシ</t>
    </rPh>
    <rPh sb="13" eb="16">
      <t>ナカギョウク</t>
    </rPh>
    <rPh sb="16" eb="18">
      <t>テラマチ</t>
    </rPh>
    <rPh sb="18" eb="19">
      <t>トオ</t>
    </rPh>
    <rPh sb="19" eb="21">
      <t>オイケ</t>
    </rPh>
    <rPh sb="21" eb="22">
      <t>アガ</t>
    </rPh>
    <rPh sb="23" eb="29">
      <t>カミホンノウジマエチョウ</t>
    </rPh>
    <rPh sb="32" eb="34">
      <t>バンチ</t>
    </rPh>
    <phoneticPr fontId="11"/>
  </si>
  <si>
    <t xml:space="preserve"> 京都市都市計画局建築指導部建築安全推進課　安全対策係（Tel:075-222-3613）</t>
    <rPh sb="1" eb="4">
      <t>キョウトシ</t>
    </rPh>
    <rPh sb="4" eb="9">
      <t>トシケイカクキョク</t>
    </rPh>
    <rPh sb="9" eb="14">
      <t>ケンチクシドウブ</t>
    </rPh>
    <rPh sb="14" eb="21">
      <t>ケンチクアンゼンスイシンカ</t>
    </rPh>
    <rPh sb="22" eb="24">
      <t>アンゼン</t>
    </rPh>
    <rPh sb="24" eb="26">
      <t>タイサク</t>
    </rPh>
    <rPh sb="26" eb="27">
      <t>カカリ</t>
    </rPh>
    <phoneticPr fontId="11"/>
  </si>
  <si>
    <t>テンプレートをご利用ください。</t>
    <rPh sb="8" eb="10">
      <t>リヨウ</t>
    </rPh>
    <phoneticPr fontId="11"/>
  </si>
  <si>
    <t>　　勧めます。</t>
    <rPh sb="2" eb="3">
      <t>スス</t>
    </rPh>
    <phoneticPr fontId="11"/>
  </si>
  <si>
    <t>　　【届出済シールテンプレート】（印刷用）</t>
    <rPh sb="3" eb="5">
      <t>トドケデ</t>
    </rPh>
    <rPh sb="5" eb="6">
      <t>スミ</t>
    </rPh>
    <rPh sb="17" eb="20">
      <t>インサツヨウ</t>
    </rPh>
    <phoneticPr fontId="1"/>
  </si>
  <si>
    <t>　　届出済シールの貼付位置（例）</t>
    <rPh sb="2" eb="3">
      <t>トドケ</t>
    </rPh>
    <rPh sb="3" eb="4">
      <t>デ</t>
    </rPh>
    <rPh sb="4" eb="5">
      <t>スミ</t>
    </rPh>
    <rPh sb="9" eb="11">
      <t>チョウフ</t>
    </rPh>
    <rPh sb="11" eb="13">
      <t>イチ</t>
    </rPh>
    <rPh sb="14" eb="15">
      <t>レイ</t>
    </rPh>
    <phoneticPr fontId="11"/>
  </si>
  <si>
    <t>法人</t>
    <rPh sb="0" eb="2">
      <t>ホウジン</t>
    </rPh>
    <phoneticPr fontId="1"/>
  </si>
  <si>
    <t>令和5(2023)</t>
    <rPh sb="0" eb="2">
      <t>レイワ</t>
    </rPh>
    <phoneticPr fontId="1"/>
  </si>
  <si>
    <t>令和4(2022)</t>
    <rPh sb="0" eb="2">
      <t>レイワ</t>
    </rPh>
    <phoneticPr fontId="1"/>
  </si>
  <si>
    <t>令和6(2024)</t>
    <rPh sb="0" eb="2">
      <t>レイワ</t>
    </rPh>
    <phoneticPr fontId="1"/>
  </si>
  <si>
    <t>令和7(2025)</t>
    <rPh sb="0" eb="2">
      <t>レイワ</t>
    </rPh>
    <phoneticPr fontId="1"/>
  </si>
  <si>
    <t>令和8(2026)</t>
    <rPh sb="0" eb="2">
      <t>レイワ</t>
    </rPh>
    <phoneticPr fontId="1"/>
  </si>
  <si>
    <t>令和9(2027)</t>
    <rPh sb="0" eb="2">
      <t>レイワ</t>
    </rPh>
    <phoneticPr fontId="1"/>
  </si>
  <si>
    <t>令和10(2028)</t>
    <rPh sb="0" eb="2">
      <t>レイワ</t>
    </rPh>
    <phoneticPr fontId="1"/>
  </si>
  <si>
    <t>令和11(2029)</t>
    <rPh sb="0" eb="2">
      <t>レイワ</t>
    </rPh>
    <phoneticPr fontId="1"/>
  </si>
  <si>
    <t>令和12(2030)</t>
    <rPh sb="0" eb="2">
      <t>レイワ</t>
    </rPh>
    <phoneticPr fontId="1"/>
  </si>
  <si>
    <t>令和13(2031)</t>
    <rPh sb="0" eb="2">
      <t>レイワ</t>
    </rPh>
    <phoneticPr fontId="1"/>
  </si>
  <si>
    <t>日</t>
    <rPh sb="0" eb="1">
      <t>ヒ</t>
    </rPh>
    <phoneticPr fontId="1"/>
  </si>
  <si>
    <t>月</t>
    <rPh sb="0" eb="1">
      <t>ツキ</t>
    </rPh>
    <phoneticPr fontId="1"/>
  </si>
  <si>
    <t>年</t>
    <rPh sb="0" eb="1">
      <t>ネン</t>
    </rPh>
    <phoneticPr fontId="1"/>
  </si>
  <si>
    <t>年</t>
    <rPh sb="0" eb="1">
      <t>ネン</t>
    </rPh>
    <phoneticPr fontId="1"/>
  </si>
  <si>
    <t>月</t>
    <rPh sb="0" eb="1">
      <t>ツキ</t>
    </rPh>
    <phoneticPr fontId="1"/>
  </si>
  <si>
    <t>日</t>
    <rPh sb="0" eb="1">
      <t>ヒ</t>
    </rPh>
    <phoneticPr fontId="1"/>
  </si>
  <si>
    <t>～</t>
    <phoneticPr fontId="1"/>
  </si>
  <si>
    <t>年</t>
    <rPh sb="0" eb="1">
      <t>ネン</t>
    </rPh>
    <phoneticPr fontId="1"/>
  </si>
  <si>
    <t>月</t>
    <rPh sb="0" eb="1">
      <t>ツキ</t>
    </rPh>
    <phoneticPr fontId="1"/>
  </si>
  <si>
    <t>日</t>
    <rPh sb="0" eb="1">
      <t>ニチ</t>
    </rPh>
    <phoneticPr fontId="1"/>
  </si>
  <si>
    <t>【通知日】</t>
    <rPh sb="1" eb="3">
      <t>ツウチ</t>
    </rPh>
    <phoneticPr fontId="11"/>
  </si>
  <si>
    <t>⑵工事場所を検索。</t>
    <rPh sb="1" eb="3">
      <t>コウジ</t>
    </rPh>
    <rPh sb="3" eb="5">
      <t>バショ</t>
    </rPh>
    <rPh sb="6" eb="8">
      <t>ケンサク</t>
    </rPh>
    <phoneticPr fontId="11"/>
  </si>
  <si>
    <t>※該当する建物が複数棟ある場合→すべての建物の中央点の座標値を求めてください。</t>
    <rPh sb="1" eb="3">
      <t>ガイトウ</t>
    </rPh>
    <rPh sb="5" eb="7">
      <t>タテモノ</t>
    </rPh>
    <rPh sb="8" eb="10">
      <t>フクスウ</t>
    </rPh>
    <rPh sb="10" eb="11">
      <t>トウ</t>
    </rPh>
    <rPh sb="13" eb="15">
      <t>バアイ</t>
    </rPh>
    <rPh sb="20" eb="22">
      <t>タテモノ</t>
    </rPh>
    <rPh sb="23" eb="25">
      <t>チュウオウ</t>
    </rPh>
    <rPh sb="25" eb="26">
      <t>テン</t>
    </rPh>
    <rPh sb="27" eb="29">
      <t>ザヒョウ</t>
    </rPh>
    <rPh sb="29" eb="30">
      <t>チ</t>
    </rPh>
    <rPh sb="31" eb="32">
      <t>モト</t>
    </rPh>
    <phoneticPr fontId="11"/>
  </si>
  <si>
    <t>（例）３棟解体する場合</t>
    <rPh sb="1" eb="2">
      <t>レイ</t>
    </rPh>
    <rPh sb="4" eb="5">
      <t>トウ</t>
    </rPh>
    <rPh sb="5" eb="7">
      <t>カイタイ</t>
    </rPh>
    <rPh sb="9" eb="11">
      <t>バアイ</t>
    </rPh>
    <phoneticPr fontId="11"/>
  </si>
  <si>
    <t>1棟</t>
    <rPh sb="1" eb="2">
      <t>トウ</t>
    </rPh>
    <phoneticPr fontId="11"/>
  </si>
  <si>
    <t>３棟</t>
    <rPh sb="1" eb="2">
      <t>トウ</t>
    </rPh>
    <phoneticPr fontId="11"/>
  </si>
  <si>
    <t>ここの座標値を求めてください。</t>
    <rPh sb="3" eb="5">
      <t>ザヒョウ</t>
    </rPh>
    <rPh sb="5" eb="6">
      <t>チ</t>
    </rPh>
    <rPh sb="7" eb="8">
      <t>モト</t>
    </rPh>
    <phoneticPr fontId="11"/>
  </si>
  <si>
    <t>2棟</t>
    <rPh sb="1" eb="2">
      <t>トウ</t>
    </rPh>
    <phoneticPr fontId="11"/>
  </si>
  <si>
    <t>工事始点の座標を求めてください。</t>
    <rPh sb="0" eb="2">
      <t>コウジ</t>
    </rPh>
    <rPh sb="2" eb="4">
      <t>シテン</t>
    </rPh>
    <rPh sb="5" eb="7">
      <t>ザヒョウ</t>
    </rPh>
    <rPh sb="8" eb="9">
      <t>モト</t>
    </rPh>
    <phoneticPr fontId="11"/>
  </si>
  <si>
    <t>←工事着手日</t>
    <rPh sb="1" eb="3">
      <t>コウジ</t>
    </rPh>
    <rPh sb="3" eb="5">
      <t>チャクシュ</t>
    </rPh>
    <rPh sb="5" eb="6">
      <t>ヒ</t>
    </rPh>
    <phoneticPr fontId="1"/>
  </si>
  <si>
    <t>←通知日</t>
    <rPh sb="1" eb="3">
      <t>ツウチ</t>
    </rPh>
    <rPh sb="3" eb="4">
      <t>ヒ</t>
    </rPh>
    <phoneticPr fontId="1"/>
  </si>
  <si>
    <t>通知</t>
    <phoneticPr fontId="1"/>
  </si>
  <si>
    <t>通知完了のお知らせ</t>
    <rPh sb="0" eb="2">
      <t>ツウチ</t>
    </rPh>
    <rPh sb="2" eb="4">
      <t>カンリョウ</t>
    </rPh>
    <rPh sb="6" eb="7">
      <t>シ</t>
    </rPh>
    <phoneticPr fontId="1"/>
  </si>
  <si>
    <t>⑴京都府・市町村共同総合型地図情報システム（https://g-kyoto.gis.pref.kyoto.lg.jp/g-kyoto/PositionSelect?mid=1）を開く。</t>
    <rPh sb="1" eb="4">
      <t>キョウトフ</t>
    </rPh>
    <rPh sb="5" eb="8">
      <t>シチョウソン</t>
    </rPh>
    <rPh sb="8" eb="10">
      <t>キョウドウ</t>
    </rPh>
    <rPh sb="10" eb="13">
      <t>ソウゴウガタ</t>
    </rPh>
    <rPh sb="13" eb="15">
      <t>チズ</t>
    </rPh>
    <rPh sb="15" eb="17">
      <t>ジョウホウ</t>
    </rPh>
    <rPh sb="90" eb="91">
      <t>ヒラ</t>
    </rPh>
    <phoneticPr fontId="11"/>
  </si>
  <si>
    <t>　①</t>
    <phoneticPr fontId="11"/>
  </si>
  <si>
    <t>　　（工事場所を「上京　区　その他左京区及び右京区」と入力している。）</t>
    <rPh sb="3" eb="5">
      <t>コウジ</t>
    </rPh>
    <rPh sb="5" eb="7">
      <t>バショ</t>
    </rPh>
    <rPh sb="9" eb="11">
      <t>カミギョウ</t>
    </rPh>
    <rPh sb="12" eb="13">
      <t>ク</t>
    </rPh>
    <rPh sb="16" eb="17">
      <t>タ</t>
    </rPh>
    <rPh sb="17" eb="20">
      <t>サキョウク</t>
    </rPh>
    <rPh sb="20" eb="21">
      <t>オヨ</t>
    </rPh>
    <rPh sb="22" eb="25">
      <t>ウキョウク</t>
    </rPh>
    <rPh sb="27" eb="29">
      <t>ニュウリョク</t>
    </rPh>
    <phoneticPr fontId="11"/>
  </si>
  <si>
    <t>②建物の中央で右クリック</t>
    <rPh sb="1" eb="3">
      <t>タテモノ</t>
    </rPh>
    <rPh sb="4" eb="6">
      <t>チュウオウ</t>
    </rPh>
    <rPh sb="7" eb="8">
      <t>ミギ</t>
    </rPh>
    <phoneticPr fontId="11"/>
  </si>
  <si>
    <t>③表示されたメニューのここをクリック</t>
    <rPh sb="1" eb="3">
      <t>ヒョウジ</t>
    </rPh>
    <phoneticPr fontId="11"/>
  </si>
  <si>
    <t>このＸＹ座標値を「通知書」に入力（X値とY値の取り違いにご注意ください。）</t>
    <rPh sb="4" eb="6">
      <t>ザヒョウ</t>
    </rPh>
    <rPh sb="6" eb="7">
      <t>チ</t>
    </rPh>
    <rPh sb="9" eb="12">
      <t>ツウチショ</t>
    </rPh>
    <rPh sb="14" eb="16">
      <t>ニュウリョク</t>
    </rPh>
    <rPh sb="18" eb="19">
      <t>チ</t>
    </rPh>
    <rPh sb="21" eb="22">
      <t>チ</t>
    </rPh>
    <rPh sb="23" eb="24">
      <t>ト</t>
    </rPh>
    <rPh sb="25" eb="26">
      <t>チガ</t>
    </rPh>
    <rPh sb="29" eb="31">
      <t>チュウイ</t>
    </rPh>
    <phoneticPr fontId="11"/>
  </si>
  <si>
    <t>令和3(2021)</t>
    <rPh sb="0" eb="2">
      <t>レイワ</t>
    </rPh>
    <phoneticPr fontId="1"/>
  </si>
  <si>
    <t>　建設工事に係る資材の再資源化等に関する法律第１１条の規定により、下記の
とおり通知します。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40" eb="42">
      <t>ツウチ</t>
    </rPh>
    <phoneticPr fontId="1"/>
  </si>
  <si>
    <t>、階数</t>
    <rPh sb="1" eb="3">
      <t>カイスウ</t>
    </rPh>
    <phoneticPr fontId="1"/>
  </si>
  <si>
    <t>、</t>
    <phoneticPr fontId="1"/>
  </si>
  <si>
    <t>、工事対象床面積</t>
    <rPh sb="1" eb="8">
      <t>コウジタイショウユカメンセキ</t>
    </rPh>
    <phoneticPr fontId="1"/>
  </si>
  <si>
    <t>（例：舗装、築堤、土地改良等）</t>
    <rPh sb="1" eb="2">
      <t>レイ</t>
    </rPh>
    <rPh sb="3" eb="5">
      <t>ホソウ</t>
    </rPh>
    <rPh sb="6" eb="8">
      <t>チクテイ</t>
    </rPh>
    <rPh sb="9" eb="11">
      <t>トチ</t>
    </rPh>
    <rPh sb="11" eb="13">
      <t>カイリョウ</t>
    </rPh>
    <rPh sb="13" eb="14">
      <t>トウ</t>
    </rPh>
    <phoneticPr fontId="1"/>
  </si>
  <si>
    <r>
      <t xml:space="preserve">
平成十四年国土交通省告示第九号で定める</t>
    </r>
    <r>
      <rPr>
        <b/>
        <u/>
        <sz val="12"/>
        <color rgb="FFFF0000"/>
        <rFont val="ＭＳ Ｐゴシック"/>
        <family val="3"/>
        <charset val="128"/>
      </rPr>
      <t>平面直角座標系（Ⅵ系）</t>
    </r>
    <r>
      <rPr>
        <b/>
        <sz val="11"/>
        <color rgb="FFFF0000"/>
        <rFont val="ＭＳ Ｐゴシック"/>
        <family val="3"/>
        <charset val="128"/>
      </rPr>
      <t xml:space="preserve">を利用して位置座標（XY座標）を求めてください。
</t>
    </r>
    <r>
      <rPr>
        <b/>
        <u/>
        <sz val="11"/>
        <color rgb="FFFF0000"/>
        <rFont val="ＭＳ Ｐゴシック"/>
        <family val="3"/>
        <charset val="128"/>
      </rPr>
      <t>座標値は小数点以下３桁以上</t>
    </r>
    <r>
      <rPr>
        <b/>
        <sz val="11"/>
        <color rgb="FFFF0000"/>
        <rFont val="ＭＳ Ｐゴシック"/>
        <family val="3"/>
        <charset val="128"/>
      </rPr>
      <t xml:space="preserve">が必要です。
</t>
    </r>
    <r>
      <rPr>
        <b/>
        <sz val="11"/>
        <rFont val="ＭＳ Ｐゴシック"/>
        <family val="3"/>
        <charset val="128"/>
      </rPr>
      <t>なお、簡便な位置座標（XY座標）の求め方として、以下をご案内します。</t>
    </r>
    <rPh sb="2" eb="4">
      <t>ヘイセイ</t>
    </rPh>
    <rPh sb="4" eb="6">
      <t>１４</t>
    </rPh>
    <rPh sb="6" eb="7">
      <t>ネン</t>
    </rPh>
    <rPh sb="7" eb="9">
      <t>コクド</t>
    </rPh>
    <rPh sb="9" eb="12">
      <t>コウツウショウ</t>
    </rPh>
    <rPh sb="12" eb="14">
      <t>コクジ</t>
    </rPh>
    <rPh sb="14" eb="15">
      <t>ダイ</t>
    </rPh>
    <rPh sb="15" eb="16">
      <t>９</t>
    </rPh>
    <rPh sb="16" eb="17">
      <t>ゴウ</t>
    </rPh>
    <rPh sb="18" eb="19">
      <t>サダ</t>
    </rPh>
    <rPh sb="21" eb="23">
      <t>ヘイメン</t>
    </rPh>
    <rPh sb="23" eb="25">
      <t>チョッカク</t>
    </rPh>
    <rPh sb="25" eb="27">
      <t>ザヒョウ</t>
    </rPh>
    <rPh sb="27" eb="28">
      <t>ケイ</t>
    </rPh>
    <rPh sb="30" eb="31">
      <t>ケイ</t>
    </rPh>
    <rPh sb="33" eb="35">
      <t>リヨウ</t>
    </rPh>
    <rPh sb="37" eb="39">
      <t>イチ</t>
    </rPh>
    <rPh sb="39" eb="41">
      <t>ザヒョウ</t>
    </rPh>
    <rPh sb="44" eb="46">
      <t>ザヒョウ</t>
    </rPh>
    <rPh sb="48" eb="49">
      <t>モト</t>
    </rPh>
    <rPh sb="57" eb="59">
      <t>ザヒョウ</t>
    </rPh>
    <rPh sb="59" eb="60">
      <t>チ</t>
    </rPh>
    <rPh sb="61" eb="66">
      <t>ショウスウテンイカ</t>
    </rPh>
    <rPh sb="67" eb="70">
      <t>ケタイジョウ</t>
    </rPh>
    <rPh sb="71" eb="73">
      <t>ヒツヨウ</t>
    </rPh>
    <rPh sb="81" eb="83">
      <t>カンベン</t>
    </rPh>
    <rPh sb="84" eb="86">
      <t>イチ</t>
    </rPh>
    <rPh sb="86" eb="88">
      <t>ザヒョウ</t>
    </rPh>
    <rPh sb="91" eb="93">
      <t>ザヒョウ</t>
    </rPh>
    <rPh sb="95" eb="96">
      <t>モト</t>
    </rPh>
    <rPh sb="97" eb="98">
      <t>カタ</t>
    </rPh>
    <rPh sb="102" eb="104">
      <t>イカ</t>
    </rPh>
    <rPh sb="106" eb="108">
      <t>アンナイ</t>
    </rPh>
    <phoneticPr fontId="11"/>
  </si>
  <si>
    <t>　② ①でアクセスできない場合は、検索サイトで「京都府・市町村共同総合型地図情報システム」を検索し、トップページから「白地図」を選択。</t>
    <rPh sb="13" eb="15">
      <t>バアイ</t>
    </rPh>
    <rPh sb="59" eb="62">
      <t>ハクチズ</t>
    </rPh>
    <rPh sb="64" eb="66">
      <t>センタク</t>
    </rPh>
    <phoneticPr fontId="11"/>
  </si>
  <si>
    <r>
      <t>⑶広域表示されるため、工事場所に接近（縮尺1/2500に設定）し、</t>
    </r>
    <r>
      <rPr>
        <b/>
        <sz val="11"/>
        <rFont val="ＭＳ Ｐゴシック"/>
        <family val="3"/>
        <charset val="128"/>
      </rPr>
      <t>該当する工事場所の中央で</t>
    </r>
    <r>
      <rPr>
        <sz val="11"/>
        <color theme="1"/>
        <rFont val="ＭＳ Ｐゴシック"/>
        <family val="2"/>
        <charset val="128"/>
      </rPr>
      <t>右クリック後、</t>
    </r>
    <r>
      <rPr>
        <b/>
        <sz val="11"/>
        <color indexed="10"/>
        <rFont val="ＭＳ Ｐゴシック"/>
        <family val="3"/>
        <charset val="128"/>
      </rPr>
      <t>「座標取得」</t>
    </r>
    <r>
      <rPr>
        <sz val="11"/>
        <color theme="1"/>
        <rFont val="ＭＳ Ｐゴシック"/>
        <family val="2"/>
        <charset val="128"/>
      </rPr>
      <t>を選択。</t>
    </r>
    <rPh sb="1" eb="3">
      <t>コウイキ</t>
    </rPh>
    <rPh sb="3" eb="5">
      <t>ヒョウジ</t>
    </rPh>
    <rPh sb="11" eb="13">
      <t>コウジ</t>
    </rPh>
    <rPh sb="13" eb="15">
      <t>バショ</t>
    </rPh>
    <rPh sb="16" eb="18">
      <t>セッキン</t>
    </rPh>
    <rPh sb="19" eb="21">
      <t>シュクシャク</t>
    </rPh>
    <rPh sb="28" eb="30">
      <t>セッテイ</t>
    </rPh>
    <rPh sb="33" eb="35">
      <t>ガイトウ</t>
    </rPh>
    <rPh sb="37" eb="39">
      <t>コウジ</t>
    </rPh>
    <rPh sb="39" eb="41">
      <t>バショ</t>
    </rPh>
    <rPh sb="42" eb="44">
      <t>チュウオウ</t>
    </rPh>
    <rPh sb="45" eb="46">
      <t>ミギ</t>
    </rPh>
    <rPh sb="50" eb="51">
      <t>ゴ</t>
    </rPh>
    <rPh sb="53" eb="55">
      <t>ザヒョウ</t>
    </rPh>
    <rPh sb="55" eb="57">
      <t>シュトク</t>
    </rPh>
    <rPh sb="59" eb="61">
      <t>センタク</t>
    </rPh>
    <phoneticPr fontId="11"/>
  </si>
  <si>
    <t>①マウススクロール、もしくは</t>
    <phoneticPr fontId="11"/>
  </si>
  <si>
    <t>　この縮尺を1/2500にし、工事場所に接近する</t>
    <rPh sb="3" eb="5">
      <t>シュクシャク</t>
    </rPh>
    <rPh sb="15" eb="17">
      <t>コウジ</t>
    </rPh>
    <rPh sb="17" eb="19">
      <t>バショ</t>
    </rPh>
    <rPh sb="20" eb="22">
      <t>セッキン</t>
    </rPh>
    <phoneticPr fontId="11"/>
  </si>
  <si>
    <t>⑷取得した座標のうち、「平面直角座標　第６系（世界測地系）」のＸ、Ｙ座標値をコピーし、「通知書」に入力（貼り付け）する。</t>
    <rPh sb="1" eb="3">
      <t>シュトク</t>
    </rPh>
    <rPh sb="5" eb="7">
      <t>ザヒョウ</t>
    </rPh>
    <rPh sb="12" eb="14">
      <t>ヘイメン</t>
    </rPh>
    <rPh sb="14" eb="16">
      <t>チョッカク</t>
    </rPh>
    <rPh sb="16" eb="18">
      <t>ザヒョウ</t>
    </rPh>
    <rPh sb="19" eb="20">
      <t>ダイ</t>
    </rPh>
    <rPh sb="21" eb="22">
      <t>ケイ</t>
    </rPh>
    <rPh sb="23" eb="25">
      <t>セカイ</t>
    </rPh>
    <rPh sb="25" eb="26">
      <t>ソク</t>
    </rPh>
    <rPh sb="27" eb="28">
      <t>ケイ</t>
    </rPh>
    <rPh sb="34" eb="36">
      <t>ザヒョウ</t>
    </rPh>
    <rPh sb="36" eb="37">
      <t>チ</t>
    </rPh>
    <rPh sb="44" eb="46">
      <t>ツウチ</t>
    </rPh>
    <rPh sb="46" eb="47">
      <t>ショ</t>
    </rPh>
    <rPh sb="49" eb="51">
      <t>ニュウリョク</t>
    </rPh>
    <rPh sb="52" eb="53">
      <t>ハ</t>
    </rPh>
    <rPh sb="54" eb="55">
      <t>ツ</t>
    </rPh>
    <phoneticPr fontId="11"/>
  </si>
  <si>
    <t>※道路工事や水道工事等で、工事場所が長距離になる場合</t>
    <rPh sb="1" eb="3">
      <t>ドウロ</t>
    </rPh>
    <rPh sb="3" eb="5">
      <t>コウジ</t>
    </rPh>
    <rPh sb="6" eb="8">
      <t>スイドウ</t>
    </rPh>
    <rPh sb="8" eb="10">
      <t>コウジ</t>
    </rPh>
    <rPh sb="10" eb="11">
      <t>ナド</t>
    </rPh>
    <rPh sb="13" eb="15">
      <t>コウジ</t>
    </rPh>
    <rPh sb="15" eb="17">
      <t>バショ</t>
    </rPh>
    <rPh sb="18" eb="21">
      <t>チョウキョリ</t>
    </rPh>
    <rPh sb="24" eb="26">
      <t>バアイ</t>
    </rPh>
    <phoneticPr fontId="11"/>
  </si>
  <si>
    <t>（例）次のような道路工事で工事場所が「中京区上本能寺前町地先～南区西九条南田町地先」の場合</t>
    <rPh sb="1" eb="2">
      <t>レイ</t>
    </rPh>
    <rPh sb="3" eb="4">
      <t>ツギ</t>
    </rPh>
    <rPh sb="8" eb="10">
      <t>ドウロ</t>
    </rPh>
    <rPh sb="10" eb="12">
      <t>コウジ</t>
    </rPh>
    <rPh sb="13" eb="15">
      <t>コウジ</t>
    </rPh>
    <rPh sb="15" eb="17">
      <t>バショ</t>
    </rPh>
    <rPh sb="43" eb="45">
      <t>バアイ</t>
    </rPh>
    <phoneticPr fontId="11"/>
  </si>
  <si>
    <t>　上記の工事場所に係る、建設リサイクル法第１１条に基づく通知については、次のとおり</t>
    <rPh sb="1" eb="3">
      <t>ジョウキ</t>
    </rPh>
    <rPh sb="4" eb="6">
      <t>コウジ</t>
    </rPh>
    <rPh sb="6" eb="8">
      <t>バショ</t>
    </rPh>
    <rPh sb="9" eb="10">
      <t>カカ</t>
    </rPh>
    <rPh sb="12" eb="14">
      <t>ケンセツ</t>
    </rPh>
    <rPh sb="19" eb="20">
      <t>ホウ</t>
    </rPh>
    <rPh sb="20" eb="21">
      <t>ダイ</t>
    </rPh>
    <rPh sb="23" eb="24">
      <t>ジョウ</t>
    </rPh>
    <rPh sb="25" eb="26">
      <t>モト</t>
    </rPh>
    <rPh sb="28" eb="30">
      <t>ツウチ</t>
    </rPh>
    <rPh sb="36" eb="37">
      <t>ツギ</t>
    </rPh>
    <phoneticPr fontId="11"/>
  </si>
  <si>
    <t>　建設業許可票又は解体工事業者登録票の標識に届出済シールを貼付する場合は左下の</t>
    <rPh sb="1" eb="4">
      <t>ケンセツギョウ</t>
    </rPh>
    <rPh sb="4" eb="6">
      <t>キョカ</t>
    </rPh>
    <rPh sb="6" eb="7">
      <t>ヒョウ</t>
    </rPh>
    <rPh sb="7" eb="8">
      <t>マタ</t>
    </rPh>
    <rPh sb="9" eb="11">
      <t>カイタイ</t>
    </rPh>
    <rPh sb="11" eb="13">
      <t>コウジ</t>
    </rPh>
    <rPh sb="13" eb="15">
      <t>ギョウシャ</t>
    </rPh>
    <rPh sb="15" eb="18">
      <t>トウロクヒョウ</t>
    </rPh>
    <rPh sb="19" eb="21">
      <t>ヒョウシキ</t>
    </rPh>
    <rPh sb="22" eb="25">
      <t>トドケデスミ</t>
    </rPh>
    <rPh sb="29" eb="31">
      <t>チョウフ</t>
    </rPh>
    <rPh sb="33" eb="35">
      <t>バアイ</t>
    </rPh>
    <rPh sb="36" eb="38">
      <t>ヒダリシタ</t>
    </rPh>
    <phoneticPr fontId="11"/>
  </si>
  <si>
    <t>①　本データをA4用紙に印刷し、以下左側のテンプレートを切り取ってください。</t>
    <rPh sb="2" eb="3">
      <t>ホン</t>
    </rPh>
    <rPh sb="9" eb="11">
      <t>ヨウシ</t>
    </rPh>
    <rPh sb="12" eb="14">
      <t>インサツ</t>
    </rPh>
    <rPh sb="16" eb="18">
      <t>イカ</t>
    </rPh>
    <rPh sb="18" eb="19">
      <t>ヒダリ</t>
    </rPh>
    <rPh sb="19" eb="20">
      <t>ガワ</t>
    </rPh>
    <rPh sb="28" eb="29">
      <t>キ</t>
    </rPh>
    <rPh sb="30" eb="31">
      <t>ト</t>
    </rPh>
    <phoneticPr fontId="11"/>
  </si>
  <si>
    <t>　※　A4用紙以外の大きさで印刷されますと、大きさが異なる可能性があります。</t>
    <rPh sb="5" eb="7">
      <t>ヨウシ</t>
    </rPh>
    <rPh sb="7" eb="9">
      <t>イガイ</t>
    </rPh>
    <rPh sb="10" eb="11">
      <t>オオ</t>
    </rPh>
    <rPh sb="14" eb="16">
      <t>インサツ</t>
    </rPh>
    <rPh sb="22" eb="23">
      <t>オオ</t>
    </rPh>
    <rPh sb="26" eb="27">
      <t>コト</t>
    </rPh>
    <rPh sb="29" eb="32">
      <t>カノウセイ</t>
    </rPh>
    <phoneticPr fontId="11"/>
  </si>
  <si>
    <t>　※　水に濡れても剥がれ落ちないように、透明テープで全面貼付、又はラミネート加工することを</t>
    <rPh sb="3" eb="4">
      <t>ミズ</t>
    </rPh>
    <rPh sb="5" eb="6">
      <t>ヌ</t>
    </rPh>
    <rPh sb="9" eb="10">
      <t>ハ</t>
    </rPh>
    <rPh sb="12" eb="13">
      <t>オ</t>
    </rPh>
    <rPh sb="20" eb="22">
      <t>トウメイ</t>
    </rPh>
    <rPh sb="26" eb="28">
      <t>ゼンメン</t>
    </rPh>
    <rPh sb="28" eb="30">
      <t>チョウフ</t>
    </rPh>
    <rPh sb="31" eb="32">
      <t>マタ</t>
    </rPh>
    <rPh sb="38" eb="40">
      <t>カコウ</t>
    </rPh>
    <phoneticPr fontId="11"/>
  </si>
  <si>
    <r>
      <t>(R5_ver1</t>
    </r>
    <r>
      <rPr>
        <sz val="11"/>
        <color rgb="FFFF0000"/>
        <rFont val="ＭＳ Ｐゴシック"/>
        <family val="3"/>
        <charset val="128"/>
      </rPr>
      <t>.1</t>
    </r>
    <r>
      <rPr>
        <sz val="11"/>
        <color theme="1"/>
        <rFont val="ＭＳ Ｐゴシック"/>
        <family val="2"/>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</si>
</sst>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0&quot;㎡&quot;"/>
    <numFmt numFmtId="178" formatCode="#,##0&quot;万円(税込)&quot;"/>
    <numFmt numFmtId="179" formatCode="yyyy/m/d;@"/>
    <numFmt numFmtId="180" formatCode="&quot;地上&quot;0&quot;階&quot;"/>
    <numFmt numFmtId="181" formatCode="&quot;地下&quot;0&quot;階&quot;"/>
    <numFmt numFmtId="182" formatCode="yyyy/mm/dd"/>
    <numFmt numFmtId="183" formatCode="0.00000_ "/>
    <numFmt numFmtId="184" formatCode="[$-411]ggge&quot;年&quot;m&quot;月&quot;d&quot;日&quot;;@"/>
  </numFmts>
  <fonts count="27">
    <font>
      <sz val="11"/>
      <color theme="1"/>
      <name val="ＭＳ Ｐゴシック"/>
      <family val="2"/>
      <charset val="128"/>
    </font>
    <font>
      <sz val="6"/>
      <name val="ＭＳ Ｐゴシック"/>
      <family val="2"/>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6"/>
      <color theme="1"/>
      <name val="ＭＳ 明朝"/>
      <family val="1"/>
      <charset val="128"/>
    </font>
    <font>
      <sz val="10"/>
      <color theme="1"/>
      <name val="ＭＳ 明朝"/>
      <family val="1"/>
      <charset val="128"/>
    </font>
    <font>
      <sz val="9"/>
      <color theme="1"/>
      <name val="ＭＳ 明朝"/>
      <family val="1"/>
      <charset val="128"/>
    </font>
    <font>
      <b/>
      <sz val="11"/>
      <color rgb="FFFF0000"/>
      <name val="ＭＳ Ｐゴシック"/>
      <family val="3"/>
      <charset val="128"/>
    </font>
    <font>
      <b/>
      <sz val="11"/>
      <name val="ＭＳ Ｐゴシック"/>
      <family val="3"/>
      <charset val="128"/>
    </font>
    <font>
      <sz val="6"/>
      <name val="ＭＳ Ｐゴシック"/>
      <family val="3"/>
      <charset val="128"/>
    </font>
    <font>
      <sz val="8"/>
      <color theme="1"/>
      <name val="ＭＳ Ｐゴシック"/>
      <family val="2"/>
      <charset val="128"/>
    </font>
    <font>
      <sz val="11"/>
      <color theme="1"/>
      <name val="ＭＳ Ｐゴシック"/>
      <family val="2"/>
      <charset val="128"/>
    </font>
    <font>
      <b/>
      <sz val="16"/>
      <name val="ＭＳ Ｐゴシック"/>
      <family val="3"/>
      <charset val="128"/>
    </font>
    <font>
      <sz val="11"/>
      <name val="ＭＳ Ｐゴシック"/>
      <family val="3"/>
      <charset val="128"/>
    </font>
    <font>
      <b/>
      <sz val="9"/>
      <color indexed="81"/>
      <name val="MS P ゴシック"/>
      <family val="3"/>
      <charset val="128"/>
    </font>
    <font>
      <b/>
      <sz val="16"/>
      <color theme="1"/>
      <name val="ＭＳ Ｐゴシック"/>
      <family val="3"/>
      <charset val="128"/>
    </font>
    <font>
      <sz val="9"/>
      <color indexed="81"/>
      <name val="MS P ゴシック"/>
      <family val="3"/>
      <charset val="128"/>
    </font>
    <font>
      <sz val="10"/>
      <color theme="1"/>
      <name val="ＭＳ Ｐゴシック"/>
      <family val="2"/>
      <charset val="128"/>
    </font>
    <font>
      <sz val="10"/>
      <color theme="1"/>
      <name val="ＭＳ Ｐゴシック"/>
      <family val="3"/>
      <charset val="128"/>
    </font>
    <font>
      <b/>
      <u/>
      <sz val="12"/>
      <color rgb="FFFF0000"/>
      <name val="ＭＳ Ｐゴシック"/>
      <family val="3"/>
      <charset val="128"/>
    </font>
    <font>
      <b/>
      <u/>
      <sz val="11"/>
      <color rgb="FFFF0000"/>
      <name val="ＭＳ Ｐゴシック"/>
      <family val="3"/>
      <charset val="128"/>
    </font>
    <font>
      <u/>
      <sz val="11"/>
      <color indexed="12"/>
      <name val="ＭＳ Ｐゴシック"/>
      <family val="3"/>
      <charset val="128"/>
    </font>
    <font>
      <b/>
      <sz val="11"/>
      <color indexed="10"/>
      <name val="ＭＳ Ｐゴシック"/>
      <family val="3"/>
      <charset val="128"/>
    </font>
    <font>
      <sz val="11"/>
      <color rgb="FFFF0000"/>
      <name val="ＭＳ Ｐゴシック"/>
      <family val="3"/>
      <charset val="128"/>
    </font>
    <font>
      <sz val="11"/>
      <color theme="0" tint="-0.34998626667073579"/>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53">
    <border>
      <left/>
      <right/>
      <top/>
      <bottom/>
      <diagonal/>
    </border>
    <border>
      <left/>
      <right/>
      <top/>
      <bottom style="thin">
        <color indexed="64"/>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ashDot">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auto="1"/>
      </right>
      <top style="double">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s>
  <cellStyleXfs count="4">
    <xf numFmtId="0" fontId="0" fillId="0" borderId="0">
      <alignment vertical="center"/>
    </xf>
    <xf numFmtId="0" fontId="13" fillId="0" borderId="0">
      <alignment vertical="center"/>
    </xf>
    <xf numFmtId="0" fontId="15" fillId="0" borderId="0"/>
    <xf numFmtId="0" fontId="23" fillId="0" borderId="0" applyNumberFormat="0" applyFill="0" applyBorder="0" applyAlignment="0" applyProtection="0">
      <alignment vertical="top"/>
      <protection locked="0"/>
    </xf>
  </cellStyleXfs>
  <cellXfs count="217">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7" fillId="0" borderId="0" xfId="0" applyFont="1">
      <alignment vertical="center"/>
    </xf>
    <xf numFmtId="0" fontId="2" fillId="0" borderId="0" xfId="0" applyFont="1" applyAlignment="1">
      <alignment horizontal="right"/>
    </xf>
    <xf numFmtId="0" fontId="4" fillId="0" borderId="0" xfId="0" applyFont="1" applyAlignment="1">
      <alignment horizontal="right"/>
    </xf>
    <xf numFmtId="0" fontId="4" fillId="0" borderId="0" xfId="0" applyFont="1" applyAlignment="1"/>
    <xf numFmtId="0" fontId="4"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4" fillId="0" borderId="0" xfId="0" applyFont="1" applyAlignment="1">
      <alignment vertical="center" wrapText="1"/>
    </xf>
    <xf numFmtId="0" fontId="4" fillId="0" borderId="0" xfId="0" applyFont="1" applyBorder="1">
      <alignment vertical="center"/>
    </xf>
    <xf numFmtId="0" fontId="2" fillId="0" borderId="0" xfId="0" applyFont="1" applyBorder="1">
      <alignment vertical="center"/>
    </xf>
    <xf numFmtId="0" fontId="0" fillId="0" borderId="3" xfId="0" applyBorder="1">
      <alignment vertical="center"/>
    </xf>
    <xf numFmtId="0" fontId="7" fillId="0" borderId="0" xfId="0" applyFont="1" applyBorder="1">
      <alignmen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2" fillId="0" borderId="12"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9" xfId="0" applyFont="1" applyBorder="1" applyAlignment="1">
      <alignment vertical="center"/>
    </xf>
    <xf numFmtId="0" fontId="2" fillId="0" borderId="19" xfId="0" applyFont="1" applyBorder="1">
      <alignment vertical="center"/>
    </xf>
    <xf numFmtId="0" fontId="2" fillId="0" borderId="25" xfId="0" applyFont="1" applyBorder="1">
      <alignment vertical="center"/>
    </xf>
    <xf numFmtId="0" fontId="2" fillId="0" borderId="26" xfId="0" applyFont="1" applyBorder="1">
      <alignment vertical="center"/>
    </xf>
    <xf numFmtId="0" fontId="6" fillId="0" borderId="27" xfId="0" applyFont="1" applyBorder="1" applyAlignment="1">
      <alignment horizontal="right" vertical="center"/>
    </xf>
    <xf numFmtId="0" fontId="2" fillId="0" borderId="3"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15" xfId="0" applyFont="1" applyBorder="1" applyAlignment="1">
      <alignment horizontal="distributed" vertical="center"/>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2" fillId="0" borderId="22" xfId="0" applyFont="1" applyBorder="1" applyAlignment="1">
      <alignment horizontal="distributed" vertical="center"/>
    </xf>
    <xf numFmtId="0" fontId="7" fillId="0" borderId="3" xfId="0" applyFont="1" applyBorder="1">
      <alignment vertical="center"/>
    </xf>
    <xf numFmtId="0" fontId="7" fillId="0" borderId="3" xfId="0" applyFont="1" applyBorder="1" applyAlignment="1">
      <alignment horizontal="right" vertical="center"/>
    </xf>
    <xf numFmtId="14" fontId="0" fillId="0" borderId="0" xfId="0" applyNumberFormat="1">
      <alignment vertical="center"/>
    </xf>
    <xf numFmtId="179" fontId="0" fillId="0" borderId="0" xfId="0" applyNumberFormat="1">
      <alignment vertical="center"/>
    </xf>
    <xf numFmtId="0" fontId="2" fillId="0" borderId="29" xfId="0" applyFont="1" applyBorder="1" applyAlignment="1">
      <alignment vertical="center"/>
    </xf>
    <xf numFmtId="0" fontId="8" fillId="0" borderId="0" xfId="0" applyFont="1" applyBorder="1" applyAlignment="1">
      <alignment horizontal="center" vertical="center" shrinkToFit="1"/>
    </xf>
    <xf numFmtId="177" fontId="8" fillId="0" borderId="3" xfId="0" applyNumberFormat="1" applyFont="1" applyBorder="1" applyAlignment="1">
      <alignment horizontal="center" vertical="center" shrinkToFit="1"/>
    </xf>
    <xf numFmtId="0" fontId="8" fillId="0" borderId="3" xfId="0" applyFont="1" applyBorder="1" applyAlignment="1">
      <alignment vertical="center"/>
    </xf>
    <xf numFmtId="0" fontId="0" fillId="2" borderId="0" xfId="0" applyFill="1">
      <alignment vertical="center"/>
    </xf>
    <xf numFmtId="49" fontId="0" fillId="0" borderId="0" xfId="0" applyNumberFormat="1">
      <alignment vertical="center"/>
    </xf>
    <xf numFmtId="0" fontId="4" fillId="0" borderId="1" xfId="0" applyFont="1" applyBorder="1" applyAlignment="1">
      <alignment horizontal="left"/>
    </xf>
    <xf numFmtId="0" fontId="4" fillId="0" borderId="39" xfId="0" applyFont="1" applyBorder="1" applyAlignment="1">
      <alignment horizontal="center" vertical="center" textRotation="255"/>
    </xf>
    <xf numFmtId="0" fontId="7" fillId="3" borderId="0" xfId="0" applyFont="1" applyFill="1" applyBorder="1">
      <alignment vertical="center"/>
    </xf>
    <xf numFmtId="0" fontId="0" fillId="0" borderId="0" xfId="0" applyAlignment="1"/>
    <xf numFmtId="182" fontId="0" fillId="0" borderId="0" xfId="0" applyNumberFormat="1">
      <alignment vertical="center"/>
    </xf>
    <xf numFmtId="0" fontId="12" fillId="0" borderId="0" xfId="0" applyFont="1">
      <alignment vertical="center"/>
    </xf>
    <xf numFmtId="49" fontId="2" fillId="0" borderId="1" xfId="0" applyNumberFormat="1" applyFont="1" applyBorder="1" applyAlignment="1" applyProtection="1">
      <protection locked="0"/>
    </xf>
    <xf numFmtId="0" fontId="0" fillId="0" borderId="0" xfId="0" applyProtection="1">
      <alignment vertical="center"/>
      <protection locked="0"/>
    </xf>
    <xf numFmtId="183" fontId="0" fillId="0" borderId="0" xfId="0" applyNumberFormat="1">
      <alignment vertical="center"/>
    </xf>
    <xf numFmtId="0" fontId="13" fillId="0" borderId="0" xfId="1">
      <alignment vertical="center"/>
    </xf>
    <xf numFmtId="0" fontId="15" fillId="0" borderId="0" xfId="2"/>
    <xf numFmtId="0" fontId="13" fillId="0" borderId="0" xfId="1" applyAlignment="1">
      <alignment horizontal="left" vertical="center"/>
    </xf>
    <xf numFmtId="0" fontId="0" fillId="0" borderId="0" xfId="0" applyNumberFormat="1">
      <alignment vertical="center"/>
    </xf>
    <xf numFmtId="183" fontId="0" fillId="0" borderId="0" xfId="0" applyNumberFormat="1" applyAlignment="1"/>
    <xf numFmtId="0" fontId="13" fillId="0" borderId="0" xfId="1" applyAlignment="1">
      <alignment horizontal="center" vertical="center"/>
    </xf>
    <xf numFmtId="0" fontId="13" fillId="0" borderId="0" xfId="1" applyAlignment="1">
      <alignment horizontal="left" vertical="top" wrapText="1"/>
    </xf>
    <xf numFmtId="176" fontId="13" fillId="0" borderId="1" xfId="1" applyNumberFormat="1" applyBorder="1">
      <alignment vertical="center"/>
    </xf>
    <xf numFmtId="176" fontId="13" fillId="0" borderId="1" xfId="1" applyNumberFormat="1" applyBorder="1" applyAlignment="1">
      <alignment horizontal="center" vertical="center"/>
    </xf>
    <xf numFmtId="176" fontId="13" fillId="0" borderId="0" xfId="1" applyNumberFormat="1">
      <alignment vertical="center"/>
    </xf>
    <xf numFmtId="0" fontId="13" fillId="0" borderId="29" xfId="1" applyBorder="1" applyAlignment="1">
      <alignment horizontal="left"/>
    </xf>
    <xf numFmtId="0" fontId="13" fillId="0" borderId="29" xfId="1" applyBorder="1" applyAlignment="1">
      <alignment horizontal="center" vertical="center"/>
    </xf>
    <xf numFmtId="0" fontId="13" fillId="0" borderId="29" xfId="1" applyBorder="1" applyAlignment="1">
      <alignment horizontal="center"/>
    </xf>
    <xf numFmtId="0" fontId="13" fillId="0" borderId="41" xfId="1" applyBorder="1">
      <alignment vertical="center"/>
    </xf>
    <xf numFmtId="0" fontId="13" fillId="0" borderId="11" xfId="1" applyBorder="1">
      <alignment vertical="center"/>
    </xf>
    <xf numFmtId="0" fontId="13" fillId="0" borderId="10" xfId="1" applyBorder="1">
      <alignment vertical="center"/>
    </xf>
    <xf numFmtId="0" fontId="13" fillId="0" borderId="13" xfId="1" applyBorder="1">
      <alignment vertical="center"/>
    </xf>
    <xf numFmtId="0" fontId="13" fillId="0" borderId="15" xfId="1" applyBorder="1">
      <alignment vertical="center"/>
    </xf>
    <xf numFmtId="0" fontId="13" fillId="0" borderId="1" xfId="1" applyBorder="1">
      <alignment vertical="center"/>
    </xf>
    <xf numFmtId="0" fontId="14" fillId="0" borderId="0" xfId="1" applyFont="1" applyAlignment="1">
      <alignment horizontal="center" vertical="center"/>
    </xf>
    <xf numFmtId="0" fontId="13" fillId="0" borderId="14" xfId="1" applyBorder="1">
      <alignment vertical="center"/>
    </xf>
    <xf numFmtId="0" fontId="13" fillId="0" borderId="12" xfId="1" applyBorder="1">
      <alignment vertical="center"/>
    </xf>
    <xf numFmtId="0" fontId="0" fillId="0" borderId="0" xfId="1" applyFont="1">
      <alignment vertical="center"/>
    </xf>
    <xf numFmtId="0" fontId="0" fillId="0" borderId="0" xfId="0" applyAlignment="1">
      <alignment horizontal="left" vertical="top"/>
    </xf>
    <xf numFmtId="0" fontId="8" fillId="0" borderId="0" xfId="0" applyFont="1" applyBorder="1" applyAlignment="1">
      <alignment horizontal="center" vertical="center" shrinkToFit="1"/>
    </xf>
    <xf numFmtId="14" fontId="0" fillId="0" borderId="0" xfId="0" applyNumberFormat="1" applyBorder="1" applyAlignment="1">
      <alignment vertical="center"/>
    </xf>
    <xf numFmtId="0" fontId="0" fillId="0" borderId="0" xfId="0" applyNumberFormat="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14" fontId="0" fillId="0" borderId="8" xfId="0" applyNumberFormat="1" applyBorder="1">
      <alignment vertical="center"/>
    </xf>
    <xf numFmtId="14" fontId="0" fillId="0" borderId="1" xfId="1" applyNumberFormat="1" applyFont="1" applyBorder="1" applyAlignment="1">
      <alignment horizontal="left" vertical="center"/>
    </xf>
    <xf numFmtId="0" fontId="0" fillId="0" borderId="0" xfId="0" applyBorder="1">
      <alignment vertical="center"/>
    </xf>
    <xf numFmtId="14" fontId="0" fillId="0" borderId="0" xfId="0" applyNumberFormat="1" applyBorder="1">
      <alignment vertical="center"/>
    </xf>
    <xf numFmtId="14" fontId="0" fillId="0" borderId="0" xfId="0" applyNumberFormat="1" applyBorder="1" applyAlignment="1" applyProtection="1">
      <alignment vertical="center"/>
      <protection locked="0"/>
    </xf>
    <xf numFmtId="14" fontId="0" fillId="0" borderId="8" xfId="0" applyNumberFormat="1" applyBorder="1" applyAlignment="1" applyProtection="1">
      <alignment vertical="center"/>
      <protection locked="0"/>
    </xf>
    <xf numFmtId="0" fontId="15" fillId="0" borderId="0" xfId="2" applyAlignment="1">
      <alignment vertical="center"/>
    </xf>
    <xf numFmtId="0" fontId="25" fillId="0" borderId="0" xfId="2" applyFont="1" applyAlignment="1">
      <alignment vertical="center"/>
    </xf>
    <xf numFmtId="0" fontId="15" fillId="0" borderId="0" xfId="2" applyAlignment="1">
      <alignment vertical="top"/>
    </xf>
    <xf numFmtId="0" fontId="26" fillId="4" borderId="0" xfId="0" applyFont="1" applyFill="1">
      <alignment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14" fontId="26" fillId="0" borderId="0" xfId="0" applyNumberFormat="1" applyFont="1" applyBorder="1" applyAlignment="1">
      <alignment vertical="center"/>
    </xf>
    <xf numFmtId="1" fontId="0" fillId="0" borderId="0" xfId="0" applyNumberFormat="1">
      <alignment vertical="center"/>
    </xf>
    <xf numFmtId="0" fontId="0" fillId="0" borderId="0" xfId="0" applyNumberFormat="1" applyBorder="1">
      <alignment vertical="center"/>
    </xf>
    <xf numFmtId="0" fontId="0" fillId="0" borderId="0" xfId="1" applyFont="1" applyAlignment="1">
      <alignment horizontal="left" vertical="center"/>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50" xfId="0" applyFont="1" applyBorder="1" applyAlignment="1">
      <alignment horizontal="center" vertical="center" textRotation="255"/>
    </xf>
    <xf numFmtId="0" fontId="2" fillId="0" borderId="36"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5" fillId="0" borderId="1" xfId="0" applyFont="1" applyBorder="1" applyAlignment="1">
      <alignment horizontal="center"/>
    </xf>
    <xf numFmtId="0" fontId="2" fillId="0" borderId="1" xfId="0" applyFont="1" applyBorder="1" applyAlignment="1" applyProtection="1">
      <alignment horizontal="center" vertical="center" shrinkToFit="1"/>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51" xfId="0" applyFont="1" applyBorder="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4" fillId="0" borderId="0" xfId="0" applyFont="1" applyAlignment="1">
      <alignment horizontal="left" vertical="center" wrapText="1"/>
    </xf>
    <xf numFmtId="0" fontId="2" fillId="0" borderId="0" xfId="0" applyFont="1" applyAlignment="1">
      <alignment horizontal="center" vertical="top"/>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lignment horizontal="distributed" vertical="center"/>
    </xf>
    <xf numFmtId="0" fontId="6" fillId="0" borderId="32"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6" fillId="0" borderId="32" xfId="0" applyFont="1" applyBorder="1" applyAlignment="1">
      <alignment horizontal="right" vertical="center"/>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2" fillId="0" borderId="0" xfId="0" applyFont="1" applyBorder="1" applyAlignment="1" applyProtection="1">
      <alignment horizontal="left" vertical="center" shrinkToFit="1"/>
      <protection locked="0"/>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14" xfId="0" applyFont="1" applyBorder="1" applyAlignment="1">
      <alignment horizontal="distributed" vertical="center"/>
    </xf>
    <xf numFmtId="0" fontId="4" fillId="0" borderId="1" xfId="0" applyFont="1" applyBorder="1" applyAlignment="1">
      <alignment horizontal="distributed" vertical="center"/>
    </xf>
    <xf numFmtId="0" fontId="4" fillId="0" borderId="15" xfId="0" applyFont="1" applyBorder="1" applyAlignment="1">
      <alignment horizontal="distributed"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8" fillId="0" borderId="33" xfId="0" applyFont="1" applyBorder="1" applyAlignment="1">
      <alignment horizontal="distributed" vertical="center"/>
    </xf>
    <xf numFmtId="0" fontId="2" fillId="0" borderId="51" xfId="0" applyFont="1" applyBorder="1" applyAlignment="1">
      <alignment horizontal="distributed" vertical="center"/>
    </xf>
    <xf numFmtId="0" fontId="2" fillId="0" borderId="33" xfId="0" applyFont="1" applyBorder="1" applyAlignment="1">
      <alignment horizontal="distributed" vertical="center"/>
    </xf>
    <xf numFmtId="0" fontId="2" fillId="0" borderId="8" xfId="0" applyFont="1" applyBorder="1" applyAlignment="1">
      <alignment horizontal="distributed" vertical="center"/>
    </xf>
    <xf numFmtId="0" fontId="3" fillId="0" borderId="0" xfId="0" applyFont="1" applyAlignment="1">
      <alignment horizontal="center"/>
    </xf>
    <xf numFmtId="177" fontId="8" fillId="0" borderId="0" xfId="0" applyNumberFormat="1" applyFont="1" applyBorder="1" applyAlignment="1">
      <alignment horizontal="center" vertical="center" shrinkToFit="1"/>
    </xf>
    <xf numFmtId="177" fontId="8" fillId="0" borderId="3" xfId="0" applyNumberFormat="1" applyFont="1" applyBorder="1" applyAlignment="1">
      <alignment horizontal="center" vertical="center" shrinkToFit="1"/>
    </xf>
    <xf numFmtId="0" fontId="2" fillId="0" borderId="29" xfId="0" applyFont="1" applyBorder="1" applyAlignment="1" applyProtection="1">
      <alignment horizontal="center" vertical="center"/>
      <protection locked="0"/>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8" fillId="0" borderId="0" xfId="0" applyFont="1" applyBorder="1" applyAlignment="1">
      <alignment horizontal="center" vertical="center" shrinkToFit="1"/>
    </xf>
    <xf numFmtId="0" fontId="2"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4" fillId="0" borderId="2" xfId="0" applyFont="1" applyBorder="1" applyAlignment="1">
      <alignment horizontal="center" vertical="center" textRotation="255"/>
    </xf>
    <xf numFmtId="0" fontId="4" fillId="0" borderId="18" xfId="0" applyFont="1" applyBorder="1" applyAlignment="1">
      <alignment horizontal="center" vertical="center" textRotation="255"/>
    </xf>
    <xf numFmtId="0" fontId="7" fillId="0" borderId="0" xfId="0" applyFont="1" applyBorder="1" applyAlignment="1" applyProtection="1">
      <alignment horizontal="center" vertical="center" shrinkToFit="1"/>
      <protection locked="0"/>
    </xf>
    <xf numFmtId="176" fontId="4" fillId="3" borderId="0" xfId="0" applyNumberFormat="1" applyFont="1" applyFill="1" applyAlignment="1" applyProtection="1">
      <alignment horizontal="center" vertical="center"/>
      <protection locked="0"/>
    </xf>
    <xf numFmtId="0" fontId="4" fillId="0" borderId="40" xfId="0" applyFont="1" applyBorder="1" applyAlignment="1" applyProtection="1">
      <alignment horizontal="left" vertical="center" wrapText="1" shrinkToFit="1"/>
      <protection locked="0"/>
    </xf>
    <xf numFmtId="0" fontId="4" fillId="0" borderId="37"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49" fontId="2" fillId="0" borderId="31" xfId="0" applyNumberFormat="1" applyFont="1" applyBorder="1" applyAlignment="1" applyProtection="1">
      <alignment horizontal="center"/>
      <protection locked="0"/>
    </xf>
    <xf numFmtId="181"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2" fillId="0" borderId="10" xfId="0" applyFont="1" applyBorder="1" applyAlignment="1" applyProtection="1">
      <alignment vertical="center"/>
      <protection locked="0"/>
    </xf>
    <xf numFmtId="180" fontId="8" fillId="0" borderId="1" xfId="0" applyNumberFormat="1" applyFont="1" applyBorder="1" applyAlignment="1" applyProtection="1">
      <alignment horizontal="center" vertical="center"/>
      <protection locked="0"/>
    </xf>
    <xf numFmtId="178" fontId="8" fillId="0" borderId="29"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protection locked="0"/>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0" fontId="7" fillId="0" borderId="0" xfId="0" applyFont="1" applyBorder="1" applyAlignment="1">
      <alignment horizontal="left" vertical="center"/>
    </xf>
    <xf numFmtId="0" fontId="2" fillId="0" borderId="26" xfId="0" applyFont="1" applyBorder="1" applyAlignment="1" applyProtection="1">
      <alignment horizontal="center" vertical="center" wrapText="1" shrinkToFit="1"/>
      <protection locked="0"/>
    </xf>
    <xf numFmtId="0" fontId="2" fillId="0" borderId="27"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7"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178" fontId="8" fillId="0" borderId="1" xfId="0" applyNumberFormat="1" applyFont="1" applyBorder="1" applyAlignment="1" applyProtection="1">
      <alignment horizontal="center" vertical="center" shrinkToFit="1"/>
      <protection locked="0"/>
    </xf>
    <xf numFmtId="0" fontId="9" fillId="0" borderId="0" xfId="2" applyFont="1" applyAlignment="1">
      <alignment horizontal="center" wrapText="1"/>
    </xf>
    <xf numFmtId="0" fontId="15" fillId="0" borderId="0" xfId="2" applyAlignment="1">
      <alignment horizontal="left"/>
    </xf>
    <xf numFmtId="0" fontId="15" fillId="0" borderId="9" xfId="2" applyBorder="1" applyAlignment="1">
      <alignment horizontal="center" vertical="center"/>
    </xf>
    <xf numFmtId="0" fontId="15" fillId="0" borderId="11" xfId="2" applyBorder="1" applyAlignment="1">
      <alignment horizontal="center" vertical="center"/>
    </xf>
    <xf numFmtId="0" fontId="15" fillId="0" borderId="14" xfId="2" applyBorder="1" applyAlignment="1">
      <alignment horizontal="center" vertical="center"/>
    </xf>
    <xf numFmtId="0" fontId="15" fillId="0" borderId="15" xfId="2" applyBorder="1" applyAlignment="1">
      <alignment horizontal="center" vertical="center"/>
    </xf>
    <xf numFmtId="0" fontId="15" fillId="0" borderId="32" xfId="2" applyBorder="1" applyAlignment="1">
      <alignment horizontal="center" vertical="center"/>
    </xf>
    <xf numFmtId="0" fontId="15" fillId="0" borderId="33" xfId="2" applyBorder="1" applyAlignment="1">
      <alignment horizontal="center" vertical="center"/>
    </xf>
    <xf numFmtId="0" fontId="14" fillId="3" borderId="42" xfId="1" applyFont="1" applyFill="1" applyBorder="1" applyAlignment="1">
      <alignment horizontal="center" vertical="center"/>
    </xf>
    <xf numFmtId="0" fontId="14" fillId="3" borderId="43" xfId="1" applyFont="1" applyFill="1" applyBorder="1" applyAlignment="1">
      <alignment horizontal="center" vertical="center"/>
    </xf>
    <xf numFmtId="0" fontId="14" fillId="3" borderId="44" xfId="1" applyFont="1" applyFill="1" applyBorder="1" applyAlignment="1">
      <alignment horizontal="center" vertical="center"/>
    </xf>
    <xf numFmtId="0" fontId="14" fillId="3" borderId="45" xfId="1" applyFont="1" applyFill="1" applyBorder="1" applyAlignment="1">
      <alignment horizontal="center" vertical="center"/>
    </xf>
    <xf numFmtId="184" fontId="14" fillId="3" borderId="44" xfId="1" applyNumberFormat="1" applyFont="1" applyFill="1" applyBorder="1" applyAlignment="1">
      <alignment horizontal="center" vertical="center"/>
    </xf>
    <xf numFmtId="184" fontId="14" fillId="3" borderId="45" xfId="1" applyNumberFormat="1" applyFont="1" applyFill="1" applyBorder="1" applyAlignment="1">
      <alignment horizontal="center" vertical="center"/>
    </xf>
    <xf numFmtId="0" fontId="14" fillId="3" borderId="46" xfId="1" applyFont="1" applyFill="1" applyBorder="1" applyAlignment="1">
      <alignment horizontal="center" vertical="center"/>
    </xf>
    <xf numFmtId="0" fontId="14" fillId="3" borderId="47" xfId="1" applyFont="1" applyFill="1" applyBorder="1" applyAlignment="1">
      <alignment horizontal="center" vertical="center"/>
    </xf>
    <xf numFmtId="0" fontId="19" fillId="0" borderId="0" xfId="1" applyFont="1" applyAlignment="1">
      <alignment horizontal="center" vertical="top"/>
    </xf>
    <xf numFmtId="0" fontId="20" fillId="0" borderId="0" xfId="1" applyFont="1" applyAlignment="1">
      <alignment horizontal="center" vertical="top"/>
    </xf>
    <xf numFmtId="0" fontId="17" fillId="0" borderId="0" xfId="1" applyFont="1" applyAlignment="1">
      <alignment horizontal="center" vertical="center"/>
    </xf>
    <xf numFmtId="0" fontId="13" fillId="0" borderId="0" xfId="1" applyAlignment="1">
      <alignment horizontal="center" vertical="center"/>
    </xf>
    <xf numFmtId="0" fontId="13" fillId="0" borderId="1" xfId="1" applyBorder="1" applyAlignment="1">
      <alignment horizontal="left" vertical="center"/>
    </xf>
    <xf numFmtId="0" fontId="13" fillId="0" borderId="1" xfId="1" applyBorder="1" applyAlignment="1">
      <alignment horizontal="left" vertical="center" shrinkToFit="1"/>
    </xf>
    <xf numFmtId="0" fontId="13" fillId="0" borderId="0" xfId="1" applyAlignment="1">
      <alignment horizontal="left" vertical="top" wrapText="1"/>
    </xf>
  </cellXfs>
  <cellStyles count="4">
    <cellStyle name="ハイパーリンク 2" xfId="3" xr:uid="{00520EA0-106B-4B79-B8C5-9EC4DA81FCB5}"/>
    <cellStyle name="標準" xfId="0" builtinId="0"/>
    <cellStyle name="標準 2" xfId="1" xr:uid="{A56D6D4B-CA7D-4C2E-BDA2-8B36758F87B2}"/>
    <cellStyle name="標準 3" xfId="2" xr:uid="{BEF442F4-06FD-403F-B80A-BF4C6A500A42}"/>
  </cellStyles>
  <dxfs count="64">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border>
        <right style="hair">
          <color auto="1"/>
        </right>
        <vertical/>
        <horizontal/>
      </border>
    </dxf>
    <dxf>
      <fill>
        <patternFill>
          <bgColor theme="0"/>
        </patternFill>
      </fill>
      <border>
        <left/>
        <right/>
        <top/>
        <bottom style="thin">
          <color auto="1"/>
        </bottom>
        <vertical/>
        <horizontal/>
      </border>
    </dxf>
    <dxf>
      <fill>
        <patternFill>
          <bgColor rgb="FFFFFF00"/>
        </patternFill>
      </fill>
      <border>
        <right style="hair">
          <color auto="1"/>
        </right>
        <vertical/>
        <horizontal/>
      </border>
    </dxf>
    <dxf>
      <fill>
        <patternFill>
          <bgColor theme="0"/>
        </patternFill>
      </fill>
      <border>
        <left/>
        <right/>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border>
        <right style="hair">
          <color auto="1"/>
        </right>
        <vertical/>
        <horizontal/>
      </border>
    </dxf>
    <dxf>
      <fill>
        <patternFill>
          <bgColor theme="0"/>
        </patternFill>
      </fill>
      <border>
        <left/>
        <right/>
        <top/>
        <bottom style="thin">
          <color auto="1"/>
        </bottom>
      </border>
    </dxf>
    <dxf>
      <fill>
        <patternFill>
          <bgColor theme="0"/>
        </patternFill>
      </fill>
    </dxf>
    <dxf>
      <fill>
        <patternFill>
          <bgColor rgb="FFFFFF0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border>
        <left style="hair">
          <color auto="1"/>
        </left>
      </border>
    </dxf>
    <dxf>
      <fill>
        <patternFill>
          <bgColor rgb="FFFFFF00"/>
        </patternFill>
      </fill>
    </dxf>
    <dxf>
      <fill>
        <patternFill>
          <bgColor rgb="FFFFFF00"/>
        </patternFill>
      </fill>
      <border>
        <top style="hair">
          <color auto="1"/>
        </top>
      </border>
    </dxf>
    <dxf>
      <fill>
        <patternFill>
          <bgColor rgb="FFFFFF00"/>
        </patternFill>
      </fill>
      <border>
        <bottom style="hair">
          <color auto="1"/>
        </bottom>
      </border>
    </dxf>
    <dxf>
      <fill>
        <patternFill>
          <bgColor rgb="FFFFFF00"/>
        </patternFill>
      </fill>
    </dxf>
    <dxf>
      <fill>
        <patternFill>
          <bgColor rgb="FFFFFF00"/>
        </patternFill>
      </fill>
    </dxf>
    <dxf>
      <fill>
        <patternFill>
          <bgColor rgb="FFFFFF00"/>
        </patternFill>
      </fill>
    </dxf>
    <dxf>
      <fill>
        <patternFill>
          <bgColor rgb="FFFFFF00"/>
        </patternFill>
      </fill>
      <border>
        <left style="hair">
          <color auto="1"/>
        </left>
      </border>
    </dxf>
    <dxf>
      <fill>
        <patternFill>
          <bgColor rgb="FFFFFF00"/>
        </patternFill>
      </fill>
      <border>
        <left style="hair">
          <color auto="1"/>
        </left>
        <right style="hair">
          <color auto="1"/>
        </right>
      </border>
    </dxf>
    <dxf>
      <fill>
        <patternFill>
          <bgColor rgb="FFFFFF00"/>
        </patternFill>
      </fill>
    </dxf>
    <dxf>
      <fill>
        <patternFill>
          <bgColor rgb="FFFFFF00"/>
        </patternFill>
      </fill>
    </dxf>
    <dxf>
      <fill>
        <patternFill>
          <bgColor rgb="FFFFFF00"/>
        </patternFill>
      </fill>
      <border>
        <top style="hair">
          <color auto="1"/>
        </top>
      </border>
    </dxf>
    <dxf>
      <fill>
        <patternFill>
          <bgColor rgb="FFFFFF00"/>
        </patternFill>
      </fill>
      <border>
        <bottom style="hair">
          <color auto="1"/>
        </bottom>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H$23" lockText="1" noThreeD="1"/>
</file>

<file path=xl/ctrlProps/ctrlProp2.xml><?xml version="1.0" encoding="utf-8"?>
<formControlPr xmlns="http://schemas.microsoft.com/office/spreadsheetml/2009/9/main" objectType="CheckBox" fmlaLink="$AI$23" lockText="1" noThreeD="1"/>
</file>

<file path=xl/ctrlProps/ctrlProp3.xml><?xml version="1.0" encoding="utf-8"?>
<formControlPr xmlns="http://schemas.microsoft.com/office/spreadsheetml/2009/9/main" objectType="CheckBox" fmlaLink="$AH$24" lockText="1" noThreeD="1"/>
</file>

<file path=xl/ctrlProps/ctrlProp4.xml><?xml version="1.0" encoding="utf-8"?>
<formControlPr xmlns="http://schemas.microsoft.com/office/spreadsheetml/2009/9/main" objectType="CheckBox" fmlaLink="$AH$2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apply.e-tumo.jp/city-kyoto-kenchiku-kyoto-u/offer/offerList_initDispla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g-kyoto.gis.pref.kyoto.lg.jp/g-kyoto/PositionSelect?mid=1" TargetMode="External"/><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22</xdr:row>
          <xdr:rowOff>9525</xdr:rowOff>
        </xdr:from>
        <xdr:to>
          <xdr:col>7</xdr:col>
          <xdr:colOff>28575</xdr:colOff>
          <xdr:row>23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333375</xdr:rowOff>
        </xdr:from>
        <xdr:to>
          <xdr:col>16</xdr:col>
          <xdr:colOff>9525</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9525</xdr:rowOff>
        </xdr:from>
        <xdr:to>
          <xdr:col>7</xdr:col>
          <xdr:colOff>28575</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228600</xdr:rowOff>
        </xdr:from>
        <xdr:to>
          <xdr:col>7</xdr:col>
          <xdr:colOff>28575</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0</xdr:row>
      <xdr:rowOff>200023</xdr:rowOff>
    </xdr:from>
    <xdr:ext cx="6610350" cy="110490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200023"/>
          <a:ext cx="6610350" cy="110490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・黄色セルは入力必須項目、水色セルは任意入力、白色セルは入力不要です。</a:t>
          </a:r>
          <a:endParaRPr kumimoji="1" lang="en-US" altLang="ja-JP" sz="1100"/>
        </a:p>
        <a:p>
          <a:r>
            <a:rPr kumimoji="1" lang="ja-JP" altLang="en-US" sz="1100"/>
            <a:t>　（チェックする項目によって、黄色・水色・白色セルが変わります。）</a:t>
          </a:r>
          <a:endParaRPr kumimoji="1" lang="en-US" altLang="ja-JP" sz="1100"/>
        </a:p>
        <a:p>
          <a:r>
            <a:rPr kumimoji="1" lang="ja-JP" altLang="en-US" sz="1100"/>
            <a:t>・入力内容等で質問あれば、京都市都市計画局建築指導部建築安全推進課　建設リサイクル担当まで</a:t>
          </a:r>
          <a:endParaRPr kumimoji="1" lang="en-US" altLang="ja-JP" sz="1100"/>
        </a:p>
        <a:p>
          <a:r>
            <a:rPr kumimoji="1" lang="ja-JP" altLang="en-US" sz="1100"/>
            <a:t>　ご連絡ください（</a:t>
          </a:r>
          <a:r>
            <a:rPr kumimoji="1" lang="en-US" altLang="ja-JP" sz="1100"/>
            <a:t>075-222-3613</a:t>
          </a:r>
          <a:r>
            <a:rPr kumimoji="1" lang="ja-JP" altLang="en-US" sz="1100"/>
            <a:t>）</a:t>
          </a:r>
          <a:endParaRPr kumimoji="1" lang="en-US" altLang="ja-JP" sz="1100"/>
        </a:p>
        <a:p>
          <a:endParaRPr kumimoji="1" lang="ja-JP" altLang="en-US" sz="1100"/>
        </a:p>
      </xdr:txBody>
    </xdr:sp>
    <xdr:clientData/>
  </xdr:oneCellAnchor>
  <xdr:oneCellAnchor>
    <xdr:from>
      <xdr:col>0</xdr:col>
      <xdr:colOff>28575</xdr:colOff>
      <xdr:row>44</xdr:row>
      <xdr:rowOff>171448</xdr:rowOff>
    </xdr:from>
    <xdr:ext cx="7051813" cy="15049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5" y="12830173"/>
          <a:ext cx="7051813" cy="15049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すべて入力できましたら、次の</a:t>
          </a:r>
          <a:r>
            <a:rPr kumimoji="1" lang="ja-JP" altLang="en-US" sz="1100">
              <a:solidFill>
                <a:srgbClr val="FF0000"/>
              </a:solidFill>
            </a:rPr>
            <a:t>京都市建築指導部電子申請サービス</a:t>
          </a:r>
          <a:r>
            <a:rPr kumimoji="1" lang="ja-JP" altLang="en-US" sz="1100"/>
            <a:t>で申請してください。</a:t>
          </a:r>
          <a:endParaRPr kumimoji="1" lang="en-US" altLang="ja-JP" sz="1100"/>
        </a:p>
        <a:p>
          <a:endParaRPr kumimoji="1" lang="en-US" altLang="ja-JP" sz="1100"/>
        </a:p>
        <a:p>
          <a:r>
            <a:rPr kumimoji="1" lang="ja-JP" altLang="en-US" sz="1100"/>
            <a:t>なお、ファイル名は「建設リサイクル通知書（京都市電子申請専用）（〇〇）</a:t>
          </a:r>
          <a:r>
            <a:rPr kumimoji="1" lang="en-US" altLang="ja-JP" sz="1100"/>
            <a:t>.xlsx</a:t>
          </a:r>
          <a:r>
            <a:rPr kumimoji="1" lang="ja-JP" altLang="en-US" sz="1100"/>
            <a:t>」</a:t>
          </a:r>
          <a:endParaRPr kumimoji="1" lang="en-US" altLang="ja-JP" sz="1100"/>
        </a:p>
        <a:p>
          <a:r>
            <a:rPr kumimoji="1" lang="ja-JP" altLang="en-US" sz="1100"/>
            <a:t>（〇〇は自由入力。未入力でも可）としてください。</a:t>
          </a:r>
          <a:endParaRPr kumimoji="1" lang="en-US" altLang="ja-JP" sz="1100"/>
        </a:p>
        <a:p>
          <a:r>
            <a:rPr kumimoji="1" lang="ja-JP" altLang="en-US" sz="1100"/>
            <a:t>通知書の内容について当課から連絡することがございますが、</a:t>
          </a:r>
          <a:endParaRPr kumimoji="1" lang="en-US" altLang="ja-JP" sz="1100"/>
        </a:p>
        <a:p>
          <a:r>
            <a:rPr kumimoji="1" lang="ja-JP" altLang="en-US" sz="1100"/>
            <a:t>原則通知書に入力された連絡先の担当者（</a:t>
          </a:r>
          <a:r>
            <a:rPr kumimoji="1" lang="en-US" altLang="ja-JP" sz="1100"/>
            <a:t>G</a:t>
          </a:r>
          <a:r>
            <a:rPr kumimoji="1" lang="ja-JP" altLang="en-US" sz="1100"/>
            <a:t>１７セル）に連絡いたします。</a:t>
          </a:r>
        </a:p>
      </xdr:txBody>
    </xdr:sp>
    <xdr:clientData/>
  </xdr:oneCellAnchor>
  <xdr:oneCellAnchor>
    <xdr:from>
      <xdr:col>35</xdr:col>
      <xdr:colOff>185117</xdr:colOff>
      <xdr:row>18</xdr:row>
      <xdr:rowOff>314324</xdr:rowOff>
    </xdr:from>
    <xdr:ext cx="3291508" cy="10572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19367" y="6076949"/>
          <a:ext cx="3291508" cy="10572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ja-JP" altLang="en-US"/>
            <a:t>工事の場所を正確に把握するため、</a:t>
          </a:r>
          <a:endParaRPr lang="en-US" altLang="ja-JP"/>
        </a:p>
        <a:p>
          <a:r>
            <a:rPr kumimoji="1" lang="ja-JP" altLang="en-US" sz="1100"/>
            <a:t>工事の場所の位置座標の入力をお願いいたします。</a:t>
          </a:r>
          <a:endParaRPr kumimoji="1" lang="en-US" altLang="ja-JP" sz="1100"/>
        </a:p>
        <a:p>
          <a:r>
            <a:rPr kumimoji="1" lang="ja-JP" altLang="en-US" sz="1100"/>
            <a:t>位置座標の確認方法については、</a:t>
          </a:r>
          <a:endParaRPr kumimoji="1" lang="en-US" altLang="ja-JP" sz="1100"/>
        </a:p>
        <a:p>
          <a:r>
            <a:rPr kumimoji="1" lang="ja-JP" altLang="en-US" sz="1100"/>
            <a:t>「座標の求め方」シートを参照してください。</a:t>
          </a:r>
        </a:p>
      </xdr:txBody>
    </xdr:sp>
    <xdr:clientData/>
  </xdr:oneCellAnchor>
  <xdr:twoCellAnchor>
    <xdr:from>
      <xdr:col>35</xdr:col>
      <xdr:colOff>57978</xdr:colOff>
      <xdr:row>21</xdr:row>
      <xdr:rowOff>314326</xdr:rowOff>
    </xdr:from>
    <xdr:to>
      <xdr:col>35</xdr:col>
      <xdr:colOff>257175</xdr:colOff>
      <xdr:row>25</xdr:row>
      <xdr:rowOff>74544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392228" y="7038976"/>
          <a:ext cx="199197" cy="7889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304800</xdr:colOff>
      <xdr:row>22</xdr:row>
      <xdr:rowOff>113468</xdr:rowOff>
    </xdr:from>
    <xdr:ext cx="2353273" cy="5632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39050" y="7181018"/>
          <a:ext cx="2353273" cy="5632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該当する工種に☑してください。</a:t>
          </a:r>
          <a:endParaRPr kumimoji="1" lang="en-US" altLang="ja-JP" sz="1100"/>
        </a:p>
        <a:p>
          <a:r>
            <a:rPr kumimoji="1" lang="ja-JP" altLang="en-US" sz="1100"/>
            <a:t>（２種以上の選択可です）</a:t>
          </a:r>
        </a:p>
      </xdr:txBody>
    </xdr:sp>
    <xdr:clientData/>
  </xdr:oneCellAnchor>
  <xdr:oneCellAnchor>
    <xdr:from>
      <xdr:col>0</xdr:col>
      <xdr:colOff>28575</xdr:colOff>
      <xdr:row>46</xdr:row>
      <xdr:rowOff>38099</xdr:rowOff>
    </xdr:from>
    <xdr:ext cx="5342425" cy="276225"/>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8575" y="13639799"/>
          <a:ext cx="53424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https://apply.e-tumo.jp/city-kyoto-kenchiku-kyoto-u/offer/offerList_initDisplay</a:t>
          </a:r>
          <a:endParaRPr kumimoji="1" lang="ja-JP" altLang="en-US" sz="1100"/>
        </a:p>
      </xdr:txBody>
    </xdr:sp>
    <xdr:clientData/>
  </xdr:oneCellAnchor>
  <xdr:oneCellAnchor>
    <xdr:from>
      <xdr:col>35</xdr:col>
      <xdr:colOff>104775</xdr:colOff>
      <xdr:row>6</xdr:row>
      <xdr:rowOff>9525</xdr:rowOff>
    </xdr:from>
    <xdr:ext cx="3476625" cy="11715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39025" y="2838450"/>
          <a:ext cx="3476625" cy="1171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t>「通知日」「工事着手予定日」の</a:t>
          </a:r>
          <a:endParaRPr kumimoji="1" lang="en-US" altLang="ja-JP" sz="1100"/>
        </a:p>
        <a:p>
          <a:pPr algn="ctr"/>
          <a:r>
            <a:rPr kumimoji="1" lang="ja-JP" altLang="en-US" sz="1100"/>
            <a:t>年・月・日を全て選択した後、</a:t>
          </a:r>
          <a:endParaRPr kumimoji="1" lang="en-US" altLang="ja-JP" sz="1100"/>
        </a:p>
        <a:p>
          <a:pPr algn="ctr"/>
          <a:r>
            <a:rPr kumimoji="1" lang="ja-JP" altLang="en-US" sz="1100"/>
            <a:t>上の四角の中に赤文字で警告が表示されていたら、</a:t>
          </a:r>
          <a:endParaRPr kumimoji="1" lang="en-US" altLang="ja-JP" sz="1100"/>
        </a:p>
        <a:p>
          <a:pPr algn="ctr"/>
          <a:r>
            <a:rPr kumimoji="1" lang="ja-JP" altLang="en-US" sz="1100"/>
            <a:t>「通知日」と「工事着手予定日」を確認してください。</a:t>
          </a:r>
        </a:p>
      </xdr:txBody>
    </xdr:sp>
    <xdr:clientData/>
  </xdr:oneCellAnchor>
  <xdr:twoCellAnchor>
    <xdr:from>
      <xdr:col>35</xdr:col>
      <xdr:colOff>66675</xdr:colOff>
      <xdr:row>4</xdr:row>
      <xdr:rowOff>9525</xdr:rowOff>
    </xdr:from>
    <xdr:to>
      <xdr:col>52</xdr:col>
      <xdr:colOff>180975</xdr:colOff>
      <xdr:row>5</xdr:row>
      <xdr:rowOff>19050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00925" y="2114550"/>
          <a:ext cx="35909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43</xdr:col>
      <xdr:colOff>166688</xdr:colOff>
      <xdr:row>5</xdr:row>
      <xdr:rowOff>19050</xdr:rowOff>
    </xdr:from>
    <xdr:to>
      <xdr:col>43</xdr:col>
      <xdr:colOff>185738</xdr:colOff>
      <xdr:row>6</xdr:row>
      <xdr:rowOff>9525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13" idx="0"/>
          <a:endCxn id="8" idx="2"/>
        </xdr:cNvCxnSpPr>
      </xdr:nvCxnSpPr>
      <xdr:spPr>
        <a:xfrm flipV="1">
          <a:off x="9177338" y="2400300"/>
          <a:ext cx="190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xdr:colOff>
      <xdr:row>20</xdr:row>
      <xdr:rowOff>190500</xdr:rowOff>
    </xdr:from>
    <xdr:to>
      <xdr:col>35</xdr:col>
      <xdr:colOff>185117</xdr:colOff>
      <xdr:row>20</xdr:row>
      <xdr:rowOff>190500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7353300" y="6677025"/>
          <a:ext cx="1660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228600</xdr:colOff>
      <xdr:row>1</xdr:row>
      <xdr:rowOff>304801</xdr:rowOff>
    </xdr:from>
    <xdr:ext cx="2657475" cy="60007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62850" y="1457326"/>
          <a:ext cx="2657475" cy="6000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ja-JP" altLang="en-US"/>
            <a:t>右上の日付は、電子申請を行う日です。</a:t>
          </a:r>
          <a:endParaRPr lang="en-US" altLang="ja-JP"/>
        </a:p>
        <a:p>
          <a:r>
            <a:rPr kumimoji="1" lang="ja-JP" altLang="en-US" sz="1100"/>
            <a:t>必ず入力してください。</a:t>
          </a:r>
        </a:p>
      </xdr:txBody>
    </xdr:sp>
    <xdr:clientData/>
  </xdr:oneCellAnchor>
  <xdr:twoCellAnchor>
    <xdr:from>
      <xdr:col>35</xdr:col>
      <xdr:colOff>38100</xdr:colOff>
      <xdr:row>2</xdr:row>
      <xdr:rowOff>128588</xdr:rowOff>
    </xdr:from>
    <xdr:to>
      <xdr:col>35</xdr:col>
      <xdr:colOff>228600</xdr:colOff>
      <xdr:row>3</xdr:row>
      <xdr:rowOff>219075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6" idx="1"/>
        </xdr:cNvCxnSpPr>
      </xdr:nvCxnSpPr>
      <xdr:spPr>
        <a:xfrm flipH="1">
          <a:off x="7372350" y="1757363"/>
          <a:ext cx="190500"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9</xdr:row>
      <xdr:rowOff>66675</xdr:rowOff>
    </xdr:from>
    <xdr:to>
      <xdr:col>12</xdr:col>
      <xdr:colOff>323850</xdr:colOff>
      <xdr:row>40</xdr:row>
      <xdr:rowOff>161925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514725"/>
          <a:ext cx="7743825"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43</xdr:row>
      <xdr:rowOff>123825</xdr:rowOff>
    </xdr:from>
    <xdr:to>
      <xdr:col>12</xdr:col>
      <xdr:colOff>390525</xdr:colOff>
      <xdr:row>74</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9725025"/>
          <a:ext cx="7839075" cy="5314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22</xdr:row>
      <xdr:rowOff>161925</xdr:rowOff>
    </xdr:from>
    <xdr:to>
      <xdr:col>9</xdr:col>
      <xdr:colOff>476250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553075" y="5838825"/>
          <a:ext cx="7239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514350</xdr:colOff>
      <xdr:row>23</xdr:row>
      <xdr:rowOff>123825</xdr:rowOff>
    </xdr:from>
    <xdr:to>
      <xdr:col>12</xdr:col>
      <xdr:colOff>676276</xdr:colOff>
      <xdr:row>28</xdr:row>
      <xdr:rowOff>66676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6315075" y="5972175"/>
          <a:ext cx="2219326" cy="8001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95250</xdr:colOff>
      <xdr:row>66</xdr:row>
      <xdr:rowOff>47625</xdr:rowOff>
    </xdr:from>
    <xdr:to>
      <xdr:col>5</xdr:col>
      <xdr:colOff>57150</xdr:colOff>
      <xdr:row>75</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09575" y="13592175"/>
          <a:ext cx="2705100" cy="152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72</xdr:row>
      <xdr:rowOff>57150</xdr:rowOff>
    </xdr:from>
    <xdr:to>
      <xdr:col>5</xdr:col>
      <xdr:colOff>371475</xdr:colOff>
      <xdr:row>75</xdr:row>
      <xdr:rowOff>142875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3114675" y="14630400"/>
          <a:ext cx="314325" cy="60007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80</xdr:row>
      <xdr:rowOff>9525</xdr:rowOff>
    </xdr:from>
    <xdr:to>
      <xdr:col>4</xdr:col>
      <xdr:colOff>666750</xdr:colOff>
      <xdr:row>83</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1019175" y="16468725"/>
          <a:ext cx="2019300"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0</xdr:rowOff>
    </xdr:from>
    <xdr:to>
      <xdr:col>5</xdr:col>
      <xdr:colOff>19050</xdr:colOff>
      <xdr:row>84</xdr:row>
      <xdr:rowOff>9525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000125" y="16459200"/>
          <a:ext cx="2076450"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81</xdr:row>
      <xdr:rowOff>95250</xdr:rowOff>
    </xdr:from>
    <xdr:to>
      <xdr:col>3</xdr:col>
      <xdr:colOff>390525</xdr:colOff>
      <xdr:row>82</xdr:row>
      <xdr:rowOff>66675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933575" y="16725900"/>
          <a:ext cx="142875" cy="1428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80</xdr:row>
      <xdr:rowOff>85725</xdr:rowOff>
    </xdr:from>
    <xdr:to>
      <xdr:col>6</xdr:col>
      <xdr:colOff>0</xdr:colOff>
      <xdr:row>81</xdr:row>
      <xdr:rowOff>166688</xdr:rowOff>
    </xdr:to>
    <xdr:cxnSp macro="">
      <xdr:nvCxnSpPr>
        <xdr:cNvPr id="11" name="直線矢印コネクタ 10">
          <a:extLst>
            <a:ext uri="{FF2B5EF4-FFF2-40B4-BE49-F238E27FC236}">
              <a16:creationId xmlns:a16="http://schemas.microsoft.com/office/drawing/2014/main" id="{00000000-0008-0000-0100-00000B000000}"/>
            </a:ext>
          </a:extLst>
        </xdr:cNvPr>
        <xdr:cNvCxnSpPr>
          <a:endCxn id="10" idx="6"/>
        </xdr:cNvCxnSpPr>
      </xdr:nvCxnSpPr>
      <xdr:spPr>
        <a:xfrm flipH="1">
          <a:off x="2076450" y="16544925"/>
          <a:ext cx="1666875" cy="2524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676274</xdr:colOff>
      <xdr:row>89</xdr:row>
      <xdr:rowOff>57150</xdr:rowOff>
    </xdr:from>
    <xdr:to>
      <xdr:col>5</xdr:col>
      <xdr:colOff>152399</xdr:colOff>
      <xdr:row>97</xdr:row>
      <xdr:rowOff>66675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990599" y="18335625"/>
          <a:ext cx="2219325" cy="13811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rPr>
            <a:t>中京区上本能寺前町</a:t>
          </a:r>
        </a:p>
      </xdr:txBody>
    </xdr:sp>
    <xdr:clientData/>
  </xdr:twoCellAnchor>
  <xdr:twoCellAnchor>
    <xdr:from>
      <xdr:col>8</xdr:col>
      <xdr:colOff>19050</xdr:colOff>
      <xdr:row>89</xdr:row>
      <xdr:rowOff>142875</xdr:rowOff>
    </xdr:from>
    <xdr:to>
      <xdr:col>10</xdr:col>
      <xdr:colOff>676275</xdr:colOff>
      <xdr:row>97</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133975" y="18421350"/>
          <a:ext cx="2028825" cy="1304925"/>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南区西九条南田町</a:t>
          </a:r>
        </a:p>
      </xdr:txBody>
    </xdr:sp>
    <xdr:clientData/>
  </xdr:twoCellAnchor>
  <xdr:twoCellAnchor>
    <xdr:from>
      <xdr:col>3</xdr:col>
      <xdr:colOff>152400</xdr:colOff>
      <xdr:row>93</xdr:row>
      <xdr:rowOff>1906</xdr:rowOff>
    </xdr:from>
    <xdr:to>
      <xdr:col>9</xdr:col>
      <xdr:colOff>400050</xdr:colOff>
      <xdr:row>94</xdr:row>
      <xdr:rowOff>161925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838325" y="18966181"/>
          <a:ext cx="4362450" cy="3314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　道路工事範囲　</a:t>
          </a:r>
          <a:endParaRPr kumimoji="1" lang="en-US" altLang="ja-JP" sz="1100" b="1"/>
        </a:p>
        <a:p>
          <a:pPr algn="ctr"/>
          <a:endParaRPr kumimoji="1" lang="ja-JP" altLang="en-US" sz="1100" b="1"/>
        </a:p>
      </xdr:txBody>
    </xdr:sp>
    <xdr:clientData/>
  </xdr:twoCellAnchor>
  <xdr:twoCellAnchor>
    <xdr:from>
      <xdr:col>3</xdr:col>
      <xdr:colOff>114300</xdr:colOff>
      <xdr:row>95</xdr:row>
      <xdr:rowOff>95250</xdr:rowOff>
    </xdr:from>
    <xdr:to>
      <xdr:col>9</xdr:col>
      <xdr:colOff>428625</xdr:colOff>
      <xdr:row>95</xdr:row>
      <xdr:rowOff>95250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0225" y="19402425"/>
          <a:ext cx="4429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96</xdr:row>
      <xdr:rowOff>152400</xdr:rowOff>
    </xdr:from>
    <xdr:to>
      <xdr:col>8</xdr:col>
      <xdr:colOff>295276</xdr:colOff>
      <xdr:row>98</xdr:row>
      <xdr:rowOff>104775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3324225" y="19631025"/>
          <a:ext cx="2085976" cy="295275"/>
        </a:xfrm>
        <a:prstGeom prst="wedgeRoundRectCallout">
          <a:avLst>
            <a:gd name="adj1" fmla="val -30035"/>
            <a:gd name="adj2" fmla="val -95920"/>
            <a:gd name="adj3" fmla="val 16667"/>
          </a:avLst>
        </a:prstGeom>
        <a:ln w="952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工事が矢印のように進む場合</a:t>
          </a:r>
        </a:p>
      </xdr:txBody>
    </xdr:sp>
    <xdr:clientData/>
  </xdr:twoCellAnchor>
  <xdr:twoCellAnchor>
    <xdr:from>
      <xdr:col>3</xdr:col>
      <xdr:colOff>142875</xdr:colOff>
      <xdr:row>93</xdr:row>
      <xdr:rowOff>133350</xdr:rowOff>
    </xdr:from>
    <xdr:to>
      <xdr:col>3</xdr:col>
      <xdr:colOff>238125</xdr:colOff>
      <xdr:row>94</xdr:row>
      <xdr:rowOff>57150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828800" y="19097625"/>
          <a:ext cx="95250" cy="95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228600</xdr:colOff>
      <xdr:row>94</xdr:row>
      <xdr:rowOff>85725</xdr:rowOff>
    </xdr:from>
    <xdr:to>
      <xdr:col>4</xdr:col>
      <xdr:colOff>47626</xdr:colOff>
      <xdr:row>100</xdr:row>
      <xdr:rowOff>9526</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flipV="1">
          <a:off x="1914525" y="19221450"/>
          <a:ext cx="504826" cy="9525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247650</xdr:colOff>
      <xdr:row>27</xdr:row>
      <xdr:rowOff>19050</xdr:rowOff>
    </xdr:from>
    <xdr:to>
      <xdr:col>9</xdr:col>
      <xdr:colOff>104775</xdr:colOff>
      <xdr:row>29</xdr:row>
      <xdr:rowOff>133350</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362575" y="655320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23</xdr:row>
      <xdr:rowOff>95250</xdr:rowOff>
    </xdr:from>
    <xdr:to>
      <xdr:col>13</xdr:col>
      <xdr:colOff>0</xdr:colOff>
      <xdr:row>27</xdr:row>
      <xdr:rowOff>152400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5953125" y="5943600"/>
          <a:ext cx="2590800" cy="742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409576</xdr:colOff>
      <xdr:row>28</xdr:row>
      <xdr:rowOff>38100</xdr:rowOff>
    </xdr:from>
    <xdr:to>
      <xdr:col>8</xdr:col>
      <xdr:colOff>628650</xdr:colOff>
      <xdr:row>29</xdr:row>
      <xdr:rowOff>85724</xdr:rowOff>
    </xdr:to>
    <xdr:pic>
      <xdr:nvPicPr>
        <xdr:cNvPr id="21" name="グラフィックス 20" descr="カーソル">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1" y="6743700"/>
          <a:ext cx="219074" cy="219074"/>
        </a:xfrm>
        <a:prstGeom prst="rect">
          <a:avLst/>
        </a:prstGeom>
      </xdr:spPr>
    </xdr:pic>
    <xdr:clientData/>
  </xdr:twoCellAnchor>
  <xdr:twoCellAnchor>
    <xdr:from>
      <xdr:col>2</xdr:col>
      <xdr:colOff>85725</xdr:colOff>
      <xdr:row>108</xdr:row>
      <xdr:rowOff>1</xdr:rowOff>
    </xdr:from>
    <xdr:to>
      <xdr:col>3</xdr:col>
      <xdr:colOff>504826</xdr:colOff>
      <xdr:row>111</xdr:row>
      <xdr:rowOff>152401</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1085850" y="21621751"/>
          <a:ext cx="1104901" cy="666750"/>
        </a:xfrm>
        <a:prstGeom prst="ellipse">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上京区</a:t>
          </a:r>
          <a:endParaRPr kumimoji="1" lang="en-US" altLang="ja-JP" sz="1100" b="1">
            <a:solidFill>
              <a:sysClr val="windowText" lastClr="000000"/>
            </a:solidFill>
          </a:endParaRPr>
        </a:p>
      </xdr:txBody>
    </xdr:sp>
    <xdr:clientData/>
  </xdr:twoCellAnchor>
  <xdr:twoCellAnchor>
    <xdr:from>
      <xdr:col>4</xdr:col>
      <xdr:colOff>314325</xdr:colOff>
      <xdr:row>107</xdr:row>
      <xdr:rowOff>142875</xdr:rowOff>
    </xdr:from>
    <xdr:to>
      <xdr:col>6</xdr:col>
      <xdr:colOff>38100</xdr:colOff>
      <xdr:row>112</xdr:row>
      <xdr:rowOff>0</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a:off x="2686050" y="21593175"/>
          <a:ext cx="1095375" cy="714375"/>
        </a:xfrm>
        <a:prstGeom prst="ellipse">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kumimoji="1" lang="ja-JP" altLang="en-US" sz="1100" b="1">
              <a:solidFill>
                <a:sysClr val="windowText" lastClr="000000"/>
              </a:solidFill>
            </a:rPr>
            <a:t>左京区</a:t>
          </a:r>
        </a:p>
      </xdr:txBody>
    </xdr:sp>
    <xdr:clientData/>
  </xdr:twoCellAnchor>
  <xdr:twoCellAnchor>
    <xdr:from>
      <xdr:col>6</xdr:col>
      <xdr:colOff>380999</xdr:colOff>
      <xdr:row>107</xdr:row>
      <xdr:rowOff>76201</xdr:rowOff>
    </xdr:from>
    <xdr:to>
      <xdr:col>8</xdr:col>
      <xdr:colOff>104774</xdr:colOff>
      <xdr:row>111</xdr:row>
      <xdr:rowOff>152401</xdr:rowOff>
    </xdr:to>
    <xdr:sp macro="" textlink="">
      <xdr:nvSpPr>
        <xdr:cNvPr id="24" name="楕円 23">
          <a:extLst>
            <a:ext uri="{FF2B5EF4-FFF2-40B4-BE49-F238E27FC236}">
              <a16:creationId xmlns:a16="http://schemas.microsoft.com/office/drawing/2014/main" id="{00000000-0008-0000-0100-000018000000}"/>
            </a:ext>
          </a:extLst>
        </xdr:cNvPr>
        <xdr:cNvSpPr/>
      </xdr:nvSpPr>
      <xdr:spPr bwMode="auto">
        <a:xfrm>
          <a:off x="4124324" y="21526501"/>
          <a:ext cx="1095375" cy="762000"/>
        </a:xfrm>
        <a:prstGeom prst="ellipse">
          <a:avLst/>
        </a:prstGeom>
        <a:ln>
          <a:headEnd/>
          <a:tailE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kumimoji="1" lang="ja-JP" altLang="en-US" sz="1100" b="1">
              <a:solidFill>
                <a:sysClr val="windowText" lastClr="000000"/>
              </a:solidFill>
            </a:rPr>
            <a:t>東山区</a:t>
          </a:r>
        </a:p>
      </xdr:txBody>
    </xdr:sp>
    <xdr:clientData/>
  </xdr:twoCellAnchor>
  <xdr:twoCellAnchor>
    <xdr:from>
      <xdr:col>2</xdr:col>
      <xdr:colOff>409575</xdr:colOff>
      <xdr:row>110</xdr:row>
      <xdr:rowOff>123825</xdr:rowOff>
    </xdr:from>
    <xdr:to>
      <xdr:col>2</xdr:col>
      <xdr:colOff>552450</xdr:colOff>
      <xdr:row>111</xdr:row>
      <xdr:rowOff>57150</xdr:rowOff>
    </xdr:to>
    <xdr:sp macro="" textlink="">
      <xdr:nvSpPr>
        <xdr:cNvPr id="25" name="楕円 24">
          <a:extLst>
            <a:ext uri="{FF2B5EF4-FFF2-40B4-BE49-F238E27FC236}">
              <a16:creationId xmlns:a16="http://schemas.microsoft.com/office/drawing/2014/main" id="{00000000-0008-0000-0100-000019000000}"/>
            </a:ext>
          </a:extLst>
        </xdr:cNvPr>
        <xdr:cNvSpPr/>
      </xdr:nvSpPr>
      <xdr:spPr bwMode="auto">
        <a:xfrm flipV="1">
          <a:off x="1409700" y="22088475"/>
          <a:ext cx="142875" cy="104775"/>
        </a:xfrm>
        <a:prstGeom prst="ellipse">
          <a:avLst/>
        </a:prstGeom>
        <a:solidFill>
          <a:srgbClr val="FF0000"/>
        </a:solidFill>
        <a:ln w="9525">
          <a:solidFill>
            <a:srgbClr val="FF0000"/>
          </a:solidFill>
          <a:round/>
          <a:headEnd/>
          <a:tailEnd/>
        </a:ln>
      </xdr:spPr>
      <xdr:txBody>
        <a:bodyPr rtlCol="0" anchor="ctr"/>
        <a:lstStyle/>
        <a:p>
          <a:pPr algn="l"/>
          <a:endParaRPr kumimoji="1" lang="ja-JP" altLang="en-US" sz="1100"/>
        </a:p>
      </xdr:txBody>
    </xdr:sp>
    <xdr:clientData/>
  </xdr:twoCellAnchor>
  <xdr:twoCellAnchor>
    <xdr:from>
      <xdr:col>2</xdr:col>
      <xdr:colOff>523875</xdr:colOff>
      <xdr:row>111</xdr:row>
      <xdr:rowOff>95250</xdr:rowOff>
    </xdr:from>
    <xdr:to>
      <xdr:col>3</xdr:col>
      <xdr:colOff>114300</xdr:colOff>
      <xdr:row>113</xdr:row>
      <xdr:rowOff>161925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bwMode="auto">
        <a:xfrm flipH="1" flipV="1">
          <a:off x="1524000" y="22231350"/>
          <a:ext cx="276225" cy="40957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xdr:twoCellAnchor>
  <xdr:oneCellAnchor>
    <xdr:from>
      <xdr:col>3</xdr:col>
      <xdr:colOff>561975</xdr:colOff>
      <xdr:row>0</xdr:row>
      <xdr:rowOff>66675</xdr:rowOff>
    </xdr:from>
    <xdr:ext cx="4562475" cy="392415"/>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47900" y="66675"/>
          <a:ext cx="4562475" cy="392415"/>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800" b="1">
              <a:latin typeface="ＭＳ ゴシック" panose="020B0609070205080204" pitchFamily="49" charset="-128"/>
              <a:ea typeface="ＭＳ ゴシック" panose="020B0609070205080204" pitchFamily="49" charset="-128"/>
            </a:rPr>
            <a:t>工事場所の位置座標（ＸＹ座標）の求め方</a:t>
          </a:r>
        </a:p>
      </xdr:txBody>
    </xdr:sp>
    <xdr:clientData/>
  </xdr:oneCellAnchor>
  <xdr:twoCellAnchor>
    <xdr:from>
      <xdr:col>1</xdr:col>
      <xdr:colOff>419100</xdr:colOff>
      <xdr:row>3</xdr:row>
      <xdr:rowOff>66675</xdr:rowOff>
    </xdr:from>
    <xdr:to>
      <xdr:col>8</xdr:col>
      <xdr:colOff>47625</xdr:colOff>
      <xdr:row>4</xdr:row>
      <xdr:rowOff>133351</xdr:rowOff>
    </xdr:to>
    <xdr:sp macro="" textlink="">
      <xdr:nvSpPr>
        <xdr:cNvPr id="28" name="テキスト ボックス 27">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733425" y="1866900"/>
          <a:ext cx="4429125" cy="42862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ここをクリックして、京都府・市町村共同総合型地図情報システムへアクセス</a:t>
          </a:r>
        </a:p>
      </xdr:txBody>
    </xdr:sp>
    <xdr:clientData/>
  </xdr:twoCellAnchor>
  <xdr:twoCellAnchor>
    <xdr:from>
      <xdr:col>5</xdr:col>
      <xdr:colOff>142875</xdr:colOff>
      <xdr:row>25</xdr:row>
      <xdr:rowOff>19053</xdr:rowOff>
    </xdr:from>
    <xdr:to>
      <xdr:col>6</xdr:col>
      <xdr:colOff>295275</xdr:colOff>
      <xdr:row>37</xdr:row>
      <xdr:rowOff>66679</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rot="5400000">
          <a:off x="2566987" y="6843716"/>
          <a:ext cx="2105026" cy="838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304800</xdr:colOff>
      <xdr:row>15</xdr:row>
      <xdr:rowOff>104775</xdr:rowOff>
    </xdr:from>
    <xdr:to>
      <xdr:col>12</xdr:col>
      <xdr:colOff>581025</xdr:colOff>
      <xdr:row>25</xdr:row>
      <xdr:rowOff>85725</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a:off x="4048125" y="4581525"/>
          <a:ext cx="4391025" cy="1695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29308</xdr:colOff>
      <xdr:row>28</xdr:row>
      <xdr:rowOff>183173</xdr:rowOff>
    </xdr:from>
    <xdr:ext cx="599342" cy="2855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48658" y="8117498"/>
          <a:ext cx="5993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３７㎜</a:t>
          </a:r>
        </a:p>
      </xdr:txBody>
    </xdr:sp>
    <xdr:clientData/>
  </xdr:oneCellAnchor>
  <xdr:oneCellAnchor>
    <xdr:from>
      <xdr:col>2</xdr:col>
      <xdr:colOff>295458</xdr:colOff>
      <xdr:row>32</xdr:row>
      <xdr:rowOff>48907</xdr:rowOff>
    </xdr:from>
    <xdr:ext cx="443455"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95558" y="9107182"/>
          <a:ext cx="443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５０㎜</a:t>
          </a:r>
        </a:p>
      </xdr:txBody>
    </xdr:sp>
    <xdr:clientData/>
  </xdr:oneCellAnchor>
  <xdr:twoCellAnchor editAs="oneCell">
    <xdr:from>
      <xdr:col>6</xdr:col>
      <xdr:colOff>579552</xdr:colOff>
      <xdr:row>24</xdr:row>
      <xdr:rowOff>371475</xdr:rowOff>
    </xdr:from>
    <xdr:to>
      <xdr:col>7</xdr:col>
      <xdr:colOff>733425</xdr:colOff>
      <xdr:row>32</xdr:row>
      <xdr:rowOff>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9402" y="7219950"/>
          <a:ext cx="2725623"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065C-33BD-48DC-9701-4C3AF8A38825}">
  <sheetPr>
    <tabColor rgb="FFFF0000"/>
    <pageSetUpPr fitToPage="1"/>
  </sheetPr>
  <dimension ref="A1:AM51"/>
  <sheetViews>
    <sheetView showGridLines="0" tabSelected="1" view="pageBreakPreview" zoomScaleNormal="100" zoomScaleSheetLayoutView="100" workbookViewId="0">
      <selection activeCell="AJ1" sqref="AJ1"/>
    </sheetView>
  </sheetViews>
  <sheetFormatPr defaultColWidth="2.625" defaultRowHeight="13.5"/>
  <cols>
    <col min="1" max="1" width="1.5" customWidth="1"/>
    <col min="2" max="2" width="3.25" customWidth="1"/>
    <col min="6" max="6" width="3.625" customWidth="1"/>
    <col min="9" max="9" width="2.625" customWidth="1"/>
    <col min="14" max="14" width="3.5" bestFit="1" customWidth="1"/>
    <col min="16" max="16" width="3.5" bestFit="1" customWidth="1"/>
    <col min="18" max="18" width="3.5" bestFit="1" customWidth="1"/>
    <col min="20" max="20" width="3.5" bestFit="1" customWidth="1"/>
    <col min="25" max="25" width="3.5" bestFit="1" customWidth="1"/>
    <col min="27" max="27" width="4.875" customWidth="1"/>
    <col min="29" max="29" width="3.5" bestFit="1" customWidth="1"/>
    <col min="30" max="30" width="2.625" customWidth="1"/>
    <col min="31" max="31" width="3.5" bestFit="1" customWidth="1"/>
    <col min="33" max="33" width="3.375" customWidth="1"/>
    <col min="34" max="34" width="2.625" hidden="1" customWidth="1"/>
    <col min="35" max="35" width="3.125" hidden="1" customWidth="1"/>
    <col min="36" max="36" width="11.5" customWidth="1"/>
    <col min="37" max="37" width="10.5" hidden="1" customWidth="1"/>
    <col min="38" max="38" width="11.625" hidden="1" customWidth="1"/>
    <col min="39" max="39" width="2.625" hidden="1" customWidth="1"/>
  </cols>
  <sheetData>
    <row r="1" spans="1:39" ht="90.75" customHeight="1">
      <c r="AE1" s="81" t="s">
        <v>293</v>
      </c>
    </row>
    <row r="2" spans="1:39" ht="37.5" customHeight="1"/>
    <row r="3" spans="1:39">
      <c r="A3" s="1"/>
      <c r="B3" s="1"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9" ht="24" customHeight="1">
      <c r="A4" s="156" t="s">
        <v>19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K4" s="90" t="s">
        <v>274</v>
      </c>
      <c r="AL4" s="102">
        <v>2021</v>
      </c>
    </row>
    <row r="5" spans="1:39" ht="21.75" customHeight="1">
      <c r="A5" s="1"/>
      <c r="B5" s="1"/>
      <c r="C5" s="1"/>
      <c r="D5" s="1"/>
      <c r="E5" s="1"/>
      <c r="F5" s="1"/>
      <c r="G5" s="1"/>
      <c r="H5" s="1"/>
      <c r="I5" s="1"/>
      <c r="J5" s="1"/>
      <c r="K5" s="1"/>
      <c r="L5" s="1"/>
      <c r="M5" s="1"/>
      <c r="N5" s="1"/>
      <c r="O5" s="5"/>
      <c r="P5" s="1"/>
      <c r="Q5" s="7"/>
      <c r="R5" s="6"/>
      <c r="S5" s="7"/>
      <c r="T5" s="7"/>
      <c r="U5" s="7"/>
      <c r="V5" s="7"/>
      <c r="X5" s="170"/>
      <c r="Y5" s="170"/>
      <c r="Z5" s="170"/>
      <c r="AA5" s="170"/>
      <c r="AB5" s="3" t="s">
        <v>247</v>
      </c>
      <c r="AC5" s="98"/>
      <c r="AD5" s="86" t="s">
        <v>246</v>
      </c>
      <c r="AE5" s="98"/>
      <c r="AF5" s="86" t="s">
        <v>245</v>
      </c>
      <c r="AG5" s="1"/>
      <c r="AI5" s="41"/>
      <c r="AJ5" s="100" t="e">
        <f>IF(AL36&gt;=AL37,"　←要確認！通知日が工事着手予定日以降の日付です","")</f>
        <v>#N/A</v>
      </c>
      <c r="AK5" s="83" t="s">
        <v>236</v>
      </c>
      <c r="AL5" s="84">
        <v>2022</v>
      </c>
      <c r="AM5" s="42"/>
    </row>
    <row r="6" spans="1:39" ht="35.25" customHeight="1">
      <c r="A6" s="1"/>
      <c r="B6" s="1"/>
      <c r="C6" s="111" t="s">
        <v>1</v>
      </c>
      <c r="D6" s="111"/>
      <c r="E6" s="111"/>
      <c r="F6" s="111"/>
      <c r="G6" s="111"/>
      <c r="H6" s="111"/>
      <c r="I6" s="111"/>
      <c r="J6" s="111"/>
      <c r="K6" s="111"/>
      <c r="L6" s="111"/>
      <c r="M6" s="111"/>
      <c r="N6" s="1"/>
      <c r="O6" s="1"/>
      <c r="P6" s="1"/>
      <c r="Q6" s="1"/>
      <c r="R6" s="1"/>
      <c r="S6" s="1"/>
      <c r="T6" s="1"/>
      <c r="U6" s="1"/>
      <c r="V6" s="1"/>
      <c r="W6" s="1"/>
      <c r="X6" s="1"/>
      <c r="Y6" s="1"/>
      <c r="Z6" s="1"/>
      <c r="AA6" s="1"/>
      <c r="AB6" s="1"/>
      <c r="AC6" s="1"/>
      <c r="AD6" s="1"/>
      <c r="AE6" s="1"/>
      <c r="AF6" s="1"/>
      <c r="AG6" s="1"/>
      <c r="AK6" t="s">
        <v>235</v>
      </c>
      <c r="AL6" s="61">
        <v>2023</v>
      </c>
    </row>
    <row r="7" spans="1:39"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K7" t="s">
        <v>237</v>
      </c>
      <c r="AL7" s="61">
        <v>2024</v>
      </c>
    </row>
    <row r="8" spans="1:39" ht="14.25" customHeight="1">
      <c r="A8" s="1"/>
      <c r="B8" s="1"/>
      <c r="C8" s="1"/>
      <c r="D8" s="1"/>
      <c r="E8" s="3"/>
      <c r="F8" s="1"/>
      <c r="G8" s="1"/>
      <c r="H8" s="1"/>
      <c r="I8" s="1"/>
      <c r="J8" s="8"/>
      <c r="K8" s="8"/>
      <c r="L8" s="2"/>
      <c r="M8" s="9"/>
      <c r="N8" s="9"/>
      <c r="O8" s="9"/>
      <c r="P8" s="9"/>
      <c r="Q8" s="10" t="s">
        <v>30</v>
      </c>
      <c r="R8" s="112"/>
      <c r="S8" s="112"/>
      <c r="T8" s="112"/>
      <c r="U8" s="112"/>
      <c r="V8" s="112"/>
      <c r="W8" s="112"/>
      <c r="X8" s="112"/>
      <c r="Y8" s="112"/>
      <c r="Z8" s="112"/>
      <c r="AA8" s="112"/>
      <c r="AB8" s="112"/>
      <c r="AC8" s="112"/>
      <c r="AD8" s="112"/>
      <c r="AE8" s="112"/>
      <c r="AF8" s="112"/>
      <c r="AG8" s="1"/>
      <c r="AK8" t="s">
        <v>238</v>
      </c>
      <c r="AL8" s="61">
        <v>2025</v>
      </c>
    </row>
    <row r="9" spans="1:39" ht="9"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K9" t="s">
        <v>239</v>
      </c>
      <c r="AL9" s="61">
        <v>2026</v>
      </c>
    </row>
    <row r="10" spans="1:39" ht="14.25" customHeight="1">
      <c r="A10" s="1"/>
      <c r="B10" s="1"/>
      <c r="C10" s="1"/>
      <c r="D10" s="1"/>
      <c r="E10" s="1"/>
      <c r="F10" s="1"/>
      <c r="G10" s="1"/>
      <c r="H10" s="1"/>
      <c r="I10" s="1"/>
      <c r="J10" s="8"/>
      <c r="K10" s="8"/>
      <c r="L10" s="2"/>
      <c r="M10" s="9"/>
      <c r="N10" s="9"/>
      <c r="O10" s="9"/>
      <c r="P10" s="9"/>
      <c r="Q10" s="10" t="s">
        <v>31</v>
      </c>
      <c r="R10" s="112"/>
      <c r="S10" s="112"/>
      <c r="T10" s="112"/>
      <c r="U10" s="112"/>
      <c r="V10" s="112"/>
      <c r="W10" s="112"/>
      <c r="X10" s="112"/>
      <c r="Y10" s="112"/>
      <c r="Z10" s="112"/>
      <c r="AA10" s="112"/>
      <c r="AB10" s="112"/>
      <c r="AC10" s="112"/>
      <c r="AD10" s="112"/>
      <c r="AE10" s="112"/>
      <c r="AF10" s="112"/>
      <c r="AG10" s="1"/>
      <c r="AK10" t="s">
        <v>240</v>
      </c>
      <c r="AL10" s="61">
        <v>2027</v>
      </c>
    </row>
    <row r="11" spans="1:39" ht="26.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K11" t="s">
        <v>241</v>
      </c>
      <c r="AL11" s="61">
        <v>2028</v>
      </c>
    </row>
    <row r="12" spans="1:39" ht="13.5" customHeight="1">
      <c r="A12" s="1"/>
      <c r="B12" s="11" t="s">
        <v>18</v>
      </c>
      <c r="C12" s="118" t="s">
        <v>275</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
      <c r="AK12" t="s">
        <v>242</v>
      </c>
      <c r="AL12" s="61">
        <v>2029</v>
      </c>
    </row>
    <row r="13" spans="1:39" ht="24.75" customHeight="1">
      <c r="A13" s="1"/>
      <c r="B13" s="1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
      <c r="AK13" t="s">
        <v>243</v>
      </c>
      <c r="AL13" s="61">
        <v>2030</v>
      </c>
    </row>
    <row r="14" spans="1:39" ht="30" customHeight="1" thickBot="1">
      <c r="A14" s="119" t="s">
        <v>3</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K14" t="s">
        <v>244</v>
      </c>
      <c r="AL14" s="61">
        <v>2031</v>
      </c>
    </row>
    <row r="15" spans="1:39" ht="28.5" customHeight="1">
      <c r="A15" s="1"/>
      <c r="B15" s="104" t="s">
        <v>34</v>
      </c>
      <c r="C15" s="122" t="s">
        <v>2</v>
      </c>
      <c r="D15" s="122"/>
      <c r="E15" s="122"/>
      <c r="F15" s="122"/>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1"/>
      <c r="AL15" s="61"/>
    </row>
    <row r="16" spans="1:39">
      <c r="A16" s="1"/>
      <c r="B16" s="105"/>
      <c r="C16" s="127" t="s">
        <v>33</v>
      </c>
      <c r="D16" s="127"/>
      <c r="E16" s="127"/>
      <c r="F16" s="127"/>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4"/>
    </row>
    <row r="17" spans="1:35" ht="15" customHeight="1">
      <c r="A17" s="1"/>
      <c r="B17" s="105"/>
      <c r="C17" s="152" t="s">
        <v>4</v>
      </c>
      <c r="D17" s="152"/>
      <c r="E17" s="152"/>
      <c r="F17" s="152"/>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6"/>
    </row>
    <row r="18" spans="1:35" ht="27.75" customHeight="1" thickBot="1">
      <c r="A18" s="1"/>
      <c r="B18" s="106"/>
      <c r="C18" s="153" t="s">
        <v>5</v>
      </c>
      <c r="D18" s="153"/>
      <c r="E18" s="153"/>
      <c r="F18" s="153"/>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7"/>
    </row>
    <row r="19" spans="1:35" ht="29.25" customHeight="1" thickTop="1">
      <c r="A19" s="1"/>
      <c r="B19" s="167" t="s">
        <v>21</v>
      </c>
      <c r="C19" s="154" t="s">
        <v>6</v>
      </c>
      <c r="D19" s="154"/>
      <c r="E19" s="154"/>
      <c r="F19" s="154"/>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6"/>
    </row>
    <row r="20" spans="1:35" ht="27.75" customHeight="1">
      <c r="A20" s="1"/>
      <c r="B20" s="167"/>
      <c r="C20" s="155" t="s">
        <v>7</v>
      </c>
      <c r="D20" s="155"/>
      <c r="E20" s="155"/>
      <c r="F20" s="155"/>
      <c r="G20" s="113" t="s">
        <v>40</v>
      </c>
      <c r="H20" s="114"/>
      <c r="I20" s="114"/>
      <c r="J20" s="159"/>
      <c r="K20" s="159"/>
      <c r="L20" s="43" t="s">
        <v>35</v>
      </c>
      <c r="M20" s="149"/>
      <c r="N20" s="149"/>
      <c r="O20" s="149"/>
      <c r="P20" s="149"/>
      <c r="Q20" s="149"/>
      <c r="R20" s="149"/>
      <c r="S20" s="149"/>
      <c r="T20" s="149"/>
      <c r="U20" s="149"/>
      <c r="V20" s="149"/>
      <c r="W20" s="149"/>
      <c r="X20" s="149"/>
      <c r="Y20" s="149"/>
      <c r="Z20" s="149"/>
      <c r="AA20" s="149"/>
      <c r="AB20" s="149"/>
      <c r="AC20" s="149"/>
      <c r="AD20" s="149"/>
      <c r="AE20" s="149"/>
      <c r="AF20" s="149"/>
      <c r="AG20" s="150"/>
    </row>
    <row r="21" spans="1:35" ht="27.75" customHeight="1">
      <c r="A21" s="1"/>
      <c r="B21" s="167"/>
      <c r="C21" s="160" t="s">
        <v>36</v>
      </c>
      <c r="D21" s="161"/>
      <c r="E21" s="161"/>
      <c r="F21" s="162"/>
      <c r="G21" s="113" t="s">
        <v>38</v>
      </c>
      <c r="H21" s="114"/>
      <c r="I21" s="115"/>
      <c r="J21" s="107"/>
      <c r="K21" s="108"/>
      <c r="L21" s="108"/>
      <c r="M21" s="108"/>
      <c r="N21" s="108"/>
      <c r="O21" s="108"/>
      <c r="P21" s="108"/>
      <c r="Q21" s="108"/>
      <c r="R21" s="108"/>
      <c r="S21" s="108"/>
      <c r="T21" s="109"/>
      <c r="U21" s="113" t="s">
        <v>39</v>
      </c>
      <c r="V21" s="114"/>
      <c r="W21" s="115"/>
      <c r="X21" s="107"/>
      <c r="Y21" s="108"/>
      <c r="Z21" s="108"/>
      <c r="AA21" s="108"/>
      <c r="AB21" s="108"/>
      <c r="AC21" s="108"/>
      <c r="AD21" s="108"/>
      <c r="AE21" s="108"/>
      <c r="AF21" s="108"/>
      <c r="AG21" s="110"/>
    </row>
    <row r="22" spans="1:35" ht="27" customHeight="1">
      <c r="A22" s="1"/>
      <c r="B22" s="167"/>
      <c r="C22" s="164" t="s">
        <v>8</v>
      </c>
      <c r="D22" s="165"/>
      <c r="E22" s="165"/>
      <c r="F22" s="166"/>
      <c r="G22" s="12" t="s">
        <v>9</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27"/>
    </row>
    <row r="23" spans="1:35" ht="18" customHeight="1">
      <c r="A23" s="1"/>
      <c r="B23" s="167"/>
      <c r="C23" s="30"/>
      <c r="D23" s="31"/>
      <c r="E23" s="31"/>
      <c r="F23" s="32"/>
      <c r="G23" s="51"/>
      <c r="H23" s="15" t="s">
        <v>10</v>
      </c>
      <c r="I23" s="15"/>
      <c r="J23" s="15"/>
      <c r="K23" s="15"/>
      <c r="L23" s="15"/>
      <c r="M23" s="15"/>
      <c r="N23" s="15"/>
      <c r="O23" s="15"/>
      <c r="P23" s="51"/>
      <c r="Q23" s="15" t="s">
        <v>13</v>
      </c>
      <c r="R23" s="15"/>
      <c r="S23" s="15"/>
      <c r="T23" s="15"/>
      <c r="U23" s="15"/>
      <c r="V23" s="15"/>
      <c r="W23" s="15"/>
      <c r="X23" s="15"/>
      <c r="Y23" s="15"/>
      <c r="Z23" s="15"/>
      <c r="AA23" s="15"/>
      <c r="AB23" s="15"/>
      <c r="AC23" s="15"/>
      <c r="AD23" s="15"/>
      <c r="AE23" s="15"/>
      <c r="AF23" s="15"/>
      <c r="AG23" s="39"/>
      <c r="AH23" s="56" t="b">
        <v>0</v>
      </c>
      <c r="AI23" s="56" t="b">
        <v>0</v>
      </c>
    </row>
    <row r="24" spans="1:35" ht="18.75" customHeight="1">
      <c r="A24" s="1"/>
      <c r="B24" s="167"/>
      <c r="C24" s="30"/>
      <c r="D24" s="31"/>
      <c r="E24" s="31"/>
      <c r="F24" s="32"/>
      <c r="G24" s="51"/>
      <c r="H24" s="15" t="s">
        <v>11</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39"/>
      <c r="AH24" s="56" t="b">
        <v>0</v>
      </c>
    </row>
    <row r="25" spans="1:35" ht="17.25" customHeight="1">
      <c r="A25" s="1"/>
      <c r="B25" s="167"/>
      <c r="C25" s="30"/>
      <c r="D25" s="31"/>
      <c r="E25" s="31"/>
      <c r="F25" s="32"/>
      <c r="G25" s="51"/>
      <c r="H25" s="184" t="s">
        <v>20</v>
      </c>
      <c r="I25" s="184"/>
      <c r="J25" s="184"/>
      <c r="K25" s="184"/>
      <c r="L25" s="184"/>
      <c r="M25" s="184"/>
      <c r="N25" s="184"/>
      <c r="O25" s="184"/>
      <c r="P25" s="184"/>
      <c r="Q25" s="184"/>
      <c r="R25" s="184"/>
      <c r="S25" s="184"/>
      <c r="T25" s="184"/>
      <c r="U25" s="184"/>
      <c r="V25" s="184"/>
      <c r="W25" s="184"/>
      <c r="X25" s="184"/>
      <c r="Y25" s="169"/>
      <c r="Z25" s="169"/>
      <c r="AA25" s="169"/>
      <c r="AB25" s="169"/>
      <c r="AC25" s="169"/>
      <c r="AD25" s="169"/>
      <c r="AE25" s="169"/>
      <c r="AF25" s="15"/>
      <c r="AG25" s="40" t="s">
        <v>32</v>
      </c>
      <c r="AH25" s="56" t="b">
        <v>0</v>
      </c>
    </row>
    <row r="26" spans="1:35" ht="26.25" customHeight="1">
      <c r="A26" s="1"/>
      <c r="B26" s="167"/>
      <c r="C26" s="30"/>
      <c r="D26" s="31"/>
      <c r="E26" s="31"/>
      <c r="F26" s="32"/>
      <c r="G26" s="12" t="s">
        <v>12</v>
      </c>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27"/>
    </row>
    <row r="27" spans="1:35" ht="16.5" customHeight="1">
      <c r="A27" s="1"/>
      <c r="B27" s="167"/>
      <c r="C27" s="30"/>
      <c r="D27" s="31"/>
      <c r="E27" s="31"/>
      <c r="F27" s="32"/>
      <c r="G27" s="13"/>
      <c r="H27" s="15" t="s">
        <v>10</v>
      </c>
      <c r="I27" s="13"/>
      <c r="J27" s="13"/>
      <c r="K27" s="13"/>
      <c r="L27" s="13"/>
      <c r="M27" s="13"/>
      <c r="N27" s="13"/>
      <c r="O27" s="16"/>
      <c r="P27" s="16"/>
      <c r="Q27" s="16"/>
      <c r="R27" s="16"/>
      <c r="S27" s="17"/>
      <c r="T27" s="163"/>
      <c r="U27" s="163"/>
      <c r="V27" s="18"/>
      <c r="W27" s="18"/>
      <c r="X27" s="163"/>
      <c r="Y27" s="163"/>
      <c r="Z27" s="16"/>
      <c r="AA27" s="13"/>
      <c r="AB27" s="13"/>
      <c r="AC27" s="13"/>
      <c r="AD27" s="13"/>
      <c r="AE27" s="157"/>
      <c r="AF27" s="157"/>
      <c r="AG27" s="158"/>
    </row>
    <row r="28" spans="1:35" ht="16.5" customHeight="1">
      <c r="A28" s="1"/>
      <c r="B28" s="167"/>
      <c r="C28" s="30"/>
      <c r="D28" s="31"/>
      <c r="E28" s="31"/>
      <c r="F28" s="32"/>
      <c r="G28" s="16"/>
      <c r="H28" s="16"/>
      <c r="I28" s="16"/>
      <c r="J28" s="17" t="s">
        <v>29</v>
      </c>
      <c r="K28" s="176"/>
      <c r="L28" s="176"/>
      <c r="M28" s="176"/>
      <c r="N28" s="176"/>
      <c r="O28" s="16" t="s">
        <v>276</v>
      </c>
      <c r="P28" s="16"/>
      <c r="Q28" s="178"/>
      <c r="R28" s="178"/>
      <c r="S28" s="178"/>
      <c r="T28" s="175"/>
      <c r="U28" s="175"/>
      <c r="V28" s="175"/>
      <c r="W28" s="18" t="s">
        <v>278</v>
      </c>
      <c r="X28" s="44"/>
      <c r="Y28" s="44"/>
      <c r="Z28" s="16"/>
      <c r="AA28" s="16"/>
      <c r="AB28" s="183"/>
      <c r="AC28" s="183"/>
      <c r="AD28" s="183"/>
      <c r="AE28" s="183"/>
      <c r="AF28" s="183"/>
      <c r="AG28" s="45"/>
    </row>
    <row r="29" spans="1:35" ht="18.75" customHeight="1">
      <c r="A29" s="1"/>
      <c r="B29" s="167"/>
      <c r="C29" s="30"/>
      <c r="D29" s="31"/>
      <c r="E29" s="31"/>
      <c r="F29" s="32"/>
      <c r="G29" s="13"/>
      <c r="H29" s="15" t="s">
        <v>13</v>
      </c>
      <c r="I29" s="13"/>
      <c r="J29" s="13"/>
      <c r="K29" s="13"/>
      <c r="L29" s="13"/>
      <c r="M29" s="13"/>
      <c r="N29" s="13"/>
      <c r="O29" s="16"/>
      <c r="P29" s="16"/>
      <c r="Q29" s="16"/>
      <c r="R29" s="16"/>
      <c r="S29" s="17"/>
      <c r="T29" s="163"/>
      <c r="U29" s="163"/>
      <c r="V29" s="18"/>
      <c r="W29" s="18"/>
      <c r="X29" s="163"/>
      <c r="Y29" s="163"/>
      <c r="Z29" s="16"/>
      <c r="AA29" s="13"/>
      <c r="AB29" s="13"/>
      <c r="AC29" s="13"/>
      <c r="AD29" s="13"/>
      <c r="AE29" s="157"/>
      <c r="AF29" s="157"/>
      <c r="AG29" s="158"/>
    </row>
    <row r="30" spans="1:35" ht="18.75" customHeight="1">
      <c r="A30" s="1"/>
      <c r="B30" s="167"/>
      <c r="C30" s="30"/>
      <c r="D30" s="31"/>
      <c r="E30" s="31"/>
      <c r="F30" s="32"/>
      <c r="G30" s="16"/>
      <c r="H30" s="16"/>
      <c r="I30" s="16"/>
      <c r="J30" s="17" t="s">
        <v>29</v>
      </c>
      <c r="K30" s="176"/>
      <c r="L30" s="176"/>
      <c r="M30" s="176"/>
      <c r="N30" s="176"/>
      <c r="O30" s="16" t="s">
        <v>276</v>
      </c>
      <c r="P30" s="16"/>
      <c r="Q30" s="178"/>
      <c r="R30" s="178"/>
      <c r="S30" s="178"/>
      <c r="T30" s="175"/>
      <c r="U30" s="175"/>
      <c r="V30" s="175"/>
      <c r="W30" s="18" t="s">
        <v>278</v>
      </c>
      <c r="X30" s="44"/>
      <c r="Y30" s="44"/>
      <c r="Z30" s="16"/>
      <c r="AA30" s="16"/>
      <c r="AB30" s="183"/>
      <c r="AC30" s="183"/>
      <c r="AD30" s="183"/>
      <c r="AE30" s="183"/>
      <c r="AF30" s="183"/>
      <c r="AG30" s="45"/>
    </row>
    <row r="31" spans="1:35" ht="17.25" customHeight="1">
      <c r="A31" s="1"/>
      <c r="B31" s="167"/>
      <c r="C31" s="30"/>
      <c r="D31" s="31"/>
      <c r="E31" s="31"/>
      <c r="F31" s="32"/>
      <c r="G31" s="13"/>
      <c r="H31" s="15" t="s">
        <v>11</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27"/>
    </row>
    <row r="32" spans="1:35" ht="18.75" customHeight="1">
      <c r="A32" s="1"/>
      <c r="B32" s="167"/>
      <c r="C32" s="30"/>
      <c r="D32" s="31"/>
      <c r="E32" s="31"/>
      <c r="F32" s="32"/>
      <c r="G32" s="16"/>
      <c r="H32" s="16"/>
      <c r="I32" s="16"/>
      <c r="J32" s="17" t="s">
        <v>29</v>
      </c>
      <c r="K32" s="176"/>
      <c r="L32" s="176"/>
      <c r="M32" s="176"/>
      <c r="N32" s="176"/>
      <c r="O32" s="16" t="s">
        <v>276</v>
      </c>
      <c r="P32" s="16"/>
      <c r="Q32" s="178"/>
      <c r="R32" s="178"/>
      <c r="S32" s="178"/>
      <c r="T32" s="175"/>
      <c r="U32" s="175"/>
      <c r="V32" s="175"/>
      <c r="W32" s="18" t="s">
        <v>277</v>
      </c>
      <c r="X32" s="82"/>
      <c r="Y32" s="82"/>
      <c r="Z32" s="1"/>
      <c r="AA32" s="17" t="s">
        <v>161</v>
      </c>
      <c r="AB32" s="193"/>
      <c r="AC32" s="193"/>
      <c r="AD32" s="193"/>
      <c r="AE32" s="193"/>
      <c r="AF32" s="193"/>
      <c r="AG32" s="46"/>
    </row>
    <row r="33" spans="1:39" ht="18" customHeight="1">
      <c r="A33" s="1"/>
      <c r="B33" s="167"/>
      <c r="C33" s="30"/>
      <c r="D33" s="31"/>
      <c r="E33" s="31"/>
      <c r="F33" s="32"/>
      <c r="G33" s="19"/>
      <c r="H33" s="15" t="s">
        <v>14</v>
      </c>
      <c r="I33" s="13"/>
      <c r="J33" s="13"/>
      <c r="K33" s="13"/>
      <c r="L33" s="13"/>
      <c r="M33" s="13"/>
      <c r="N33" s="13"/>
      <c r="O33" s="13"/>
      <c r="P33" s="13"/>
      <c r="Q33" s="13"/>
      <c r="R33" s="13"/>
      <c r="S33" s="13"/>
      <c r="T33" s="13"/>
      <c r="U33" s="13"/>
      <c r="V33" s="13"/>
      <c r="W33" s="1"/>
      <c r="X33" s="13"/>
      <c r="Y33" s="13"/>
      <c r="Z33" s="1"/>
      <c r="AA33" s="17" t="s">
        <v>161</v>
      </c>
      <c r="AB33" s="179"/>
      <c r="AC33" s="179"/>
      <c r="AD33" s="179"/>
      <c r="AE33" s="179"/>
      <c r="AF33" s="179"/>
      <c r="AG33" s="14"/>
    </row>
    <row r="34" spans="1:39" ht="5.25" customHeight="1">
      <c r="A34" s="1"/>
      <c r="B34" s="167"/>
      <c r="C34" s="33"/>
      <c r="D34" s="34"/>
      <c r="E34" s="34"/>
      <c r="F34" s="35"/>
      <c r="G34" s="2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8"/>
    </row>
    <row r="35" spans="1:39" ht="27.75" customHeight="1">
      <c r="A35" s="1"/>
      <c r="B35" s="167"/>
      <c r="C35" s="136" t="s">
        <v>15</v>
      </c>
      <c r="D35" s="137"/>
      <c r="E35" s="137"/>
      <c r="F35" s="138"/>
      <c r="G35" s="1"/>
      <c r="H35" s="177"/>
      <c r="I35" s="177"/>
      <c r="J35" s="177"/>
      <c r="K35" s="177"/>
      <c r="L35" s="177"/>
      <c r="M35" s="85" t="s">
        <v>248</v>
      </c>
      <c r="N35" s="99"/>
      <c r="O35" s="85" t="s">
        <v>249</v>
      </c>
      <c r="P35" s="99"/>
      <c r="Q35" s="85" t="s">
        <v>250</v>
      </c>
      <c r="R35" s="87" t="s">
        <v>251</v>
      </c>
      <c r="S35" s="181"/>
      <c r="T35" s="181"/>
      <c r="U35" s="181"/>
      <c r="V35" s="181"/>
      <c r="W35" s="181"/>
      <c r="X35" s="85" t="s">
        <v>248</v>
      </c>
      <c r="Y35" s="99"/>
      <c r="Z35" s="85" t="s">
        <v>249</v>
      </c>
      <c r="AA35" s="99"/>
      <c r="AB35" s="85" t="s">
        <v>250</v>
      </c>
      <c r="AC35" s="1"/>
      <c r="AD35" s="1"/>
      <c r="AE35" s="1"/>
      <c r="AF35" s="13"/>
      <c r="AG35" s="27"/>
      <c r="AL35" s="91"/>
    </row>
    <row r="36" spans="1:39" ht="27.75" customHeight="1" thickBot="1">
      <c r="A36" s="1"/>
      <c r="B36" s="168"/>
      <c r="C36" s="36"/>
      <c r="D36" s="37"/>
      <c r="E36" s="37"/>
      <c r="F36" s="38"/>
      <c r="G36" s="22" t="s">
        <v>37</v>
      </c>
      <c r="H36" s="23"/>
      <c r="I36" s="23"/>
      <c r="J36" s="23"/>
      <c r="K36" s="23"/>
      <c r="L36" s="23"/>
      <c r="M36" s="182"/>
      <c r="N36" s="182"/>
      <c r="O36" s="182"/>
      <c r="P36" s="182"/>
      <c r="Q36" s="85" t="s">
        <v>252</v>
      </c>
      <c r="R36" s="99"/>
      <c r="S36" s="85" t="s">
        <v>253</v>
      </c>
      <c r="T36" s="99"/>
      <c r="U36" s="85" t="s">
        <v>254</v>
      </c>
      <c r="V36" s="1"/>
      <c r="W36" s="1"/>
      <c r="X36" s="23"/>
      <c r="Y36" s="23"/>
      <c r="Z36" s="23"/>
      <c r="AA36" s="23"/>
      <c r="AB36" s="23"/>
      <c r="AC36" s="23"/>
      <c r="AD36" s="23"/>
      <c r="AE36" s="23"/>
      <c r="AF36" s="23"/>
      <c r="AG36" s="29"/>
      <c r="AJ36" s="97"/>
      <c r="AK36" t="e">
        <f>VLOOKUP(X5,AK5:AL14,2,FALSE)</f>
        <v>#N/A</v>
      </c>
      <c r="AL36" s="88" t="e">
        <f>DATE(AK36,AC5,AE5)</f>
        <v>#N/A</v>
      </c>
      <c r="AM36" t="s">
        <v>265</v>
      </c>
    </row>
    <row r="37" spans="1:39" ht="13.5" customHeight="1" thickTop="1">
      <c r="A37" s="1"/>
      <c r="B37" s="128" t="s">
        <v>22</v>
      </c>
      <c r="C37" s="140" t="s">
        <v>16</v>
      </c>
      <c r="D37" s="141"/>
      <c r="E37" s="141"/>
      <c r="F37" s="142"/>
      <c r="G37" s="185"/>
      <c r="H37" s="185"/>
      <c r="I37" s="185"/>
      <c r="J37" s="185"/>
      <c r="K37" s="185"/>
      <c r="L37" s="185"/>
      <c r="M37" s="185"/>
      <c r="N37" s="185"/>
      <c r="O37" s="185"/>
      <c r="P37" s="185"/>
      <c r="Q37" s="185"/>
      <c r="R37" s="186"/>
      <c r="S37" s="24"/>
      <c r="T37" s="25"/>
      <c r="U37" s="25"/>
      <c r="V37" s="25"/>
      <c r="W37" s="25"/>
      <c r="X37" s="26" t="s">
        <v>26</v>
      </c>
      <c r="Y37" s="190"/>
      <c r="Z37" s="191"/>
      <c r="AA37" s="191"/>
      <c r="AB37" s="191"/>
      <c r="AC37" s="191"/>
      <c r="AD37" s="191"/>
      <c r="AE37" s="191"/>
      <c r="AF37" s="191"/>
      <c r="AG37" s="192"/>
      <c r="AK37" t="e">
        <f>VLOOKUP(M36,AK4:AL14,2)</f>
        <v>#N/A</v>
      </c>
      <c r="AL37" s="88" t="e">
        <f>DATE(AK37,R36,T36)</f>
        <v>#N/A</v>
      </c>
      <c r="AM37" t="s">
        <v>264</v>
      </c>
    </row>
    <row r="38" spans="1:39" ht="17.25" customHeight="1">
      <c r="A38" s="1"/>
      <c r="B38" s="129"/>
      <c r="C38" s="143"/>
      <c r="D38" s="144"/>
      <c r="E38" s="144"/>
      <c r="F38" s="145"/>
      <c r="G38" s="187"/>
      <c r="H38" s="187"/>
      <c r="I38" s="187"/>
      <c r="J38" s="187"/>
      <c r="K38" s="187"/>
      <c r="L38" s="187"/>
      <c r="M38" s="187"/>
      <c r="N38" s="187"/>
      <c r="O38" s="187"/>
      <c r="P38" s="187"/>
      <c r="Q38" s="187"/>
      <c r="R38" s="188"/>
      <c r="S38" s="146" t="s">
        <v>25</v>
      </c>
      <c r="T38" s="147"/>
      <c r="U38" s="147"/>
      <c r="V38" s="147"/>
      <c r="W38" s="147"/>
      <c r="X38" s="148"/>
      <c r="Y38" s="112"/>
      <c r="Z38" s="112"/>
      <c r="AA38" s="112"/>
      <c r="AB38" s="112"/>
      <c r="AC38" s="112"/>
      <c r="AD38" s="112"/>
      <c r="AE38" s="112"/>
      <c r="AF38" s="112"/>
      <c r="AG38" s="189"/>
    </row>
    <row r="39" spans="1:39" ht="27.75" customHeight="1">
      <c r="A39" s="1"/>
      <c r="B39" s="129"/>
      <c r="C39" s="133" t="s">
        <v>17</v>
      </c>
      <c r="D39" s="134"/>
      <c r="E39" s="134"/>
      <c r="F39" s="135"/>
      <c r="G39" s="20" t="s">
        <v>27</v>
      </c>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50"/>
    </row>
    <row r="40" spans="1:39" ht="27.75" customHeight="1" thickBot="1">
      <c r="A40" s="1"/>
      <c r="B40" s="129"/>
      <c r="C40" s="136" t="s">
        <v>5</v>
      </c>
      <c r="D40" s="137"/>
      <c r="E40" s="137"/>
      <c r="F40" s="138"/>
      <c r="G40" s="139"/>
      <c r="H40" s="139"/>
      <c r="I40" s="139"/>
      <c r="J40" s="139"/>
      <c r="K40" s="139"/>
      <c r="L40" s="139"/>
      <c r="M40" s="139"/>
      <c r="N40" s="139"/>
      <c r="O40" s="139"/>
      <c r="P40" s="139"/>
      <c r="Q40" s="139"/>
      <c r="R40" s="139"/>
      <c r="S40" s="139"/>
      <c r="T40" s="139"/>
      <c r="U40" s="139"/>
      <c r="V40" s="130" t="s">
        <v>28</v>
      </c>
      <c r="W40" s="131"/>
      <c r="X40" s="132"/>
      <c r="Y40" s="139"/>
      <c r="Z40" s="139"/>
      <c r="AA40" s="139"/>
      <c r="AB40" s="139"/>
      <c r="AC40" s="139"/>
      <c r="AD40" s="139"/>
      <c r="AE40" s="139"/>
      <c r="AF40" s="139"/>
      <c r="AG40" s="151"/>
    </row>
    <row r="41" spans="1:39" ht="31.5" customHeight="1" thickTop="1" thickBot="1">
      <c r="A41" s="1"/>
      <c r="B41" s="50" t="s">
        <v>160</v>
      </c>
      <c r="C41" s="171"/>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3"/>
      <c r="AJ41" s="54" t="s">
        <v>166</v>
      </c>
    </row>
    <row r="42" spans="1:39" ht="21.75" customHeight="1">
      <c r="A42" s="1"/>
      <c r="B42" s="49" t="s">
        <v>23</v>
      </c>
      <c r="C42" s="21"/>
      <c r="D42" s="21"/>
      <c r="E42" s="21"/>
      <c r="F42" s="21"/>
      <c r="G42" s="180"/>
      <c r="H42" s="180"/>
      <c r="I42" s="55" t="s">
        <v>172</v>
      </c>
      <c r="J42" s="174"/>
      <c r="K42" s="174"/>
      <c r="L42" s="174"/>
      <c r="M42" s="174"/>
      <c r="N42" s="1"/>
      <c r="O42" s="1"/>
      <c r="P42" s="1"/>
      <c r="Q42" s="1"/>
      <c r="R42" s="1"/>
      <c r="S42" s="1"/>
      <c r="T42" s="1"/>
      <c r="U42" s="1"/>
      <c r="V42" s="1"/>
      <c r="W42" s="1"/>
      <c r="X42" s="1"/>
      <c r="Y42" s="1"/>
      <c r="Z42" s="1"/>
      <c r="AA42" s="1"/>
      <c r="AB42" s="1"/>
      <c r="AC42" s="1"/>
      <c r="AD42" s="1"/>
      <c r="AE42" s="1"/>
      <c r="AF42" s="1"/>
      <c r="AG42" s="1"/>
      <c r="AJ42" s="93"/>
    </row>
    <row r="43" spans="1:39" ht="12.75" customHeight="1">
      <c r="A43" s="1"/>
      <c r="B43" s="4" t="s">
        <v>24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K43" s="92"/>
      <c r="AL43" s="92"/>
      <c r="AM43" s="92"/>
    </row>
    <row r="44" spans="1:39">
      <c r="A44" s="1"/>
      <c r="B44" s="4" t="s">
        <v>279</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6" spans="1:39">
      <c r="AI46" s="47"/>
    </row>
    <row r="47" spans="1:39">
      <c r="AI47" s="47"/>
    </row>
    <row r="48" spans="1:39">
      <c r="T48" s="47"/>
    </row>
    <row r="49" spans="20:30">
      <c r="T49" s="47"/>
    </row>
    <row r="51" spans="20:30">
      <c r="AD51" s="47"/>
    </row>
  </sheetData>
  <sheetProtection selectLockedCells="1"/>
  <mergeCells count="70">
    <mergeCell ref="H25:X25"/>
    <mergeCell ref="T30:V30"/>
    <mergeCell ref="AB30:AF30"/>
    <mergeCell ref="G37:R38"/>
    <mergeCell ref="Y38:AG38"/>
    <mergeCell ref="Y37:AG37"/>
    <mergeCell ref="AB32:AF32"/>
    <mergeCell ref="C41:AG41"/>
    <mergeCell ref="J42:M42"/>
    <mergeCell ref="T28:V28"/>
    <mergeCell ref="K32:N32"/>
    <mergeCell ref="H35:L35"/>
    <mergeCell ref="Q28:S28"/>
    <mergeCell ref="AB33:AF33"/>
    <mergeCell ref="G42:H42"/>
    <mergeCell ref="S35:W35"/>
    <mergeCell ref="M36:P36"/>
    <mergeCell ref="AB28:AF28"/>
    <mergeCell ref="K28:N28"/>
    <mergeCell ref="K30:N30"/>
    <mergeCell ref="Q30:S30"/>
    <mergeCell ref="Q32:S32"/>
    <mergeCell ref="T32:V32"/>
    <mergeCell ref="A4:AG4"/>
    <mergeCell ref="AE27:AG27"/>
    <mergeCell ref="AE29:AG29"/>
    <mergeCell ref="G20:I20"/>
    <mergeCell ref="J20:K20"/>
    <mergeCell ref="M20:AG20"/>
    <mergeCell ref="C21:F21"/>
    <mergeCell ref="T27:U27"/>
    <mergeCell ref="X27:Y27"/>
    <mergeCell ref="T29:U29"/>
    <mergeCell ref="X29:Y29"/>
    <mergeCell ref="C22:F22"/>
    <mergeCell ref="G19:AG19"/>
    <mergeCell ref="B19:B36"/>
    <mergeCell ref="Y25:AE25"/>
    <mergeCell ref="X5:AA5"/>
    <mergeCell ref="C17:F17"/>
    <mergeCell ref="C18:F18"/>
    <mergeCell ref="C19:F19"/>
    <mergeCell ref="C20:F20"/>
    <mergeCell ref="C35:F35"/>
    <mergeCell ref="B37:B40"/>
    <mergeCell ref="V40:X40"/>
    <mergeCell ref="C39:F39"/>
    <mergeCell ref="C40:F40"/>
    <mergeCell ref="G40:U40"/>
    <mergeCell ref="C37:F38"/>
    <mergeCell ref="S38:X38"/>
    <mergeCell ref="H39:L39"/>
    <mergeCell ref="M39:AG39"/>
    <mergeCell ref="Y40:AG40"/>
    <mergeCell ref="B15:B18"/>
    <mergeCell ref="J21:T21"/>
    <mergeCell ref="X21:AG21"/>
    <mergeCell ref="C6:M6"/>
    <mergeCell ref="R8:AF8"/>
    <mergeCell ref="R10:AF10"/>
    <mergeCell ref="G21:I21"/>
    <mergeCell ref="U21:W21"/>
    <mergeCell ref="G18:AG18"/>
    <mergeCell ref="C12:AF13"/>
    <mergeCell ref="A14:AG14"/>
    <mergeCell ref="G15:AG15"/>
    <mergeCell ref="C15:F15"/>
    <mergeCell ref="G16:AG16"/>
    <mergeCell ref="G17:AG17"/>
    <mergeCell ref="C16:F16"/>
  </mergeCells>
  <phoneticPr fontId="1"/>
  <conditionalFormatting sqref="R8:AF8">
    <cfRule type="containsBlanks" dxfId="63" priority="69">
      <formula>LEN(TRIM(R8))=0</formula>
    </cfRule>
  </conditionalFormatting>
  <conditionalFormatting sqref="R10:AF10">
    <cfRule type="containsBlanks" dxfId="62" priority="68">
      <formula>LEN(TRIM(R10))=0</formula>
    </cfRule>
  </conditionalFormatting>
  <conditionalFormatting sqref="G15:AG15">
    <cfRule type="containsBlanks" dxfId="61" priority="67">
      <formula>LEN(TRIM(G15))=0</formula>
    </cfRule>
  </conditionalFormatting>
  <conditionalFormatting sqref="G16:AG16">
    <cfRule type="containsBlanks" dxfId="60" priority="78">
      <formula>LEN(TRIM(G16))=0</formula>
    </cfRule>
  </conditionalFormatting>
  <conditionalFormatting sqref="G17:AG17">
    <cfRule type="containsBlanks" dxfId="59" priority="79">
      <formula>LEN(TRIM(G17))=0</formula>
    </cfRule>
  </conditionalFormatting>
  <conditionalFormatting sqref="G18:AG18">
    <cfRule type="containsBlanks" dxfId="58" priority="64">
      <formula>LEN(TRIM(G18))=0</formula>
    </cfRule>
  </conditionalFormatting>
  <conditionalFormatting sqref="G19:AG19">
    <cfRule type="containsBlanks" dxfId="57" priority="63">
      <formula>LEN(TRIM(G19))=0</formula>
    </cfRule>
  </conditionalFormatting>
  <conditionalFormatting sqref="J20:K20">
    <cfRule type="containsBlanks" dxfId="56" priority="76">
      <formula>LEN(TRIM(J20))=0</formula>
    </cfRule>
  </conditionalFormatting>
  <conditionalFormatting sqref="M20:AG20">
    <cfRule type="containsBlanks" dxfId="55" priority="77">
      <formula>LEN(TRIM(M20))=0</formula>
    </cfRule>
  </conditionalFormatting>
  <conditionalFormatting sqref="J21:T21">
    <cfRule type="containsBlanks" dxfId="54" priority="82">
      <formula>LEN(TRIM(J21))=0</formula>
    </cfRule>
  </conditionalFormatting>
  <conditionalFormatting sqref="X21:AG21">
    <cfRule type="containsBlanks" dxfId="53" priority="83">
      <formula>LEN(TRIM(X21))=0</formula>
    </cfRule>
  </conditionalFormatting>
  <conditionalFormatting sqref="G37:R38">
    <cfRule type="containsBlanks" dxfId="52" priority="58">
      <formula>LEN(TRIM(G37))=0</formula>
    </cfRule>
  </conditionalFormatting>
  <conditionalFormatting sqref="Y37:AG37">
    <cfRule type="containsBlanks" dxfId="51" priority="74">
      <formula>LEN(TRIM(Y37))=0</formula>
    </cfRule>
  </conditionalFormatting>
  <conditionalFormatting sqref="Y38:AG38">
    <cfRule type="containsBlanks" dxfId="50" priority="75">
      <formula>LEN(TRIM(Y38))=0</formula>
    </cfRule>
  </conditionalFormatting>
  <conditionalFormatting sqref="H39:L39">
    <cfRule type="containsBlanks" dxfId="49" priority="55">
      <formula>LEN(TRIM(H39))=0</formula>
    </cfRule>
  </conditionalFormatting>
  <conditionalFormatting sqref="M39:AG39">
    <cfRule type="containsBlanks" dxfId="48" priority="73">
      <formula>LEN(TRIM(M39))=0</formula>
    </cfRule>
  </conditionalFormatting>
  <conditionalFormatting sqref="G40:U40">
    <cfRule type="containsBlanks" dxfId="47" priority="53">
      <formula>LEN(TRIM(G40))=0</formula>
    </cfRule>
  </conditionalFormatting>
  <conditionalFormatting sqref="Y40:AG40">
    <cfRule type="containsBlanks" dxfId="46" priority="52">
      <formula>LEN(TRIM(Y40))=0</formula>
    </cfRule>
  </conditionalFormatting>
  <conditionalFormatting sqref="C41:AG41">
    <cfRule type="containsBlanks" dxfId="45" priority="51">
      <formula>LEN(TRIM(C41))=0</formula>
    </cfRule>
  </conditionalFormatting>
  <conditionalFormatting sqref="K28:N28 T28 AB28:AF28">
    <cfRule type="expression" dxfId="44" priority="50">
      <formula>$AH$23=TRUE</formula>
    </cfRule>
  </conditionalFormatting>
  <conditionalFormatting sqref="K28:N28">
    <cfRule type="notContainsBlanks" dxfId="43" priority="49">
      <formula>LEN(TRIM(K28))&gt;0</formula>
    </cfRule>
  </conditionalFormatting>
  <conditionalFormatting sqref="Q28:S28">
    <cfRule type="notContainsBlanks" dxfId="42" priority="48">
      <formula>LEN(TRIM(Q28))&gt;0</formula>
    </cfRule>
    <cfRule type="expression" dxfId="41" priority="70">
      <formula>$AH$23=TRUE</formula>
    </cfRule>
  </conditionalFormatting>
  <conditionalFormatting sqref="T28:V28">
    <cfRule type="notContainsBlanks" dxfId="40" priority="47">
      <formula>LEN(TRIM(T28))&gt;0</formula>
    </cfRule>
  </conditionalFormatting>
  <conditionalFormatting sqref="AB28:AF28">
    <cfRule type="notContainsBlanks" dxfId="39" priority="46">
      <formula>LEN(TRIM(AB28))&gt;0</formula>
    </cfRule>
  </conditionalFormatting>
  <conditionalFormatting sqref="K30:N30 T30 AB30:AF30">
    <cfRule type="expression" dxfId="38" priority="45">
      <formula>$AI$23=TRUE</formula>
    </cfRule>
  </conditionalFormatting>
  <conditionalFormatting sqref="K30:N30">
    <cfRule type="notContainsBlanks" dxfId="37" priority="44">
      <formula>LEN(TRIM(K30))&gt;0</formula>
    </cfRule>
  </conditionalFormatting>
  <conditionalFormatting sqref="T30">
    <cfRule type="notContainsBlanks" dxfId="36" priority="43">
      <formula>LEN(TRIM(T30))&gt;0</formula>
    </cfRule>
  </conditionalFormatting>
  <conditionalFormatting sqref="T30:V30">
    <cfRule type="notContainsBlanks" dxfId="35" priority="42">
      <formula>LEN(TRIM(T30))&gt;0</formula>
    </cfRule>
  </conditionalFormatting>
  <conditionalFormatting sqref="AB30:AF30">
    <cfRule type="notContainsBlanks" dxfId="34" priority="41">
      <formula>LEN(TRIM(AB30))&gt;0</formula>
    </cfRule>
  </conditionalFormatting>
  <conditionalFormatting sqref="K32:N32 T32 AB32:AF32">
    <cfRule type="expression" dxfId="33" priority="40">
      <formula>$AH$24=TRUE</formula>
    </cfRule>
  </conditionalFormatting>
  <conditionalFormatting sqref="K32:N32">
    <cfRule type="notContainsBlanks" dxfId="32" priority="39">
      <formula>LEN(TRIM(K32))&gt;0</formula>
    </cfRule>
  </conditionalFormatting>
  <conditionalFormatting sqref="T32">
    <cfRule type="notContainsBlanks" dxfId="31" priority="38">
      <formula>LEN(TRIM(T32))&gt;0</formula>
    </cfRule>
  </conditionalFormatting>
  <conditionalFormatting sqref="T32:V32">
    <cfRule type="notContainsBlanks" dxfId="30" priority="37">
      <formula>LEN(TRIM(T32))&gt;0</formula>
    </cfRule>
  </conditionalFormatting>
  <conditionalFormatting sqref="AB32:AF32">
    <cfRule type="notContainsBlanks" dxfId="29" priority="36">
      <formula>LEN(TRIM(AB32))&gt;0</formula>
    </cfRule>
  </conditionalFormatting>
  <conditionalFormatting sqref="AB33:AF33">
    <cfRule type="notContainsBlanks" dxfId="28" priority="34">
      <formula>LEN(TRIM(AB33))&gt;0</formula>
    </cfRule>
    <cfRule type="expression" dxfId="27" priority="35">
      <formula>$AH$25=TRUE</formula>
    </cfRule>
  </conditionalFormatting>
  <conditionalFormatting sqref="Y25:AE25">
    <cfRule type="notContainsBlanks" dxfId="26" priority="32">
      <formula>LEN(TRIM(Y25))&gt;0</formula>
    </cfRule>
    <cfRule type="expression" dxfId="25" priority="33">
      <formula>$AH$25=TRUE</formula>
    </cfRule>
  </conditionalFormatting>
  <conditionalFormatting sqref="G23:G25 P23">
    <cfRule type="expression" dxfId="24" priority="27">
      <formula>$AH$23=TRUE</formula>
    </cfRule>
  </conditionalFormatting>
  <conditionalFormatting sqref="G23:G25 P23">
    <cfRule type="expression" dxfId="23" priority="26">
      <formula>$AI$23=TRUE</formula>
    </cfRule>
  </conditionalFormatting>
  <conditionalFormatting sqref="G23:G25 P23">
    <cfRule type="expression" dxfId="22" priority="25">
      <formula>$AH$24=TRUE</formula>
    </cfRule>
  </conditionalFormatting>
  <conditionalFormatting sqref="G23:G25 P23">
    <cfRule type="expression" dxfId="21" priority="24">
      <formula>$AH$25=TRUE</formula>
    </cfRule>
  </conditionalFormatting>
  <conditionalFormatting sqref="Q30:S30">
    <cfRule type="notContainsBlanks" dxfId="20" priority="19">
      <formula>LEN(TRIM(Q30))&gt;0</formula>
    </cfRule>
    <cfRule type="expression" dxfId="19" priority="71">
      <formula>$AI$23=TRUE</formula>
    </cfRule>
  </conditionalFormatting>
  <conditionalFormatting sqref="Q32:S32">
    <cfRule type="notContainsBlanks" dxfId="18" priority="16">
      <formula>LEN(TRIM(Q32))&gt;0</formula>
    </cfRule>
    <cfRule type="expression" dxfId="17" priority="17">
      <formula>$AH$24=TRUE</formula>
    </cfRule>
  </conditionalFormatting>
  <conditionalFormatting sqref="AE5">
    <cfRule type="containsBlanks" dxfId="16" priority="15">
      <formula>LEN(TRIM(AE5))=0</formula>
    </cfRule>
  </conditionalFormatting>
  <conditionalFormatting sqref="AC5">
    <cfRule type="containsBlanks" dxfId="15" priority="14">
      <formula>LEN(TRIM(AC5))=0</formula>
    </cfRule>
  </conditionalFormatting>
  <conditionalFormatting sqref="X5:AA5">
    <cfRule type="notContainsBlanks" dxfId="14" priority="12">
      <formula>LEN(TRIM(X5))&gt;0</formula>
    </cfRule>
  </conditionalFormatting>
  <conditionalFormatting sqref="H35:L35">
    <cfRule type="containsBlanks" dxfId="13" priority="11">
      <formula>LEN(TRIM(H35))=0</formula>
    </cfRule>
  </conditionalFormatting>
  <conditionalFormatting sqref="N35">
    <cfRule type="containsBlanks" dxfId="12" priority="10">
      <formula>LEN(TRIM(N35))=0</formula>
    </cfRule>
  </conditionalFormatting>
  <conditionalFormatting sqref="P35">
    <cfRule type="containsBlanks" dxfId="11" priority="9">
      <formula>LEN(TRIM(P35))=0</formula>
    </cfRule>
  </conditionalFormatting>
  <conditionalFormatting sqref="S35:W35">
    <cfRule type="containsBlanks" dxfId="10" priority="8">
      <formula>LEN(TRIM(S35))=0</formula>
    </cfRule>
  </conditionalFormatting>
  <conditionalFormatting sqref="Y35">
    <cfRule type="containsBlanks" dxfId="9" priority="7">
      <formula>LEN(TRIM(Y35))=0</formula>
    </cfRule>
  </conditionalFormatting>
  <conditionalFormatting sqref="AA35">
    <cfRule type="containsBlanks" dxfId="8" priority="6">
      <formula>LEN(TRIM(AA35))=0</formula>
    </cfRule>
  </conditionalFormatting>
  <conditionalFormatting sqref="M36:P36">
    <cfRule type="containsBlanks" dxfId="7" priority="5">
      <formula>LEN(TRIM(M36))=0</formula>
    </cfRule>
  </conditionalFormatting>
  <conditionalFormatting sqref="R36">
    <cfRule type="containsBlanks" dxfId="6" priority="4">
      <formula>LEN(TRIM(R36))=0</formula>
    </cfRule>
  </conditionalFormatting>
  <conditionalFormatting sqref="T36">
    <cfRule type="containsBlanks" dxfId="5" priority="3">
      <formula>LEN(TRIM(T36))=0</formula>
    </cfRule>
  </conditionalFormatting>
  <conditionalFormatting sqref="AJ5">
    <cfRule type="notContainsErrors" dxfId="4" priority="72">
      <formula>NOT(ISERROR(AJ5))</formula>
    </cfRule>
  </conditionalFormatting>
  <dataValidations xWindow="717" yWindow="427" count="23">
    <dataValidation imeMode="halfAlpha" allowBlank="1" showInputMessage="1" showErrorMessage="1" sqref="U36:V36 J42:M42 G42:H42 AJ42 AK43:AM43" xr:uid="{50A797DA-6BED-4222-89F2-9C12101ED6FD}"/>
    <dataValidation imeMode="fullKatakana" allowBlank="1" showInputMessage="1" errorTitle="禁止" error="半角コンマが使われています。" sqref="Y37:AG37 G16:AG16" xr:uid="{47B6E418-6E38-49B4-8D1A-95E52B6B8AB6}"/>
    <dataValidation imeMode="hiragana" allowBlank="1" showInputMessage="1" errorTitle="禁止" error="半角コンマが使われています。" promptTitle="工事場所が２行政区以上にまたがる場合" prompt="例）工事場所が「中京区上本能寺前町地先～南区西九条南田町地先」の場合、このセルに「上本能寺前町地先～南区西九条南田町地先」と入力する。_x000a_" sqref="M20:AG20" xr:uid="{99827F56-BB40-4C74-AF58-5888D44CB7CD}"/>
    <dataValidation type="list" allowBlank="1" showInputMessage="1" showErrorMessage="1" promptTitle="工事場所が２行政区以上にまたがる場合" prompt="例）工事場所が「中京区上本能寺前町地先～南区西九条南田町地先」の場合、このセルでは「中京」を選択する。" sqref="J20:K20" xr:uid="{C18AF6E5-6004-4594-BF50-1648124CCC87}">
      <formula1>"北,上京,左京,中京,右京,下京,伏見,南,山科,東山,西京"</formula1>
    </dataValidation>
    <dataValidation imeMode="halfAlpha" allowBlank="1" showInputMessage="1" showErrorMessage="1" promptTitle="「地上×階」" prompt="数値のみ入力。_x000a_「地上」「階」は自動で表示される。" sqref="Q28:S28 Q32:S32 Q30:S30" xr:uid="{D8312FE4-201C-4A49-94B2-B4C77B090C4F}"/>
    <dataValidation imeMode="halfAlpha" allowBlank="1" showInputMessage="1" showErrorMessage="1" promptTitle="「地下×階」。地下がない場合は0を入力。" prompt="数値のみ入力。_x000a_「地下」「階」は自動で表示される。" sqref="T32:V32 T28:V28 T30:V30" xr:uid="{2964790B-FBE4-4254-A822-1DCA69350E7D}"/>
    <dataValidation type="decimal" imeMode="halfAlpha" operator="greaterThanOrEqual" allowBlank="1" showInputMessage="1" showErrorMessage="1" promptTitle="×㎡" prompt="数値のみ入力。小数点以下の入力は可能ですが、四捨五入して整数表示される。_x000a_「㎡」は自動で表示される。" sqref="AB30:AF30" xr:uid="{FD592A23-EEB2-4E19-87F7-13ACDB22BA3F}">
      <formula1>500</formula1>
    </dataValidation>
    <dataValidation type="decimal" imeMode="halfAlpha" operator="greaterThanOrEqual" allowBlank="1" showInputMessage="1" showErrorMessage="1" promptTitle="×万円（税込）" prompt="数値のみ入力。「万円（税込）」は自動で表示される。_x000a_（例）１億５００万円の請負金額の場合、「10500」と入力。" sqref="AB33:AF33" xr:uid="{773BE8A9-A514-4A59-8B70-D1EEFFCA1A2D}">
      <formula1>500</formula1>
    </dataValidation>
    <dataValidation imeMode="halfAlpha" allowBlank="1" showInputMessage="1" showErrorMessage="1" promptTitle="半角英数字" prompt="郵便番号を入力_x000a_（例）604-8517" sqref="H39:L39" xr:uid="{E6BB1AB7-B190-42C3-BB84-2FF63DF88CAF}"/>
    <dataValidation imeMode="hiragana" allowBlank="1" showInputMessage="1" errorTitle="禁止" error="半角コンマが使われています。" promptTitle="注意" prompt="住所を入力。" sqref="M39:AG39" xr:uid="{D026DF3E-F521-47B7-BCF4-61EC77E9CC2D}"/>
    <dataValidation allowBlank="1" showInputMessage="1" errorTitle="禁止" error="半角コンマが使われています。" promptTitle="備考欄" prompt="緊急工事等については、このセルにその旨入力してください。" sqref="C41:AG41" xr:uid="{62748F85-AC70-4DC3-ACC4-59EAE6BE5115}"/>
    <dataValidation type="decimal" imeMode="halfAlpha" operator="lessThanOrEqual" allowBlank="1" showInputMessage="1" showErrorMessage="1" errorTitle="禁止" error="位置座標は「平面直角座標（Ⅵ系）」を求めてください。座標値は必ずマイナスの値となります。" sqref="X21:AG21 J21:T21" xr:uid="{6EC6EBD4-03AF-43CC-9404-4DD936781980}">
      <formula1>0</formula1>
    </dataValidation>
    <dataValidation imeMode="hiragana" allowBlank="1" errorTitle="禁止" error="半角コンマが使われています。" promptTitle="折返し表示" prompt="このセルのみ，長文の場合は折返して表示されます。" sqref="G37:R38" xr:uid="{BED83553-B9FA-47C9-898D-B5746300CB53}"/>
    <dataValidation imeMode="hiragana" allowBlank="1" showInputMessage="1" errorTitle="禁止" error="半角コンマが使われています。" sqref="Y38:AG38 R8:AF8 R10:AF10 K32:N32 G15:AG15 G19:AG19 Y25:AE25 K28:N28 K30:N30 G17:AG17" xr:uid="{CC940FC1-ECE6-4DF6-88F2-893A4FEFA834}"/>
    <dataValidation type="decimal" imeMode="halfAlpha" operator="greaterThanOrEqual" allowBlank="1" showInputMessage="1" showErrorMessage="1" promptTitle="×㎡" prompt="数値のみ入力。小数点以下の入力は可能ですが、四捨五入して整数表示される。_x000a_「㎡」は自動で表示される。" sqref="AB28:AF28" xr:uid="{71CABAB4-E8B4-49AC-B06C-05C52DF47EA8}">
      <formula1>80</formula1>
    </dataValidation>
    <dataValidation type="decimal" imeMode="halfAlpha" operator="greaterThanOrEqual" allowBlank="1" showInputMessage="1" showErrorMessage="1" promptTitle="×万円（税込）" prompt="数値のみ入力。「万円（税込）」は自動で表示される。_x000a_（例）１億５００万円の請負金額の場合、「10500」と入力。" sqref="AB32:AF32" xr:uid="{D6AB6111-8703-450A-91B8-AA115AD3270B}">
      <formula1>10000</formula1>
    </dataValidation>
    <dataValidation type="list" allowBlank="1" showInputMessage="1" showErrorMessage="1" sqref="M36:P36 H35:L35 S35:W35" xr:uid="{FD1D841D-D631-40D2-9C79-641460DE1C34}">
      <formula1>$AK$4:$AK$14</formula1>
    </dataValidation>
    <dataValidation type="list" allowBlank="1" showInputMessage="1" showErrorMessage="1" sqref="AC5 N35 Y35 R36" xr:uid="{AC418842-A7DB-46D5-8EC2-3A5731D64C4F}">
      <formula1>"1,2,3,4,5,6,7,8,9,10,11,12"</formula1>
    </dataValidation>
    <dataValidation type="list" allowBlank="1" showInputMessage="1" showErrorMessage="1" sqref="AE5 P35 AA35 T36" xr:uid="{5CD8A1C5-A54F-4820-9FAB-4E4BD722D367}">
      <formula1>"1,2,3,4,5,6,7,8,9,10,11,12,13,14,15,16,17,18,19,20,21,22,23,24,25,26,27,28,29,30,31"</formula1>
    </dataValidation>
    <dataValidation type="list" allowBlank="1" showInputMessage="1" showErrorMessage="1" sqref="X5:AA5" xr:uid="{C3D0C002-E750-4F1C-9F7C-7647CABBE38A}">
      <formula1>"令和5(2023),令和6(2024),令和7(2025),令和8(2026),令和9(2027),令和10(2028),令和11(2029),令和12(2030),令和13(2031)"</formula1>
    </dataValidation>
    <dataValidation imeMode="halfAlpha" allowBlank="1" showInputMessage="1" showErrorMessage="1" errorTitle="禁止" error="半角コンマが使われています。" promptTitle="半角英数字" prompt="（例）075-222-3613　※内線番号の入力不要。" sqref="G18:AG18" xr:uid="{9FA1FB62-3FB6-4BE6-AC68-5E473E2EB0CE}"/>
    <dataValidation imeMode="halfAlpha" allowBlank="1" showInputMessage="1" showErrorMessage="1" promptTitle="半角英数字" prompt="（例）075-222-3613　※内線番号の入力不要" sqref="G40:U40" xr:uid="{4D164250-64EC-4D0C-ADA9-DE7E67DD3944}"/>
    <dataValidation imeMode="halfAlpha" allowBlank="1" showInputMessage="1" showErrorMessage="1" promptTitle="半角英数字" prompt="（例）075-212-3657" sqref="Y40:AG40" xr:uid="{FF44A061-9055-4DA2-89BD-730883B246C8}"/>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266700</xdr:colOff>
                    <xdr:row>22</xdr:row>
                    <xdr:rowOff>9525</xdr:rowOff>
                  </from>
                  <to>
                    <xdr:col>7</xdr:col>
                    <xdr:colOff>28575</xdr:colOff>
                    <xdr:row>23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15</xdr:col>
                    <xdr:colOff>38100</xdr:colOff>
                    <xdr:row>21</xdr:row>
                    <xdr:rowOff>333375</xdr:rowOff>
                  </from>
                  <to>
                    <xdr:col>16</xdr:col>
                    <xdr:colOff>9525</xdr:colOff>
                    <xdr:row>23</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266700</xdr:colOff>
                    <xdr:row>23</xdr:row>
                    <xdr:rowOff>9525</xdr:rowOff>
                  </from>
                  <to>
                    <xdr:col>7</xdr:col>
                    <xdr:colOff>28575</xdr:colOff>
                    <xdr:row>24</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276225</xdr:colOff>
                    <xdr:row>23</xdr:row>
                    <xdr:rowOff>228600</xdr:rowOff>
                  </from>
                  <to>
                    <xdr:col>7</xdr:col>
                    <xdr:colOff>28575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9E79-777A-4CFE-8A4A-F74131C9FE99}">
  <dimension ref="B1:Q115"/>
  <sheetViews>
    <sheetView showGridLines="0" topLeftCell="A111" workbookViewId="0">
      <selection activeCell="L6" sqref="L6"/>
    </sheetView>
  </sheetViews>
  <sheetFormatPr defaultRowHeight="13.5"/>
  <cols>
    <col min="1" max="1" width="4.125" style="59" customWidth="1"/>
    <col min="2" max="16384" width="9" style="59"/>
  </cols>
  <sheetData>
    <row r="1" spans="2:17" ht="96.75" customHeight="1">
      <c r="B1" s="194" t="s">
        <v>280</v>
      </c>
      <c r="C1" s="194"/>
      <c r="D1" s="194"/>
      <c r="E1" s="194"/>
      <c r="F1" s="194"/>
      <c r="G1" s="194"/>
      <c r="H1" s="194"/>
      <c r="I1" s="194"/>
      <c r="J1" s="194"/>
      <c r="K1" s="194"/>
      <c r="L1" s="194"/>
      <c r="M1" s="194"/>
      <c r="N1" s="94"/>
      <c r="O1" s="94"/>
      <c r="P1" s="94"/>
      <c r="Q1" s="94"/>
    </row>
    <row r="2" spans="2:17" ht="31.5" customHeight="1">
      <c r="B2" s="94"/>
      <c r="C2" s="94"/>
      <c r="D2" s="94"/>
      <c r="E2" s="94"/>
      <c r="F2" s="94"/>
      <c r="G2" s="94"/>
      <c r="H2" s="94"/>
      <c r="I2" s="94"/>
      <c r="J2" s="94"/>
      <c r="K2" s="94"/>
      <c r="L2" s="94"/>
      <c r="M2" s="94"/>
      <c r="N2" s="94"/>
      <c r="O2" s="94"/>
      <c r="P2" s="94"/>
      <c r="Q2" s="94"/>
    </row>
    <row r="3" spans="2:17">
      <c r="B3" s="94" t="s">
        <v>268</v>
      </c>
      <c r="C3" s="94"/>
      <c r="D3" s="94"/>
      <c r="E3" s="94"/>
      <c r="F3" s="94"/>
      <c r="G3" s="94"/>
      <c r="H3" s="94"/>
      <c r="I3" s="94"/>
      <c r="J3" s="94"/>
      <c r="K3" s="94"/>
      <c r="L3" s="94"/>
      <c r="M3" s="94"/>
      <c r="N3" s="94"/>
      <c r="O3" s="94"/>
      <c r="P3" s="94"/>
      <c r="Q3" s="94"/>
    </row>
    <row r="4" spans="2:17" ht="28.5" customHeight="1">
      <c r="B4" s="195" t="s">
        <v>269</v>
      </c>
      <c r="C4" s="195"/>
      <c r="D4" s="195"/>
      <c r="E4" s="195"/>
      <c r="F4" s="195"/>
      <c r="G4" s="195"/>
      <c r="H4" s="195"/>
      <c r="I4" s="94"/>
      <c r="J4" s="94"/>
      <c r="K4" s="94"/>
      <c r="L4" s="94"/>
      <c r="M4" s="94"/>
      <c r="N4" s="94"/>
      <c r="O4" s="94"/>
      <c r="P4" s="94"/>
      <c r="Q4" s="94"/>
    </row>
    <row r="5" spans="2:17" ht="24.75" customHeight="1">
      <c r="B5" s="59" t="s">
        <v>281</v>
      </c>
      <c r="D5" s="94"/>
      <c r="E5" s="94"/>
      <c r="F5" s="94"/>
      <c r="G5" s="94"/>
      <c r="H5" s="94"/>
      <c r="I5" s="94"/>
      <c r="J5" s="94"/>
      <c r="K5" s="94"/>
      <c r="L5" s="94"/>
      <c r="M5" s="94"/>
      <c r="N5" s="94"/>
      <c r="O5" s="94"/>
      <c r="P5" s="94"/>
      <c r="Q5" s="94"/>
    </row>
    <row r="6" spans="2:17" ht="23.25" customHeight="1">
      <c r="B6" s="94"/>
      <c r="C6" s="94"/>
      <c r="D6" s="94"/>
      <c r="E6" s="94"/>
      <c r="F6" s="94"/>
      <c r="G6" s="94"/>
      <c r="H6" s="94"/>
      <c r="I6" s="94"/>
      <c r="J6" s="94"/>
      <c r="K6" s="94"/>
      <c r="L6" s="94"/>
      <c r="M6" s="94"/>
      <c r="N6" s="94"/>
      <c r="O6" s="94"/>
      <c r="P6" s="94"/>
      <c r="Q6" s="94"/>
    </row>
    <row r="7" spans="2:17">
      <c r="B7" s="94" t="s">
        <v>256</v>
      </c>
      <c r="C7" s="94"/>
      <c r="D7" s="94"/>
      <c r="E7" s="94"/>
      <c r="F7" s="94"/>
      <c r="G7" s="94"/>
      <c r="H7" s="94"/>
      <c r="I7" s="94"/>
      <c r="J7" s="94"/>
      <c r="K7" s="94"/>
      <c r="L7" s="94"/>
      <c r="M7" s="94"/>
      <c r="N7" s="94"/>
      <c r="O7" s="94"/>
      <c r="P7" s="94"/>
      <c r="Q7" s="94"/>
    </row>
    <row r="8" spans="2:17" ht="26.25" customHeight="1">
      <c r="B8" s="94"/>
      <c r="C8" s="94"/>
      <c r="D8" s="94"/>
      <c r="E8" s="94"/>
      <c r="F8" s="94"/>
      <c r="G8" s="94"/>
      <c r="H8" s="94"/>
      <c r="I8" s="94"/>
      <c r="J8" s="94"/>
      <c r="K8" s="94"/>
      <c r="L8" s="94"/>
      <c r="M8" s="94"/>
      <c r="N8" s="94"/>
      <c r="O8" s="94"/>
      <c r="P8" s="94"/>
      <c r="Q8" s="94"/>
    </row>
    <row r="9" spans="2:17">
      <c r="B9" t="s">
        <v>282</v>
      </c>
      <c r="C9" s="94"/>
      <c r="D9" s="94"/>
      <c r="E9" s="94"/>
      <c r="F9" s="94"/>
      <c r="G9" s="94"/>
      <c r="H9" s="94"/>
      <c r="I9" s="94"/>
      <c r="J9" s="94"/>
      <c r="K9" s="94"/>
      <c r="L9" s="94"/>
      <c r="M9" s="94"/>
      <c r="N9" s="94"/>
      <c r="O9" s="94"/>
      <c r="P9" s="94"/>
      <c r="Q9" s="94"/>
    </row>
    <row r="10" spans="2:17">
      <c r="B10" s="94"/>
      <c r="C10" s="94"/>
      <c r="D10" s="94"/>
      <c r="E10" s="94"/>
      <c r="F10" s="94"/>
      <c r="G10" s="94"/>
      <c r="H10" s="94"/>
      <c r="I10" s="94"/>
      <c r="J10" s="94"/>
      <c r="K10" s="94"/>
      <c r="L10" s="94"/>
      <c r="M10" s="94"/>
      <c r="N10" s="94"/>
      <c r="O10" s="94"/>
      <c r="P10" s="94"/>
      <c r="Q10" s="94"/>
    </row>
    <row r="11" spans="2:17">
      <c r="B11" s="94"/>
      <c r="C11" s="94"/>
      <c r="D11" s="94"/>
      <c r="E11" s="94"/>
      <c r="F11" s="94"/>
      <c r="G11" s="94"/>
      <c r="H11" s="94"/>
      <c r="I11" s="94"/>
      <c r="J11" s="94"/>
      <c r="K11" s="94"/>
      <c r="L11" s="94"/>
      <c r="M11" s="94"/>
      <c r="N11" s="94"/>
      <c r="O11" s="94"/>
      <c r="P11" s="94"/>
      <c r="Q11" s="94"/>
    </row>
    <row r="12" spans="2:17">
      <c r="B12" s="94"/>
      <c r="C12" s="94"/>
      <c r="D12" s="94"/>
      <c r="E12" s="94"/>
      <c r="F12" s="94"/>
      <c r="G12" s="94"/>
      <c r="H12" s="94"/>
      <c r="I12" s="94"/>
      <c r="J12" s="94"/>
      <c r="K12" s="94"/>
      <c r="L12" s="94"/>
      <c r="M12" s="94"/>
      <c r="N12" s="94"/>
      <c r="O12" s="94"/>
      <c r="P12" s="94"/>
      <c r="Q12" s="94"/>
    </row>
    <row r="13" spans="2:17">
      <c r="B13" s="94"/>
      <c r="C13" s="94"/>
      <c r="D13" s="94"/>
      <c r="E13" s="94"/>
      <c r="F13" s="94"/>
      <c r="G13" s="94"/>
      <c r="H13" s="94"/>
      <c r="I13" s="94"/>
      <c r="J13" s="94"/>
      <c r="K13" s="94"/>
      <c r="L13" s="94"/>
      <c r="M13" s="94"/>
      <c r="N13" s="94"/>
      <c r="O13" s="94"/>
      <c r="P13" s="94"/>
      <c r="Q13" s="94"/>
    </row>
    <row r="14" spans="2:17">
      <c r="B14" s="94"/>
      <c r="C14" s="94"/>
      <c r="D14" s="94"/>
      <c r="E14" s="94"/>
      <c r="F14" s="94"/>
      <c r="G14" s="94"/>
      <c r="H14" s="94"/>
      <c r="I14" s="94"/>
      <c r="J14" s="94"/>
      <c r="K14" s="94"/>
      <c r="L14" s="94"/>
      <c r="M14" s="94"/>
      <c r="N14" s="94"/>
      <c r="O14" s="94"/>
      <c r="P14" s="94"/>
      <c r="Q14" s="94"/>
    </row>
    <row r="15" spans="2:17">
      <c r="B15" s="94"/>
      <c r="C15" s="94"/>
      <c r="D15" s="94"/>
      <c r="E15" s="94"/>
      <c r="F15" s="94"/>
      <c r="G15" s="94"/>
      <c r="H15" s="94"/>
      <c r="I15" s="94"/>
      <c r="J15" s="94"/>
      <c r="K15" s="94"/>
      <c r="L15" s="94"/>
      <c r="M15" s="94"/>
      <c r="N15" s="94"/>
      <c r="O15" s="94"/>
      <c r="P15" s="94"/>
      <c r="Q15" s="94"/>
    </row>
    <row r="16" spans="2:17">
      <c r="B16" s="94"/>
      <c r="C16" s="94"/>
      <c r="D16" s="94"/>
      <c r="E16" s="94"/>
      <c r="F16" s="94"/>
      <c r="G16" s="94"/>
      <c r="H16" s="94"/>
      <c r="I16" s="94"/>
      <c r="J16" s="94"/>
      <c r="K16" s="94"/>
      <c r="L16" s="94"/>
      <c r="M16" s="94"/>
      <c r="N16" t="s">
        <v>283</v>
      </c>
      <c r="O16" s="94"/>
      <c r="P16" s="94"/>
      <c r="Q16" s="94"/>
    </row>
    <row r="17" spans="2:17">
      <c r="B17" s="94"/>
      <c r="C17" s="94"/>
      <c r="D17" s="94"/>
      <c r="E17" s="94"/>
      <c r="F17" s="94"/>
      <c r="G17" s="94"/>
      <c r="H17" s="94"/>
      <c r="I17" s="94"/>
      <c r="J17" s="94"/>
      <c r="K17" s="94"/>
      <c r="L17" s="94"/>
      <c r="M17" s="94"/>
      <c r="N17" t="s">
        <v>284</v>
      </c>
      <c r="O17" s="94"/>
      <c r="P17" s="94"/>
      <c r="Q17" s="94"/>
    </row>
    <row r="18" spans="2:17">
      <c r="B18" s="94"/>
      <c r="C18" s="94"/>
      <c r="D18" s="94"/>
      <c r="E18" s="94"/>
      <c r="F18" s="94"/>
      <c r="G18" s="94"/>
      <c r="H18" s="94"/>
      <c r="I18" s="94"/>
      <c r="J18" s="94"/>
      <c r="K18" s="94"/>
      <c r="L18" s="94"/>
      <c r="M18" s="94"/>
      <c r="N18" s="94"/>
      <c r="O18" s="94"/>
      <c r="P18" s="94"/>
      <c r="Q18" s="94"/>
    </row>
    <row r="19" spans="2:17">
      <c r="B19" s="94"/>
      <c r="C19" s="94"/>
      <c r="D19" s="94"/>
      <c r="E19" s="94"/>
      <c r="F19" s="94"/>
      <c r="G19" s="94"/>
      <c r="H19" s="94"/>
      <c r="I19" s="94"/>
      <c r="J19" s="94"/>
      <c r="K19" s="94"/>
      <c r="L19" s="94"/>
      <c r="M19" s="94"/>
      <c r="N19" s="94"/>
      <c r="O19" s="94"/>
      <c r="P19" s="94"/>
      <c r="Q19" s="94"/>
    </row>
    <row r="20" spans="2:17">
      <c r="B20" s="94"/>
      <c r="C20" s="94"/>
      <c r="D20" s="94"/>
      <c r="E20" s="94"/>
      <c r="F20" s="94"/>
      <c r="G20" s="94"/>
      <c r="H20" s="94"/>
      <c r="I20" s="94"/>
      <c r="J20" s="94"/>
      <c r="K20" s="94"/>
      <c r="L20" s="94"/>
      <c r="M20" s="94"/>
      <c r="N20" s="94"/>
      <c r="O20" s="94"/>
      <c r="P20" s="94"/>
      <c r="Q20" s="94"/>
    </row>
    <row r="21" spans="2:17">
      <c r="B21" s="94"/>
      <c r="C21" s="94"/>
      <c r="D21" s="94"/>
      <c r="E21" s="94"/>
      <c r="F21" s="94"/>
      <c r="G21" s="94"/>
      <c r="H21" s="94"/>
      <c r="I21" s="94"/>
      <c r="J21" s="94"/>
      <c r="K21" s="94"/>
      <c r="L21" s="94"/>
      <c r="M21" s="94"/>
      <c r="N21" s="94"/>
      <c r="O21" s="94"/>
      <c r="P21" s="94"/>
      <c r="Q21" s="94"/>
    </row>
    <row r="22" spans="2:17">
      <c r="B22" s="94"/>
      <c r="C22" s="94"/>
      <c r="D22" s="94"/>
      <c r="E22" s="94"/>
      <c r="F22" s="94"/>
      <c r="G22" s="94"/>
      <c r="H22" s="94"/>
      <c r="I22" s="94"/>
      <c r="J22" s="94"/>
      <c r="K22" s="94"/>
      <c r="L22" s="94"/>
      <c r="M22" s="94"/>
      <c r="N22" s="95"/>
      <c r="O22" s="94"/>
      <c r="P22" s="94"/>
      <c r="Q22" s="94"/>
    </row>
    <row r="23" spans="2:17">
      <c r="B23" s="94"/>
      <c r="C23" s="94"/>
      <c r="D23" s="94"/>
      <c r="E23" s="94"/>
      <c r="F23" s="94"/>
      <c r="G23" s="94"/>
      <c r="H23" s="94"/>
      <c r="I23" s="94"/>
      <c r="J23" s="94"/>
      <c r="K23" s="94"/>
      <c r="L23" s="94"/>
      <c r="M23" s="94"/>
      <c r="N23" s="94"/>
      <c r="O23" s="94"/>
      <c r="P23" s="94"/>
      <c r="Q23" s="94"/>
    </row>
    <row r="24" spans="2:17">
      <c r="B24" s="94"/>
      <c r="C24" s="94"/>
      <c r="D24" s="94"/>
      <c r="E24" s="94"/>
      <c r="F24" s="94"/>
      <c r="G24" s="94"/>
      <c r="H24" s="94"/>
      <c r="I24" s="94"/>
      <c r="J24" s="94"/>
      <c r="K24" s="94"/>
      <c r="L24" s="94"/>
      <c r="M24" s="94"/>
      <c r="N24" s="94" t="s">
        <v>271</v>
      </c>
      <c r="O24" s="94"/>
      <c r="P24" s="94"/>
      <c r="Q24" s="94"/>
    </row>
    <row r="25" spans="2:17">
      <c r="B25" s="94"/>
      <c r="C25" s="94"/>
      <c r="D25" s="94"/>
      <c r="E25" s="94"/>
      <c r="F25" s="94"/>
      <c r="G25" s="94"/>
      <c r="H25" s="94"/>
      <c r="I25" s="94"/>
      <c r="J25" s="94"/>
      <c r="K25" s="94"/>
      <c r="L25" s="94"/>
      <c r="M25" s="94"/>
      <c r="N25" s="94"/>
      <c r="O25" s="94"/>
      <c r="P25" s="94"/>
      <c r="Q25" s="94"/>
    </row>
    <row r="26" spans="2:17">
      <c r="B26" s="94"/>
      <c r="C26" s="94"/>
      <c r="D26" s="94"/>
      <c r="E26" s="94"/>
      <c r="F26" s="94"/>
      <c r="G26" s="94"/>
      <c r="H26" s="94"/>
      <c r="I26" s="94"/>
      <c r="J26" s="94"/>
      <c r="K26" s="94"/>
      <c r="L26" s="94"/>
      <c r="M26" s="94"/>
      <c r="N26" s="94"/>
      <c r="O26" s="94"/>
      <c r="P26" s="94"/>
      <c r="Q26" s="94"/>
    </row>
    <row r="27" spans="2:17">
      <c r="B27" s="94"/>
      <c r="C27" s="94"/>
      <c r="D27" s="94"/>
      <c r="E27" s="94"/>
      <c r="F27" s="94"/>
      <c r="G27" s="94"/>
      <c r="H27" s="94"/>
      <c r="I27" s="94"/>
      <c r="J27" s="94"/>
      <c r="K27" s="94"/>
      <c r="L27" s="94"/>
      <c r="M27" s="94"/>
      <c r="N27" s="94"/>
      <c r="O27" s="94"/>
      <c r="P27" s="94"/>
      <c r="Q27" s="94"/>
    </row>
    <row r="28" spans="2:17">
      <c r="B28" s="94"/>
      <c r="C28" s="94"/>
      <c r="D28" s="94"/>
      <c r="E28" s="94"/>
      <c r="F28" s="94"/>
      <c r="G28" s="94"/>
      <c r="H28" s="94"/>
      <c r="I28" s="94"/>
      <c r="J28" s="94"/>
      <c r="K28" s="94"/>
      <c r="L28" s="94"/>
      <c r="M28" s="94"/>
      <c r="N28" s="94"/>
      <c r="O28" s="94"/>
      <c r="P28" s="94"/>
      <c r="Q28" s="94"/>
    </row>
    <row r="29" spans="2:17">
      <c r="B29" s="94"/>
      <c r="C29" s="94"/>
      <c r="D29" s="94"/>
      <c r="E29" s="94"/>
      <c r="F29" s="94"/>
      <c r="G29" s="94"/>
      <c r="H29" s="94"/>
      <c r="I29" s="94"/>
      <c r="J29" s="94"/>
      <c r="K29" s="94"/>
      <c r="L29" s="94"/>
      <c r="M29" s="94"/>
      <c r="N29" s="94" t="s">
        <v>272</v>
      </c>
      <c r="O29" s="94"/>
      <c r="P29" s="94"/>
      <c r="Q29" s="94"/>
    </row>
    <row r="30" spans="2:17">
      <c r="B30" s="94"/>
      <c r="C30" s="94"/>
      <c r="D30" s="94"/>
      <c r="E30" s="94"/>
      <c r="F30" s="94"/>
      <c r="G30" s="94"/>
      <c r="H30" s="94"/>
      <c r="I30" s="94"/>
      <c r="J30" s="94"/>
      <c r="K30" s="94"/>
      <c r="L30" s="94"/>
      <c r="M30" s="94"/>
      <c r="N30" s="94"/>
      <c r="O30" s="94"/>
      <c r="P30" s="94"/>
      <c r="Q30" s="94"/>
    </row>
    <row r="31" spans="2:17">
      <c r="B31" s="94"/>
      <c r="C31" s="94"/>
      <c r="D31" s="94"/>
      <c r="E31" s="94"/>
      <c r="F31" s="94"/>
      <c r="G31" s="94"/>
      <c r="H31" s="94"/>
      <c r="I31" s="94"/>
      <c r="J31" s="94"/>
      <c r="K31" s="94"/>
      <c r="L31" s="94"/>
      <c r="M31" s="94"/>
      <c r="N31" s="94"/>
      <c r="O31" s="94"/>
      <c r="P31" s="94"/>
      <c r="Q31" s="94"/>
    </row>
    <row r="32" spans="2:17">
      <c r="B32" s="94"/>
      <c r="C32" s="94"/>
      <c r="D32" s="94"/>
      <c r="E32" s="94"/>
      <c r="F32" s="94"/>
      <c r="G32" s="94"/>
      <c r="H32" s="94"/>
      <c r="I32" s="94"/>
      <c r="J32" s="94"/>
      <c r="K32" s="94"/>
      <c r="L32" s="94"/>
      <c r="M32" s="94"/>
      <c r="N32" s="94"/>
      <c r="O32" s="94"/>
      <c r="P32" s="94"/>
      <c r="Q32" s="94"/>
    </row>
    <row r="33" spans="2:17">
      <c r="B33" s="94"/>
      <c r="C33" s="94"/>
      <c r="D33" s="94"/>
      <c r="E33" s="94"/>
      <c r="F33" s="94"/>
      <c r="G33" s="94"/>
      <c r="H33" s="94"/>
      <c r="I33" s="94"/>
      <c r="J33" s="94"/>
      <c r="K33" s="94"/>
      <c r="L33" s="94"/>
      <c r="M33" s="94"/>
      <c r="N33" s="94"/>
      <c r="O33" s="94"/>
      <c r="P33" s="94"/>
      <c r="Q33" s="94"/>
    </row>
    <row r="34" spans="2:17">
      <c r="B34" s="94"/>
      <c r="C34" s="94"/>
      <c r="D34" s="94"/>
      <c r="E34" s="94"/>
      <c r="F34" s="94"/>
      <c r="G34" s="94"/>
      <c r="H34" s="94"/>
      <c r="I34" s="94"/>
      <c r="J34" s="94"/>
      <c r="K34" s="94"/>
      <c r="L34" s="94"/>
      <c r="M34" s="94"/>
      <c r="N34" s="94"/>
      <c r="O34" s="94"/>
      <c r="P34" s="94"/>
      <c r="Q34" s="94"/>
    </row>
    <row r="35" spans="2:17">
      <c r="B35" s="94"/>
      <c r="C35" s="94"/>
      <c r="D35" s="94"/>
      <c r="E35" s="94"/>
      <c r="F35" s="94"/>
      <c r="G35" s="94"/>
      <c r="H35" s="94"/>
      <c r="I35" s="94"/>
      <c r="J35" s="94"/>
      <c r="K35" s="94"/>
      <c r="L35" s="94"/>
      <c r="M35" s="94"/>
      <c r="N35" s="94"/>
      <c r="O35" s="94"/>
      <c r="P35" s="94"/>
      <c r="Q35" s="94"/>
    </row>
    <row r="36" spans="2:17">
      <c r="B36" s="94"/>
      <c r="C36" s="94"/>
      <c r="D36" s="94"/>
      <c r="E36" s="94"/>
      <c r="F36" s="94"/>
      <c r="G36" s="94"/>
      <c r="H36" s="94"/>
      <c r="I36" s="94"/>
      <c r="J36" s="94"/>
      <c r="K36" s="94"/>
      <c r="L36" s="94"/>
      <c r="M36" s="94"/>
      <c r="N36" s="94"/>
      <c r="O36" s="94"/>
      <c r="P36" s="94"/>
      <c r="Q36" s="94"/>
    </row>
    <row r="37" spans="2:17">
      <c r="B37" s="94"/>
      <c r="C37" s="94"/>
      <c r="D37" s="94"/>
      <c r="E37" s="94"/>
      <c r="F37" s="94"/>
      <c r="G37" s="94"/>
      <c r="H37" s="94"/>
      <c r="I37" s="94"/>
      <c r="J37" s="94"/>
      <c r="K37" s="94"/>
      <c r="L37" s="94"/>
      <c r="M37" s="94"/>
      <c r="N37" s="94"/>
      <c r="O37" s="94"/>
      <c r="P37" s="94"/>
      <c r="Q37" s="94"/>
    </row>
    <row r="38" spans="2:17">
      <c r="B38" s="94"/>
      <c r="C38" s="94"/>
      <c r="D38" s="94"/>
      <c r="E38" s="94"/>
      <c r="F38" s="94"/>
      <c r="G38" s="94"/>
      <c r="H38" s="94"/>
      <c r="I38" s="94"/>
      <c r="J38" s="94"/>
      <c r="K38" s="94"/>
      <c r="L38" s="94"/>
      <c r="M38" s="94"/>
      <c r="N38" s="94"/>
      <c r="O38" s="94"/>
      <c r="P38" s="94"/>
      <c r="Q38" s="94"/>
    </row>
    <row r="39" spans="2:17">
      <c r="B39" s="94"/>
      <c r="C39" s="94"/>
      <c r="D39" s="94"/>
      <c r="E39" s="94"/>
      <c r="F39" s="94"/>
      <c r="G39" s="94"/>
      <c r="H39" s="94"/>
      <c r="I39" s="94"/>
      <c r="J39" s="94"/>
      <c r="K39" s="94"/>
      <c r="L39" s="94"/>
      <c r="M39" s="94"/>
      <c r="N39" s="94"/>
      <c r="O39" s="94"/>
      <c r="P39" s="94"/>
      <c r="Q39" s="94"/>
    </row>
    <row r="40" spans="2:17">
      <c r="B40" s="94"/>
      <c r="C40" s="94"/>
      <c r="D40" s="94"/>
      <c r="E40" s="94"/>
      <c r="F40" s="94"/>
      <c r="G40" s="94"/>
      <c r="H40" s="94"/>
      <c r="I40" s="94"/>
      <c r="J40" s="94"/>
      <c r="K40" s="94"/>
      <c r="L40" s="94"/>
      <c r="M40" s="94"/>
      <c r="N40" s="94"/>
      <c r="O40" s="94"/>
      <c r="P40" s="94"/>
      <c r="Q40" s="94"/>
    </row>
    <row r="41" spans="2:17">
      <c r="B41" s="94"/>
      <c r="C41" s="94"/>
      <c r="D41" s="94"/>
      <c r="E41" s="94"/>
      <c r="F41" s="94"/>
      <c r="G41" s="94"/>
      <c r="H41" s="94"/>
      <c r="I41" s="94"/>
      <c r="J41" s="94"/>
      <c r="K41" s="94"/>
      <c r="L41" s="94"/>
      <c r="M41" s="94"/>
      <c r="N41" s="94"/>
      <c r="O41" s="94"/>
      <c r="P41" s="94"/>
      <c r="Q41" s="94"/>
    </row>
    <row r="42" spans="2:17" ht="39" customHeight="1">
      <c r="B42" s="94"/>
      <c r="C42" s="94"/>
      <c r="D42" s="94"/>
      <c r="E42" s="94"/>
      <c r="F42" s="94"/>
      <c r="G42" s="94"/>
      <c r="H42" s="94"/>
      <c r="I42" s="94"/>
      <c r="J42" s="94"/>
      <c r="K42" s="94"/>
      <c r="L42" s="94"/>
      <c r="M42" s="94"/>
      <c r="N42" s="94"/>
      <c r="O42" s="94"/>
      <c r="P42" s="94"/>
      <c r="Q42" s="94"/>
    </row>
    <row r="43" spans="2:17">
      <c r="B43" s="94" t="s">
        <v>285</v>
      </c>
      <c r="C43" s="94"/>
      <c r="D43" s="94"/>
      <c r="E43" s="94"/>
      <c r="F43" s="94"/>
      <c r="G43" s="94"/>
      <c r="H43" s="94"/>
      <c r="I43" s="94"/>
      <c r="J43" s="94"/>
      <c r="K43" s="94"/>
      <c r="L43" s="94"/>
      <c r="M43" s="94"/>
      <c r="N43" s="94"/>
      <c r="O43" s="94"/>
      <c r="P43" s="94"/>
      <c r="Q43" s="94"/>
    </row>
    <row r="44" spans="2:17">
      <c r="B44" s="94"/>
      <c r="C44" s="94"/>
      <c r="D44" s="94"/>
      <c r="E44" s="94"/>
      <c r="F44" s="94"/>
      <c r="G44" s="94"/>
      <c r="H44" s="94"/>
      <c r="I44" s="94"/>
      <c r="J44" s="94"/>
      <c r="K44" s="94"/>
      <c r="L44" s="94"/>
      <c r="M44" s="94"/>
      <c r="N44" s="94"/>
      <c r="O44" s="94"/>
      <c r="P44" s="94"/>
      <c r="Q44" s="94"/>
    </row>
    <row r="45" spans="2:17">
      <c r="B45" s="94"/>
      <c r="C45" s="94"/>
      <c r="D45" s="94"/>
      <c r="E45" s="94"/>
      <c r="F45" s="94"/>
      <c r="G45" s="94"/>
      <c r="H45" s="94"/>
      <c r="I45" s="94"/>
      <c r="J45" s="94"/>
      <c r="K45" s="94"/>
      <c r="L45" s="94"/>
      <c r="M45" s="94"/>
      <c r="N45" s="94"/>
      <c r="O45" s="94"/>
      <c r="P45" s="94"/>
      <c r="Q45" s="94"/>
    </row>
    <row r="46" spans="2:17">
      <c r="B46" s="94"/>
      <c r="C46" s="94"/>
      <c r="D46" s="94"/>
      <c r="E46" s="94"/>
      <c r="F46" s="94"/>
      <c r="G46" s="94"/>
      <c r="H46" s="94"/>
      <c r="I46" s="94"/>
      <c r="J46" s="94"/>
      <c r="K46" s="94"/>
      <c r="L46" s="94"/>
      <c r="M46" s="94"/>
      <c r="N46" s="94"/>
      <c r="O46" s="94"/>
      <c r="P46" s="94"/>
      <c r="Q46" s="94"/>
    </row>
    <row r="47" spans="2:17">
      <c r="B47" s="94"/>
      <c r="C47" s="94"/>
      <c r="D47" s="94"/>
      <c r="E47" s="94"/>
      <c r="F47" s="94"/>
      <c r="G47" s="94"/>
      <c r="H47" s="94"/>
      <c r="I47" s="94"/>
      <c r="J47" s="94"/>
      <c r="K47" s="94"/>
      <c r="L47" s="94"/>
      <c r="M47" s="94"/>
      <c r="N47" s="94"/>
      <c r="O47" s="94"/>
      <c r="P47" s="94"/>
      <c r="Q47" s="94"/>
    </row>
    <row r="48" spans="2:17">
      <c r="B48" s="94"/>
      <c r="C48" s="94"/>
      <c r="D48" s="94"/>
      <c r="E48" s="94"/>
      <c r="F48" s="94"/>
      <c r="G48" s="94"/>
      <c r="H48" s="94"/>
      <c r="I48" s="94"/>
      <c r="J48" s="94"/>
      <c r="K48" s="94"/>
      <c r="L48" s="94"/>
      <c r="M48" s="94"/>
      <c r="N48" s="94"/>
      <c r="O48" s="94"/>
      <c r="P48" s="94"/>
      <c r="Q48" s="94"/>
    </row>
    <row r="49" spans="2:17">
      <c r="B49" s="94"/>
      <c r="C49" s="94"/>
      <c r="D49" s="94"/>
      <c r="E49" s="94"/>
      <c r="F49" s="94"/>
      <c r="G49" s="94"/>
      <c r="H49" s="94"/>
      <c r="I49" s="94"/>
      <c r="J49" s="94"/>
      <c r="K49" s="94"/>
      <c r="L49" s="94"/>
      <c r="M49" s="94"/>
      <c r="N49" s="94"/>
      <c r="O49" s="94"/>
      <c r="P49" s="94"/>
      <c r="Q49" s="94"/>
    </row>
    <row r="50" spans="2:17">
      <c r="B50" s="94"/>
      <c r="C50" s="94"/>
      <c r="D50" s="94"/>
      <c r="E50" s="94"/>
      <c r="F50" s="94"/>
      <c r="G50" s="94"/>
      <c r="H50" s="94"/>
      <c r="I50" s="94"/>
      <c r="J50" s="94"/>
      <c r="K50" s="94"/>
      <c r="L50" s="94"/>
      <c r="M50" s="94"/>
      <c r="N50" s="94"/>
      <c r="O50" s="94"/>
      <c r="P50" s="94"/>
      <c r="Q50" s="94"/>
    </row>
    <row r="51" spans="2:17">
      <c r="B51" s="94"/>
      <c r="C51" s="94"/>
      <c r="D51" s="94"/>
      <c r="E51" s="94"/>
      <c r="F51" s="94"/>
      <c r="G51" s="94"/>
      <c r="H51" s="94"/>
      <c r="I51" s="94"/>
      <c r="J51" s="94"/>
      <c r="K51" s="94"/>
      <c r="L51" s="94"/>
      <c r="M51" s="94"/>
      <c r="N51" s="94"/>
      <c r="O51" s="94"/>
      <c r="P51" s="94"/>
      <c r="Q51" s="94"/>
    </row>
    <row r="52" spans="2:17">
      <c r="B52" s="94"/>
      <c r="C52" s="94"/>
      <c r="D52" s="94"/>
      <c r="E52" s="94"/>
      <c r="F52" s="94"/>
      <c r="G52" s="94"/>
      <c r="H52" s="94"/>
      <c r="I52" s="94"/>
      <c r="J52" s="94"/>
      <c r="K52" s="94"/>
      <c r="L52" s="94"/>
      <c r="M52" s="94"/>
      <c r="N52" s="94"/>
      <c r="O52" s="94"/>
      <c r="P52" s="94"/>
      <c r="Q52" s="94"/>
    </row>
    <row r="53" spans="2:17">
      <c r="B53" s="94"/>
      <c r="C53" s="94"/>
      <c r="D53" s="94"/>
      <c r="E53" s="94"/>
      <c r="F53" s="94"/>
      <c r="G53" s="94"/>
      <c r="H53" s="94"/>
      <c r="I53" s="94"/>
      <c r="J53" s="94"/>
      <c r="K53" s="94"/>
      <c r="L53" s="94"/>
      <c r="M53" s="94"/>
      <c r="N53" s="94"/>
      <c r="O53" s="94"/>
      <c r="P53" s="94"/>
      <c r="Q53" s="94"/>
    </row>
    <row r="54" spans="2:17">
      <c r="B54" s="94"/>
      <c r="C54" s="94"/>
      <c r="D54" s="94"/>
      <c r="E54" s="94"/>
      <c r="F54" s="94"/>
      <c r="G54" s="94"/>
      <c r="H54" s="94"/>
      <c r="I54" s="94"/>
      <c r="J54" s="94"/>
      <c r="K54" s="94"/>
      <c r="L54" s="94"/>
      <c r="M54" s="94"/>
      <c r="N54" s="94"/>
      <c r="O54" s="94"/>
      <c r="P54" s="94"/>
      <c r="Q54" s="94"/>
    </row>
    <row r="55" spans="2:17">
      <c r="B55" s="94"/>
      <c r="C55" s="94"/>
      <c r="D55" s="94"/>
      <c r="E55" s="94"/>
      <c r="F55" s="94"/>
      <c r="G55" s="94"/>
      <c r="H55" s="94"/>
      <c r="I55" s="94"/>
      <c r="J55" s="94"/>
      <c r="K55" s="94"/>
      <c r="L55" s="94"/>
      <c r="M55" s="94"/>
      <c r="N55" s="94"/>
      <c r="O55" s="94"/>
      <c r="P55" s="94"/>
      <c r="Q55" s="94"/>
    </row>
    <row r="56" spans="2:17">
      <c r="B56" s="94"/>
      <c r="C56" s="94"/>
      <c r="D56" s="94"/>
      <c r="E56" s="94"/>
      <c r="F56" s="94"/>
      <c r="G56" s="94"/>
      <c r="H56" s="94"/>
      <c r="I56" s="94"/>
      <c r="J56" s="94"/>
      <c r="K56" s="94"/>
      <c r="L56" s="94"/>
      <c r="M56" s="94"/>
      <c r="N56" s="94"/>
      <c r="O56" s="94"/>
      <c r="P56" s="94"/>
      <c r="Q56" s="94"/>
    </row>
    <row r="57" spans="2:17">
      <c r="B57" s="94"/>
      <c r="C57" s="94"/>
      <c r="D57" s="94"/>
      <c r="E57" s="94"/>
      <c r="F57" s="94"/>
      <c r="G57" s="94"/>
      <c r="H57" s="94"/>
      <c r="I57" s="94"/>
      <c r="J57" s="94"/>
      <c r="K57" s="94"/>
      <c r="L57" s="94"/>
      <c r="M57" s="94"/>
      <c r="N57" s="94"/>
      <c r="O57" s="94"/>
      <c r="P57" s="94"/>
      <c r="Q57" s="94"/>
    </row>
    <row r="58" spans="2:17">
      <c r="B58" s="94"/>
      <c r="C58" s="94"/>
      <c r="D58" s="94"/>
      <c r="E58" s="94"/>
      <c r="F58" s="94"/>
      <c r="G58" s="94"/>
      <c r="H58" s="94"/>
      <c r="I58" s="94"/>
      <c r="J58" s="94"/>
      <c r="K58" s="94"/>
      <c r="L58" s="94"/>
      <c r="M58" s="94"/>
      <c r="N58" s="94"/>
      <c r="O58" s="94"/>
      <c r="P58" s="94"/>
      <c r="Q58" s="94"/>
    </row>
    <row r="59" spans="2:17">
      <c r="B59" s="94"/>
      <c r="C59" s="94"/>
      <c r="D59" s="94"/>
      <c r="E59" s="94"/>
      <c r="F59" s="94"/>
      <c r="G59" s="94"/>
      <c r="H59" s="94"/>
      <c r="I59" s="94"/>
      <c r="J59" s="94"/>
      <c r="K59" s="94"/>
      <c r="L59" s="94"/>
      <c r="M59" s="94"/>
      <c r="N59" s="94"/>
      <c r="O59" s="94"/>
      <c r="P59" s="94"/>
      <c r="Q59" s="94"/>
    </row>
    <row r="60" spans="2:17">
      <c r="B60" s="94"/>
      <c r="C60" s="94"/>
      <c r="D60" s="94"/>
      <c r="E60" s="94"/>
      <c r="F60" s="94"/>
      <c r="G60" s="94"/>
      <c r="H60" s="94"/>
      <c r="I60" s="94"/>
      <c r="J60" s="94"/>
      <c r="K60" s="94"/>
      <c r="L60" s="94"/>
      <c r="M60" s="94"/>
      <c r="N60" s="94"/>
      <c r="O60" s="94"/>
      <c r="P60" s="94"/>
      <c r="Q60" s="94"/>
    </row>
    <row r="61" spans="2:17">
      <c r="B61" s="94"/>
      <c r="C61" s="94"/>
      <c r="D61" s="94"/>
      <c r="E61" s="94"/>
      <c r="F61" s="94"/>
      <c r="G61" s="94"/>
      <c r="H61" s="94"/>
      <c r="I61" s="94"/>
      <c r="J61" s="94"/>
      <c r="K61" s="94"/>
      <c r="L61" s="94"/>
      <c r="M61" s="94"/>
      <c r="N61" s="94"/>
      <c r="O61" s="94"/>
      <c r="P61" s="94"/>
      <c r="Q61" s="94"/>
    </row>
    <row r="62" spans="2:17">
      <c r="B62" s="94"/>
      <c r="C62" s="94"/>
      <c r="D62" s="94"/>
      <c r="E62" s="94"/>
      <c r="F62" s="94"/>
      <c r="G62" s="94"/>
      <c r="H62" s="94"/>
      <c r="I62" s="94"/>
      <c r="J62" s="94"/>
      <c r="K62" s="94"/>
      <c r="L62" s="94"/>
      <c r="M62" s="94"/>
      <c r="N62" s="94"/>
      <c r="O62" s="94"/>
      <c r="P62" s="94"/>
      <c r="Q62" s="94"/>
    </row>
    <row r="63" spans="2:17">
      <c r="B63" s="94"/>
      <c r="C63" s="94"/>
      <c r="D63" s="94"/>
      <c r="E63" s="94"/>
      <c r="F63" s="94"/>
      <c r="G63" s="94"/>
      <c r="H63" s="94"/>
      <c r="I63" s="94"/>
      <c r="J63" s="94"/>
      <c r="K63" s="94"/>
      <c r="L63" s="94"/>
      <c r="M63" s="94"/>
      <c r="N63" s="94"/>
      <c r="O63" s="94"/>
      <c r="P63" s="94"/>
      <c r="Q63" s="94"/>
    </row>
    <row r="64" spans="2:17">
      <c r="B64" s="94"/>
      <c r="C64" s="94"/>
      <c r="D64" s="94"/>
      <c r="E64" s="94"/>
      <c r="F64" s="94"/>
      <c r="G64" s="94"/>
      <c r="H64" s="94"/>
      <c r="I64" s="94"/>
      <c r="J64" s="94"/>
      <c r="K64" s="94"/>
      <c r="L64" s="94"/>
      <c r="M64" s="94"/>
      <c r="N64" s="94"/>
      <c r="O64" s="94"/>
      <c r="P64" s="94"/>
      <c r="Q64" s="94"/>
    </row>
    <row r="65" spans="2:17">
      <c r="B65" s="94"/>
      <c r="C65" s="94"/>
      <c r="D65" s="94"/>
      <c r="E65" s="94"/>
      <c r="F65" s="94"/>
      <c r="G65" s="94"/>
      <c r="H65" s="94"/>
      <c r="I65" s="94"/>
      <c r="J65" s="94"/>
      <c r="K65" s="94"/>
      <c r="L65" s="94"/>
      <c r="M65" s="94"/>
      <c r="N65" s="94"/>
      <c r="O65" s="94"/>
      <c r="P65" s="94"/>
      <c r="Q65" s="94"/>
    </row>
    <row r="66" spans="2:17">
      <c r="B66" s="94"/>
      <c r="C66" s="94"/>
      <c r="D66" s="94"/>
      <c r="E66" s="94"/>
      <c r="F66" s="94"/>
      <c r="G66" s="94"/>
      <c r="H66" s="94"/>
      <c r="I66" s="94"/>
      <c r="J66" s="94"/>
      <c r="K66" s="94"/>
      <c r="L66" s="94"/>
      <c r="M66" s="94"/>
      <c r="N66" s="94"/>
      <c r="O66" s="94"/>
      <c r="P66" s="94"/>
      <c r="Q66" s="94"/>
    </row>
    <row r="67" spans="2:17">
      <c r="B67" s="94"/>
      <c r="C67" s="94"/>
      <c r="D67" s="94"/>
      <c r="E67" s="94"/>
      <c r="F67" s="94"/>
      <c r="G67" s="94"/>
      <c r="H67" s="94"/>
      <c r="I67" s="94"/>
      <c r="J67" s="94"/>
      <c r="K67" s="94"/>
      <c r="L67" s="94"/>
      <c r="M67" s="94"/>
      <c r="N67" s="94"/>
      <c r="O67" s="94"/>
      <c r="P67" s="94"/>
      <c r="Q67" s="94"/>
    </row>
    <row r="68" spans="2:17">
      <c r="B68" s="94"/>
      <c r="C68" s="94"/>
      <c r="D68" s="94"/>
      <c r="E68" s="94"/>
      <c r="F68" s="94"/>
      <c r="G68" s="94"/>
      <c r="H68" s="94"/>
      <c r="I68" s="94"/>
      <c r="J68" s="94"/>
      <c r="K68" s="94"/>
      <c r="L68" s="94"/>
      <c r="M68" s="94"/>
      <c r="N68" s="94"/>
      <c r="O68" s="94"/>
      <c r="P68" s="94"/>
      <c r="Q68" s="94"/>
    </row>
    <row r="69" spans="2:17">
      <c r="B69" s="94"/>
      <c r="C69" s="94"/>
      <c r="D69" s="94"/>
      <c r="E69" s="94"/>
      <c r="F69" s="94"/>
      <c r="G69" s="94"/>
      <c r="H69" s="94"/>
      <c r="I69" s="94"/>
      <c r="J69" s="94"/>
      <c r="K69" s="94"/>
      <c r="L69" s="94"/>
      <c r="M69" s="94"/>
      <c r="N69" s="94"/>
      <c r="O69" s="94"/>
      <c r="P69" s="94"/>
      <c r="Q69" s="94"/>
    </row>
    <row r="70" spans="2:17">
      <c r="B70" s="94"/>
      <c r="C70" s="94"/>
      <c r="D70" s="94"/>
      <c r="E70" s="94"/>
      <c r="F70" s="94"/>
      <c r="G70" s="94"/>
      <c r="H70" s="94"/>
      <c r="I70" s="94"/>
      <c r="J70" s="94"/>
      <c r="K70" s="94"/>
      <c r="L70" s="94"/>
      <c r="M70" s="94"/>
      <c r="N70" s="94"/>
      <c r="O70" s="94"/>
      <c r="P70" s="94"/>
      <c r="Q70" s="94"/>
    </row>
    <row r="71" spans="2:17">
      <c r="B71" s="94"/>
      <c r="C71" s="94"/>
      <c r="D71" s="94"/>
      <c r="E71" s="94"/>
      <c r="F71" s="94"/>
      <c r="G71" s="94"/>
      <c r="H71" s="94"/>
      <c r="I71" s="94"/>
      <c r="J71" s="94"/>
      <c r="K71" s="94"/>
      <c r="L71" s="94"/>
      <c r="M71" s="94"/>
      <c r="N71" s="94"/>
      <c r="O71" s="94"/>
      <c r="P71" s="94"/>
      <c r="Q71" s="94"/>
    </row>
    <row r="72" spans="2:17">
      <c r="B72" s="94"/>
      <c r="C72" s="94"/>
      <c r="D72" s="94"/>
      <c r="E72" s="94"/>
      <c r="F72" s="94"/>
      <c r="G72" s="94"/>
      <c r="H72" s="94"/>
      <c r="I72" s="94"/>
      <c r="J72" s="94"/>
      <c r="K72" s="94"/>
      <c r="L72" s="94"/>
      <c r="M72" s="94"/>
      <c r="N72" s="94"/>
      <c r="O72" s="94"/>
      <c r="P72" s="94"/>
      <c r="Q72" s="94"/>
    </row>
    <row r="73" spans="2:17">
      <c r="B73" s="94"/>
      <c r="C73" s="94"/>
      <c r="D73" s="94"/>
      <c r="E73" s="94"/>
      <c r="F73" s="94"/>
      <c r="G73" s="94"/>
      <c r="H73" s="94"/>
      <c r="I73" s="94"/>
      <c r="J73" s="94"/>
      <c r="K73" s="94"/>
      <c r="L73" s="94"/>
      <c r="M73" s="94"/>
      <c r="N73" s="94"/>
      <c r="O73" s="94"/>
      <c r="P73" s="94"/>
      <c r="Q73" s="94"/>
    </row>
    <row r="74" spans="2:17">
      <c r="B74" s="94"/>
      <c r="C74" s="94"/>
      <c r="D74" s="94"/>
      <c r="E74" s="94"/>
      <c r="F74" s="94"/>
      <c r="G74" s="94"/>
      <c r="H74" s="94"/>
      <c r="I74" s="94"/>
      <c r="J74" s="94"/>
      <c r="K74" s="94"/>
      <c r="L74" s="94"/>
      <c r="M74" s="94"/>
      <c r="N74" s="94"/>
      <c r="O74" s="94"/>
      <c r="P74" s="94"/>
      <c r="Q74" s="94"/>
    </row>
    <row r="75" spans="2:17">
      <c r="B75" s="94"/>
      <c r="C75" s="94"/>
      <c r="D75" s="94"/>
      <c r="E75" s="94"/>
      <c r="F75" s="94"/>
      <c r="G75" s="94"/>
      <c r="H75" s="94"/>
      <c r="I75" s="94"/>
      <c r="J75" s="94"/>
      <c r="K75" s="94"/>
      <c r="L75" s="94"/>
      <c r="M75" s="94"/>
      <c r="N75" s="94"/>
      <c r="O75" s="94"/>
      <c r="P75" s="94"/>
      <c r="Q75" s="94"/>
    </row>
    <row r="76" spans="2:17">
      <c r="B76" s="94"/>
      <c r="C76" s="94"/>
      <c r="D76" s="94"/>
      <c r="E76" s="94"/>
      <c r="F76" s="94"/>
      <c r="G76" s="94"/>
      <c r="H76" s="94"/>
      <c r="I76" s="94"/>
      <c r="J76" s="94"/>
      <c r="K76" s="94"/>
      <c r="L76" s="94"/>
      <c r="M76" s="94"/>
      <c r="N76" s="94"/>
      <c r="O76" s="94"/>
      <c r="P76" s="94"/>
      <c r="Q76" s="94"/>
    </row>
    <row r="77" spans="2:17">
      <c r="B77" s="94"/>
      <c r="C77" s="94"/>
      <c r="D77" s="94"/>
      <c r="E77" s="94"/>
      <c r="F77" s="94" t="s">
        <v>273</v>
      </c>
      <c r="G77" s="94"/>
      <c r="H77" s="94"/>
      <c r="I77" s="94"/>
      <c r="J77" s="94"/>
      <c r="K77" s="94"/>
      <c r="L77" s="94"/>
      <c r="M77" s="94"/>
      <c r="N77" s="94"/>
      <c r="O77" s="94"/>
      <c r="P77" s="94"/>
      <c r="Q77" s="94"/>
    </row>
    <row r="78" spans="2:17" ht="54" customHeight="1">
      <c r="B78" s="94"/>
      <c r="C78" s="94"/>
      <c r="D78" s="94"/>
      <c r="E78" s="94"/>
      <c r="F78" s="94"/>
      <c r="G78" s="94"/>
      <c r="H78" s="94"/>
      <c r="I78" s="94"/>
      <c r="J78" s="94"/>
      <c r="K78" s="94"/>
      <c r="L78" s="94"/>
      <c r="M78" s="94"/>
      <c r="N78" s="94"/>
      <c r="O78" s="94"/>
      <c r="P78" s="94"/>
      <c r="Q78" s="94"/>
    </row>
    <row r="79" spans="2:17">
      <c r="B79" s="94" t="s">
        <v>257</v>
      </c>
      <c r="C79" s="94"/>
      <c r="D79" s="94"/>
      <c r="E79" s="94"/>
      <c r="F79" s="94"/>
      <c r="G79" s="94"/>
      <c r="H79" s="94"/>
      <c r="I79" s="94"/>
      <c r="J79" s="94"/>
      <c r="K79" s="94"/>
      <c r="L79" s="94"/>
      <c r="M79" s="94"/>
      <c r="N79" s="94"/>
      <c r="O79" s="94"/>
      <c r="P79" s="94"/>
      <c r="Q79" s="94"/>
    </row>
    <row r="80" spans="2:17">
      <c r="B80" s="96" t="s">
        <v>258</v>
      </c>
      <c r="C80" s="94"/>
      <c r="D80" s="94"/>
      <c r="E80" s="94"/>
      <c r="F80" s="94"/>
      <c r="G80" s="94"/>
      <c r="H80" s="94"/>
      <c r="I80" s="94"/>
      <c r="J80" s="94"/>
      <c r="K80" s="94"/>
      <c r="L80" s="94"/>
      <c r="M80" s="94"/>
      <c r="N80" s="94"/>
      <c r="O80" s="94"/>
      <c r="P80" s="94"/>
      <c r="Q80" s="94"/>
    </row>
    <row r="81" spans="2:17">
      <c r="B81" s="94"/>
      <c r="C81" s="196" t="s">
        <v>259</v>
      </c>
      <c r="D81" s="197"/>
      <c r="E81" s="200" t="s">
        <v>260</v>
      </c>
      <c r="F81" s="94"/>
      <c r="G81" s="94" t="s">
        <v>261</v>
      </c>
      <c r="H81" s="94"/>
      <c r="I81" s="94"/>
      <c r="J81" s="94"/>
      <c r="K81" s="94"/>
      <c r="L81" s="94"/>
      <c r="M81" s="94"/>
      <c r="N81" s="94"/>
      <c r="O81" s="94"/>
      <c r="P81" s="94"/>
      <c r="Q81" s="94"/>
    </row>
    <row r="82" spans="2:17">
      <c r="B82" s="94"/>
      <c r="C82" s="198"/>
      <c r="D82" s="199"/>
      <c r="E82" s="201"/>
      <c r="F82" s="94"/>
      <c r="G82" s="94"/>
      <c r="H82" s="94"/>
      <c r="I82" s="94"/>
      <c r="J82" s="94"/>
      <c r="K82" s="94"/>
      <c r="L82" s="94"/>
      <c r="M82" s="94"/>
      <c r="N82" s="94"/>
      <c r="O82" s="94"/>
      <c r="P82" s="94"/>
      <c r="Q82" s="94"/>
    </row>
    <row r="83" spans="2:17">
      <c r="B83" s="94"/>
      <c r="C83" s="196" t="s">
        <v>262</v>
      </c>
      <c r="D83" s="197"/>
      <c r="E83" s="94"/>
      <c r="F83" s="94"/>
      <c r="G83" s="94"/>
      <c r="H83" s="94"/>
      <c r="I83" s="94"/>
      <c r="J83" s="94"/>
      <c r="K83" s="94"/>
      <c r="L83" s="94"/>
      <c r="M83" s="94"/>
      <c r="N83" s="94"/>
      <c r="O83" s="94"/>
      <c r="P83" s="94"/>
      <c r="Q83" s="94"/>
    </row>
    <row r="84" spans="2:17">
      <c r="B84" s="94"/>
      <c r="C84" s="198"/>
      <c r="D84" s="199"/>
      <c r="E84" s="94"/>
      <c r="F84" s="94"/>
      <c r="G84" s="94"/>
      <c r="H84" s="94"/>
      <c r="I84" s="94"/>
      <c r="J84" s="94"/>
      <c r="K84" s="94"/>
      <c r="L84" s="94"/>
      <c r="M84" s="94"/>
      <c r="N84" s="94"/>
      <c r="O84" s="94"/>
      <c r="P84" s="94"/>
      <c r="Q84" s="94"/>
    </row>
    <row r="85" spans="2:17">
      <c r="B85" s="94"/>
      <c r="C85" s="94"/>
      <c r="D85" s="94"/>
      <c r="E85" s="94"/>
      <c r="F85" s="94"/>
      <c r="G85" s="94"/>
      <c r="H85" s="94"/>
      <c r="I85" s="94"/>
      <c r="J85" s="94"/>
      <c r="K85" s="94"/>
      <c r="L85" s="94"/>
      <c r="M85" s="94"/>
      <c r="N85" s="94"/>
      <c r="O85" s="94"/>
      <c r="P85" s="94"/>
      <c r="Q85" s="94"/>
    </row>
    <row r="86" spans="2:17" ht="35.25" customHeight="1">
      <c r="B86" s="94"/>
      <c r="C86" s="94"/>
      <c r="D86" s="94"/>
      <c r="E86" s="94"/>
      <c r="F86" s="94"/>
      <c r="G86" s="94"/>
      <c r="H86" s="94"/>
      <c r="I86" s="94"/>
      <c r="J86" s="94"/>
      <c r="K86" s="94"/>
      <c r="L86" s="94"/>
      <c r="M86" s="94"/>
      <c r="N86" s="94"/>
      <c r="O86" s="94"/>
      <c r="P86" s="94"/>
      <c r="Q86" s="94"/>
    </row>
    <row r="87" spans="2:17">
      <c r="B87" s="94" t="s">
        <v>286</v>
      </c>
      <c r="C87" s="94"/>
      <c r="D87" s="94"/>
      <c r="E87" s="94"/>
      <c r="F87" s="94"/>
      <c r="G87" s="94"/>
      <c r="H87" s="94"/>
      <c r="I87" s="94"/>
      <c r="J87" s="94"/>
      <c r="K87" s="94"/>
      <c r="L87" s="94"/>
      <c r="M87" s="94"/>
      <c r="N87" s="94"/>
      <c r="O87" s="94"/>
      <c r="P87" s="94"/>
      <c r="Q87" s="94"/>
    </row>
    <row r="88" spans="2:17">
      <c r="B88" s="94" t="s">
        <v>287</v>
      </c>
      <c r="C88" s="94"/>
      <c r="D88" s="94"/>
      <c r="E88" s="94"/>
      <c r="F88" s="94"/>
      <c r="G88" s="94"/>
      <c r="H88" s="94"/>
      <c r="I88" s="94"/>
      <c r="J88" s="94"/>
      <c r="K88" s="94"/>
      <c r="L88" s="94"/>
      <c r="M88" s="94"/>
      <c r="N88" s="94"/>
      <c r="O88" s="94"/>
      <c r="P88" s="94"/>
      <c r="Q88" s="94"/>
    </row>
    <row r="89" spans="2:17">
      <c r="B89" s="94"/>
      <c r="C89" s="94"/>
      <c r="D89" s="94"/>
      <c r="E89" s="94"/>
      <c r="F89" s="94"/>
      <c r="G89" s="94"/>
      <c r="H89" s="94"/>
      <c r="I89" s="94"/>
      <c r="J89" s="94"/>
      <c r="K89" s="94"/>
      <c r="L89" s="94"/>
      <c r="M89" s="94"/>
      <c r="N89" s="94"/>
      <c r="O89" s="94"/>
      <c r="P89" s="94"/>
      <c r="Q89" s="94"/>
    </row>
    <row r="90" spans="2:17">
      <c r="B90" s="94"/>
      <c r="C90" s="94"/>
      <c r="D90" s="94"/>
      <c r="E90" s="94"/>
      <c r="F90" s="94"/>
      <c r="G90" s="94"/>
      <c r="H90" s="94"/>
      <c r="I90" s="94"/>
      <c r="J90" s="94"/>
      <c r="K90" s="94"/>
      <c r="L90" s="94"/>
      <c r="M90" s="94"/>
      <c r="N90" s="94"/>
      <c r="O90" s="94"/>
      <c r="P90" s="94"/>
      <c r="Q90" s="94"/>
    </row>
    <row r="91" spans="2:17">
      <c r="B91" s="94"/>
      <c r="C91" s="94"/>
      <c r="D91" s="94"/>
      <c r="E91" s="94"/>
      <c r="F91" s="94"/>
      <c r="G91" s="94"/>
      <c r="H91" s="94"/>
      <c r="I91" s="94"/>
      <c r="J91" s="94"/>
      <c r="K91" s="94"/>
      <c r="L91" s="94"/>
      <c r="M91" s="94"/>
      <c r="N91" s="94"/>
      <c r="O91" s="94"/>
      <c r="P91" s="94"/>
      <c r="Q91" s="94"/>
    </row>
    <row r="92" spans="2:17">
      <c r="B92" s="94"/>
      <c r="C92" s="94"/>
      <c r="D92" s="94"/>
      <c r="E92" s="94"/>
      <c r="F92" s="94"/>
      <c r="G92" s="94"/>
      <c r="H92" s="94"/>
      <c r="I92" s="94"/>
      <c r="J92" s="94"/>
      <c r="K92" s="94"/>
      <c r="L92" s="94"/>
      <c r="M92" s="94"/>
      <c r="N92" s="94"/>
      <c r="O92" s="94"/>
      <c r="P92" s="94"/>
      <c r="Q92" s="94"/>
    </row>
    <row r="93" spans="2:17">
      <c r="B93" s="94"/>
      <c r="C93" s="94"/>
      <c r="D93" s="94"/>
      <c r="E93" s="94"/>
      <c r="F93" s="94"/>
      <c r="G93" s="94"/>
      <c r="H93" s="94"/>
      <c r="I93" s="94"/>
      <c r="J93" s="94"/>
      <c r="K93" s="94"/>
      <c r="L93" s="94"/>
      <c r="M93" s="94"/>
      <c r="N93" s="94"/>
      <c r="O93" s="94"/>
      <c r="P93" s="94"/>
      <c r="Q93" s="94"/>
    </row>
    <row r="94" spans="2:17">
      <c r="B94" s="94"/>
      <c r="C94" s="94"/>
      <c r="D94" s="94"/>
      <c r="E94" s="94"/>
      <c r="F94" s="94"/>
      <c r="G94" s="94"/>
      <c r="H94" s="94"/>
      <c r="I94" s="94"/>
      <c r="J94" s="94"/>
      <c r="K94" s="94"/>
      <c r="L94" s="94"/>
      <c r="M94" s="94"/>
      <c r="N94" s="94"/>
      <c r="O94" s="94"/>
      <c r="P94" s="94"/>
      <c r="Q94" s="94"/>
    </row>
    <row r="95" spans="2:17">
      <c r="B95" s="94"/>
      <c r="C95" s="94"/>
      <c r="D95" s="94"/>
      <c r="E95" s="94"/>
      <c r="F95" s="94"/>
      <c r="G95" s="94"/>
      <c r="H95" s="94"/>
      <c r="I95" s="94"/>
      <c r="J95" s="94"/>
      <c r="K95" s="94"/>
      <c r="L95" s="94"/>
      <c r="M95" s="94"/>
      <c r="N95" s="94"/>
      <c r="O95" s="94"/>
      <c r="P95" s="94"/>
      <c r="Q95" s="94"/>
    </row>
    <row r="96" spans="2:17">
      <c r="B96" s="94"/>
      <c r="C96" s="94"/>
      <c r="D96" s="94"/>
      <c r="E96" s="94"/>
      <c r="F96" s="94"/>
      <c r="G96" s="94"/>
      <c r="H96" s="94"/>
      <c r="I96" s="94"/>
      <c r="J96" s="94"/>
      <c r="K96" s="94"/>
      <c r="L96" s="94"/>
      <c r="M96" s="94"/>
      <c r="N96" s="94"/>
      <c r="O96" s="94"/>
      <c r="P96" s="94"/>
      <c r="Q96" s="94"/>
    </row>
    <row r="97" spans="2:17">
      <c r="B97" s="94"/>
      <c r="C97" s="94"/>
      <c r="D97" s="94"/>
      <c r="E97" s="94"/>
      <c r="F97" s="94"/>
      <c r="G97" s="94"/>
      <c r="H97" s="94"/>
      <c r="I97" s="94"/>
      <c r="J97" s="94"/>
      <c r="K97" s="94"/>
      <c r="L97" s="94"/>
      <c r="M97" s="94"/>
      <c r="N97" s="94"/>
      <c r="O97" s="94"/>
      <c r="P97" s="94"/>
      <c r="Q97" s="94"/>
    </row>
    <row r="98" spans="2:17">
      <c r="B98" s="94"/>
      <c r="C98" s="94"/>
      <c r="D98" s="94"/>
      <c r="E98" s="94"/>
      <c r="F98" s="94"/>
      <c r="G98" s="94"/>
      <c r="H98" s="94"/>
      <c r="I98" s="94"/>
      <c r="J98" s="94"/>
      <c r="K98" s="94"/>
      <c r="L98" s="94"/>
      <c r="M98" s="94"/>
      <c r="N98" s="94"/>
      <c r="O98" s="94"/>
      <c r="P98" s="94"/>
      <c r="Q98" s="94"/>
    </row>
    <row r="99" spans="2:17">
      <c r="B99" s="94"/>
      <c r="C99" s="94"/>
      <c r="D99" s="94"/>
      <c r="E99" s="94"/>
      <c r="F99" s="94"/>
      <c r="G99" s="94"/>
      <c r="H99" s="94"/>
      <c r="I99" s="94"/>
      <c r="J99" s="94"/>
      <c r="K99" s="94"/>
      <c r="L99" s="94"/>
      <c r="M99" s="94"/>
      <c r="N99" s="94"/>
      <c r="O99" s="94"/>
      <c r="P99" s="94"/>
      <c r="Q99" s="94"/>
    </row>
    <row r="100" spans="2:17">
      <c r="B100" s="94"/>
      <c r="C100" s="94"/>
      <c r="D100" s="94"/>
      <c r="E100" s="94"/>
      <c r="F100" s="94"/>
      <c r="G100" s="94"/>
      <c r="H100" s="94"/>
      <c r="I100" s="94"/>
      <c r="J100" s="94"/>
      <c r="K100" s="94"/>
      <c r="L100" s="94"/>
      <c r="M100" s="94"/>
      <c r="N100" s="94"/>
      <c r="O100" s="94"/>
      <c r="P100" s="94"/>
      <c r="Q100" s="94"/>
    </row>
    <row r="101" spans="2:17">
      <c r="B101" s="94"/>
      <c r="C101" s="94"/>
      <c r="D101" s="94"/>
      <c r="E101" s="94" t="s">
        <v>263</v>
      </c>
      <c r="F101" s="94"/>
      <c r="G101" s="94"/>
      <c r="H101" s="94"/>
      <c r="I101" s="94"/>
      <c r="J101" s="94"/>
      <c r="K101" s="94"/>
      <c r="L101" s="94"/>
      <c r="M101" s="94"/>
      <c r="N101" s="94"/>
      <c r="O101" s="94"/>
      <c r="P101" s="94"/>
      <c r="Q101" s="94"/>
    </row>
    <row r="103" spans="2:17" ht="20.25" customHeight="1"/>
    <row r="104" spans="2:17">
      <c r="B104" s="59" t="s">
        <v>169</v>
      </c>
    </row>
    <row r="105" spans="2:17">
      <c r="B105" s="59" t="s">
        <v>170</v>
      </c>
    </row>
    <row r="106" spans="2:17">
      <c r="B106" s="59" t="s">
        <v>270</v>
      </c>
    </row>
    <row r="115" spans="4:4">
      <c r="D115" s="59" t="s">
        <v>171</v>
      </c>
    </row>
  </sheetData>
  <sheetProtection algorithmName="SHA-512" hashValue="8lMXN4dYAXC2YhHN8Pks84uroUvvxW9YLmJ8PvA6g7jfWnceB4xjNWZLqb+Fk7k+VSCWx0bGuC1w1l/cFgcrSQ==" saltValue="16UI9dlqwCwiTQpUuSDveQ==" spinCount="100000" sheet="1" objects="1" scenarios="1" selectLockedCells="1"/>
  <mergeCells count="5">
    <mergeCell ref="B1:M1"/>
    <mergeCell ref="B4:H4"/>
    <mergeCell ref="C81:D82"/>
    <mergeCell ref="E81:E82"/>
    <mergeCell ref="C83:D84"/>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ACB5-62B3-4621-819E-8A5A135B82F1}">
  <dimension ref="A1:H40"/>
  <sheetViews>
    <sheetView showGridLines="0" view="pageBreakPreview" zoomScaleNormal="100" zoomScaleSheetLayoutView="100" workbookViewId="0">
      <selection activeCell="A24" sqref="A24:F24"/>
    </sheetView>
  </sheetViews>
  <sheetFormatPr defaultColWidth="9" defaultRowHeight="13.5"/>
  <cols>
    <col min="1" max="2" width="5.25" style="58" customWidth="1"/>
    <col min="3" max="3" width="20" style="58" customWidth="1"/>
    <col min="4" max="6" width="1.25" style="58" customWidth="1"/>
    <col min="7" max="7" width="33.75" style="58" customWidth="1"/>
    <col min="8" max="8" width="13.25" style="58" customWidth="1"/>
    <col min="9" max="16384" width="9" style="58"/>
  </cols>
  <sheetData>
    <row r="1" spans="1:8" ht="105" customHeight="1">
      <c r="A1" s="212" t="s">
        <v>267</v>
      </c>
      <c r="B1" s="212"/>
      <c r="C1" s="212"/>
      <c r="D1" s="212"/>
      <c r="E1" s="212"/>
      <c r="F1" s="212"/>
      <c r="G1" s="212"/>
      <c r="H1" s="212"/>
    </row>
    <row r="2" spans="1:8">
      <c r="A2" s="214" t="s">
        <v>224</v>
      </c>
      <c r="B2" s="214"/>
      <c r="C2" s="215" t="str">
        <f>"京都市"&amp;通知書!J20&amp;"区"&amp;通知書!M20</f>
        <v>京都市区</v>
      </c>
      <c r="D2" s="215"/>
      <c r="E2" s="215"/>
      <c r="F2" s="215"/>
      <c r="G2" s="215"/>
      <c r="H2" s="215"/>
    </row>
    <row r="3" spans="1:8" ht="21" customHeight="1">
      <c r="A3" s="213"/>
      <c r="B3" s="213"/>
      <c r="C3" s="213"/>
      <c r="D3" s="213"/>
      <c r="E3" s="213"/>
      <c r="F3" s="213"/>
    </row>
    <row r="4" spans="1:8">
      <c r="A4" s="80" t="s">
        <v>288</v>
      </c>
    </row>
    <row r="5" spans="1:8">
      <c r="A5" s="58" t="s">
        <v>225</v>
      </c>
    </row>
    <row r="6" spans="1:8" ht="23.25" customHeight="1">
      <c r="A6" s="63"/>
      <c r="B6" s="63"/>
      <c r="C6" s="63"/>
      <c r="D6" s="63"/>
      <c r="E6" s="63"/>
      <c r="F6" s="63"/>
    </row>
    <row r="7" spans="1:8">
      <c r="A7" s="89" t="s">
        <v>255</v>
      </c>
      <c r="B7" s="65"/>
      <c r="C7" s="66">
        <f>通知書!AJ42</f>
        <v>0</v>
      </c>
      <c r="D7" s="67"/>
    </row>
    <row r="8" spans="1:8" ht="22.5" customHeight="1">
      <c r="A8" s="68" t="s">
        <v>226</v>
      </c>
      <c r="B8" s="69"/>
      <c r="C8" s="70" t="str">
        <f>通知書!G42&amp;"通"&amp;通知書!J42</f>
        <v>通</v>
      </c>
    </row>
    <row r="9" spans="1:8" ht="22.5" customHeight="1"/>
    <row r="10" spans="1:8">
      <c r="A10" s="58" t="s">
        <v>227</v>
      </c>
    </row>
    <row r="11" spans="1:8">
      <c r="A11" s="80" t="s">
        <v>228</v>
      </c>
    </row>
    <row r="12" spans="1:8">
      <c r="C12" s="80" t="s">
        <v>229</v>
      </c>
    </row>
    <row r="13" spans="1:8" ht="60.95" customHeight="1"/>
    <row r="14" spans="1:8" ht="60.95" customHeight="1">
      <c r="A14" s="71"/>
      <c r="B14" s="71"/>
      <c r="C14" s="71"/>
      <c r="D14" s="71"/>
      <c r="E14" s="71"/>
      <c r="F14" s="71"/>
      <c r="G14" s="71"/>
      <c r="H14" s="71"/>
    </row>
    <row r="15" spans="1:8" ht="15" customHeight="1">
      <c r="A15" s="103" t="s">
        <v>289</v>
      </c>
      <c r="B15" s="63"/>
      <c r="C15" s="63"/>
      <c r="D15" s="63"/>
      <c r="E15" s="63"/>
      <c r="F15" s="63"/>
    </row>
    <row r="16" spans="1:8" ht="15" customHeight="1">
      <c r="A16" s="60" t="s">
        <v>230</v>
      </c>
      <c r="B16" s="63"/>
      <c r="C16" s="63"/>
      <c r="D16" s="63"/>
      <c r="E16" s="63"/>
      <c r="F16" s="63"/>
    </row>
    <row r="17" spans="1:6" ht="9" customHeight="1">
      <c r="A17" s="60"/>
      <c r="B17" s="63"/>
      <c r="C17" s="63"/>
      <c r="D17" s="63"/>
      <c r="E17" s="63"/>
      <c r="F17" s="63"/>
    </row>
    <row r="18" spans="1:6">
      <c r="A18" s="58" t="s">
        <v>214</v>
      </c>
    </row>
    <row r="19" spans="1:6">
      <c r="A19" s="80" t="s">
        <v>290</v>
      </c>
    </row>
    <row r="20" spans="1:6">
      <c r="A20" s="80" t="s">
        <v>291</v>
      </c>
    </row>
    <row r="21" spans="1:6" ht="7.5" customHeight="1"/>
    <row r="22" spans="1:6">
      <c r="A22" s="58" t="s">
        <v>215</v>
      </c>
    </row>
    <row r="23" spans="1:6">
      <c r="A23" s="80" t="s">
        <v>292</v>
      </c>
    </row>
    <row r="24" spans="1:6" ht="15" customHeight="1">
      <c r="A24" s="216" t="s">
        <v>231</v>
      </c>
      <c r="B24" s="216"/>
      <c r="C24" s="216"/>
      <c r="D24" s="216"/>
      <c r="E24" s="216"/>
      <c r="F24" s="216"/>
    </row>
    <row r="25" spans="1:6" ht="37.5" customHeight="1">
      <c r="A25" s="64"/>
      <c r="B25" s="64"/>
      <c r="C25" s="64"/>
      <c r="D25" s="64"/>
      <c r="E25" s="64"/>
      <c r="F25" s="64"/>
    </row>
    <row r="26" spans="1:6">
      <c r="A26" s="213" t="s">
        <v>232</v>
      </c>
      <c r="B26" s="213"/>
      <c r="C26" s="213"/>
      <c r="D26" s="213"/>
      <c r="E26" s="213"/>
      <c r="F26" s="213"/>
    </row>
    <row r="27" spans="1:6" ht="6.75" customHeight="1" thickBot="1"/>
    <row r="28" spans="1:6" ht="27.95" customHeight="1" thickTop="1">
      <c r="B28" s="202" t="s">
        <v>167</v>
      </c>
      <c r="C28" s="203"/>
      <c r="E28" s="72"/>
      <c r="F28" s="73"/>
    </row>
    <row r="29" spans="1:6" ht="27.95" customHeight="1">
      <c r="B29" s="204" t="s">
        <v>168</v>
      </c>
      <c r="C29" s="205"/>
      <c r="E29" s="74"/>
    </row>
    <row r="30" spans="1:6" ht="27.95" customHeight="1">
      <c r="A30" s="59"/>
      <c r="B30" s="206">
        <f>C7</f>
        <v>0</v>
      </c>
      <c r="C30" s="207"/>
      <c r="E30" s="74"/>
    </row>
    <row r="31" spans="1:6" ht="27.95" customHeight="1" thickBot="1">
      <c r="A31" s="59"/>
      <c r="B31" s="208" t="str">
        <f>C8</f>
        <v>通</v>
      </c>
      <c r="C31" s="209"/>
      <c r="E31" s="75"/>
      <c r="F31" s="76"/>
    </row>
    <row r="32" spans="1:6" ht="5.25" customHeight="1" thickTop="1">
      <c r="A32" s="59"/>
      <c r="B32" s="77"/>
      <c r="C32" s="77"/>
    </row>
    <row r="33" spans="2:8" ht="7.5" customHeight="1">
      <c r="B33" s="78"/>
      <c r="C33" s="75"/>
    </row>
    <row r="34" spans="2:8" ht="7.5" customHeight="1">
      <c r="B34" s="79"/>
      <c r="C34" s="74"/>
      <c r="G34" s="210" t="s">
        <v>233</v>
      </c>
      <c r="H34" s="211"/>
    </row>
    <row r="35" spans="2:8">
      <c r="D35" s="59"/>
      <c r="G35" s="211"/>
      <c r="H35" s="211"/>
    </row>
    <row r="36" spans="2:8">
      <c r="D36" s="59"/>
    </row>
    <row r="37" spans="2:8" ht="27" customHeight="1">
      <c r="D37" s="59"/>
    </row>
    <row r="38" spans="2:8" ht="27" customHeight="1">
      <c r="D38" s="59"/>
    </row>
    <row r="39" spans="2:8" ht="27" customHeight="1">
      <c r="D39" s="59"/>
    </row>
    <row r="40" spans="2:8" ht="27" customHeight="1">
      <c r="D40" s="59"/>
    </row>
  </sheetData>
  <sheetProtection selectLockedCells="1"/>
  <mergeCells count="11">
    <mergeCell ref="A1:H1"/>
    <mergeCell ref="A26:F26"/>
    <mergeCell ref="A2:B2"/>
    <mergeCell ref="C2:H2"/>
    <mergeCell ref="A3:F3"/>
    <mergeCell ref="A24:F24"/>
    <mergeCell ref="B28:C28"/>
    <mergeCell ref="B29:C29"/>
    <mergeCell ref="B30:C30"/>
    <mergeCell ref="B31:C31"/>
    <mergeCell ref="G34:H3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AA2A-DBB1-4C74-A749-A2B0E3E25219}">
  <dimension ref="A1:FG13"/>
  <sheetViews>
    <sheetView workbookViewId="0">
      <selection activeCell="I13" sqref="I13"/>
    </sheetView>
  </sheetViews>
  <sheetFormatPr defaultRowHeight="13.5"/>
  <cols>
    <col min="2" max="2" width="9.5" bestFit="1" customWidth="1"/>
    <col min="3" max="3" width="14" bestFit="1" customWidth="1"/>
    <col min="5" max="5" width="11.625" bestFit="1" customWidth="1"/>
    <col min="18" max="18" width="11.625" bestFit="1" customWidth="1"/>
    <col min="23" max="23" width="11.625" bestFit="1" customWidth="1"/>
    <col min="38" max="39" width="9" style="57"/>
    <col min="65" max="66" width="11.625" bestFit="1" customWidth="1"/>
  </cols>
  <sheetData>
    <row r="1" spans="1:163">
      <c r="A1" t="s">
        <v>41</v>
      </c>
      <c r="B1" t="s">
        <v>42</v>
      </c>
      <c r="C1" t="s">
        <v>44</v>
      </c>
      <c r="D1" t="s">
        <v>46</v>
      </c>
      <c r="E1" t="s">
        <v>43</v>
      </c>
      <c r="F1" t="s">
        <v>48</v>
      </c>
      <c r="G1" t="s">
        <v>217</v>
      </c>
      <c r="H1" t="s">
        <v>49</v>
      </c>
      <c r="I1" t="s">
        <v>45</v>
      </c>
      <c r="J1" t="s">
        <v>178</v>
      </c>
      <c r="K1" t="s">
        <v>47</v>
      </c>
      <c r="L1" t="s">
        <v>50</v>
      </c>
      <c r="M1" t="s">
        <v>51</v>
      </c>
      <c r="N1" t="s">
        <v>52</v>
      </c>
      <c r="O1" t="s">
        <v>54</v>
      </c>
      <c r="P1" t="s">
        <v>74</v>
      </c>
      <c r="Q1" t="s">
        <v>55</v>
      </c>
      <c r="R1" t="s">
        <v>176</v>
      </c>
      <c r="S1" t="s">
        <v>177</v>
      </c>
      <c r="T1" t="s">
        <v>53</v>
      </c>
      <c r="U1" t="s">
        <v>124</v>
      </c>
      <c r="V1" t="s">
        <v>173</v>
      </c>
      <c r="W1" t="s">
        <v>174</v>
      </c>
      <c r="X1" t="s">
        <v>175</v>
      </c>
      <c r="Y1" t="s">
        <v>56</v>
      </c>
      <c r="Z1" t="s">
        <v>57</v>
      </c>
      <c r="AA1" t="s">
        <v>58</v>
      </c>
      <c r="AB1" t="s">
        <v>179</v>
      </c>
      <c r="AC1" t="s">
        <v>180</v>
      </c>
      <c r="AD1" t="s">
        <v>59</v>
      </c>
      <c r="AE1" t="s">
        <v>60</v>
      </c>
      <c r="AF1" t="s">
        <v>61</v>
      </c>
      <c r="AG1" t="s">
        <v>62</v>
      </c>
      <c r="AH1" t="s">
        <v>63</v>
      </c>
      <c r="AI1" t="s">
        <v>64</v>
      </c>
      <c r="AJ1" t="s">
        <v>65</v>
      </c>
      <c r="AK1" t="s">
        <v>66</v>
      </c>
      <c r="AL1" t="s">
        <v>67</v>
      </c>
      <c r="AM1" t="s">
        <v>218</v>
      </c>
      <c r="AN1" t="s">
        <v>219</v>
      </c>
      <c r="AO1" t="s">
        <v>68</v>
      </c>
      <c r="AP1" t="s">
        <v>69</v>
      </c>
      <c r="AQ1" t="s">
        <v>70</v>
      </c>
      <c r="AR1" t="s">
        <v>71</v>
      </c>
      <c r="AS1" t="s">
        <v>72</v>
      </c>
      <c r="AT1" t="s">
        <v>73</v>
      </c>
      <c r="AU1" t="s">
        <v>181</v>
      </c>
      <c r="AV1" t="s">
        <v>75</v>
      </c>
      <c r="AW1" t="s">
        <v>76</v>
      </c>
      <c r="AX1" t="s">
        <v>182</v>
      </c>
      <c r="AY1" t="s">
        <v>77</v>
      </c>
      <c r="AZ1" t="s">
        <v>78</v>
      </c>
      <c r="BA1" t="s">
        <v>79</v>
      </c>
      <c r="BB1" t="s">
        <v>80</v>
      </c>
      <c r="BC1" t="s">
        <v>81</v>
      </c>
      <c r="BD1" t="s">
        <v>82</v>
      </c>
      <c r="BE1" t="s">
        <v>83</v>
      </c>
      <c r="BF1" t="s">
        <v>84</v>
      </c>
      <c r="BG1" t="s">
        <v>183</v>
      </c>
      <c r="BH1" t="s">
        <v>184</v>
      </c>
      <c r="BI1" t="s">
        <v>185</v>
      </c>
      <c r="BJ1" t="s">
        <v>186</v>
      </c>
      <c r="BK1" t="s">
        <v>187</v>
      </c>
      <c r="BL1" t="s">
        <v>188</v>
      </c>
      <c r="BM1" t="s">
        <v>85</v>
      </c>
      <c r="BN1" t="s">
        <v>86</v>
      </c>
      <c r="BO1" t="s">
        <v>87</v>
      </c>
      <c r="BP1" t="s">
        <v>88</v>
      </c>
      <c r="BQ1" t="s">
        <v>89</v>
      </c>
      <c r="BR1" t="s">
        <v>90</v>
      </c>
      <c r="BS1" t="s">
        <v>91</v>
      </c>
      <c r="BT1" t="s">
        <v>92</v>
      </c>
      <c r="BU1" t="s">
        <v>93</v>
      </c>
      <c r="BV1" t="s">
        <v>94</v>
      </c>
      <c r="BW1" t="s">
        <v>95</v>
      </c>
      <c r="BX1" t="s">
        <v>96</v>
      </c>
      <c r="BY1" t="s">
        <v>97</v>
      </c>
      <c r="BZ1" t="s">
        <v>98</v>
      </c>
      <c r="CA1" t="s">
        <v>99</v>
      </c>
      <c r="CB1" t="s">
        <v>100</v>
      </c>
      <c r="CC1" t="s">
        <v>101</v>
      </c>
      <c r="CD1" t="s">
        <v>189</v>
      </c>
      <c r="CE1" t="s">
        <v>190</v>
      </c>
      <c r="CF1" t="s">
        <v>191</v>
      </c>
      <c r="CG1" t="s">
        <v>102</v>
      </c>
      <c r="CH1" t="s">
        <v>103</v>
      </c>
      <c r="CI1" t="s">
        <v>104</v>
      </c>
      <c r="CJ1" t="s">
        <v>105</v>
      </c>
      <c r="CK1" t="s">
        <v>106</v>
      </c>
      <c r="CL1" t="s">
        <v>107</v>
      </c>
      <c r="CM1" t="s">
        <v>108</v>
      </c>
      <c r="CN1" t="s">
        <v>109</v>
      </c>
      <c r="CO1" t="s">
        <v>110</v>
      </c>
      <c r="CP1" t="s">
        <v>111</v>
      </c>
      <c r="CQ1" t="s">
        <v>112</v>
      </c>
      <c r="CR1" t="s">
        <v>113</v>
      </c>
      <c r="CS1" t="s">
        <v>114</v>
      </c>
      <c r="CT1" t="s">
        <v>115</v>
      </c>
      <c r="CU1" t="s">
        <v>116</v>
      </c>
      <c r="CV1" t="s">
        <v>117</v>
      </c>
      <c r="CW1" t="s">
        <v>118</v>
      </c>
      <c r="CX1" t="s">
        <v>119</v>
      </c>
      <c r="CY1" t="s">
        <v>120</v>
      </c>
      <c r="CZ1" t="s">
        <v>121</v>
      </c>
      <c r="DA1" t="s">
        <v>122</v>
      </c>
      <c r="DB1" t="s">
        <v>123</v>
      </c>
      <c r="DC1" t="s">
        <v>192</v>
      </c>
      <c r="DD1" t="s">
        <v>125</v>
      </c>
      <c r="DE1" t="s">
        <v>126</v>
      </c>
      <c r="DF1" t="s">
        <v>127</v>
      </c>
      <c r="DG1" t="s">
        <v>128</v>
      </c>
      <c r="DH1" t="s">
        <v>129</v>
      </c>
      <c r="DI1" t="s">
        <v>193</v>
      </c>
      <c r="DJ1" t="s">
        <v>194</v>
      </c>
      <c r="DK1" t="s">
        <v>195</v>
      </c>
      <c r="DL1" t="s">
        <v>196</v>
      </c>
      <c r="DM1" t="s">
        <v>197</v>
      </c>
      <c r="DN1" t="s">
        <v>198</v>
      </c>
      <c r="DO1" t="s">
        <v>199</v>
      </c>
      <c r="DP1" t="s">
        <v>200</v>
      </c>
      <c r="DQ1" t="s">
        <v>201</v>
      </c>
      <c r="DR1" t="s">
        <v>202</v>
      </c>
      <c r="DS1" t="s">
        <v>203</v>
      </c>
      <c r="DT1" t="s">
        <v>204</v>
      </c>
      <c r="DU1" t="s">
        <v>205</v>
      </c>
      <c r="DV1" t="s">
        <v>206</v>
      </c>
      <c r="DW1" t="s">
        <v>207</v>
      </c>
      <c r="DX1" t="s">
        <v>208</v>
      </c>
      <c r="DY1" t="s">
        <v>209</v>
      </c>
      <c r="DZ1" t="s">
        <v>130</v>
      </c>
      <c r="EA1" t="s">
        <v>131</v>
      </c>
      <c r="EB1" t="s">
        <v>132</v>
      </c>
      <c r="EC1" t="s">
        <v>133</v>
      </c>
      <c r="ED1" t="s">
        <v>134</v>
      </c>
      <c r="EE1" t="s">
        <v>135</v>
      </c>
      <c r="EF1" t="s">
        <v>136</v>
      </c>
      <c r="EG1" t="s">
        <v>137</v>
      </c>
      <c r="EH1" t="s">
        <v>138</v>
      </c>
      <c r="EI1" t="s">
        <v>139</v>
      </c>
      <c r="EJ1" t="s">
        <v>140</v>
      </c>
      <c r="EK1" t="s">
        <v>141</v>
      </c>
      <c r="EL1" t="s">
        <v>142</v>
      </c>
      <c r="EM1" t="s">
        <v>143</v>
      </c>
      <c r="EN1" t="s">
        <v>144</v>
      </c>
      <c r="EO1" t="s">
        <v>145</v>
      </c>
      <c r="EP1" t="s">
        <v>146</v>
      </c>
      <c r="EQ1" t="s">
        <v>147</v>
      </c>
      <c r="ER1" t="s">
        <v>148</v>
      </c>
      <c r="ES1" t="s">
        <v>149</v>
      </c>
      <c r="ET1" t="s">
        <v>150</v>
      </c>
      <c r="EU1" t="s">
        <v>151</v>
      </c>
      <c r="EV1" t="s">
        <v>152</v>
      </c>
      <c r="EW1" t="s">
        <v>153</v>
      </c>
      <c r="EX1" t="s">
        <v>154</v>
      </c>
      <c r="EY1" t="s">
        <v>155</v>
      </c>
      <c r="EZ1" t="s">
        <v>156</v>
      </c>
      <c r="FA1" t="s">
        <v>157</v>
      </c>
      <c r="FB1" t="s">
        <v>158</v>
      </c>
      <c r="FC1" t="s">
        <v>159</v>
      </c>
      <c r="FD1" t="s">
        <v>210</v>
      </c>
      <c r="FE1" t="s">
        <v>211</v>
      </c>
      <c r="FF1" t="s">
        <v>212</v>
      </c>
      <c r="FG1" t="s">
        <v>213</v>
      </c>
    </row>
    <row r="2" spans="1:163">
      <c r="B2" t="s">
        <v>266</v>
      </c>
      <c r="C2" s="61">
        <f>IF(MONTH(E2)&lt;=3, YEAR(E2)-1, YEAR(E2))</f>
        <v>1899</v>
      </c>
      <c r="D2" s="48">
        <f>通知書!J42</f>
        <v>0</v>
      </c>
      <c r="E2" s="53">
        <f>通知書!AJ42</f>
        <v>0</v>
      </c>
      <c r="F2" s="61" t="str">
        <f>SUBSTITUTE(通知書!R8,"""","'")&amp;SUBSTITUTE(通知書!R10,"""","'")</f>
        <v/>
      </c>
      <c r="G2" s="52" t="s">
        <v>234</v>
      </c>
      <c r="I2" t="str">
        <f>通知書!J20&amp;"区"</f>
        <v>区</v>
      </c>
      <c r="J2" t="str">
        <f>SUBSTITUTE(通知書!M20,"""","'")</f>
        <v/>
      </c>
      <c r="K2" s="52" t="s">
        <v>163</v>
      </c>
      <c r="L2" t="str">
        <f>SUBSTITUTE(通知書!K28,"""","'")</f>
        <v/>
      </c>
      <c r="M2">
        <f>通知書!Q28</f>
        <v>0</v>
      </c>
      <c r="N2">
        <f>通知書!T28</f>
        <v>0</v>
      </c>
      <c r="O2">
        <f>通知書!AB28</f>
        <v>0</v>
      </c>
      <c r="Q2" t="str">
        <f>SUBSTITUTE(通知書!G37,"""","'")</f>
        <v/>
      </c>
      <c r="R2" s="53" t="e">
        <f>通知書!AL37</f>
        <v>#N/A</v>
      </c>
      <c r="W2" s="53"/>
      <c r="AC2" t="str">
        <f>SUBSTITUTE(通知書!G19,"""","'")&amp;"　"&amp;IF(通知書!C41&lt;&gt;"",SUBSTITUTE(通知書!C41,"""","'"),"")</f>
        <v>　</v>
      </c>
      <c r="AD2" t="str">
        <f>SUBSTITUTE(通知書!R8,"""","'")&amp;SUBSTITUTE(通知書!R10,"""","'")</f>
        <v/>
      </c>
      <c r="AK2" t="str">
        <f>SUBSTITUTE(通知書!G19,"""","'")</f>
        <v/>
      </c>
      <c r="AL2" s="57" t="str">
        <f>通知書!J20&amp;"区"&amp;SUBSTITUTE(通知書!M20,"""","'")</f>
        <v>区</v>
      </c>
      <c r="AM2" s="57">
        <f>通知書!X21</f>
        <v>0</v>
      </c>
      <c r="AN2" s="62">
        <f>通知書!J21</f>
        <v>0</v>
      </c>
      <c r="AO2" s="52" t="s">
        <v>221</v>
      </c>
      <c r="AP2" t="str">
        <f>L2</f>
        <v/>
      </c>
      <c r="AR2">
        <f t="shared" ref="AR2:AS4" si="0">M2</f>
        <v>0</v>
      </c>
      <c r="AS2">
        <f t="shared" si="0"/>
        <v>0</v>
      </c>
      <c r="AT2">
        <f>通知書!AB28</f>
        <v>0</v>
      </c>
      <c r="AV2" t="s">
        <v>220</v>
      </c>
      <c r="AW2" t="str">
        <f>SUBSTITUTE(通知書!G37,"""","'")</f>
        <v/>
      </c>
      <c r="AY2" t="str">
        <f>SUBSTITUTE(通知書!H39,"-","")</f>
        <v/>
      </c>
      <c r="AZ2" t="str">
        <f>SUBSTITUTE(通知書!M39,"""","'")</f>
        <v/>
      </c>
      <c r="BA2" t="str">
        <f>SUBSTITUTE(通知書!G40,"-","")</f>
        <v/>
      </c>
      <c r="BH2" t="str">
        <f>SUBSTITUTE(通知書!Y38,"""","'")</f>
        <v/>
      </c>
      <c r="BM2" s="53"/>
      <c r="BN2" s="53" t="e">
        <f>R2</f>
        <v>#N/A</v>
      </c>
    </row>
    <row r="3" spans="1:163">
      <c r="B3" t="s">
        <v>266</v>
      </c>
      <c r="C3" s="61">
        <f>C2</f>
        <v>1899</v>
      </c>
      <c r="D3" s="48">
        <f>D2</f>
        <v>0</v>
      </c>
      <c r="E3" s="53">
        <f>E2</f>
        <v>0</v>
      </c>
      <c r="F3" s="61" t="str">
        <f>F2</f>
        <v/>
      </c>
      <c r="G3" s="52" t="s">
        <v>234</v>
      </c>
      <c r="I3" t="str">
        <f>I2</f>
        <v>区</v>
      </c>
      <c r="J3" t="str">
        <f>J2</f>
        <v/>
      </c>
      <c r="K3" s="52" t="s">
        <v>162</v>
      </c>
      <c r="L3" t="str">
        <f>SUBSTITUTE(通知書!K30,"""","'")</f>
        <v/>
      </c>
      <c r="M3">
        <f>通知書!Q30</f>
        <v>0</v>
      </c>
      <c r="N3">
        <f>通知書!T30</f>
        <v>0</v>
      </c>
      <c r="O3">
        <f>通知書!AB30</f>
        <v>0</v>
      </c>
      <c r="Q3" t="str">
        <f>Q2</f>
        <v/>
      </c>
      <c r="R3" s="53" t="e">
        <f>R2</f>
        <v>#N/A</v>
      </c>
      <c r="W3" s="53"/>
      <c r="AC3" t="str">
        <f>AC2</f>
        <v>　</v>
      </c>
      <c r="AD3" t="str">
        <f>AD2</f>
        <v/>
      </c>
      <c r="AK3" t="str">
        <f>AK2</f>
        <v/>
      </c>
      <c r="AL3" s="57" t="str">
        <f>AL2</f>
        <v>区</v>
      </c>
      <c r="AM3" s="57">
        <f>AM2</f>
        <v>0</v>
      </c>
      <c r="AN3" s="62">
        <f>AN2</f>
        <v>0</v>
      </c>
      <c r="AO3" s="52" t="s">
        <v>222</v>
      </c>
      <c r="AP3" t="str">
        <f>L3</f>
        <v/>
      </c>
      <c r="AR3">
        <f t="shared" si="0"/>
        <v>0</v>
      </c>
      <c r="AS3">
        <f t="shared" si="0"/>
        <v>0</v>
      </c>
      <c r="AT3">
        <f>通知書!AB30</f>
        <v>0</v>
      </c>
      <c r="AV3" t="str">
        <f>AV2</f>
        <v>請負</v>
      </c>
      <c r="AW3" t="str">
        <f>AW2</f>
        <v/>
      </c>
      <c r="AY3" t="str">
        <f>AY2</f>
        <v/>
      </c>
      <c r="AZ3" t="str">
        <f>AZ2</f>
        <v/>
      </c>
      <c r="BA3" t="str">
        <f>BA2</f>
        <v/>
      </c>
      <c r="BH3" t="str">
        <f>BH2</f>
        <v/>
      </c>
      <c r="BM3" s="53"/>
      <c r="BN3" s="53" t="e">
        <f>BN2</f>
        <v>#N/A</v>
      </c>
    </row>
    <row r="4" spans="1:163">
      <c r="B4" t="s">
        <v>266</v>
      </c>
      <c r="C4" s="61">
        <f>C2</f>
        <v>1899</v>
      </c>
      <c r="D4" s="48">
        <f>D2</f>
        <v>0</v>
      </c>
      <c r="E4" s="53">
        <f>E2</f>
        <v>0</v>
      </c>
      <c r="F4" s="61" t="str">
        <f>F2</f>
        <v/>
      </c>
      <c r="G4" s="52" t="s">
        <v>234</v>
      </c>
      <c r="I4" t="str">
        <f>I2</f>
        <v>区</v>
      </c>
      <c r="J4" t="str">
        <f>J2</f>
        <v/>
      </c>
      <c r="K4" s="52" t="s">
        <v>164</v>
      </c>
      <c r="L4" t="str">
        <f>SUBSTITUTE(通知書!K32,"""","'")</f>
        <v/>
      </c>
      <c r="M4">
        <f>通知書!Q32</f>
        <v>0</v>
      </c>
      <c r="N4">
        <f>通知書!T32</f>
        <v>0</v>
      </c>
      <c r="P4" s="101">
        <f>ROUND(通知書!AB32,0)</f>
        <v>0</v>
      </c>
      <c r="Q4" t="str">
        <f>Q2</f>
        <v/>
      </c>
      <c r="R4" s="53" t="e">
        <f>R2</f>
        <v>#N/A</v>
      </c>
      <c r="W4" s="53"/>
      <c r="AC4" t="str">
        <f>AC2</f>
        <v>　</v>
      </c>
      <c r="AD4" t="str">
        <f>AD2</f>
        <v/>
      </c>
      <c r="AK4" t="str">
        <f>AK2</f>
        <v/>
      </c>
      <c r="AL4" s="57" t="str">
        <f>AL2</f>
        <v>区</v>
      </c>
      <c r="AM4" s="57">
        <f>AM2</f>
        <v>0</v>
      </c>
      <c r="AN4" s="62">
        <f>AN2</f>
        <v>0</v>
      </c>
      <c r="AO4" s="52" t="s">
        <v>223</v>
      </c>
      <c r="AP4" t="str">
        <f>L4</f>
        <v/>
      </c>
      <c r="AR4">
        <f t="shared" si="0"/>
        <v>0</v>
      </c>
      <c r="AS4">
        <f t="shared" si="0"/>
        <v>0</v>
      </c>
      <c r="AU4">
        <f>ROUND(通知書!AB32,0)</f>
        <v>0</v>
      </c>
      <c r="AV4" t="str">
        <f>AV2</f>
        <v>請負</v>
      </c>
      <c r="AW4" t="str">
        <f>AW2</f>
        <v/>
      </c>
      <c r="AY4" t="str">
        <f>AY2</f>
        <v/>
      </c>
      <c r="AZ4" t="str">
        <f>AZ2</f>
        <v/>
      </c>
      <c r="BA4" t="str">
        <f>BA2</f>
        <v/>
      </c>
      <c r="BH4" t="str">
        <f>BH2</f>
        <v/>
      </c>
      <c r="BM4" s="53"/>
      <c r="BN4" s="53" t="e">
        <f>BN2</f>
        <v>#N/A</v>
      </c>
    </row>
    <row r="5" spans="1:163">
      <c r="B5" t="s">
        <v>266</v>
      </c>
      <c r="C5" s="61">
        <f>C2</f>
        <v>1899</v>
      </c>
      <c r="D5" s="48">
        <f>D2</f>
        <v>0</v>
      </c>
      <c r="E5" s="53">
        <f>E2</f>
        <v>0</v>
      </c>
      <c r="F5" s="61" t="str">
        <f>F2</f>
        <v/>
      </c>
      <c r="G5" s="52" t="s">
        <v>234</v>
      </c>
      <c r="I5" t="str">
        <f>I2</f>
        <v>区</v>
      </c>
      <c r="J5" t="str">
        <f>J2</f>
        <v/>
      </c>
      <c r="K5" s="52" t="s">
        <v>165</v>
      </c>
      <c r="L5" t="str">
        <f>SUBSTITUTE(通知書!Y25,"""","'")</f>
        <v/>
      </c>
      <c r="P5" s="101">
        <f>ROUND(通知書!AB33,0)</f>
        <v>0</v>
      </c>
      <c r="Q5" t="str">
        <f>Q2</f>
        <v/>
      </c>
      <c r="R5" s="53" t="e">
        <f>R2</f>
        <v>#N/A</v>
      </c>
      <c r="W5" s="53"/>
      <c r="AC5" t="str">
        <f>AC2</f>
        <v>　</v>
      </c>
      <c r="AD5" t="str">
        <f>AD2</f>
        <v/>
      </c>
      <c r="AK5" t="str">
        <f>AK2</f>
        <v/>
      </c>
      <c r="AL5" s="57" t="str">
        <f>AL2</f>
        <v>区</v>
      </c>
      <c r="AM5" s="57">
        <f>AM2</f>
        <v>0</v>
      </c>
      <c r="AN5" s="62">
        <f>AN2</f>
        <v>0</v>
      </c>
      <c r="AO5" s="52" t="s">
        <v>165</v>
      </c>
      <c r="AP5" t="str">
        <f>L5</f>
        <v/>
      </c>
      <c r="AU5">
        <f>ROUND(通知書!AB33,0)</f>
        <v>0</v>
      </c>
      <c r="AV5" t="str">
        <f>AV2</f>
        <v>請負</v>
      </c>
      <c r="AW5" t="str">
        <f>AW2</f>
        <v/>
      </c>
      <c r="AY5" t="str">
        <f>AY2</f>
        <v/>
      </c>
      <c r="AZ5" t="str">
        <f>AZ2</f>
        <v/>
      </c>
      <c r="BA5" t="str">
        <f>BA2</f>
        <v/>
      </c>
      <c r="BH5" t="str">
        <f>BH2</f>
        <v/>
      </c>
      <c r="BM5" s="53"/>
      <c r="BN5" s="53" t="e">
        <f>BN2</f>
        <v>#N/A</v>
      </c>
    </row>
    <row r="8" spans="1:163">
      <c r="A8" t="s">
        <v>216</v>
      </c>
    </row>
    <row r="13" spans="1:163">
      <c r="A13" s="102"/>
      <c r="B13" s="91"/>
      <c r="C13" s="90"/>
      <c r="D13" s="90"/>
      <c r="E13" s="90"/>
    </row>
  </sheetData>
  <phoneticPr fontId="1"/>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4" id="{563B5AFA-986F-4B14-8BD0-9F7961975179}">
            <xm:f>通知書!$AH$23=TRUE</xm:f>
            <x14:dxf>
              <fill>
                <patternFill>
                  <bgColor rgb="FFFF0000"/>
                </patternFill>
              </fill>
            </x14:dxf>
          </x14:cfRule>
          <xm:sqref>A2</xm:sqref>
        </x14:conditionalFormatting>
        <x14:conditionalFormatting xmlns:xm="http://schemas.microsoft.com/office/excel/2006/main">
          <x14:cfRule type="expression" priority="3" id="{C12B537D-54BB-49EB-A5ED-45289355868B}">
            <xm:f>通知書!$AI$23=TRUE</xm:f>
            <x14:dxf>
              <fill>
                <patternFill>
                  <bgColor rgb="FFFF0000"/>
                </patternFill>
              </fill>
            </x14:dxf>
          </x14:cfRule>
          <xm:sqref>A3</xm:sqref>
        </x14:conditionalFormatting>
        <x14:conditionalFormatting xmlns:xm="http://schemas.microsoft.com/office/excel/2006/main">
          <x14:cfRule type="expression" priority="2" id="{8E7C238E-FB49-41A3-9C5A-A03E36E3C289}">
            <xm:f>通知書!$AH$24=TRUE</xm:f>
            <x14:dxf>
              <fill>
                <patternFill>
                  <bgColor rgb="FFFF0000"/>
                </patternFill>
              </fill>
            </x14:dxf>
          </x14:cfRule>
          <xm:sqref>A4</xm:sqref>
        </x14:conditionalFormatting>
        <x14:conditionalFormatting xmlns:xm="http://schemas.microsoft.com/office/excel/2006/main">
          <x14:cfRule type="expression" priority="1" id="{6D542559-4BE1-47EF-8886-CB11804AE3D0}">
            <xm:f>通知書!$AH$25=TRUE</xm:f>
            <x14:dxf>
              <fill>
                <patternFill>
                  <bgColor rgb="FFFF0000"/>
                </patternFill>
              </fill>
            </x14:dxf>
          </x14:cfRule>
          <xm:sqref>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通知書</vt:lpstr>
      <vt:lpstr>座標の求め方</vt:lpstr>
      <vt:lpstr>届出済シール</vt:lpstr>
      <vt:lpstr>担当課作業用</vt:lpstr>
      <vt:lpstr>通知書!Print_Area</vt:lpstr>
      <vt:lpstr>届出済シール!Print_Area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2025-09-22T06:44:03Z</cp:lastPrinted>
  <dcterms:created xsi:type="dcterms:W3CDTF">2021-07-21T05:50:57Z</dcterms:created>
  <dcterms:modified xsi:type="dcterms:W3CDTF">2025-09-22T06:44:20Z</dcterms:modified>
</cp:coreProperties>
</file>