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drawings/drawing5.xml" ContentType="application/vnd.openxmlformats-officedocument.drawing+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drawings/drawing6.xml" ContentType="application/vnd.openxmlformats-officedocument.drawing+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mc:AlternateContent xmlns:mc="http://schemas.openxmlformats.org/markup-compatibility/2006">
    <mc:Choice Requires="x15">
      <x15ac:absPath xmlns:x15ac="http://schemas.microsoft.com/office/spreadsheetml/2010/11/ac" url="\\docserve\docserve\free_space(2530030000)\02_安全対策フォルダ\100建設リサイクル\700オンライン化等\02_電子申請受付用入力ファイル\ロック付データ(HP掲載用)\"/>
    </mc:Choice>
  </mc:AlternateContent>
  <xr:revisionPtr revIDLastSave="0" documentId="13_ncr:1_{7EF7AAC0-FAA0-4EBA-A9B8-50A47C5BD0FF}" xr6:coauthVersionLast="46" xr6:coauthVersionMax="47" xr10:uidLastSave="{00000000-0000-0000-0000-000000000000}"/>
  <workbookProtection workbookAlgorithmName="SHA-512" workbookHashValue="66p1EoODicga9xizaCov9LNbrDmDMiW5f+DJdvUiVw/8K3zo58KjyHht1YUBdPi01LcOEzS6Txwmt2nMU88PQg==" workbookSaltValue="ymfT/aBuF5jRlEvohZ1lsA==" workbookSpinCount="100000" lockStructure="1"/>
  <bookViews>
    <workbookView xWindow="20370" yWindow="-6495" windowWidth="29040" windowHeight="15840" tabRatio="826" xr2:uid="{00000000-000D-0000-FFFF-FFFF00000000}"/>
  </bookViews>
  <sheets>
    <sheet name="入力フォーム" sheetId="11" r:id="rId1"/>
    <sheet name="座標の求め方" sheetId="18" r:id="rId2"/>
    <sheet name="様式第二号（「入力フォーム」から自動転記されます）" sheetId="12" r:id="rId3"/>
    <sheet name="別表１" sheetId="15" r:id="rId4"/>
    <sheet name="別表２" sheetId="16" r:id="rId5"/>
    <sheet name="別表3" sheetId="17" r:id="rId6"/>
    <sheet name="届出済シール" sheetId="23" state="hidden" r:id="rId7"/>
    <sheet name="担当課作業用" sheetId="24" state="hidden" r:id="rId8"/>
  </sheets>
  <definedNames>
    <definedName name="_xlnm.Print_Area" localSheetId="6">届出済シール!$A$1:$H$35</definedName>
    <definedName name="_xlnm.Print_Area" localSheetId="3">別表１!$C$3:$AK$66</definedName>
    <definedName name="_xlnm.Print_Area" localSheetId="4">別表２!$C$6:$AI$60</definedName>
    <definedName name="_xlnm.Print_Area" localSheetId="5">別表3!$C$6:$AI$69</definedName>
    <definedName name="_xlnm.Print_Area" localSheetId="2">'様式第二号（「入力フォーム」から自動転記されます）'!$A$1:$AH$62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53" i="11" l="1"/>
  <c r="CV5" i="24"/>
  <c r="DA2" i="24" l="1"/>
  <c r="AC2" i="24"/>
  <c r="G32" i="12" a="1"/>
  <c r="P32" i="12" a="1"/>
  <c r="J32" i="12" a="1"/>
  <c r="V32" i="12" a="1"/>
  <c r="S32" i="12" a="1"/>
  <c r="AC12" i="12" a="1"/>
  <c r="Z12" i="12" a="1"/>
  <c r="W12" i="12" a="1"/>
  <c r="V32" i="12" l="1"/>
  <c r="S32" i="12"/>
  <c r="P32" i="12"/>
  <c r="J32" i="12"/>
  <c r="G32" i="12"/>
  <c r="AC12" i="12"/>
  <c r="Z12" i="12"/>
  <c r="W12" i="12"/>
  <c r="A46" i="12"/>
  <c r="A52" i="12"/>
  <c r="A42" i="12"/>
  <c r="A34" i="12"/>
  <c r="A33" i="12"/>
  <c r="A31" i="12"/>
  <c r="A27" i="12"/>
  <c r="A21" i="12"/>
  <c r="A13" i="12"/>
  <c r="A11" i="12"/>
  <c r="A9" i="12"/>
  <c r="AD4" i="11"/>
  <c r="AE4" i="11" s="1"/>
  <c r="EB2" i="24"/>
  <c r="P5" i="24"/>
  <c r="P4" i="24"/>
  <c r="Q12" i="12" a="1"/>
  <c r="O12" i="12" a="1"/>
  <c r="Z10" i="12" a="1"/>
  <c r="AC10" i="12" a="1"/>
  <c r="W10" i="12" a="1"/>
  <c r="O10" i="12" a="1"/>
  <c r="Q10" i="12" a="1"/>
  <c r="AD5" i="11" l="1"/>
  <c r="Q12" i="12"/>
  <c r="O12" i="12"/>
  <c r="AC10" i="12"/>
  <c r="Z10" i="12"/>
  <c r="W10" i="12"/>
  <c r="Q10" i="12"/>
  <c r="O10" i="12"/>
  <c r="W2" i="24"/>
  <c r="O5" i="11" l="1"/>
  <c r="AB2" i="24" s="1"/>
  <c r="AB5" i="24" s="1"/>
  <c r="BL2" i="24"/>
  <c r="BK2" i="24"/>
  <c r="BJ2" i="24"/>
  <c r="BI2" i="24"/>
  <c r="BH2" i="24"/>
  <c r="BG2" i="24"/>
  <c r="BF2" i="24"/>
  <c r="BE2" i="24"/>
  <c r="BD2" i="24"/>
  <c r="BB2" i="24"/>
  <c r="L40" i="12"/>
  <c r="P39" i="12"/>
  <c r="L39" i="12"/>
  <c r="D38" i="12"/>
  <c r="P37" i="12"/>
  <c r="W36" i="12"/>
  <c r="S36" i="12"/>
  <c r="P36" i="12"/>
  <c r="J36" i="12"/>
  <c r="D35" i="12"/>
  <c r="D26" i="12"/>
  <c r="X26" i="12"/>
  <c r="X25" i="12"/>
  <c r="Q25" i="12"/>
  <c r="K25" i="12"/>
  <c r="D24" i="12"/>
  <c r="D23" i="12"/>
  <c r="O23" i="12"/>
  <c r="S23" i="12"/>
  <c r="AD23" i="12"/>
  <c r="AD22" i="12"/>
  <c r="S22" i="12"/>
  <c r="O22" i="12"/>
  <c r="D22" i="12"/>
  <c r="AB4" i="24" l="1"/>
  <c r="AB3" i="24"/>
  <c r="Q2" i="24"/>
  <c r="H2" i="24"/>
  <c r="T31" i="12"/>
  <c r="T30" i="12"/>
  <c r="W9" i="12"/>
  <c r="W8" i="12"/>
  <c r="ET5" i="24" l="1"/>
  <c r="FD5" i="24" l="1"/>
  <c r="FD3" i="24"/>
  <c r="FD2" i="24"/>
  <c r="ED2" i="24"/>
  <c r="EA5" i="24"/>
  <c r="EA2" i="24"/>
  <c r="DZ2" i="24"/>
  <c r="DW5" i="24"/>
  <c r="DW3" i="24"/>
  <c r="DT2" i="24"/>
  <c r="DN2" i="24"/>
  <c r="DK2" i="24"/>
  <c r="DH5" i="24"/>
  <c r="DH3" i="24"/>
  <c r="DH2" i="24"/>
  <c r="DF5" i="24"/>
  <c r="DF3" i="24"/>
  <c r="DF2" i="24"/>
  <c r="DE5" i="24"/>
  <c r="DE3" i="24"/>
  <c r="DE2" i="24"/>
  <c r="DB2" i="24"/>
  <c r="CY5" i="24"/>
  <c r="CY3" i="24"/>
  <c r="CY2" i="24"/>
  <c r="CX5" i="24"/>
  <c r="CX3" i="24"/>
  <c r="CX2" i="24"/>
  <c r="CT5" i="24"/>
  <c r="CT3" i="24"/>
  <c r="CT2" i="24"/>
  <c r="CS5" i="24"/>
  <c r="CS3" i="24"/>
  <c r="CS2" i="24"/>
  <c r="CQ5" i="24"/>
  <c r="CQ3" i="24"/>
  <c r="CQ2" i="24"/>
  <c r="CO3" i="24"/>
  <c r="CO2" i="24"/>
  <c r="CJ5" i="24"/>
  <c r="CJ3" i="24"/>
  <c r="CJ2" i="24"/>
  <c r="BU2" i="24"/>
  <c r="AK2" i="24"/>
  <c r="AI2" i="24"/>
  <c r="AF2" i="24"/>
  <c r="X2" i="24"/>
  <c r="T4" i="24"/>
  <c r="T3" i="24"/>
  <c r="T2" i="24"/>
  <c r="L5" i="24"/>
  <c r="L4" i="24"/>
  <c r="L3" i="24"/>
  <c r="L2" i="24"/>
  <c r="J2" i="24"/>
  <c r="AD64" i="11" l="1"/>
  <c r="AE64" i="11" s="1"/>
  <c r="AD63" i="11"/>
  <c r="AE63" i="11" s="1"/>
  <c r="AD60" i="11"/>
  <c r="AE60" i="11" s="1"/>
  <c r="AD8" i="11"/>
  <c r="AE8" i="11" s="1"/>
  <c r="AI60" i="11" l="1"/>
  <c r="AI64" i="11"/>
  <c r="AG63" i="11"/>
  <c r="AI63" i="11" s="1"/>
  <c r="AH2" i="24" l="1"/>
  <c r="AH3" i="24" s="1"/>
  <c r="S2" i="24" l="1"/>
  <c r="R2" i="24"/>
  <c r="DG5" i="24" l="1"/>
  <c r="DG3" i="24"/>
  <c r="X54" i="12" l="1"/>
  <c r="X53" i="12"/>
  <c r="AB5" i="12"/>
  <c r="D44" i="12" l="1"/>
  <c r="C2" i="23"/>
  <c r="C8" i="23"/>
  <c r="C7" i="23"/>
  <c r="EE5" i="24" l="1"/>
  <c r="AM2" i="24" l="1"/>
  <c r="FC5" i="24" l="1"/>
  <c r="FB5" i="24"/>
  <c r="FA5" i="24"/>
  <c r="EZ5" i="24"/>
  <c r="EY5" i="24"/>
  <c r="EX5" i="24"/>
  <c r="EW5" i="24"/>
  <c r="EV5" i="24"/>
  <c r="EU5" i="24"/>
  <c r="ES5" i="24"/>
  <c r="ER5" i="24"/>
  <c r="EQ5" i="24"/>
  <c r="EP5" i="24"/>
  <c r="EO5" i="24"/>
  <c r="EN5" i="24"/>
  <c r="EM5" i="24"/>
  <c r="EL5" i="24"/>
  <c r="EK5" i="24"/>
  <c r="EJ5" i="24"/>
  <c r="EI5" i="24"/>
  <c r="EH5" i="24"/>
  <c r="EG5" i="24"/>
  <c r="EF5" i="24"/>
  <c r="DV5" i="24"/>
  <c r="DS5" i="24"/>
  <c r="DQ5" i="24"/>
  <c r="DO5" i="24"/>
  <c r="DL5" i="24"/>
  <c r="DI5" i="24"/>
  <c r="CW5" i="24"/>
  <c r="CU5" i="24"/>
  <c r="CR5" i="24"/>
  <c r="CP5" i="24"/>
  <c r="CO5" i="24"/>
  <c r="CN5" i="24"/>
  <c r="CM5" i="24"/>
  <c r="CL5" i="24"/>
  <c r="CK5" i="24"/>
  <c r="CH5" i="24"/>
  <c r="CG5" i="24"/>
  <c r="CF5" i="24"/>
  <c r="CE5" i="24"/>
  <c r="CD5" i="24"/>
  <c r="CC5" i="24"/>
  <c r="CB5" i="24"/>
  <c r="CA5" i="24"/>
  <c r="BZ5" i="24"/>
  <c r="BY5" i="24"/>
  <c r="BX5" i="24"/>
  <c r="BW5" i="24"/>
  <c r="BV5" i="24"/>
  <c r="DX5" i="24" s="1"/>
  <c r="BU5" i="24"/>
  <c r="BR5" i="24"/>
  <c r="AU5" i="24"/>
  <c r="AP5" i="24"/>
  <c r="AU4" i="24"/>
  <c r="AQ4" i="24"/>
  <c r="N4" i="24"/>
  <c r="AS4" i="24" s="1"/>
  <c r="M4" i="24"/>
  <c r="AR4" i="24" s="1"/>
  <c r="AP4" i="24"/>
  <c r="FD4" i="24"/>
  <c r="FC3" i="24"/>
  <c r="FC4" i="24" s="1"/>
  <c r="FB3" i="24"/>
  <c r="FB4" i="24" s="1"/>
  <c r="FA3" i="24"/>
  <c r="FA4" i="24" s="1"/>
  <c r="EZ3" i="24"/>
  <c r="EZ4" i="24" s="1"/>
  <c r="EY3" i="24"/>
  <c r="EY4" i="24" s="1"/>
  <c r="EX3" i="24"/>
  <c r="EX4" i="24" s="1"/>
  <c r="EW3" i="24"/>
  <c r="EW4" i="24" s="1"/>
  <c r="EV3" i="24"/>
  <c r="EV4" i="24" s="1"/>
  <c r="EU3" i="24"/>
  <c r="EU4" i="24" s="1"/>
  <c r="ET3" i="24"/>
  <c r="ET4" i="24" s="1"/>
  <c r="ES3" i="24"/>
  <c r="ES4" i="24" s="1"/>
  <c r="ER3" i="24"/>
  <c r="ER4" i="24" s="1"/>
  <c r="EQ3" i="24"/>
  <c r="EQ4" i="24" s="1"/>
  <c r="EP3" i="24"/>
  <c r="EP4" i="24" s="1"/>
  <c r="EO3" i="24"/>
  <c r="EO4" i="24" s="1"/>
  <c r="EN3" i="24"/>
  <c r="EN4" i="24" s="1"/>
  <c r="EM3" i="24"/>
  <c r="EM4" i="24" s="1"/>
  <c r="EL3" i="24"/>
  <c r="EL4" i="24" s="1"/>
  <c r="EK3" i="24"/>
  <c r="EK4" i="24" s="1"/>
  <c r="EJ3" i="24"/>
  <c r="EJ4" i="24" s="1"/>
  <c r="EI3" i="24"/>
  <c r="EI4" i="24" s="1"/>
  <c r="EH3" i="24"/>
  <c r="EH4" i="24" s="1"/>
  <c r="EG3" i="24"/>
  <c r="EG4" i="24" s="1"/>
  <c r="EF3" i="24"/>
  <c r="EF4" i="24" s="1"/>
  <c r="DW4" i="24"/>
  <c r="DV3" i="24"/>
  <c r="DV4" i="24" s="1"/>
  <c r="DS3" i="24"/>
  <c r="DS4" i="24" s="1"/>
  <c r="DQ3" i="24"/>
  <c r="DQ4" i="24" s="1"/>
  <c r="DO3" i="24"/>
  <c r="DO4" i="24" s="1"/>
  <c r="DL3" i="24"/>
  <c r="DL4" i="24" s="1"/>
  <c r="DI3" i="24"/>
  <c r="DI4" i="24" s="1"/>
  <c r="DH4" i="24"/>
  <c r="DG4" i="24"/>
  <c r="DF4" i="24"/>
  <c r="DE4" i="24"/>
  <c r="CY4" i="24"/>
  <c r="CX4" i="24"/>
  <c r="CW3" i="24"/>
  <c r="CW4" i="24" s="1"/>
  <c r="CV3" i="24"/>
  <c r="CV4" i="24" s="1"/>
  <c r="CU3" i="24"/>
  <c r="CU4" i="24" s="1"/>
  <c r="CT4" i="24"/>
  <c r="CS4" i="24"/>
  <c r="CR3" i="24"/>
  <c r="CR4" i="24" s="1"/>
  <c r="CQ4" i="24"/>
  <c r="CP3" i="24"/>
  <c r="CP4" i="24" s="1"/>
  <c r="CO4" i="24"/>
  <c r="CN3" i="24"/>
  <c r="CN4" i="24" s="1"/>
  <c r="CM3" i="24"/>
  <c r="CM4" i="24" s="1"/>
  <c r="CL3" i="24"/>
  <c r="CL4" i="24" s="1"/>
  <c r="CK3" i="24"/>
  <c r="CK4" i="24" s="1"/>
  <c r="CJ4" i="24"/>
  <c r="CI3" i="24"/>
  <c r="CI4" i="24" s="1"/>
  <c r="CH3" i="24"/>
  <c r="CH4" i="24" s="1"/>
  <c r="CG3" i="24"/>
  <c r="CG4" i="24" s="1"/>
  <c r="CF3" i="24"/>
  <c r="CF4" i="24" s="1"/>
  <c r="CE3" i="24"/>
  <c r="CE4" i="24" s="1"/>
  <c r="CD3" i="24"/>
  <c r="CD4" i="24" s="1"/>
  <c r="O3" i="24"/>
  <c r="AT3" i="24" s="1"/>
  <c r="AQ3" i="24"/>
  <c r="N3" i="24"/>
  <c r="AS3" i="24" s="1"/>
  <c r="M3" i="24"/>
  <c r="AR3" i="24" s="1"/>
  <c r="AP3" i="24"/>
  <c r="FB2" i="24"/>
  <c r="FA2" i="24"/>
  <c r="EZ2" i="24"/>
  <c r="EY2" i="24"/>
  <c r="EX2" i="24"/>
  <c r="EW2" i="24"/>
  <c r="EV2" i="24"/>
  <c r="ET2" i="24"/>
  <c r="ES2" i="24"/>
  <c r="ER2" i="24"/>
  <c r="EQ2" i="24"/>
  <c r="EP2" i="24"/>
  <c r="EO2" i="24"/>
  <c r="EN2" i="24"/>
  <c r="EL2" i="24"/>
  <c r="EK2" i="24"/>
  <c r="EJ2" i="24"/>
  <c r="EI2" i="24"/>
  <c r="EH2" i="24"/>
  <c r="EG2" i="24"/>
  <c r="EF2" i="24"/>
  <c r="EE2" i="24"/>
  <c r="EC2" i="24"/>
  <c r="DU2" i="24"/>
  <c r="DS2" i="24"/>
  <c r="DR2" i="24"/>
  <c r="DQ2" i="24"/>
  <c r="DP2" i="24"/>
  <c r="DO2" i="24"/>
  <c r="DM2" i="24"/>
  <c r="DL2" i="24"/>
  <c r="DJ2" i="24"/>
  <c r="DI2" i="24"/>
  <c r="DG2" i="24"/>
  <c r="CZ2" i="24"/>
  <c r="CW2" i="24"/>
  <c r="CV2" i="24"/>
  <c r="CU2" i="24"/>
  <c r="CR2" i="24"/>
  <c r="CP2" i="24"/>
  <c r="CN2" i="24"/>
  <c r="CM2" i="24"/>
  <c r="CL2" i="24"/>
  <c r="CK2" i="24"/>
  <c r="CI2" i="24"/>
  <c r="CH2" i="24"/>
  <c r="BT2" i="24"/>
  <c r="BS2" i="24"/>
  <c r="BR2" i="24"/>
  <c r="BQ2" i="24"/>
  <c r="BP2" i="24"/>
  <c r="BL4" i="24"/>
  <c r="BK3" i="24"/>
  <c r="BJ4" i="24"/>
  <c r="BI5" i="24"/>
  <c r="BH5" i="24"/>
  <c r="BG5" i="24"/>
  <c r="BF3" i="24"/>
  <c r="BE3" i="24"/>
  <c r="BD4" i="24"/>
  <c r="BB4" i="24"/>
  <c r="AV2" i="24"/>
  <c r="AX2" i="24" s="1"/>
  <c r="AN2" i="24"/>
  <c r="AN5" i="24" s="1"/>
  <c r="AM3" i="24"/>
  <c r="AK3" i="24"/>
  <c r="AJ2" i="24"/>
  <c r="AJ4" i="24" s="1"/>
  <c r="AI4" i="24"/>
  <c r="AH4" i="24"/>
  <c r="AG2" i="24"/>
  <c r="AG4" i="24" s="1"/>
  <c r="AF5" i="24"/>
  <c r="AE2" i="24"/>
  <c r="AE3" i="24" s="1"/>
  <c r="AC3" i="24"/>
  <c r="J4" i="24"/>
  <c r="S4" i="24"/>
  <c r="R3" i="24"/>
  <c r="Y2" i="24"/>
  <c r="Y5" i="24" s="1"/>
  <c r="X3" i="24"/>
  <c r="W4" i="24"/>
  <c r="U2" i="24"/>
  <c r="O2" i="24"/>
  <c r="AT2" i="24" s="1"/>
  <c r="AQ2" i="24"/>
  <c r="N2" i="24"/>
  <c r="AS2" i="24" s="1"/>
  <c r="M2" i="24"/>
  <c r="AR2" i="24" s="1"/>
  <c r="AP2" i="24"/>
  <c r="G2" i="24"/>
  <c r="G5" i="24" s="1"/>
  <c r="D2" i="24"/>
  <c r="D5" i="24" s="1"/>
  <c r="I2" i="24"/>
  <c r="I5" i="24" s="1"/>
  <c r="E2" i="24"/>
  <c r="C2" i="24" s="1"/>
  <c r="U4" i="24" l="1"/>
  <c r="V2" i="24"/>
  <c r="AZ2" i="24"/>
  <c r="AX5" i="24"/>
  <c r="AW2" i="24"/>
  <c r="AV4" i="24"/>
  <c r="BM2" i="24"/>
  <c r="E3" i="24"/>
  <c r="H5" i="24"/>
  <c r="Q4" i="24"/>
  <c r="AD2" i="24"/>
  <c r="AD4" i="24" s="1"/>
  <c r="AL2" i="24"/>
  <c r="BJ5" i="24"/>
  <c r="BN2" i="24"/>
  <c r="BN5" i="24" s="1"/>
  <c r="AK4" i="24"/>
  <c r="AM5" i="24"/>
  <c r="AM4" i="24"/>
  <c r="BB5" i="24"/>
  <c r="X4" i="24"/>
  <c r="BE4" i="24"/>
  <c r="AC4" i="24"/>
  <c r="BG4" i="24"/>
  <c r="H4" i="24"/>
  <c r="AE4" i="24"/>
  <c r="BK4" i="24"/>
  <c r="AG5" i="24"/>
  <c r="DP5" i="24"/>
  <c r="DY5" i="24"/>
  <c r="Z2" i="24"/>
  <c r="AY2" i="24"/>
  <c r="BO2" i="24"/>
  <c r="AG3" i="24"/>
  <c r="BG3" i="24"/>
  <c r="E4" i="24"/>
  <c r="Y4" i="24"/>
  <c r="AF4" i="24"/>
  <c r="AN4" i="24"/>
  <c r="BF4" i="24"/>
  <c r="R5" i="24"/>
  <c r="AH5" i="24"/>
  <c r="BK5" i="24"/>
  <c r="DZ5" i="24"/>
  <c r="Y3" i="24"/>
  <c r="BH3" i="24"/>
  <c r="E5" i="24"/>
  <c r="S5" i="24"/>
  <c r="AI5" i="24"/>
  <c r="AV5" i="24"/>
  <c r="BD5" i="24"/>
  <c r="BL5" i="24"/>
  <c r="DR5" i="24"/>
  <c r="AF3" i="24"/>
  <c r="BA2" i="24"/>
  <c r="D3" i="24"/>
  <c r="S3" i="24"/>
  <c r="AI3" i="24"/>
  <c r="BI3" i="24"/>
  <c r="I4" i="24"/>
  <c r="R4" i="24"/>
  <c r="BH4" i="24"/>
  <c r="U5" i="24"/>
  <c r="J5" i="24"/>
  <c r="AJ5" i="24"/>
  <c r="BE5" i="24"/>
  <c r="I3" i="24"/>
  <c r="G3" i="24"/>
  <c r="U3" i="24"/>
  <c r="J3" i="24"/>
  <c r="AJ3" i="24"/>
  <c r="BB3" i="24"/>
  <c r="BJ3" i="24"/>
  <c r="D4" i="24"/>
  <c r="BI4" i="24"/>
  <c r="AC5" i="24"/>
  <c r="AK5" i="24"/>
  <c r="BF5" i="24"/>
  <c r="DJ5" i="24"/>
  <c r="DU5" i="24"/>
  <c r="AN3" i="24"/>
  <c r="DC2" i="24"/>
  <c r="H3" i="24"/>
  <c r="G4" i="24"/>
  <c r="W5" i="24"/>
  <c r="W3" i="24"/>
  <c r="AV3" i="24"/>
  <c r="BD3" i="24"/>
  <c r="BL3" i="24"/>
  <c r="X5" i="24"/>
  <c r="AE5" i="24"/>
  <c r="DM5" i="24"/>
  <c r="AL4" i="24" l="1"/>
  <c r="BN4" i="24"/>
  <c r="BN3" i="24"/>
  <c r="Q5" i="24"/>
  <c r="Q3" i="24"/>
  <c r="AX4" i="24"/>
  <c r="AD3" i="24"/>
  <c r="AL3" i="24"/>
  <c r="AX3" i="24"/>
  <c r="AL5" i="24"/>
  <c r="AD5" i="24"/>
  <c r="AY5" i="24"/>
  <c r="AY4" i="24"/>
  <c r="AY3" i="24"/>
  <c r="BM3" i="24"/>
  <c r="BM5" i="24"/>
  <c r="BM4" i="24"/>
  <c r="BA5" i="24"/>
  <c r="BA4" i="24"/>
  <c r="BA3" i="24"/>
  <c r="Z4" i="24"/>
  <c r="Z3" i="24"/>
  <c r="Z5" i="24"/>
  <c r="C5" i="24"/>
  <c r="C4" i="24"/>
  <c r="C3" i="24"/>
  <c r="AW3" i="24"/>
  <c r="AW5" i="24"/>
  <c r="AW4" i="24"/>
  <c r="DC5" i="24"/>
  <c r="DC3" i="24"/>
  <c r="DC4" i="24"/>
  <c r="BO5" i="24"/>
  <c r="BO4" i="24"/>
  <c r="BO3" i="24"/>
  <c r="V4" i="24"/>
  <c r="DD2" i="24"/>
  <c r="V3" i="24"/>
  <c r="V5" i="24"/>
  <c r="AZ5" i="24"/>
  <c r="AZ4" i="24"/>
  <c r="AZ3" i="24"/>
  <c r="DD5" i="24" l="1"/>
  <c r="DD4" i="24"/>
  <c r="DD3" i="24"/>
  <c r="B31" i="23" l="1"/>
  <c r="B30" i="23"/>
  <c r="BC2" i="24" l="1"/>
  <c r="BC3" i="24" s="1"/>
  <c r="L36" i="12"/>
  <c r="BC5" i="24" l="1"/>
  <c r="BC4" i="24"/>
  <c r="H20" i="12"/>
  <c r="F33" i="12" l="1"/>
  <c r="N13" i="12"/>
  <c r="G61" i="12"/>
  <c r="H61" i="12"/>
  <c r="H19" i="12"/>
  <c r="N11" i="12"/>
  <c r="O27" i="12"/>
  <c r="K27" i="12"/>
  <c r="O11" i="17"/>
  <c r="T11" i="17"/>
  <c r="Z11" i="17"/>
  <c r="R49" i="15"/>
  <c r="DY2" i="24" s="1"/>
  <c r="R50" i="1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1" authorId="0" shapeId="0" xr:uid="{38D17FDE-6F4F-4FD6-B804-002BEE01C754}">
      <text>
        <r>
          <rPr>
            <b/>
            <sz val="9"/>
            <color indexed="81"/>
            <rFont val="MS P ゴシック"/>
            <family val="3"/>
            <charset val="128"/>
          </rPr>
          <t>届出した工種が赤セルになります。</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<sst xmlns="http://schemas.openxmlformats.org/spreadsheetml/2006/main" count="970" uniqueCount="595">
  <si>
    <t>記</t>
    <rPh sb="0" eb="1">
      <t>キ</t>
    </rPh>
    <phoneticPr fontId="12"/>
  </si>
  <si>
    <t>１．工事の概要</t>
    <rPh sb="2" eb="4">
      <t>コウジ</t>
    </rPh>
    <rPh sb="5" eb="7">
      <t>ガイヨウ</t>
    </rPh>
    <phoneticPr fontId="12"/>
  </si>
  <si>
    <t>　③許可番号（登録番号）</t>
    <rPh sb="2" eb="4">
      <t>キョカ</t>
    </rPh>
    <rPh sb="4" eb="6">
      <t>バンゴウ</t>
    </rPh>
    <rPh sb="7" eb="9">
      <t>トウロク</t>
    </rPh>
    <rPh sb="9" eb="11">
      <t>バンゴウ</t>
    </rPh>
    <phoneticPr fontId="12"/>
  </si>
  <si>
    <t>　　（請負契約によらないで自ら施工する場合は記載不要）</t>
    <rPh sb="3" eb="5">
      <t>ウケオイ</t>
    </rPh>
    <rPh sb="5" eb="7">
      <t>ケイヤク</t>
    </rPh>
    <rPh sb="13" eb="14">
      <t>ミズカ</t>
    </rPh>
    <rPh sb="15" eb="17">
      <t>セコウ</t>
    </rPh>
    <rPh sb="19" eb="21">
      <t>バアイ</t>
    </rPh>
    <rPh sb="22" eb="24">
      <t>キサイ</t>
    </rPh>
    <rPh sb="24" eb="26">
      <t>フヨウ</t>
    </rPh>
    <phoneticPr fontId="12"/>
  </si>
  <si>
    <t>３．対象建設工事の元請業者から法第12条第１項の規定による説明を受けた年月日</t>
    <rPh sb="2" eb="4">
      <t>タイショウ</t>
    </rPh>
    <rPh sb="4" eb="6">
      <t>ケンセツ</t>
    </rPh>
    <rPh sb="6" eb="8">
      <t>コウジ</t>
    </rPh>
    <rPh sb="9" eb="11">
      <t>モトウケ</t>
    </rPh>
    <rPh sb="11" eb="13">
      <t>ギョウシャ</t>
    </rPh>
    <rPh sb="15" eb="17">
      <t>ホウダイ</t>
    </rPh>
    <rPh sb="19" eb="20">
      <t>ジョウ</t>
    </rPh>
    <rPh sb="20" eb="21">
      <t>ダイ</t>
    </rPh>
    <rPh sb="22" eb="23">
      <t>コウ</t>
    </rPh>
    <rPh sb="24" eb="26">
      <t>キテイ</t>
    </rPh>
    <rPh sb="29" eb="31">
      <t>セツメイ</t>
    </rPh>
    <rPh sb="32" eb="33">
      <t>ウ</t>
    </rPh>
    <rPh sb="35" eb="38">
      <t>ネンガッピ</t>
    </rPh>
    <phoneticPr fontId="12"/>
  </si>
  <si>
    <t>（Ａ４）</t>
    <phoneticPr fontId="12"/>
  </si>
  <si>
    <t>５．工程の概要</t>
    <rPh sb="2" eb="4">
      <t>コウテイ</t>
    </rPh>
    <rPh sb="5" eb="7">
      <t>ガイヨウ</t>
    </rPh>
    <phoneticPr fontId="12"/>
  </si>
  <si>
    <t>４．分別解体等の計画等</t>
    <rPh sb="2" eb="4">
      <t>ブンベツ</t>
    </rPh>
    <rPh sb="4" eb="7">
      <t>カイタイトウ</t>
    </rPh>
    <rPh sb="8" eb="10">
      <t>ケイカク</t>
    </rPh>
    <rPh sb="10" eb="11">
      <t>トウ</t>
    </rPh>
    <phoneticPr fontId="12"/>
  </si>
  <si>
    <t>（できるだけ図面、表等を利用することとし、記載することができないときは、「別紙のとおり」と記載し、別紙を添付すること。）</t>
    <rPh sb="6" eb="8">
      <t>ズメン</t>
    </rPh>
    <rPh sb="9" eb="10">
      <t>ヒョウ</t>
    </rPh>
    <rPh sb="10" eb="11">
      <t>トウ</t>
    </rPh>
    <rPh sb="12" eb="14">
      <t>リヨウ</t>
    </rPh>
    <rPh sb="21" eb="23">
      <t>キサイ</t>
    </rPh>
    <rPh sb="37" eb="39">
      <t>ベッシ</t>
    </rPh>
    <rPh sb="45" eb="47">
      <t>キサイ</t>
    </rPh>
    <rPh sb="49" eb="51">
      <t>ベッシ</t>
    </rPh>
    <rPh sb="52" eb="54">
      <t>テンプ</t>
    </rPh>
    <phoneticPr fontId="12"/>
  </si>
  <si>
    <t>　  　建築物以外のものに係る解体工事又は新築工事等については別表３</t>
    <rPh sb="4" eb="7">
      <t>ケンチクブツ</t>
    </rPh>
    <rPh sb="7" eb="9">
      <t>イガイ</t>
    </rPh>
    <rPh sb="13" eb="14">
      <t>カカ</t>
    </rPh>
    <rPh sb="15" eb="17">
      <t>カイタイ</t>
    </rPh>
    <rPh sb="17" eb="20">
      <t>コウジマタ</t>
    </rPh>
    <rPh sb="21" eb="23">
      <t>シンチク</t>
    </rPh>
    <rPh sb="23" eb="26">
      <t>コウジトウ</t>
    </rPh>
    <rPh sb="31" eb="32">
      <t>ベツ</t>
    </rPh>
    <rPh sb="32" eb="33">
      <t>ヒョウ</t>
    </rPh>
    <phoneticPr fontId="12"/>
  </si>
  <si>
    <t>　　  建築物に係る解体工事については別表１</t>
    <rPh sb="4" eb="7">
      <t>ケンチクブツ</t>
    </rPh>
    <rPh sb="8" eb="9">
      <t>カカ</t>
    </rPh>
    <rPh sb="10" eb="12">
      <t>カイタイ</t>
    </rPh>
    <rPh sb="12" eb="14">
      <t>コウジ</t>
    </rPh>
    <rPh sb="19" eb="20">
      <t>ベツ</t>
    </rPh>
    <rPh sb="20" eb="21">
      <t>ヒョウ</t>
    </rPh>
    <phoneticPr fontId="12"/>
  </si>
  <si>
    <t>　  　建築物に係る新築工事等については別表２</t>
    <rPh sb="4" eb="7">
      <t>ケンチクブツ</t>
    </rPh>
    <rPh sb="8" eb="9">
      <t>カカ</t>
    </rPh>
    <rPh sb="10" eb="12">
      <t>シンチク</t>
    </rPh>
    <rPh sb="12" eb="15">
      <t>コウジトウ</t>
    </rPh>
    <rPh sb="20" eb="21">
      <t>ベツ</t>
    </rPh>
    <rPh sb="21" eb="22">
      <t>ヒョウ</t>
    </rPh>
    <phoneticPr fontId="12"/>
  </si>
  <si>
    <t>　  により記載すること。</t>
    <rPh sb="6" eb="8">
      <t>キサイ</t>
    </rPh>
    <phoneticPr fontId="12"/>
  </si>
  <si>
    <t>　　ﾌﾘｶﾞﾅ</t>
    <phoneticPr fontId="12"/>
  </si>
  <si>
    <t>（転居予定先）</t>
    <rPh sb="1" eb="3">
      <t>テンキョ</t>
    </rPh>
    <rPh sb="3" eb="5">
      <t>ヨテイ</t>
    </rPh>
    <rPh sb="5" eb="6">
      <t>サキ</t>
    </rPh>
    <phoneticPr fontId="12"/>
  </si>
  <si>
    <t>　③工事の種類及び規模　　　　　　　　　　　　　　　　　　　　　　　　　　</t>
    <rPh sb="2" eb="4">
      <t>コウジ</t>
    </rPh>
    <rPh sb="5" eb="7">
      <t>シュルイ</t>
    </rPh>
    <rPh sb="7" eb="8">
      <t>オヨ</t>
    </rPh>
    <rPh sb="9" eb="11">
      <t>キボ</t>
    </rPh>
    <phoneticPr fontId="12"/>
  </si>
  <si>
    <t>（注意）</t>
    <rPh sb="1" eb="3">
      <t>チュウイ</t>
    </rPh>
    <phoneticPr fontId="12"/>
  </si>
  <si>
    <t>１　□欄には、該当箇所に「レ」を付すこと。</t>
    <rPh sb="3" eb="4">
      <t>ラン</t>
    </rPh>
    <rPh sb="7" eb="9">
      <t>ガイトウ</t>
    </rPh>
    <rPh sb="9" eb="11">
      <t>カショ</t>
    </rPh>
    <rPh sb="16" eb="17">
      <t>フ</t>
    </rPh>
    <phoneticPr fontId="12"/>
  </si>
  <si>
    <t>　　　</t>
    <phoneticPr fontId="12"/>
  </si>
  <si>
    <t>－</t>
    <phoneticPr fontId="12"/>
  </si>
  <si>
    <t>）</t>
    <phoneticPr fontId="12"/>
  </si>
  <si>
    <t>住所</t>
    <rPh sb="0" eb="2">
      <t>ジュウショ</t>
    </rPh>
    <phoneticPr fontId="12"/>
  </si>
  <si>
    <t>用途</t>
    <rPh sb="0" eb="2">
      <t>ヨウト</t>
    </rPh>
    <phoneticPr fontId="12"/>
  </si>
  <si>
    <t>請負代金</t>
    <rPh sb="0" eb="2">
      <t>ウケオイ</t>
    </rPh>
    <rPh sb="2" eb="4">
      <t>ダイキン</t>
    </rPh>
    <phoneticPr fontId="12"/>
  </si>
  <si>
    <t>号</t>
    <rPh sb="0" eb="1">
      <t>ゴウ</t>
    </rPh>
    <phoneticPr fontId="12"/>
  </si>
  <si>
    <t>㎡</t>
    <phoneticPr fontId="12"/>
  </si>
  <si>
    <t>（</t>
    <phoneticPr fontId="12"/>
  </si>
  <si>
    <t>入力フォーム</t>
    <rPh sb="0" eb="2">
      <t>ニュウリョク</t>
    </rPh>
    <phoneticPr fontId="12"/>
  </si>
  <si>
    <t>郵便番号</t>
    <rPh sb="0" eb="4">
      <t>ユウビンバンゴウ</t>
    </rPh>
    <phoneticPr fontId="12"/>
  </si>
  <si>
    <t>電話番号</t>
    <rPh sb="0" eb="4">
      <t>デンワバンゴウ</t>
    </rPh>
    <phoneticPr fontId="12"/>
  </si>
  <si>
    <t>工事の名称</t>
    <rPh sb="0" eb="2">
      <t>コウジ</t>
    </rPh>
    <rPh sb="3" eb="5">
      <t>メイショウ</t>
    </rPh>
    <phoneticPr fontId="12"/>
  </si>
  <si>
    <t>工事の場所</t>
    <rPh sb="0" eb="2">
      <t>コウジ</t>
    </rPh>
    <rPh sb="3" eb="5">
      <t>バショ</t>
    </rPh>
    <phoneticPr fontId="12"/>
  </si>
  <si>
    <t>京都市</t>
    <rPh sb="0" eb="3">
      <t>キョウトシ</t>
    </rPh>
    <phoneticPr fontId="12"/>
  </si>
  <si>
    <t>工事の種類</t>
    <rPh sb="0" eb="2">
      <t>コウジ</t>
    </rPh>
    <rPh sb="3" eb="5">
      <t>シュルイ</t>
    </rPh>
    <phoneticPr fontId="12"/>
  </si>
  <si>
    <t>建築物に係る解体工事</t>
    <rPh sb="0" eb="3">
      <t>ケンチクブツ</t>
    </rPh>
    <rPh sb="4" eb="5">
      <t>カカ</t>
    </rPh>
    <rPh sb="6" eb="8">
      <t>カイタイ</t>
    </rPh>
    <rPh sb="8" eb="10">
      <t>コウジ</t>
    </rPh>
    <phoneticPr fontId="12"/>
  </si>
  <si>
    <t>階数</t>
    <rPh sb="0" eb="2">
      <t>カイスウ</t>
    </rPh>
    <phoneticPr fontId="12"/>
  </si>
  <si>
    <t>地上</t>
    <rPh sb="0" eb="2">
      <t>チジョウ</t>
    </rPh>
    <phoneticPr fontId="12"/>
  </si>
  <si>
    <t>地下</t>
    <rPh sb="0" eb="2">
      <t>チカ</t>
    </rPh>
    <phoneticPr fontId="12"/>
  </si>
  <si>
    <t>請負代金</t>
    <rPh sb="0" eb="4">
      <t>ウケオイダイキン</t>
    </rPh>
    <phoneticPr fontId="12"/>
  </si>
  <si>
    <t>請負・自主施工の別</t>
    <rPh sb="0" eb="2">
      <t>ウケオイ</t>
    </rPh>
    <rPh sb="3" eb="5">
      <t>ジシュ</t>
    </rPh>
    <rPh sb="5" eb="7">
      <t>セコウ</t>
    </rPh>
    <rPh sb="8" eb="9">
      <t>ベツ</t>
    </rPh>
    <phoneticPr fontId="12"/>
  </si>
  <si>
    <t>区</t>
    <rPh sb="0" eb="1">
      <t>ク</t>
    </rPh>
    <phoneticPr fontId="12"/>
  </si>
  <si>
    <t>階</t>
    <rPh sb="0" eb="1">
      <t>カイ</t>
    </rPh>
    <phoneticPr fontId="12"/>
  </si>
  <si>
    <t>元請業者の住所情報</t>
    <rPh sb="0" eb="4">
      <t>モトウケギョウシャ</t>
    </rPh>
    <rPh sb="5" eb="7">
      <t>ジュウショ</t>
    </rPh>
    <rPh sb="7" eb="9">
      <t>ジョウホウ</t>
    </rPh>
    <phoneticPr fontId="12"/>
  </si>
  <si>
    <t>工事対象床面積の合計</t>
    <rPh sb="0" eb="2">
      <t>コウジ</t>
    </rPh>
    <rPh sb="2" eb="4">
      <t>タイショウ</t>
    </rPh>
    <rPh sb="4" eb="7">
      <t>ユカメンセキ</t>
    </rPh>
    <rPh sb="8" eb="10">
      <t>ゴウケイ</t>
    </rPh>
    <phoneticPr fontId="12"/>
  </si>
  <si>
    <t>建築物に係る新築工事等であって新築又は増築の工事に該当しないもの</t>
    <rPh sb="0" eb="3">
      <t>ケンチクブツ</t>
    </rPh>
    <rPh sb="4" eb="5">
      <t>カカ</t>
    </rPh>
    <rPh sb="6" eb="8">
      <t>シンチク</t>
    </rPh>
    <rPh sb="8" eb="10">
      <t>コウジ</t>
    </rPh>
    <rPh sb="10" eb="11">
      <t>トウ</t>
    </rPh>
    <rPh sb="15" eb="17">
      <t>シンチク</t>
    </rPh>
    <rPh sb="17" eb="18">
      <t>マタ</t>
    </rPh>
    <rPh sb="19" eb="21">
      <t>ゾウチク</t>
    </rPh>
    <rPh sb="22" eb="24">
      <t>コウジ</t>
    </rPh>
    <rPh sb="25" eb="27">
      <t>ガイトウ</t>
    </rPh>
    <phoneticPr fontId="12"/>
  </si>
  <si>
    <t>建設業の場合</t>
    <rPh sb="0" eb="3">
      <t>ケンセツギョウ</t>
    </rPh>
    <rPh sb="4" eb="6">
      <t>バアイ</t>
    </rPh>
    <phoneticPr fontId="12"/>
  </si>
  <si>
    <t>工事業</t>
    <rPh sb="0" eb="2">
      <t>コウジ</t>
    </rPh>
    <rPh sb="2" eb="3">
      <t>ギョウ</t>
    </rPh>
    <phoneticPr fontId="12"/>
  </si>
  <si>
    <t>許可業種</t>
    <rPh sb="0" eb="2">
      <t>キョカ</t>
    </rPh>
    <rPh sb="2" eb="4">
      <t>ギョウシュ</t>
    </rPh>
    <phoneticPr fontId="12"/>
  </si>
  <si>
    <t>主任技術者（監理技術者）氏名</t>
    <rPh sb="0" eb="2">
      <t>シュニン</t>
    </rPh>
    <rPh sb="2" eb="5">
      <t>ギジュツシャ</t>
    </rPh>
    <rPh sb="6" eb="8">
      <t>カンリ</t>
    </rPh>
    <rPh sb="8" eb="11">
      <t>ギジュツシャ</t>
    </rPh>
    <rPh sb="12" eb="14">
      <t>シメイ</t>
    </rPh>
    <phoneticPr fontId="12"/>
  </si>
  <si>
    <t>解体工事業の場合</t>
    <rPh sb="0" eb="2">
      <t>カイタイ</t>
    </rPh>
    <rPh sb="2" eb="4">
      <t>コウジ</t>
    </rPh>
    <rPh sb="4" eb="5">
      <t>ギョウ</t>
    </rPh>
    <rPh sb="6" eb="8">
      <t>バアイ</t>
    </rPh>
    <phoneticPr fontId="12"/>
  </si>
  <si>
    <t>京都府知事</t>
    <rPh sb="0" eb="3">
      <t>キョウトフ</t>
    </rPh>
    <rPh sb="3" eb="5">
      <t>チジ</t>
    </rPh>
    <phoneticPr fontId="12"/>
  </si>
  <si>
    <t>技術管理者氏名</t>
    <rPh sb="0" eb="2">
      <t>ギジュツ</t>
    </rPh>
    <rPh sb="2" eb="4">
      <t>カンリ</t>
    </rPh>
    <rPh sb="4" eb="5">
      <t>シャ</t>
    </rPh>
    <rPh sb="5" eb="7">
      <t>シメイ</t>
    </rPh>
    <phoneticPr fontId="12"/>
  </si>
  <si>
    <t>　</t>
    <phoneticPr fontId="12"/>
  </si>
  <si>
    <t>万円</t>
    <rPh sb="0" eb="1">
      <t>マン</t>
    </rPh>
    <rPh sb="1" eb="2">
      <t>エン</t>
    </rPh>
    <phoneticPr fontId="12"/>
  </si>
  <si>
    <r>
      <t>　②住所</t>
    </r>
    <r>
      <rPr>
        <u/>
        <sz val="12"/>
        <rFont val="ＪＳ明朝"/>
        <family val="1"/>
        <charset val="128"/>
      </rPr>
      <t/>
    </r>
    <rPh sb="2" eb="4">
      <t>ジュウショ</t>
    </rPh>
    <phoneticPr fontId="12"/>
  </si>
  <si>
    <r>
      <t>　①氏名（法人にあっては商号又は名称及び代表者の氏名）</t>
    </r>
    <r>
      <rPr>
        <u/>
        <sz val="12"/>
        <rFont val="ＪＳ明朝"/>
        <family val="1"/>
        <charset val="128"/>
      </rPr>
      <t/>
    </r>
    <rPh sb="2" eb="4">
      <t>シメイ</t>
    </rPh>
    <rPh sb="5" eb="7">
      <t>ホウジン</t>
    </rPh>
    <rPh sb="12" eb="14">
      <t>ショウゴウ</t>
    </rPh>
    <rPh sb="14" eb="15">
      <t>マタ</t>
    </rPh>
    <rPh sb="16" eb="18">
      <t>メイショウ</t>
    </rPh>
    <rPh sb="18" eb="19">
      <t>オヨ</t>
    </rPh>
    <rPh sb="20" eb="23">
      <t>ダイヒョウシャ</t>
    </rPh>
    <rPh sb="24" eb="26">
      <t>シメイ</t>
    </rPh>
    <phoneticPr fontId="12"/>
  </si>
  <si>
    <t>２．元請業者（請負契約によらないで自ら施工する場合は記載不要）</t>
    <rPh sb="2" eb="4">
      <t>モトウケ</t>
    </rPh>
    <rPh sb="4" eb="6">
      <t>ギョウシャ</t>
    </rPh>
    <rPh sb="7" eb="9">
      <t>ウケオイ</t>
    </rPh>
    <rPh sb="9" eb="11">
      <t>ケイヤク</t>
    </rPh>
    <rPh sb="17" eb="18">
      <t>ミズカ</t>
    </rPh>
    <rPh sb="19" eb="21">
      <t>セコウ</t>
    </rPh>
    <rPh sb="23" eb="25">
      <t>バアイ</t>
    </rPh>
    <rPh sb="26" eb="28">
      <t>キサイ</t>
    </rPh>
    <rPh sb="28" eb="30">
      <t>フヨウ</t>
    </rPh>
    <phoneticPr fontId="12"/>
  </si>
  <si>
    <t>　④請負・自主施工の別　：</t>
    <rPh sb="2" eb="4">
      <t>ウケオイ</t>
    </rPh>
    <rPh sb="5" eb="7">
      <t>ジシュ</t>
    </rPh>
    <rPh sb="7" eb="9">
      <t>セコウ</t>
    </rPh>
    <rPh sb="10" eb="11">
      <t>ベツ</t>
    </rPh>
    <phoneticPr fontId="12"/>
  </si>
  <si>
    <t>用途</t>
  </si>
  <si>
    <r>
      <t>　②工事の場所</t>
    </r>
    <r>
      <rPr>
        <u/>
        <sz val="12"/>
        <rFont val="ＪＳ明朝"/>
        <family val="1"/>
        <charset val="128"/>
      </rPr>
      <t/>
    </r>
    <rPh sb="2" eb="4">
      <t>コウジ</t>
    </rPh>
    <rPh sb="5" eb="7">
      <t>バショ</t>
    </rPh>
    <phoneticPr fontId="12"/>
  </si>
  <si>
    <r>
      <t>　①工事の名称</t>
    </r>
    <r>
      <rPr>
        <u/>
        <sz val="12"/>
        <rFont val="ＪＳ明朝"/>
        <family val="1"/>
        <charset val="128"/>
      </rPr>
      <t/>
    </r>
    <rPh sb="2" eb="4">
      <t>コウジ</t>
    </rPh>
    <rPh sb="5" eb="7">
      <t>メイショウ</t>
    </rPh>
    <phoneticPr fontId="12"/>
  </si>
  <si>
    <t>工事の場所の位置座標</t>
    <rPh sb="0" eb="2">
      <t>コウジ</t>
    </rPh>
    <rPh sb="3" eb="5">
      <t>バショ</t>
    </rPh>
    <rPh sb="6" eb="8">
      <t>イチ</t>
    </rPh>
    <rPh sb="8" eb="10">
      <t>ザヒョウ</t>
    </rPh>
    <phoneticPr fontId="12"/>
  </si>
  <si>
    <t>構造</t>
    <rPh sb="0" eb="2">
      <t>コウゾウ</t>
    </rPh>
    <phoneticPr fontId="12"/>
  </si>
  <si>
    <t>特定建設資材への付着</t>
    <rPh sb="0" eb="6">
      <t>トクテイケンセツシザイ</t>
    </rPh>
    <rPh sb="8" eb="10">
      <t>フチャク</t>
    </rPh>
    <phoneticPr fontId="12"/>
  </si>
  <si>
    <t>フロンの有無</t>
    <rPh sb="4" eb="6">
      <t>ウム</t>
    </rPh>
    <phoneticPr fontId="12"/>
  </si>
  <si>
    <t>フロン該当機器</t>
    <rPh sb="3" eb="5">
      <t>ガイトウ</t>
    </rPh>
    <rPh sb="5" eb="7">
      <t>キキ</t>
    </rPh>
    <phoneticPr fontId="12"/>
  </si>
  <si>
    <t>）第</t>
    <rPh sb="1" eb="2">
      <t>ダイ</t>
    </rPh>
    <phoneticPr fontId="12"/>
  </si>
  <si>
    <t>（登</t>
    <rPh sb="1" eb="2">
      <t>トウ</t>
    </rPh>
    <phoneticPr fontId="12"/>
  </si>
  <si>
    <t>特定建設資材への付着</t>
    <rPh sb="0" eb="2">
      <t>トクテイ</t>
    </rPh>
    <rPh sb="2" eb="4">
      <t>ケンセツ</t>
    </rPh>
    <rPh sb="4" eb="6">
      <t>シザイ</t>
    </rPh>
    <rPh sb="8" eb="10">
      <t>フチャク</t>
    </rPh>
    <phoneticPr fontId="12"/>
  </si>
  <si>
    <t>付着建材</t>
    <rPh sb="0" eb="2">
      <t>フチャク</t>
    </rPh>
    <rPh sb="2" eb="4">
      <t>ケンザイ</t>
    </rPh>
    <phoneticPr fontId="12"/>
  </si>
  <si>
    <t>別表１</t>
    <rPh sb="0" eb="1">
      <t>ベツ</t>
    </rPh>
    <rPh sb="1" eb="2">
      <t>ヒョウ</t>
    </rPh>
    <phoneticPr fontId="12"/>
  </si>
  <si>
    <t>分別解体等の計画等</t>
    <rPh sb="0" eb="2">
      <t>ブンベツ</t>
    </rPh>
    <rPh sb="2" eb="5">
      <t>カイタイトウ</t>
    </rPh>
    <rPh sb="6" eb="8">
      <t>ケイカク</t>
    </rPh>
    <rPh sb="8" eb="9">
      <t>トウ</t>
    </rPh>
    <phoneticPr fontId="12"/>
  </si>
  <si>
    <t>建築物の構造</t>
    <rPh sb="0" eb="3">
      <t>ケンチクブツ</t>
    </rPh>
    <rPh sb="4" eb="6">
      <t>コウゾウ</t>
    </rPh>
    <phoneticPr fontId="12"/>
  </si>
  <si>
    <t>木造</t>
    <rPh sb="0" eb="2">
      <t>モクゾウ</t>
    </rPh>
    <phoneticPr fontId="12"/>
  </si>
  <si>
    <t>鉄骨鉄筋コンクリート造</t>
    <rPh sb="0" eb="2">
      <t>テッコツ</t>
    </rPh>
    <rPh sb="2" eb="4">
      <t>テッキン</t>
    </rPh>
    <rPh sb="10" eb="11">
      <t>ゾウ</t>
    </rPh>
    <phoneticPr fontId="12"/>
  </si>
  <si>
    <t>鉄筋コンクリート造</t>
    <rPh sb="0" eb="2">
      <t>テッキン</t>
    </rPh>
    <rPh sb="8" eb="9">
      <t>ゾウ</t>
    </rPh>
    <phoneticPr fontId="12"/>
  </si>
  <si>
    <t>鉄骨造</t>
    <rPh sb="0" eb="3">
      <t>テッコツゾウ</t>
    </rPh>
    <phoneticPr fontId="12"/>
  </si>
  <si>
    <t>コンクリートブロック造</t>
    <rPh sb="10" eb="11">
      <t>ゾウ</t>
    </rPh>
    <phoneticPr fontId="12"/>
  </si>
  <si>
    <t>その他</t>
    <rPh sb="2" eb="3">
      <t>タ</t>
    </rPh>
    <phoneticPr fontId="12"/>
  </si>
  <si>
    <t>建築物に
関する調査の結果</t>
    <rPh sb="0" eb="3">
      <t>ケンチクブツ</t>
    </rPh>
    <rPh sb="5" eb="6">
      <t>カン</t>
    </rPh>
    <rPh sb="8" eb="10">
      <t>チョウサ</t>
    </rPh>
    <rPh sb="11" eb="13">
      <t>ケッカ</t>
    </rPh>
    <phoneticPr fontId="12"/>
  </si>
  <si>
    <t>建築物の状況</t>
    <rPh sb="0" eb="3">
      <t>ケンチクブツ</t>
    </rPh>
    <rPh sb="4" eb="6">
      <t>ジョウキョウ</t>
    </rPh>
    <phoneticPr fontId="12"/>
  </si>
  <si>
    <t>築年数</t>
    <rPh sb="0" eb="1">
      <t>チク</t>
    </rPh>
    <rPh sb="1" eb="3">
      <t>ネンスウ</t>
    </rPh>
    <phoneticPr fontId="12"/>
  </si>
  <si>
    <t>年</t>
    <rPh sb="0" eb="1">
      <t>ネン</t>
    </rPh>
    <phoneticPr fontId="12"/>
  </si>
  <si>
    <t>棟数</t>
    <rPh sb="0" eb="2">
      <t>トウスウ</t>
    </rPh>
    <phoneticPr fontId="12"/>
  </si>
  <si>
    <t>棟</t>
    <rPh sb="0" eb="1">
      <t>トウ</t>
    </rPh>
    <phoneticPr fontId="12"/>
  </si>
  <si>
    <t>周辺状況</t>
    <rPh sb="0" eb="2">
      <t>シュウヘン</t>
    </rPh>
    <rPh sb="2" eb="4">
      <t>ジョウキョウ</t>
    </rPh>
    <phoneticPr fontId="12"/>
  </si>
  <si>
    <t>周辺にある施設</t>
    <phoneticPr fontId="12"/>
  </si>
  <si>
    <t>住宅</t>
    <rPh sb="0" eb="2">
      <t>ジュウタク</t>
    </rPh>
    <phoneticPr fontId="12"/>
  </si>
  <si>
    <t>商業施設</t>
    <rPh sb="0" eb="4">
      <t>ショウギョウシセツ</t>
    </rPh>
    <phoneticPr fontId="12"/>
  </si>
  <si>
    <t>学校</t>
    <rPh sb="0" eb="2">
      <t>ガッコウ</t>
    </rPh>
    <phoneticPr fontId="12"/>
  </si>
  <si>
    <t>病院</t>
    <rPh sb="0" eb="2">
      <t>ビョウイン</t>
    </rPh>
    <phoneticPr fontId="12"/>
  </si>
  <si>
    <t>その他（</t>
    <rPh sb="2" eb="3">
      <t>タ</t>
    </rPh>
    <phoneticPr fontId="12"/>
  </si>
  <si>
    <t>敷地境界との最短距離</t>
    <phoneticPr fontId="12"/>
  </si>
  <si>
    <t>約</t>
    <rPh sb="0" eb="1">
      <t>ヤク</t>
    </rPh>
    <phoneticPr fontId="12"/>
  </si>
  <si>
    <t>ｍ</t>
    <phoneticPr fontId="12"/>
  </si>
  <si>
    <t>その他</t>
    <phoneticPr fontId="12"/>
  </si>
  <si>
    <t>建築物に関する調査の結果</t>
    <rPh sb="0" eb="3">
      <t>ケンチクブツ</t>
    </rPh>
    <rPh sb="4" eb="5">
      <t>カン</t>
    </rPh>
    <rPh sb="7" eb="9">
      <t>チョウサ</t>
    </rPh>
    <rPh sb="10" eb="12">
      <t>ケッカ</t>
    </rPh>
    <phoneticPr fontId="12"/>
  </si>
  <si>
    <t>工事着手前に実施する措置の内容</t>
    <rPh sb="0" eb="2">
      <t>コウジ</t>
    </rPh>
    <rPh sb="2" eb="4">
      <t>チャクシュ</t>
    </rPh>
    <rPh sb="4" eb="5">
      <t>マエ</t>
    </rPh>
    <rPh sb="6" eb="8">
      <t>ジッシ</t>
    </rPh>
    <rPh sb="10" eb="12">
      <t>ソチ</t>
    </rPh>
    <rPh sb="13" eb="15">
      <t>ナイヨウ</t>
    </rPh>
    <phoneticPr fontId="12"/>
  </si>
  <si>
    <t>作業場所</t>
    <rPh sb="0" eb="2">
      <t>サギョウ</t>
    </rPh>
    <rPh sb="2" eb="4">
      <t>バショ</t>
    </rPh>
    <phoneticPr fontId="12"/>
  </si>
  <si>
    <t xml:space="preserve">作業場所　
</t>
    <rPh sb="0" eb="2">
      <t>サギョウ</t>
    </rPh>
    <rPh sb="2" eb="4">
      <t>バショ</t>
    </rPh>
    <phoneticPr fontId="12"/>
  </si>
  <si>
    <t>十分</t>
    <rPh sb="0" eb="2">
      <t>ジュウブン</t>
    </rPh>
    <phoneticPr fontId="12"/>
  </si>
  <si>
    <t>不十分</t>
    <rPh sb="0" eb="3">
      <t>フジュウブン</t>
    </rPh>
    <phoneticPr fontId="12"/>
  </si>
  <si>
    <t>搬出経路</t>
    <rPh sb="0" eb="2">
      <t>ハンシュツ</t>
    </rPh>
    <rPh sb="2" eb="4">
      <t>ケイロ</t>
    </rPh>
    <phoneticPr fontId="12"/>
  </si>
  <si>
    <t xml:space="preserve">障害物　
</t>
    <rPh sb="0" eb="3">
      <t>ショウガイブツ</t>
    </rPh>
    <phoneticPr fontId="12"/>
  </si>
  <si>
    <t>有</t>
    <rPh sb="0" eb="1">
      <t>ユウ</t>
    </rPh>
    <phoneticPr fontId="12"/>
  </si>
  <si>
    <t>無</t>
    <rPh sb="0" eb="1">
      <t>ム</t>
    </rPh>
    <phoneticPr fontId="12"/>
  </si>
  <si>
    <t xml:space="preserve">前面道路の幅員
</t>
    <phoneticPr fontId="12"/>
  </si>
  <si>
    <t xml:space="preserve">通学路
</t>
    <phoneticPr fontId="12"/>
  </si>
  <si>
    <t>残存物品</t>
    <rPh sb="0" eb="2">
      <t>ザンゾン</t>
    </rPh>
    <rPh sb="2" eb="4">
      <t>ブッピン</t>
    </rPh>
    <phoneticPr fontId="12"/>
  </si>
  <si>
    <t>特定建設資材への付着物</t>
    <rPh sb="0" eb="2">
      <t>トクテイ</t>
    </rPh>
    <rPh sb="2" eb="3">
      <t>ケン</t>
    </rPh>
    <rPh sb="3" eb="4">
      <t>セツ</t>
    </rPh>
    <rPh sb="4" eb="6">
      <t>シザイ</t>
    </rPh>
    <rPh sb="8" eb="11">
      <t>フチャクブツ</t>
    </rPh>
    <phoneticPr fontId="12"/>
  </si>
  <si>
    <t>他法令関係</t>
    <rPh sb="0" eb="1">
      <t>タ</t>
    </rPh>
    <rPh sb="1" eb="3">
      <t>ホウレイ</t>
    </rPh>
    <rPh sb="3" eb="5">
      <t>カンケイ</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</si>
  <si>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</si>
  <si>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フロン（フロン排出抑制法）</t>
    <rPh sb="7" eb="9">
      <t>ハイシュツ</t>
    </rPh>
    <rPh sb="9" eb="11">
      <t>ヨクセイ</t>
    </rPh>
    <rPh sb="11" eb="12">
      <t>ホウ</t>
    </rPh>
    <phoneticPr fontId="12"/>
  </si>
  <si>
    <t>近隣挨拶</t>
    <rPh sb="0" eb="2">
      <t>キンリン</t>
    </rPh>
    <rPh sb="2" eb="4">
      <t>アイサツ</t>
    </rPh>
    <phoneticPr fontId="12"/>
  </si>
  <si>
    <t>工程ごとの作業内容及び解体方法</t>
    <rPh sb="0" eb="2">
      <t>コウテイ</t>
    </rPh>
    <rPh sb="5" eb="7">
      <t>サギョウ</t>
    </rPh>
    <rPh sb="7" eb="9">
      <t>ナイヨウ</t>
    </rPh>
    <rPh sb="9" eb="10">
      <t>オヨ</t>
    </rPh>
    <rPh sb="11" eb="13">
      <t>カイタイ</t>
    </rPh>
    <rPh sb="13" eb="15">
      <t>ホウホウ</t>
    </rPh>
    <phoneticPr fontId="12"/>
  </si>
  <si>
    <t>工程</t>
    <rPh sb="0" eb="2">
      <t>コウテイ</t>
    </rPh>
    <phoneticPr fontId="12"/>
  </si>
  <si>
    <t>作業内容</t>
    <rPh sb="0" eb="2">
      <t>サギョウ</t>
    </rPh>
    <rPh sb="2" eb="4">
      <t>ナイヨウ</t>
    </rPh>
    <phoneticPr fontId="12"/>
  </si>
  <si>
    <t>分別解体等の方法</t>
    <rPh sb="0" eb="2">
      <t>ブンベツ</t>
    </rPh>
    <rPh sb="2" eb="5">
      <t>カイタイトウ</t>
    </rPh>
    <rPh sb="6" eb="8">
      <t>ホウホウ</t>
    </rPh>
    <phoneticPr fontId="12"/>
  </si>
  <si>
    <t>①建築設備・内装材等</t>
    <rPh sb="1" eb="3">
      <t>ケンチク</t>
    </rPh>
    <rPh sb="3" eb="5">
      <t>セツビ</t>
    </rPh>
    <rPh sb="6" eb="8">
      <t>ナイソウ</t>
    </rPh>
    <rPh sb="8" eb="10">
      <t>ザイトウ</t>
    </rPh>
    <phoneticPr fontId="12"/>
  </si>
  <si>
    <t xml:space="preserve">建築設備･内装材等の取り外し
</t>
    <rPh sb="0" eb="2">
      <t>ケンチク</t>
    </rPh>
    <rPh sb="2" eb="4">
      <t>セツビ</t>
    </rPh>
    <rPh sb="5" eb="8">
      <t>ナイソウザイ</t>
    </rPh>
    <rPh sb="8" eb="9">
      <t>トウ</t>
    </rPh>
    <rPh sb="10" eb="11">
      <t>ト</t>
    </rPh>
    <rPh sb="12" eb="13">
      <t>ハズ</t>
    </rPh>
    <phoneticPr fontId="12"/>
  </si>
  <si>
    <t>手作業</t>
    <rPh sb="0" eb="3">
      <t>テサギョウ</t>
    </rPh>
    <phoneticPr fontId="12"/>
  </si>
  <si>
    <t>手作業・機械作業の併用</t>
  </si>
  <si>
    <t>)</t>
    <phoneticPr fontId="12"/>
  </si>
  <si>
    <t>②屋根ふき材</t>
    <rPh sb="1" eb="3">
      <t>ヤネ</t>
    </rPh>
    <rPh sb="5" eb="6">
      <t>ザイ</t>
    </rPh>
    <phoneticPr fontId="12"/>
  </si>
  <si>
    <t xml:space="preserve">屋根ふき材の取り外し　
</t>
    <rPh sb="0" eb="2">
      <t>ヤネ</t>
    </rPh>
    <rPh sb="4" eb="5">
      <t>ザイ</t>
    </rPh>
    <rPh sb="6" eb="7">
      <t>ト</t>
    </rPh>
    <rPh sb="8" eb="9">
      <t>ハズ</t>
    </rPh>
    <phoneticPr fontId="12"/>
  </si>
  <si>
    <t>③外装材・上部構造部分</t>
    <rPh sb="1" eb="4">
      <t>ガイソウザイ</t>
    </rPh>
    <rPh sb="5" eb="7">
      <t>ジョウブ</t>
    </rPh>
    <rPh sb="7" eb="9">
      <t>コウゾウ</t>
    </rPh>
    <rPh sb="9" eb="11">
      <t>ブブン</t>
    </rPh>
    <phoneticPr fontId="12"/>
  </si>
  <si>
    <t>外装材・上部構造部分の取り壊し</t>
    <rPh sb="0" eb="3">
      <t>ガイソウザイ</t>
    </rPh>
    <rPh sb="4" eb="6">
      <t>ジョウブ</t>
    </rPh>
    <rPh sb="6" eb="8">
      <t>コウゾウ</t>
    </rPh>
    <rPh sb="8" eb="10">
      <t>ブブン</t>
    </rPh>
    <rPh sb="11" eb="12">
      <t>ト</t>
    </rPh>
    <rPh sb="13" eb="14">
      <t>コワ</t>
    </rPh>
    <phoneticPr fontId="12"/>
  </si>
  <si>
    <t>　　</t>
    <phoneticPr fontId="12"/>
  </si>
  <si>
    <t>④基礎・基礎ぐい</t>
    <rPh sb="1" eb="3">
      <t>キソ</t>
    </rPh>
    <rPh sb="4" eb="6">
      <t>キソ</t>
    </rPh>
    <phoneticPr fontId="12"/>
  </si>
  <si>
    <t>手作業</t>
  </si>
  <si>
    <t>⑤その他</t>
    <rPh sb="3" eb="4">
      <t>タ</t>
    </rPh>
    <phoneticPr fontId="12"/>
  </si>
  <si>
    <t>手作業</t>
    <phoneticPr fontId="12"/>
  </si>
  <si>
    <t>工事の工程の順序</t>
    <phoneticPr fontId="12"/>
  </si>
  <si>
    <t>上の工程における①→②→③→④の順序</t>
    <phoneticPr fontId="12"/>
  </si>
  <si>
    <t>その他の場合の理由（</t>
    <rPh sb="2" eb="3">
      <t>タ</t>
    </rPh>
    <rPh sb="4" eb="6">
      <t>バアイ</t>
    </rPh>
    <rPh sb="7" eb="9">
      <t>リユウ</t>
    </rPh>
    <phoneticPr fontId="12"/>
  </si>
  <si>
    <t>内装材に木材が含まれる場合</t>
  </si>
  <si>
    <t>①の工程における木材の分別に支障となる建設資材の事前の取り外し</t>
    <rPh sb="2" eb="4">
      <t>コウテイ</t>
    </rPh>
    <rPh sb="8" eb="10">
      <t>モクザイ</t>
    </rPh>
    <rPh sb="11" eb="13">
      <t>ブンベツ</t>
    </rPh>
    <rPh sb="14" eb="16">
      <t>シショウ</t>
    </rPh>
    <rPh sb="19" eb="21">
      <t>ケンセツ</t>
    </rPh>
    <rPh sb="21" eb="23">
      <t>シザイ</t>
    </rPh>
    <rPh sb="24" eb="26">
      <t>ジゼン</t>
    </rPh>
    <rPh sb="27" eb="28">
      <t>ト</t>
    </rPh>
    <rPh sb="29" eb="30">
      <t>ハズ</t>
    </rPh>
    <phoneticPr fontId="12"/>
  </si>
  <si>
    <t>可</t>
    <rPh sb="0" eb="1">
      <t>カ</t>
    </rPh>
    <phoneticPr fontId="12"/>
  </si>
  <si>
    <t>不可</t>
    <rPh sb="0" eb="2">
      <t>フカ</t>
    </rPh>
    <phoneticPr fontId="12"/>
  </si>
  <si>
    <t>不可の場合の理由（</t>
    <rPh sb="0" eb="2">
      <t>フカ</t>
    </rPh>
    <rPh sb="3" eb="5">
      <t>バアイ</t>
    </rPh>
    <rPh sb="6" eb="8">
      <t>リユウ</t>
    </rPh>
    <phoneticPr fontId="12"/>
  </si>
  <si>
    <t>建築物に用いられた建設資材の量の見込み</t>
    <rPh sb="0" eb="3">
      <t>ケンチクブツ</t>
    </rPh>
    <rPh sb="4" eb="5">
      <t>モチ</t>
    </rPh>
    <rPh sb="9" eb="11">
      <t>ケンセツ</t>
    </rPh>
    <rPh sb="11" eb="13">
      <t>シザイ</t>
    </rPh>
    <rPh sb="14" eb="15">
      <t>リョウ</t>
    </rPh>
    <rPh sb="16" eb="18">
      <t>ミコ</t>
    </rPh>
    <phoneticPr fontId="12"/>
  </si>
  <si>
    <t>トン</t>
    <phoneticPr fontId="12"/>
  </si>
  <si>
    <t>廃棄物発生見込量</t>
    <rPh sb="0" eb="3">
      <t>ハイキブツ</t>
    </rPh>
    <rPh sb="3" eb="5">
      <t>ハッセイ</t>
    </rPh>
    <rPh sb="5" eb="7">
      <t>ミコ</t>
    </rPh>
    <rPh sb="7" eb="8">
      <t>リョウ</t>
    </rPh>
    <phoneticPr fontId="12"/>
  </si>
  <si>
    <t>特定建設資材廃棄物の種類ごとの量の見込み及びその発生が見込まれる建築物の部分</t>
    <rPh sb="0" eb="2">
      <t>トクテイ</t>
    </rPh>
    <rPh sb="2" eb="4">
      <t>ケンセツ</t>
    </rPh>
    <rPh sb="4" eb="8">
      <t>シザイハイキ</t>
    </rPh>
    <rPh sb="8" eb="9">
      <t>ブツ</t>
    </rPh>
    <rPh sb="10" eb="12">
      <t>シュルイ</t>
    </rPh>
    <rPh sb="15" eb="16">
      <t>リョウ</t>
    </rPh>
    <rPh sb="17" eb="19">
      <t>ミコ</t>
    </rPh>
    <rPh sb="20" eb="21">
      <t>オヨ</t>
    </rPh>
    <rPh sb="24" eb="26">
      <t>ハッセイ</t>
    </rPh>
    <rPh sb="27" eb="29">
      <t>ミコ</t>
    </rPh>
    <rPh sb="32" eb="35">
      <t>ケンチクブツ</t>
    </rPh>
    <rPh sb="36" eb="38">
      <t>ブブン</t>
    </rPh>
    <phoneticPr fontId="12"/>
  </si>
  <si>
    <t>種類</t>
    <rPh sb="0" eb="2">
      <t>シュルイ</t>
    </rPh>
    <phoneticPr fontId="12"/>
  </si>
  <si>
    <t>量の見込み</t>
    <rPh sb="0" eb="1">
      <t>リョウ</t>
    </rPh>
    <rPh sb="2" eb="4">
      <t>ミコ</t>
    </rPh>
    <phoneticPr fontId="12"/>
  </si>
  <si>
    <t>発生が見込まれる部分（注）</t>
    <rPh sb="0" eb="2">
      <t>ハッセイ</t>
    </rPh>
    <rPh sb="3" eb="5">
      <t>ミコ</t>
    </rPh>
    <rPh sb="8" eb="10">
      <t>ブブン</t>
    </rPh>
    <rPh sb="11" eb="12">
      <t>チュウ</t>
    </rPh>
    <phoneticPr fontId="12"/>
  </si>
  <si>
    <t>コンクリート塊</t>
    <phoneticPr fontId="12"/>
  </si>
  <si>
    <t>①</t>
    <phoneticPr fontId="12"/>
  </si>
  <si>
    <t>②</t>
    <phoneticPr fontId="12"/>
  </si>
  <si>
    <t>③</t>
    <phoneticPr fontId="12"/>
  </si>
  <si>
    <t>④</t>
    <phoneticPr fontId="12"/>
  </si>
  <si>
    <t>⑤</t>
    <phoneticPr fontId="12"/>
  </si>
  <si>
    <t>ｱｽﾌｧﾙﾄ･ｺﾝｸﾘｰﾄ塊</t>
  </si>
  <si>
    <t>建設発生木材</t>
  </si>
  <si>
    <t>（注）　①建築設備・内装材等　②屋根ふき材　③外装材・上部構造部分　④基礎・基礎ぐい　⑤その他</t>
    <rPh sb="1" eb="2">
      <t>チュウ</t>
    </rPh>
    <rPh sb="5" eb="7">
      <t>ケンチク</t>
    </rPh>
    <rPh sb="7" eb="9">
      <t>セツビ</t>
    </rPh>
    <rPh sb="10" eb="12">
      <t>ナイソウ</t>
    </rPh>
    <rPh sb="12" eb="14">
      <t>ザイトウ</t>
    </rPh>
    <rPh sb="16" eb="18">
      <t>ヤネ</t>
    </rPh>
    <rPh sb="20" eb="21">
      <t>ザイ</t>
    </rPh>
    <rPh sb="23" eb="26">
      <t>ガイソウザイ</t>
    </rPh>
    <rPh sb="27" eb="29">
      <t>ジョウブ</t>
    </rPh>
    <rPh sb="29" eb="31">
      <t>コウゾウ</t>
    </rPh>
    <rPh sb="31" eb="33">
      <t>ブブン</t>
    </rPh>
    <rPh sb="35" eb="37">
      <t>キソ</t>
    </rPh>
    <rPh sb="38" eb="40">
      <t>キソ</t>
    </rPh>
    <rPh sb="46" eb="47">
      <t>タ</t>
    </rPh>
    <phoneticPr fontId="12"/>
  </si>
  <si>
    <t>備考</t>
    <rPh sb="0" eb="2">
      <t>ビコウ</t>
    </rPh>
    <phoneticPr fontId="12"/>
  </si>
  <si>
    <t>□欄には、該当箇所に「レ」を付すこと。</t>
    <rPh sb="1" eb="2">
      <t>ラン</t>
    </rPh>
    <rPh sb="5" eb="7">
      <t>ガイトウ</t>
    </rPh>
    <rPh sb="7" eb="9">
      <t>カショ</t>
    </rPh>
    <rPh sb="14" eb="15">
      <t>フ</t>
    </rPh>
    <phoneticPr fontId="12"/>
  </si>
  <si>
    <t>新築工事</t>
    <rPh sb="0" eb="2">
      <t>シンチク</t>
    </rPh>
    <rPh sb="2" eb="4">
      <t>コウジ</t>
    </rPh>
    <phoneticPr fontId="12"/>
  </si>
  <si>
    <t>建築物に係る新築工事等（新築・増築・修繕・模様替）</t>
    <rPh sb="0" eb="3">
      <t>ケンチクブツ</t>
    </rPh>
    <rPh sb="4" eb="5">
      <t>カカ</t>
    </rPh>
    <rPh sb="6" eb="8">
      <t>シンチク</t>
    </rPh>
    <rPh sb="8" eb="10">
      <t>コウジ</t>
    </rPh>
    <rPh sb="10" eb="11">
      <t>トウ</t>
    </rPh>
    <rPh sb="12" eb="14">
      <t>シンチク</t>
    </rPh>
    <rPh sb="15" eb="17">
      <t>ゾウチク</t>
    </rPh>
    <rPh sb="18" eb="20">
      <t>シュウゼン</t>
    </rPh>
    <rPh sb="21" eb="23">
      <t>モヨウ</t>
    </rPh>
    <rPh sb="23" eb="24">
      <t>ガ</t>
    </rPh>
    <phoneticPr fontId="12"/>
  </si>
  <si>
    <t>使用する特定建設
資材の種類</t>
    <rPh sb="0" eb="2">
      <t>シヨウ</t>
    </rPh>
    <rPh sb="4" eb="6">
      <t>トクテイ</t>
    </rPh>
    <rPh sb="6" eb="8">
      <t>ケンセツ</t>
    </rPh>
    <rPh sb="9" eb="11">
      <t>シザイ</t>
    </rPh>
    <rPh sb="12" eb="14">
      <t>シュルイ</t>
    </rPh>
    <phoneticPr fontId="12"/>
  </si>
  <si>
    <t>コンクリート</t>
    <phoneticPr fontId="12"/>
  </si>
  <si>
    <t>コンクリート及び鉄から成る建設資材</t>
    <rPh sb="6" eb="7">
      <t>オヨ</t>
    </rPh>
    <rPh sb="8" eb="9">
      <t>テツ</t>
    </rPh>
    <rPh sb="11" eb="12">
      <t>ナ</t>
    </rPh>
    <rPh sb="13" eb="15">
      <t>ケンセツ</t>
    </rPh>
    <rPh sb="15" eb="17">
      <t>シザイ</t>
    </rPh>
    <phoneticPr fontId="12"/>
  </si>
  <si>
    <t>アスファルト・コンクリート</t>
    <phoneticPr fontId="12"/>
  </si>
  <si>
    <t>木材</t>
    <rPh sb="0" eb="2">
      <t>モクザイ</t>
    </rPh>
    <phoneticPr fontId="12"/>
  </si>
  <si>
    <t>商業施設</t>
    <rPh sb="0" eb="2">
      <t>ショウギョウ</t>
    </rPh>
    <rPh sb="2" eb="4">
      <t>シセツ</t>
    </rPh>
    <phoneticPr fontId="12"/>
  </si>
  <si>
    <t>他法令関係(修繕・模様替工事のみ)</t>
    <rPh sb="0" eb="1">
      <t>タ</t>
    </rPh>
    <rPh sb="1" eb="3">
      <t>ホウレイ</t>
    </rPh>
    <rPh sb="3" eb="5">
      <t>カンケイ</t>
    </rPh>
    <rPh sb="6" eb="8">
      <t>シュウゼン</t>
    </rPh>
    <rPh sb="9" eb="11">
      <t>モヨウ</t>
    </rPh>
    <rPh sb="11" eb="12">
      <t>ガ</t>
    </rPh>
    <rPh sb="12" eb="14">
      <t>コウジ</t>
    </rPh>
    <phoneticPr fontId="12"/>
  </si>
  <si>
    <t>石綿
(大気汚染防止法・安全衛生法石綿則)</t>
    <rPh sb="0" eb="2">
      <t>イシワタ</t>
    </rPh>
    <rPh sb="4" eb="6">
      <t>タイキ</t>
    </rPh>
    <rPh sb="6" eb="8">
      <t>オセン</t>
    </rPh>
    <rPh sb="8" eb="11">
      <t>ボウシホウ</t>
    </rPh>
    <rPh sb="12" eb="14">
      <t>アンゼン</t>
    </rPh>
    <rPh sb="14" eb="17">
      <t>エイセイホウ</t>
    </rPh>
    <rPh sb="17" eb="19">
      <t>イシワタ</t>
    </rPh>
    <rPh sb="19" eb="20">
      <t>ソク</t>
    </rPh>
    <phoneticPr fontId="12"/>
  </si>
  <si>
    <t>特定建設資材への付着（</t>
    <phoneticPr fontId="12"/>
  </si>
  <si>
    <t>無)</t>
    <rPh sb="0" eb="1">
      <t>ム</t>
    </rPh>
    <phoneticPr fontId="12"/>
  </si>
  <si>
    <t>近隣挨拶</t>
    <rPh sb="0" eb="4">
      <t>キンリンアイサツ</t>
    </rPh>
    <phoneticPr fontId="12"/>
  </si>
  <si>
    <t>①造成等</t>
    <rPh sb="1" eb="3">
      <t>ゾウセイ</t>
    </rPh>
    <rPh sb="3" eb="4">
      <t>トウ</t>
    </rPh>
    <phoneticPr fontId="12"/>
  </si>
  <si>
    <t>造成等の工事</t>
    <rPh sb="0" eb="2">
      <t>ゾウセイ</t>
    </rPh>
    <rPh sb="2" eb="3">
      <t>トウ</t>
    </rPh>
    <rPh sb="4" eb="6">
      <t>コウジ</t>
    </rPh>
    <phoneticPr fontId="12"/>
  </si>
  <si>
    <t>基礎・基礎ぐいの工事</t>
    <rPh sb="0" eb="2">
      <t>キソ</t>
    </rPh>
    <rPh sb="3" eb="5">
      <t>キソ</t>
    </rPh>
    <rPh sb="8" eb="10">
      <t>コウジ</t>
    </rPh>
    <phoneticPr fontId="12"/>
  </si>
  <si>
    <t>③上部構造部分・外装</t>
    <rPh sb="1" eb="3">
      <t>ジョウブ</t>
    </rPh>
    <rPh sb="3" eb="5">
      <t>コウゾウ</t>
    </rPh>
    <rPh sb="5" eb="7">
      <t>ブブン</t>
    </rPh>
    <rPh sb="8" eb="10">
      <t>ガイソウ</t>
    </rPh>
    <phoneticPr fontId="12"/>
  </si>
  <si>
    <t>上部構造部分・外装の工事</t>
    <rPh sb="0" eb="2">
      <t>ジョウブ</t>
    </rPh>
    <rPh sb="2" eb="4">
      <t>コウゾウ</t>
    </rPh>
    <rPh sb="4" eb="6">
      <t>ブブン</t>
    </rPh>
    <rPh sb="7" eb="9">
      <t>ガイソウ</t>
    </rPh>
    <rPh sb="10" eb="12">
      <t>コウジ</t>
    </rPh>
    <phoneticPr fontId="12"/>
  </si>
  <si>
    <t>④屋根</t>
    <rPh sb="1" eb="3">
      <t>ヤネ</t>
    </rPh>
    <phoneticPr fontId="12"/>
  </si>
  <si>
    <t>屋根の工事</t>
    <rPh sb="0" eb="2">
      <t>ヤネ</t>
    </rPh>
    <rPh sb="3" eb="5">
      <t>コウジ</t>
    </rPh>
    <phoneticPr fontId="12"/>
  </si>
  <si>
    <t>⑤建築設備・内装等</t>
    <rPh sb="1" eb="3">
      <t>ケンチク</t>
    </rPh>
    <rPh sb="3" eb="5">
      <t>セツビ</t>
    </rPh>
    <rPh sb="6" eb="8">
      <t>ナイソウ</t>
    </rPh>
    <rPh sb="8" eb="9">
      <t>トウ</t>
    </rPh>
    <phoneticPr fontId="12"/>
  </si>
  <si>
    <t>建築設備・内装等の工事</t>
    <rPh sb="0" eb="4">
      <t>ケンチクセツビ</t>
    </rPh>
    <rPh sb="5" eb="7">
      <t>ナイソウ</t>
    </rPh>
    <rPh sb="7" eb="8">
      <t>トウ</t>
    </rPh>
    <rPh sb="9" eb="11">
      <t>コウジ</t>
    </rPh>
    <phoneticPr fontId="12"/>
  </si>
  <si>
    <t>⑥その他</t>
    <rPh sb="3" eb="4">
      <t>タ</t>
    </rPh>
    <phoneticPr fontId="12"/>
  </si>
  <si>
    <t>その他の工事</t>
    <rPh sb="2" eb="3">
      <t>タ</t>
    </rPh>
    <rPh sb="4" eb="6">
      <t>コウジ</t>
    </rPh>
    <phoneticPr fontId="12"/>
  </si>
  <si>
    <t>特定建設資材廃棄物の種類ごとの量の見込み並びに特定建設資材が使用される建築部分及び特定建設資材廃棄物の発生が見込まれる建築物の部分</t>
    <rPh sb="0" eb="2">
      <t>トクテイ</t>
    </rPh>
    <rPh sb="2" eb="4">
      <t>ケンセツ</t>
    </rPh>
    <rPh sb="4" eb="8">
      <t>シザイハイキ</t>
    </rPh>
    <rPh sb="8" eb="9">
      <t>ブツ</t>
    </rPh>
    <rPh sb="10" eb="12">
      <t>シュルイ</t>
    </rPh>
    <rPh sb="15" eb="16">
      <t>リョウ</t>
    </rPh>
    <rPh sb="17" eb="19">
      <t>ミコ</t>
    </rPh>
    <rPh sb="20" eb="21">
      <t>ナラ</t>
    </rPh>
    <rPh sb="23" eb="25">
      <t>トクテイ</t>
    </rPh>
    <rPh sb="25" eb="27">
      <t>ケンセツ</t>
    </rPh>
    <rPh sb="27" eb="29">
      <t>シザイ</t>
    </rPh>
    <rPh sb="30" eb="32">
      <t>シヨウ</t>
    </rPh>
    <rPh sb="35" eb="37">
      <t>ケンチク</t>
    </rPh>
    <rPh sb="37" eb="39">
      <t>ブブン</t>
    </rPh>
    <rPh sb="39" eb="40">
      <t>オヨ</t>
    </rPh>
    <rPh sb="41" eb="43">
      <t>トクテイ</t>
    </rPh>
    <rPh sb="43" eb="45">
      <t>ケンセツ</t>
    </rPh>
    <rPh sb="45" eb="47">
      <t>シザイ</t>
    </rPh>
    <rPh sb="47" eb="50">
      <t>ハイキブツ</t>
    </rPh>
    <rPh sb="51" eb="53">
      <t>ハッセイ</t>
    </rPh>
    <rPh sb="54" eb="56">
      <t>ミコ</t>
    </rPh>
    <rPh sb="59" eb="62">
      <t>ケンチクブツ</t>
    </rPh>
    <rPh sb="63" eb="65">
      <t>ブブン</t>
    </rPh>
    <phoneticPr fontId="12"/>
  </si>
  <si>
    <t>量の見込</t>
    <rPh sb="0" eb="1">
      <t>リョウ</t>
    </rPh>
    <rPh sb="2" eb="4">
      <t>ミコミ</t>
    </rPh>
    <phoneticPr fontId="12"/>
  </si>
  <si>
    <t>使用する部分又は発生が見込まれる部分（注）</t>
    <rPh sb="0" eb="2">
      <t>シヨウ</t>
    </rPh>
    <rPh sb="4" eb="6">
      <t>ブブン</t>
    </rPh>
    <rPh sb="6" eb="7">
      <t>マタ</t>
    </rPh>
    <rPh sb="8" eb="10">
      <t>ハッセイ</t>
    </rPh>
    <rPh sb="11" eb="13">
      <t>ミコ</t>
    </rPh>
    <rPh sb="16" eb="18">
      <t>ブブン</t>
    </rPh>
    <rPh sb="19" eb="20">
      <t>チュウ</t>
    </rPh>
    <phoneticPr fontId="12"/>
  </si>
  <si>
    <t>コンクリート塊</t>
    <rPh sb="6" eb="7">
      <t>カイ</t>
    </rPh>
    <phoneticPr fontId="12"/>
  </si>
  <si>
    <t>ｱｽﾌｧﾙﾄ･ｺﾝｸﾘｰﾄ塊</t>
    <rPh sb="13" eb="14">
      <t>カイ</t>
    </rPh>
    <phoneticPr fontId="12"/>
  </si>
  <si>
    <t>建設発生木材</t>
    <rPh sb="0" eb="2">
      <t>ケンセツ</t>
    </rPh>
    <rPh sb="2" eb="4">
      <t>ハッセイ</t>
    </rPh>
    <rPh sb="4" eb="6">
      <t>モクザイ</t>
    </rPh>
    <phoneticPr fontId="12"/>
  </si>
  <si>
    <t>（注）　①造成等　②基礎　③上部構造部分・外装　④屋根　⑤建築設備・内装　⑥その他</t>
    <rPh sb="1" eb="2">
      <t>チュウ</t>
    </rPh>
    <rPh sb="5" eb="8">
      <t>ゾウセイトウ</t>
    </rPh>
    <rPh sb="10" eb="12">
      <t>キソ</t>
    </rPh>
    <rPh sb="14" eb="18">
      <t>ジョウブコウゾウ</t>
    </rPh>
    <rPh sb="18" eb="20">
      <t>ブブン</t>
    </rPh>
    <rPh sb="21" eb="23">
      <t>ガイソウ</t>
    </rPh>
    <rPh sb="25" eb="27">
      <t>ヤネ</t>
    </rPh>
    <rPh sb="29" eb="31">
      <t>ケンチク</t>
    </rPh>
    <rPh sb="31" eb="33">
      <t>セツビ</t>
    </rPh>
    <rPh sb="34" eb="36">
      <t>ナイソウ</t>
    </rPh>
    <rPh sb="40" eb="41">
      <t>タ</t>
    </rPh>
    <phoneticPr fontId="12"/>
  </si>
  <si>
    <t>（注）　①仮設　②土工　③基礎　④本体構造　⑤本体付属品　⑥その他</t>
    <rPh sb="1" eb="2">
      <t>チュウ</t>
    </rPh>
    <rPh sb="5" eb="7">
      <t>カセツ</t>
    </rPh>
    <rPh sb="9" eb="11">
      <t>ドコウ</t>
    </rPh>
    <rPh sb="13" eb="15">
      <t>キソ</t>
    </rPh>
    <rPh sb="17" eb="19">
      <t>ホンタイ</t>
    </rPh>
    <rPh sb="19" eb="21">
      <t>コウゾウ</t>
    </rPh>
    <rPh sb="23" eb="25">
      <t>ホンタイ</t>
    </rPh>
    <rPh sb="25" eb="27">
      <t>フゾク</t>
    </rPh>
    <rPh sb="27" eb="28">
      <t>ヒン</t>
    </rPh>
    <rPh sb="32" eb="33">
      <t>タ</t>
    </rPh>
    <phoneticPr fontId="12"/>
  </si>
  <si>
    <t>ｱｽﾌｧﾙﾄ･ｺﾝｸﾘｰﾄ塊</t>
    <rPh sb="13" eb="14">
      <t>カタマリ</t>
    </rPh>
    <phoneticPr fontId="12"/>
  </si>
  <si>
    <t>コンクリート塊</t>
    <rPh sb="6" eb="7">
      <t>カタマリ</t>
    </rPh>
    <phoneticPr fontId="12"/>
  </si>
  <si>
    <t>量の見込み</t>
    <rPh sb="0" eb="1">
      <t>リョウ</t>
    </rPh>
    <rPh sb="2" eb="4">
      <t>ミコミ</t>
    </rPh>
    <phoneticPr fontId="12"/>
  </si>
  <si>
    <t>特定建設資材廃棄物の種類ごとの量の見込み（全工事）並びに特定建設資材が使用される工作物の部分（新築・維持・修繕工事のみ）及び特定建設資材廃棄物の発生が見込まれる建築物の部分（維持・修繕・解体工事のみ）</t>
    <rPh sb="0" eb="2">
      <t>トクテイ</t>
    </rPh>
    <rPh sb="2" eb="4">
      <t>ケンセツ</t>
    </rPh>
    <rPh sb="4" eb="8">
      <t>シザイハイキ</t>
    </rPh>
    <rPh sb="8" eb="9">
      <t>ブツ</t>
    </rPh>
    <rPh sb="10" eb="12">
      <t>シュルイ</t>
    </rPh>
    <rPh sb="15" eb="16">
      <t>リョウ</t>
    </rPh>
    <rPh sb="17" eb="19">
      <t>ミコ</t>
    </rPh>
    <rPh sb="21" eb="24">
      <t>ゼンコウジ</t>
    </rPh>
    <rPh sb="25" eb="26">
      <t>ナラ</t>
    </rPh>
    <rPh sb="28" eb="30">
      <t>トクテイ</t>
    </rPh>
    <rPh sb="30" eb="32">
      <t>ケンセツ</t>
    </rPh>
    <rPh sb="32" eb="34">
      <t>シザイ</t>
    </rPh>
    <rPh sb="35" eb="37">
      <t>シヨウ</t>
    </rPh>
    <rPh sb="40" eb="43">
      <t>コウサクブツ</t>
    </rPh>
    <rPh sb="44" eb="46">
      <t>ブブン</t>
    </rPh>
    <rPh sb="47" eb="49">
      <t>シンチク</t>
    </rPh>
    <rPh sb="50" eb="52">
      <t>イジ</t>
    </rPh>
    <rPh sb="53" eb="55">
      <t>シュウゼン</t>
    </rPh>
    <rPh sb="55" eb="57">
      <t>コウジ</t>
    </rPh>
    <rPh sb="60" eb="61">
      <t>オヨ</t>
    </rPh>
    <rPh sb="62" eb="64">
      <t>トクテイ</t>
    </rPh>
    <rPh sb="64" eb="66">
      <t>ケンセツ</t>
    </rPh>
    <rPh sb="66" eb="68">
      <t>シザイ</t>
    </rPh>
    <rPh sb="68" eb="71">
      <t>ハイキブツ</t>
    </rPh>
    <rPh sb="72" eb="74">
      <t>ハッセイ</t>
    </rPh>
    <rPh sb="75" eb="77">
      <t>ミコ</t>
    </rPh>
    <rPh sb="80" eb="83">
      <t>ケンチクブツ</t>
    </rPh>
    <rPh sb="84" eb="86">
      <t>ブブン</t>
    </rPh>
    <rPh sb="87" eb="89">
      <t>イジ</t>
    </rPh>
    <rPh sb="90" eb="92">
      <t>シュウゼン</t>
    </rPh>
    <rPh sb="93" eb="95">
      <t>カイタイ</t>
    </rPh>
    <rPh sb="95" eb="97">
      <t>コウジ</t>
    </rPh>
    <phoneticPr fontId="12"/>
  </si>
  <si>
    <t>上の工程における⑤→④→③の順序</t>
    <rPh sb="0" eb="1">
      <t>ウエ</t>
    </rPh>
    <rPh sb="2" eb="4">
      <t>コウテイ</t>
    </rPh>
    <rPh sb="14" eb="16">
      <t>ジュンジョ</t>
    </rPh>
    <phoneticPr fontId="12"/>
  </si>
  <si>
    <t>工事の工程の順序
（解体工事のみ）</t>
    <rPh sb="0" eb="2">
      <t>コウジ</t>
    </rPh>
    <rPh sb="3" eb="5">
      <t>コウテイ</t>
    </rPh>
    <rPh sb="6" eb="8">
      <t>ジュンジョ</t>
    </rPh>
    <rPh sb="10" eb="12">
      <t>カイタイ</t>
    </rPh>
    <rPh sb="12" eb="14">
      <t>コウジ</t>
    </rPh>
    <phoneticPr fontId="12"/>
  </si>
  <si>
    <t>手作業・機械作業の併用</t>
    <rPh sb="0" eb="3">
      <t>テサギョウ</t>
    </rPh>
    <rPh sb="4" eb="6">
      <t>キカイ</t>
    </rPh>
    <rPh sb="6" eb="8">
      <t>サギョウ</t>
    </rPh>
    <rPh sb="9" eb="11">
      <t>ヘイヨウ</t>
    </rPh>
    <phoneticPr fontId="12"/>
  </si>
  <si>
    <t>無</t>
    <rPh sb="0" eb="1">
      <t>ナ</t>
    </rPh>
    <phoneticPr fontId="12"/>
  </si>
  <si>
    <t>有</t>
    <rPh sb="0" eb="1">
      <t>ア</t>
    </rPh>
    <phoneticPr fontId="12"/>
  </si>
  <si>
    <t>本体付属品の工事</t>
    <rPh sb="0" eb="2">
      <t>ホンタイ</t>
    </rPh>
    <rPh sb="2" eb="4">
      <t>フゾク</t>
    </rPh>
    <rPh sb="4" eb="5">
      <t>ヒン</t>
    </rPh>
    <rPh sb="6" eb="8">
      <t>コウジ</t>
    </rPh>
    <phoneticPr fontId="12"/>
  </si>
  <si>
    <t>⑤本体付属品</t>
    <rPh sb="1" eb="3">
      <t>ホンタイ</t>
    </rPh>
    <rPh sb="3" eb="5">
      <t>フゾク</t>
    </rPh>
    <rPh sb="5" eb="6">
      <t>ヒン</t>
    </rPh>
    <phoneticPr fontId="12"/>
  </si>
  <si>
    <t>本体構造の工事</t>
    <rPh sb="0" eb="2">
      <t>ホンタイ</t>
    </rPh>
    <rPh sb="2" eb="4">
      <t>コウゾウ</t>
    </rPh>
    <rPh sb="5" eb="7">
      <t>コウジ</t>
    </rPh>
    <phoneticPr fontId="12"/>
  </si>
  <si>
    <t>④本体構造</t>
    <rPh sb="1" eb="3">
      <t>ホンタイ</t>
    </rPh>
    <rPh sb="3" eb="5">
      <t>コウゾウ</t>
    </rPh>
    <phoneticPr fontId="12"/>
  </si>
  <si>
    <t>基礎工事</t>
    <rPh sb="0" eb="2">
      <t>キソ</t>
    </rPh>
    <rPh sb="2" eb="4">
      <t>コウジ</t>
    </rPh>
    <phoneticPr fontId="12"/>
  </si>
  <si>
    <t>③基礎</t>
    <rPh sb="1" eb="3">
      <t>キソ</t>
    </rPh>
    <phoneticPr fontId="12"/>
  </si>
  <si>
    <t>土工事</t>
    <rPh sb="0" eb="3">
      <t>ドコウジ</t>
    </rPh>
    <phoneticPr fontId="12"/>
  </si>
  <si>
    <t>②土工</t>
    <rPh sb="1" eb="3">
      <t>ドコウ</t>
    </rPh>
    <phoneticPr fontId="12"/>
  </si>
  <si>
    <t>仮設工事</t>
    <rPh sb="0" eb="2">
      <t>カセツ</t>
    </rPh>
    <rPh sb="2" eb="4">
      <t>コウジ</t>
    </rPh>
    <phoneticPr fontId="12"/>
  </si>
  <si>
    <t>①仮設</t>
    <rPh sb="1" eb="3">
      <t>カセツ</t>
    </rPh>
    <phoneticPr fontId="12"/>
  </si>
  <si>
    <t>（解体工事のみ）</t>
    <rPh sb="1" eb="3">
      <t>カイタイ</t>
    </rPh>
    <rPh sb="3" eb="5">
      <t>コウジ</t>
    </rPh>
    <phoneticPr fontId="12"/>
  </si>
  <si>
    <t>石綿
（大気汚染防止法・安全衛生法石綿則）</t>
    <phoneticPr fontId="12"/>
  </si>
  <si>
    <t>他法令関係（解体・維持・修繕工事のみ）</t>
    <rPh sb="0" eb="1">
      <t>タ</t>
    </rPh>
    <rPh sb="1" eb="3">
      <t>ホウレイ</t>
    </rPh>
    <rPh sb="3" eb="5">
      <t>カンケイ</t>
    </rPh>
    <rPh sb="6" eb="8">
      <t>カイタイ</t>
    </rPh>
    <rPh sb="9" eb="11">
      <t>イジ</t>
    </rPh>
    <rPh sb="12" eb="14">
      <t>シュウゼン</t>
    </rPh>
    <rPh sb="14" eb="16">
      <t>コウジ</t>
    </rPh>
    <phoneticPr fontId="12"/>
  </si>
  <si>
    <t>特定建設資材への付着物
（解体・修繕・模様替工事のみ）</t>
    <rPh sb="0" eb="2">
      <t>トクテイ</t>
    </rPh>
    <rPh sb="2" eb="3">
      <t>ケン</t>
    </rPh>
    <rPh sb="3" eb="4">
      <t>セツ</t>
    </rPh>
    <rPh sb="4" eb="6">
      <t>シザイ</t>
    </rPh>
    <rPh sb="8" eb="11">
      <t>フチャクブツ</t>
    </rPh>
    <rPh sb="13" eb="15">
      <t>カイタイ</t>
    </rPh>
    <rPh sb="16" eb="18">
      <t>シュウゼン</t>
    </rPh>
    <rPh sb="19" eb="21">
      <t>モヨウ</t>
    </rPh>
    <rPh sb="21" eb="22">
      <t>ガ</t>
    </rPh>
    <rPh sb="22" eb="24">
      <t>コウジ</t>
    </rPh>
    <phoneticPr fontId="12"/>
  </si>
  <si>
    <t>工作物に関する調査の結果</t>
    <rPh sb="0" eb="3">
      <t>コウサクブツ</t>
    </rPh>
    <rPh sb="4" eb="5">
      <t>カン</t>
    </rPh>
    <rPh sb="7" eb="9">
      <t>チョウサ</t>
    </rPh>
    <rPh sb="10" eb="12">
      <t>ケッカ</t>
    </rPh>
    <phoneticPr fontId="12"/>
  </si>
  <si>
    <t>工作物に関する調査の結果及び工事着手前に実施する措置の内容</t>
    <rPh sb="0" eb="3">
      <t>コウサクブツ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</si>
  <si>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工作物の状況</t>
    <rPh sb="0" eb="3">
      <t>コウサクブツ</t>
    </rPh>
    <rPh sb="4" eb="6">
      <t>ジョウキョウ</t>
    </rPh>
    <phoneticPr fontId="12"/>
  </si>
  <si>
    <t>使用する特定建設資材の種類
（新築・維持・修繕工事のみ）</t>
    <rPh sb="0" eb="2">
      <t>シヨウ</t>
    </rPh>
    <rPh sb="4" eb="6">
      <t>トクテイ</t>
    </rPh>
    <rPh sb="6" eb="8">
      <t>ケンセツ</t>
    </rPh>
    <rPh sb="8" eb="10">
      <t>シザイ</t>
    </rPh>
    <rPh sb="11" eb="13">
      <t>シュルイ</t>
    </rPh>
    <rPh sb="15" eb="17">
      <t>シンチク</t>
    </rPh>
    <rPh sb="18" eb="20">
      <t>イジ</t>
    </rPh>
    <rPh sb="21" eb="23">
      <t>シュウゼン</t>
    </rPh>
    <rPh sb="23" eb="25">
      <t>コウジ</t>
    </rPh>
    <phoneticPr fontId="12"/>
  </si>
  <si>
    <t>電話</t>
    <rPh sb="0" eb="2">
      <t>デンワ</t>
    </rPh>
    <phoneticPr fontId="12"/>
  </si>
  <si>
    <t>鉄道</t>
    <rPh sb="0" eb="2">
      <t>テツドウ</t>
    </rPh>
    <phoneticPr fontId="12"/>
  </si>
  <si>
    <t>下水道</t>
    <rPh sb="0" eb="3">
      <t>ゲスイドウ</t>
    </rPh>
    <phoneticPr fontId="12"/>
  </si>
  <si>
    <t>ガス</t>
    <phoneticPr fontId="12"/>
  </si>
  <si>
    <t>水道</t>
    <rPh sb="0" eb="2">
      <t>スイドウ</t>
    </rPh>
    <phoneticPr fontId="12"/>
  </si>
  <si>
    <t>電気</t>
    <rPh sb="0" eb="2">
      <t>デンキ</t>
    </rPh>
    <phoneticPr fontId="12"/>
  </si>
  <si>
    <t>解体工事</t>
    <rPh sb="0" eb="2">
      <t>カイタイ</t>
    </rPh>
    <rPh sb="2" eb="4">
      <t>コウジ</t>
    </rPh>
    <phoneticPr fontId="12"/>
  </si>
  <si>
    <t>維持・修繕工事</t>
    <rPh sb="0" eb="2">
      <t>イジ</t>
    </rPh>
    <rPh sb="3" eb="5">
      <t>シュウゼン</t>
    </rPh>
    <rPh sb="5" eb="7">
      <t>コウジ</t>
    </rPh>
    <phoneticPr fontId="12"/>
  </si>
  <si>
    <t>工作物の構造
（解体工事のみ）</t>
    <rPh sb="0" eb="3">
      <t>コウサクブツ</t>
    </rPh>
    <rPh sb="4" eb="6">
      <t>コウゾウ</t>
    </rPh>
    <rPh sb="8" eb="10">
      <t>カイタイ</t>
    </rPh>
    <rPh sb="10" eb="12">
      <t>コウジ</t>
    </rPh>
    <phoneticPr fontId="12"/>
  </si>
  <si>
    <t>建築物以外のものに係る解体工事又は新築工事等（土木工事等）</t>
    <rPh sb="0" eb="3">
      <t>ケンチクブツ</t>
    </rPh>
    <rPh sb="3" eb="5">
      <t>イガイ</t>
    </rPh>
    <rPh sb="9" eb="10">
      <t>カカ</t>
    </rPh>
    <rPh sb="11" eb="13">
      <t>カイタイ</t>
    </rPh>
    <rPh sb="13" eb="15">
      <t>コウジ</t>
    </rPh>
    <rPh sb="15" eb="16">
      <t>マタ</t>
    </rPh>
    <rPh sb="17" eb="22">
      <t>シンチクコウジトウ</t>
    </rPh>
    <rPh sb="23" eb="25">
      <t>ドボク</t>
    </rPh>
    <rPh sb="25" eb="27">
      <t>コウジ</t>
    </rPh>
    <rPh sb="27" eb="28">
      <t>トウ</t>
    </rPh>
    <phoneticPr fontId="12"/>
  </si>
  <si>
    <t>解体工事</t>
    <rPh sb="0" eb="4">
      <t>カイタイコウジ</t>
    </rPh>
    <phoneticPr fontId="12"/>
  </si>
  <si>
    <t>②基礎・基礎ぐい</t>
    <rPh sb="1" eb="3">
      <t>キソ</t>
    </rPh>
    <rPh sb="4" eb="6">
      <t>キソ</t>
    </rPh>
    <phoneticPr fontId="12"/>
  </si>
  <si>
    <t>管理番号</t>
  </si>
  <si>
    <t>書類種別</t>
  </si>
  <si>
    <t>受付日</t>
  </si>
  <si>
    <t>年度</t>
  </si>
  <si>
    <t>行政区</t>
  </si>
  <si>
    <t>受付番号</t>
  </si>
  <si>
    <t>工事種類</t>
  </si>
  <si>
    <t>工事発注者_通知</t>
  </si>
  <si>
    <t>発注者等名_届出</t>
  </si>
  <si>
    <t>地上階数</t>
  </si>
  <si>
    <t>地下階数</t>
  </si>
  <si>
    <t>建築物の構造</t>
  </si>
  <si>
    <t>床面積</t>
  </si>
  <si>
    <t>元請業者</t>
  </si>
  <si>
    <t>フロン類使用機器の有無</t>
  </si>
  <si>
    <t>フロン類使用機器</t>
  </si>
  <si>
    <t>パトロール日</t>
  </si>
  <si>
    <t>発注者_氏名</t>
  </si>
  <si>
    <t>発注者_郵便番号</t>
  </si>
  <si>
    <t>発注者_住所</t>
  </si>
  <si>
    <t>発注者_電話番号</t>
  </si>
  <si>
    <t>発注者_転居先郵便番号</t>
  </si>
  <si>
    <t>発注者_転居先住所</t>
  </si>
  <si>
    <t>発注者_転居先電話番号</t>
  </si>
  <si>
    <t>工事の名称</t>
  </si>
  <si>
    <t>工事の場所</t>
  </si>
  <si>
    <t>工事の種類</t>
  </si>
  <si>
    <t>工事の概要_用途</t>
  </si>
  <si>
    <t>工事の概要_構造</t>
  </si>
  <si>
    <t>工事の概要_地上階数</t>
  </si>
  <si>
    <t>工事の概要_地下階数</t>
  </si>
  <si>
    <t>工事の概要_面積</t>
  </si>
  <si>
    <t>請負代金</t>
  </si>
  <si>
    <t>請負_自主施工</t>
  </si>
  <si>
    <t>元請_法人</t>
  </si>
  <si>
    <t>元請_郵便番号</t>
  </si>
  <si>
    <t>元請_住所</t>
  </si>
  <si>
    <t>元請_電話番号</t>
  </si>
  <si>
    <t>元請_許可行政庁</t>
  </si>
  <si>
    <t>元請_許可者</t>
  </si>
  <si>
    <t>元請_文字</t>
  </si>
  <si>
    <t>元請_年度</t>
  </si>
  <si>
    <t>元請_番号</t>
  </si>
  <si>
    <t>説明年月日</t>
  </si>
  <si>
    <t>工事着手予定日_工事概要</t>
  </si>
  <si>
    <t>工事完了予定日_工事概要</t>
  </si>
  <si>
    <t>万円</t>
    <rPh sb="0" eb="2">
      <t>マンエン</t>
    </rPh>
    <phoneticPr fontId="12"/>
  </si>
  <si>
    <r>
      <t>　 発注者又は自主施工者の氏名</t>
    </r>
    <r>
      <rPr>
        <sz val="10"/>
        <rFont val="ＪＳ明朝"/>
        <family val="1"/>
        <charset val="128"/>
      </rPr>
      <t>（法人にあっては商号又は名称及び代表者の氏名）</t>
    </r>
    <r>
      <rPr>
        <u/>
        <sz val="10"/>
        <rFont val="ＪＳ明朝"/>
        <family val="1"/>
        <charset val="128"/>
      </rPr>
      <t>　</t>
    </r>
    <r>
      <rPr>
        <u/>
        <sz val="11"/>
        <rFont val="ＪＳ明朝"/>
        <family val="1"/>
        <charset val="128"/>
      </rPr>
      <t>　</t>
    </r>
    <r>
      <rPr>
        <u/>
        <sz val="12"/>
        <rFont val="ＪＳ明朝"/>
        <family val="1"/>
        <charset val="128"/>
      </rPr>
      <t>　　　　　　　　　　　</t>
    </r>
    <rPh sb="2" eb="5">
      <t>ハッチュウシャ</t>
    </rPh>
    <rPh sb="5" eb="6">
      <t>マタ</t>
    </rPh>
    <rPh sb="7" eb="9">
      <t>ジシュ</t>
    </rPh>
    <rPh sb="9" eb="12">
      <t>セコウシャ</t>
    </rPh>
    <rPh sb="13" eb="15">
      <t>シメイ</t>
    </rPh>
    <rPh sb="16" eb="18">
      <t>ホウジン</t>
    </rPh>
    <rPh sb="23" eb="25">
      <t>ショウゴウ</t>
    </rPh>
    <rPh sb="25" eb="26">
      <t>マタ</t>
    </rPh>
    <rPh sb="27" eb="29">
      <t>メイショウ</t>
    </rPh>
    <rPh sb="29" eb="30">
      <t>オヨ</t>
    </rPh>
    <rPh sb="31" eb="34">
      <t>ダイヒョウシャ</t>
    </rPh>
    <rPh sb="35" eb="37">
      <t>シメイ</t>
    </rPh>
    <phoneticPr fontId="12"/>
  </si>
  <si>
    <t>）　　　電話番号</t>
    <rPh sb="4" eb="8">
      <t>デンワバンゴウ</t>
    </rPh>
    <phoneticPr fontId="12"/>
  </si>
  <si>
    <t>建築物に係る新築又は増築の工事</t>
    <rPh sb="0" eb="3">
      <t>ケンチクブツ</t>
    </rPh>
    <rPh sb="4" eb="5">
      <t>カカ</t>
    </rPh>
    <rPh sb="6" eb="8">
      <t>シンチク</t>
    </rPh>
    <rPh sb="8" eb="9">
      <t>マタ</t>
    </rPh>
    <rPh sb="10" eb="12">
      <t>ゾウチク</t>
    </rPh>
    <rPh sb="13" eb="15">
      <t>コウジ</t>
    </rPh>
    <phoneticPr fontId="12"/>
  </si>
  <si>
    <t>建築物以外のものに係る解体工事又は新築工事等</t>
    <rPh sb="0" eb="3">
      <t>ケンチクブツ</t>
    </rPh>
    <rPh sb="3" eb="5">
      <t>イガイ</t>
    </rPh>
    <rPh sb="9" eb="10">
      <t>カカ</t>
    </rPh>
    <rPh sb="11" eb="13">
      <t>カイタイ</t>
    </rPh>
    <rPh sb="13" eb="15">
      <t>コウジ</t>
    </rPh>
    <rPh sb="15" eb="16">
      <t>マタ</t>
    </rPh>
    <rPh sb="17" eb="19">
      <t>シンチク</t>
    </rPh>
    <rPh sb="19" eb="21">
      <t>コウジ</t>
    </rPh>
    <rPh sb="21" eb="22">
      <t>トウ</t>
    </rPh>
    <phoneticPr fontId="12"/>
  </si>
  <si>
    <t>　請負代金</t>
    <rPh sb="1" eb="5">
      <t>ウケオイダイキン</t>
    </rPh>
    <phoneticPr fontId="12"/>
  </si>
  <si>
    <t>　　（郵便番号　　　</t>
    <rPh sb="3" eb="5">
      <t>ユウビン</t>
    </rPh>
    <rPh sb="5" eb="7">
      <t>バンゴウ</t>
    </rPh>
    <phoneticPr fontId="12"/>
  </si>
  <si>
    <t>）電話番号</t>
    <rPh sb="1" eb="3">
      <t>デンワ</t>
    </rPh>
    <rPh sb="3" eb="5">
      <t>バンゴウ</t>
    </rPh>
    <phoneticPr fontId="12"/>
  </si>
  <si>
    <t>建設業許可の場合</t>
    <rPh sb="0" eb="3">
      <t>ケンセツギョウ</t>
    </rPh>
    <rPh sb="3" eb="5">
      <t>キョカ</t>
    </rPh>
    <rPh sb="6" eb="8">
      <t>バアイ</t>
    </rPh>
    <phoneticPr fontId="12"/>
  </si>
  <si>
    <t>知事</t>
    <rPh sb="0" eb="2">
      <t>チジ</t>
    </rPh>
    <phoneticPr fontId="12"/>
  </si>
  <si>
    <t>工事業）</t>
    <rPh sb="0" eb="2">
      <t>コウジ</t>
    </rPh>
    <rPh sb="2" eb="3">
      <t>ギョウ</t>
    </rPh>
    <phoneticPr fontId="12"/>
  </si>
  <si>
    <t>氏名</t>
    <rPh sb="0" eb="2">
      <t>シメイ</t>
    </rPh>
    <phoneticPr fontId="12"/>
  </si>
  <si>
    <t>建設業許可</t>
    <rPh sb="0" eb="3">
      <t>ケンセツギョウ</t>
    </rPh>
    <rPh sb="3" eb="5">
      <t>キョカ</t>
    </rPh>
    <phoneticPr fontId="12"/>
  </si>
  <si>
    <t>主任技術者（監理技術者）</t>
    <rPh sb="0" eb="5">
      <t>シュニンギジュツシャ</t>
    </rPh>
    <rPh sb="6" eb="8">
      <t>カンリ</t>
    </rPh>
    <rPh sb="8" eb="11">
      <t>ギジュツシャ</t>
    </rPh>
    <phoneticPr fontId="12"/>
  </si>
  <si>
    <t>解体工事業登録</t>
    <rPh sb="0" eb="2">
      <t>カイタイ</t>
    </rPh>
    <rPh sb="2" eb="4">
      <t>コウジ</t>
    </rPh>
    <rPh sb="4" eb="5">
      <t>ギョウ</t>
    </rPh>
    <rPh sb="5" eb="7">
      <t>トウロク</t>
    </rPh>
    <phoneticPr fontId="12"/>
  </si>
  <si>
    <t>別紙のとおり</t>
    <rPh sb="0" eb="2">
      <t>ベッシ</t>
    </rPh>
    <phoneticPr fontId="12"/>
  </si>
  <si>
    <t>（工事着手予定日）</t>
    <rPh sb="1" eb="3">
      <t>コウジ</t>
    </rPh>
    <rPh sb="3" eb="5">
      <t>チャクシュ</t>
    </rPh>
    <rPh sb="5" eb="7">
      <t>ヨテイ</t>
    </rPh>
    <rPh sb="7" eb="8">
      <t>ビ</t>
    </rPh>
    <phoneticPr fontId="12"/>
  </si>
  <si>
    <t>ﾌﾘｶﾞﾅ</t>
    <phoneticPr fontId="12"/>
  </si>
  <si>
    <t>第</t>
    <rPh sb="0" eb="1">
      <t>ダイ</t>
    </rPh>
    <phoneticPr fontId="12"/>
  </si>
  <si>
    <t>京　都　市　長</t>
    <rPh sb="0" eb="1">
      <t>キョウ</t>
    </rPh>
    <rPh sb="2" eb="3">
      <t>ト</t>
    </rPh>
    <rPh sb="4" eb="5">
      <t>シ</t>
    </rPh>
    <rPh sb="6" eb="7">
      <t>チョウ</t>
    </rPh>
    <phoneticPr fontId="12"/>
  </si>
  <si>
    <t>構造_木造</t>
  </si>
  <si>
    <t>構造_SRC造</t>
  </si>
  <si>
    <t>構造_RC造</t>
  </si>
  <si>
    <t>構造_S造</t>
  </si>
  <si>
    <t>構造_CB造</t>
  </si>
  <si>
    <t>構造_その他</t>
  </si>
  <si>
    <t>解体工事_工事の種類</t>
  </si>
  <si>
    <t>工事の種類_電気</t>
  </si>
  <si>
    <t>工事の種類_水道</t>
  </si>
  <si>
    <t>工事の種類_ガス</t>
  </si>
  <si>
    <t>工事の種類_下水道</t>
  </si>
  <si>
    <t>工事の種類_鉄道</t>
  </si>
  <si>
    <t>工事の種類_電話</t>
  </si>
  <si>
    <t>工事の種類_その他</t>
  </si>
  <si>
    <t>特定資材_木材</t>
  </si>
  <si>
    <t>築年数</t>
  </si>
  <si>
    <t>棟数</t>
  </si>
  <si>
    <t>建築物の状況_その他</t>
  </si>
  <si>
    <t>周辺施設_住宅</t>
  </si>
  <si>
    <t>周辺施設_商業施設</t>
  </si>
  <si>
    <t>周辺施設_学校</t>
  </si>
  <si>
    <t>周辺施設_病院</t>
  </si>
  <si>
    <t>その他の施設</t>
  </si>
  <si>
    <t>最短距離</t>
  </si>
  <si>
    <t>その他の施設_その他</t>
  </si>
  <si>
    <t>作業場所</t>
  </si>
  <si>
    <t>作業場所_その他</t>
  </si>
  <si>
    <t>作業場所_措置の内容</t>
  </si>
  <si>
    <t>障害物</t>
  </si>
  <si>
    <t>道路幅員</t>
  </si>
  <si>
    <t>通学路</t>
  </si>
  <si>
    <t>その他搬出経路</t>
  </si>
  <si>
    <t>搬出経路_措置の内容</t>
  </si>
  <si>
    <t>残存物品</t>
  </si>
  <si>
    <t>具体的内容</t>
  </si>
  <si>
    <t>残存物品_措置の内容</t>
  </si>
  <si>
    <t>特定建設資材への付着物</t>
  </si>
  <si>
    <t>付着物_具体的内容</t>
  </si>
  <si>
    <t>付着物_措置の内容</t>
  </si>
  <si>
    <t>その他_その他</t>
  </si>
  <si>
    <t>近隣説明日</t>
  </si>
  <si>
    <t>その他_備考</t>
  </si>
  <si>
    <t>その他の内容</t>
  </si>
  <si>
    <t>その他の理由</t>
  </si>
  <si>
    <t>事前の取り外し</t>
  </si>
  <si>
    <t>不可の理由</t>
  </si>
  <si>
    <t>建設資材量見込</t>
  </si>
  <si>
    <t>コンクリ発生見込</t>
  </si>
  <si>
    <t>コンクリ発生量見込</t>
  </si>
  <si>
    <t>コンクリ発生見込_1</t>
  </si>
  <si>
    <t>コンクリ発生見込_2</t>
  </si>
  <si>
    <t>コンクリ発生見込_3</t>
  </si>
  <si>
    <t>コンクリ発生見込_4</t>
  </si>
  <si>
    <t>コンクリ発生見込_5</t>
  </si>
  <si>
    <t>コンクリ発生見込_6</t>
  </si>
  <si>
    <t>アスファルト発生見込</t>
  </si>
  <si>
    <t>アスファルト量見込</t>
  </si>
  <si>
    <t>アスファルト発生見込_1</t>
  </si>
  <si>
    <t>アスファルト発生見込_2</t>
  </si>
  <si>
    <t>アスファルト発生見込_3</t>
  </si>
  <si>
    <t>アスファルト発生見込_4</t>
  </si>
  <si>
    <t>アスファルト発生見込_5</t>
  </si>
  <si>
    <t>アスファルト発生見込_6</t>
  </si>
  <si>
    <t>木材発生見込</t>
  </si>
  <si>
    <t>木材量見込</t>
  </si>
  <si>
    <t>木材発生見込_1</t>
  </si>
  <si>
    <t>木材発生見込_2</t>
  </si>
  <si>
    <t>木材発生見込_3</t>
  </si>
  <si>
    <t>木材発生見込_4</t>
  </si>
  <si>
    <t>木材発生見込_5</t>
  </si>
  <si>
    <t>木材発生見込_6</t>
  </si>
  <si>
    <t>Ｘ</t>
    <phoneticPr fontId="12"/>
  </si>
  <si>
    <t>Ｙ</t>
    <phoneticPr fontId="12"/>
  </si>
  <si>
    <t>※受付番号</t>
    <rPh sb="1" eb="3">
      <t>ウケツケ</t>
    </rPh>
    <rPh sb="3" eb="5">
      <t>バンゴウ</t>
    </rPh>
    <phoneticPr fontId="12"/>
  </si>
  <si>
    <t>併用の場合の理由(</t>
    <rPh sb="0" eb="2">
      <t>ヘイヨウ</t>
    </rPh>
    <rPh sb="3" eb="5">
      <t>バアイ</t>
    </rPh>
    <rPh sb="6" eb="8">
      <t>リユウ</t>
    </rPh>
    <phoneticPr fontId="12"/>
  </si>
  <si>
    <t>別表2</t>
    <rPh sb="0" eb="1">
      <t>ベツ</t>
    </rPh>
    <rPh sb="1" eb="2">
      <t>ヒョウ</t>
    </rPh>
    <phoneticPr fontId="12"/>
  </si>
  <si>
    <t>有（業務用のエアコン・冷凍冷蔵機器の</t>
    <rPh sb="0" eb="1">
      <t>アリ</t>
    </rPh>
    <rPh sb="2" eb="4">
      <t>ギョウム</t>
    </rPh>
    <rPh sb="4" eb="5">
      <t>ヨウ</t>
    </rPh>
    <rPh sb="11" eb="13">
      <t>レイトウ</t>
    </rPh>
    <rPh sb="13" eb="15">
      <t>レイゾウ</t>
    </rPh>
    <rPh sb="15" eb="17">
      <t>キキ</t>
    </rPh>
    <phoneticPr fontId="12"/>
  </si>
  <si>
    <t>うちフロン類が使われているもの）</t>
    <phoneticPr fontId="12"/>
  </si>
  <si>
    <t>別表３</t>
    <rPh sb="0" eb="1">
      <t>ベツ</t>
    </rPh>
    <rPh sb="1" eb="2">
      <t>ヒョウ</t>
    </rPh>
    <phoneticPr fontId="12"/>
  </si>
  <si>
    <t>周辺にある施設　　</t>
    <phoneticPr fontId="12"/>
  </si>
  <si>
    <t>基礎・基礎ぐいの取り壊し</t>
    <rPh sb="0" eb="2">
      <t>キソ</t>
    </rPh>
    <rPh sb="3" eb="5">
      <t>キソ</t>
    </rPh>
    <rPh sb="8" eb="9">
      <t>ト</t>
    </rPh>
    <rPh sb="10" eb="11">
      <t>コワ</t>
    </rPh>
    <phoneticPr fontId="12"/>
  </si>
  <si>
    <t>その他の取り壊し</t>
    <rPh sb="2" eb="3">
      <t>タ</t>
    </rPh>
    <rPh sb="4" eb="5">
      <t>ト</t>
    </rPh>
    <rPh sb="6" eb="7">
      <t>コワ</t>
    </rPh>
    <phoneticPr fontId="12"/>
  </si>
  <si>
    <t>⑵工事場所を検索。</t>
    <rPh sb="1" eb="3">
      <t>コウジ</t>
    </rPh>
    <rPh sb="3" eb="5">
      <t>バショ</t>
    </rPh>
    <rPh sb="6" eb="8">
      <t>ケンサク</t>
    </rPh>
    <phoneticPr fontId="44"/>
  </si>
  <si>
    <t>※該当する建物が複数棟ある場合→すべての建物の中央点の座標値を求めてください。</t>
    <rPh sb="1" eb="3">
      <t>ガイトウ</t>
    </rPh>
    <rPh sb="5" eb="7">
      <t>タテモノ</t>
    </rPh>
    <rPh sb="8" eb="10">
      <t>フクスウ</t>
    </rPh>
    <rPh sb="10" eb="11">
      <t>トウ</t>
    </rPh>
    <rPh sb="13" eb="15">
      <t>バアイ</t>
    </rPh>
    <rPh sb="20" eb="22">
      <t>タテモノ</t>
    </rPh>
    <rPh sb="23" eb="25">
      <t>チュウオウ</t>
    </rPh>
    <rPh sb="25" eb="26">
      <t>テン</t>
    </rPh>
    <rPh sb="27" eb="29">
      <t>ザヒョウ</t>
    </rPh>
    <rPh sb="29" eb="30">
      <t>チ</t>
    </rPh>
    <rPh sb="31" eb="32">
      <t>モト</t>
    </rPh>
    <phoneticPr fontId="44"/>
  </si>
  <si>
    <t>（例）３棟解体する場合</t>
    <rPh sb="1" eb="2">
      <t>レイ</t>
    </rPh>
    <rPh sb="4" eb="5">
      <t>トウ</t>
    </rPh>
    <rPh sb="5" eb="7">
      <t>カイタイ</t>
    </rPh>
    <rPh sb="9" eb="11">
      <t>バアイ</t>
    </rPh>
    <phoneticPr fontId="44"/>
  </si>
  <si>
    <t>1棟</t>
    <rPh sb="1" eb="2">
      <t>トウ</t>
    </rPh>
    <phoneticPr fontId="44"/>
  </si>
  <si>
    <t>３棟</t>
    <rPh sb="1" eb="2">
      <t>トウ</t>
    </rPh>
    <phoneticPr fontId="44"/>
  </si>
  <si>
    <t>ここの座標値を求めてください。</t>
    <rPh sb="3" eb="5">
      <t>ザヒョウ</t>
    </rPh>
    <rPh sb="5" eb="6">
      <t>チ</t>
    </rPh>
    <rPh sb="7" eb="8">
      <t>モト</t>
    </rPh>
    <phoneticPr fontId="44"/>
  </si>
  <si>
    <t>2棟</t>
    <rPh sb="1" eb="2">
      <t>トウ</t>
    </rPh>
    <phoneticPr fontId="44"/>
  </si>
  <si>
    <t>工事始点の座標を求めてください。</t>
    <rPh sb="0" eb="2">
      <t>コウジ</t>
    </rPh>
    <rPh sb="2" eb="4">
      <t>シテン</t>
    </rPh>
    <rPh sb="5" eb="7">
      <t>ザヒョウ</t>
    </rPh>
    <rPh sb="8" eb="9">
      <t>モト</t>
    </rPh>
    <phoneticPr fontId="44"/>
  </si>
  <si>
    <t>⑥</t>
    <phoneticPr fontId="12"/>
  </si>
  <si>
    <t>解体</t>
    <rPh sb="0" eb="2">
      <t>カイタイ</t>
    </rPh>
    <phoneticPr fontId="12"/>
  </si>
  <si>
    <t>新築・増築</t>
  </si>
  <si>
    <t>修繕・模様替</t>
  </si>
  <si>
    <t>建築物以外</t>
  </si>
  <si>
    <t>工事の種類</t>
    <rPh sb="0" eb="2">
      <t>コウジ</t>
    </rPh>
    <rPh sb="3" eb="5">
      <t>シュルイ</t>
    </rPh>
    <phoneticPr fontId="12"/>
  </si>
  <si>
    <t>※受付日</t>
    <rPh sb="1" eb="4">
      <t>ウケツケビ</t>
    </rPh>
    <phoneticPr fontId="12"/>
  </si>
  <si>
    <t>※受付番号</t>
    <phoneticPr fontId="12"/>
  </si>
  <si>
    <t>建築物_解体工事</t>
    <rPh sb="0" eb="3">
      <t>ケンチクブツ</t>
    </rPh>
    <rPh sb="4" eb="6">
      <t>カイタイ</t>
    </rPh>
    <rPh sb="6" eb="8">
      <t>コウジ</t>
    </rPh>
    <phoneticPr fontId="12"/>
  </si>
  <si>
    <t>建築物_新築又は増築</t>
    <phoneticPr fontId="12"/>
  </si>
  <si>
    <t>建築物_新築又は増築以外</t>
    <phoneticPr fontId="12"/>
  </si>
  <si>
    <t>建設リサイクル法</t>
    <rPh sb="0" eb="2">
      <t>ケンセツ</t>
    </rPh>
    <rPh sb="7" eb="8">
      <t>ホウ</t>
    </rPh>
    <phoneticPr fontId="53"/>
  </si>
  <si>
    <t>届出済／京都市</t>
    <rPh sb="0" eb="3">
      <t>トドケデスミ</t>
    </rPh>
    <rPh sb="4" eb="7">
      <t>キョウトシ</t>
    </rPh>
    <phoneticPr fontId="53"/>
  </si>
  <si>
    <t>※工事箇所が点在している場合。</t>
    <rPh sb="1" eb="3">
      <t>コウジ</t>
    </rPh>
    <rPh sb="3" eb="5">
      <t>カショ</t>
    </rPh>
    <rPh sb="6" eb="8">
      <t>テンザイ</t>
    </rPh>
    <rPh sb="12" eb="14">
      <t>バアイ</t>
    </rPh>
    <phoneticPr fontId="12"/>
  </si>
  <si>
    <t>（例）工事箇所が①上京区②左京区③東山区の場合</t>
    <rPh sb="1" eb="2">
      <t>レイ</t>
    </rPh>
    <rPh sb="3" eb="5">
      <t>コウジ</t>
    </rPh>
    <rPh sb="5" eb="7">
      <t>カショ</t>
    </rPh>
    <rPh sb="9" eb="11">
      <t>カミギョウ</t>
    </rPh>
    <rPh sb="11" eb="12">
      <t>ク</t>
    </rPh>
    <rPh sb="13" eb="16">
      <t>サキョウク</t>
    </rPh>
    <rPh sb="17" eb="20">
      <t>ヒガシヤマク</t>
    </rPh>
    <rPh sb="21" eb="23">
      <t>バアイ</t>
    </rPh>
    <phoneticPr fontId="12"/>
  </si>
  <si>
    <t>①の上京区の工事箇所の座標を求めてください。</t>
    <rPh sb="2" eb="5">
      <t>カミギョウク</t>
    </rPh>
    <rPh sb="6" eb="8">
      <t>コウジ</t>
    </rPh>
    <rPh sb="8" eb="10">
      <t>カショ</t>
    </rPh>
    <rPh sb="11" eb="13">
      <t>ザヒョウ</t>
    </rPh>
    <rPh sb="14" eb="15">
      <t>モト</t>
    </rPh>
    <phoneticPr fontId="12"/>
  </si>
  <si>
    <t>付着物の種類</t>
  </si>
  <si>
    <t>アスベストレベル</t>
  </si>
  <si>
    <t>アスベスト使用建材</t>
  </si>
  <si>
    <t>工事着手予定日</t>
  </si>
  <si>
    <t>工事完了予定日</t>
  </si>
  <si>
    <t>工事場所</t>
  </si>
  <si>
    <t>取止・変更</t>
  </si>
  <si>
    <t>備考</t>
  </si>
  <si>
    <t>工事の概要_請負代金</t>
  </si>
  <si>
    <t>元請_代表者職氏名</t>
  </si>
  <si>
    <t>元請_許可業種</t>
  </si>
  <si>
    <t>元請_主任技術者</t>
  </si>
  <si>
    <t>元請_解体工事業登録年度</t>
  </si>
  <si>
    <t>元請_解体工事業登録土木事務所</t>
  </si>
  <si>
    <t>元請_解体工事業登録番号</t>
  </si>
  <si>
    <t>元請_技術管理者</t>
  </si>
  <si>
    <t>特定資材_コンクリート</t>
  </si>
  <si>
    <t>特定資材_コンクリート及び鉄から成る建設資材</t>
  </si>
  <si>
    <t>特定資材_アスファルト・コンクリート</t>
  </si>
  <si>
    <t>付着物</t>
  </si>
  <si>
    <t>工程１の作業内容</t>
  </si>
  <si>
    <t>工程１の分別解体等の方法</t>
  </si>
  <si>
    <t>工程１併用の理由</t>
  </si>
  <si>
    <t>工程２の作業内容</t>
  </si>
  <si>
    <t>工程２の分別解体等の方法</t>
  </si>
  <si>
    <t>工程２併用の理由</t>
  </si>
  <si>
    <t>工程３の作業内容</t>
  </si>
  <si>
    <t>工程３の分別解体等の方法</t>
  </si>
  <si>
    <t>工程４の作業内容</t>
  </si>
  <si>
    <t>工程４の分別解体等の方法</t>
  </si>
  <si>
    <t>工程５の作業内容</t>
  </si>
  <si>
    <t>工程５その他</t>
  </si>
  <si>
    <t>工程５の分別解体等の方法</t>
  </si>
  <si>
    <t>工程６の作業内容</t>
  </si>
  <si>
    <t>工程６その他</t>
  </si>
  <si>
    <t>工程６の分別解体等の方法</t>
  </si>
  <si>
    <t>工程の順序</t>
  </si>
  <si>
    <t>別表_備考</t>
  </si>
  <si>
    <t>届出責任者_氏名</t>
  </si>
  <si>
    <t>届出責任者_メールアドレス</t>
  </si>
  <si>
    <t>届出責任者_電話番号</t>
  </si>
  <si>
    <t>（シール発行方法）</t>
    <rPh sb="4" eb="6">
      <t>ハッコウ</t>
    </rPh>
    <rPh sb="6" eb="8">
      <t>ホウホウ</t>
    </rPh>
    <phoneticPr fontId="12"/>
  </si>
  <si>
    <t>②　標識に貼付してください。</t>
    <rPh sb="2" eb="4">
      <t>ヒョウシキ</t>
    </rPh>
    <rPh sb="5" eb="7">
      <t>チョウフ</t>
    </rPh>
    <phoneticPr fontId="12"/>
  </si>
  <si>
    <r>
      <rPr>
        <b/>
        <sz val="11"/>
        <color rgb="FFFF0000"/>
        <rFont val="ＭＳ Ｐゴシック"/>
        <family val="3"/>
        <charset val="128"/>
      </rPr>
      <t>【法人の場合】</t>
    </r>
    <r>
      <rPr>
        <sz val="11"/>
        <rFont val="ＭＳ Ｐゴシック"/>
        <family val="3"/>
        <charset val="128"/>
      </rPr>
      <t>商号又は名称のﾌﾘｶﾞﾅ</t>
    </r>
    <rPh sb="7" eb="9">
      <t>ショウゴウ</t>
    </rPh>
    <rPh sb="9" eb="10">
      <t>マタ</t>
    </rPh>
    <rPh sb="11" eb="13">
      <t>メイショウ</t>
    </rPh>
    <phoneticPr fontId="12"/>
  </si>
  <si>
    <t>発注者等の住所等情報</t>
    <rPh sb="0" eb="3">
      <t>ハッチュウシャ</t>
    </rPh>
    <rPh sb="3" eb="4">
      <t>トウ</t>
    </rPh>
    <rPh sb="5" eb="7">
      <t>ジュウショ</t>
    </rPh>
    <rPh sb="7" eb="8">
      <t>トウ</t>
    </rPh>
    <rPh sb="8" eb="10">
      <t>ジョウホウ</t>
    </rPh>
    <phoneticPr fontId="12"/>
  </si>
  <si>
    <t>発注者等の
転居予定先等情報</t>
    <rPh sb="0" eb="3">
      <t>ハッチュウシャ</t>
    </rPh>
    <rPh sb="3" eb="4">
      <t>トウ</t>
    </rPh>
    <rPh sb="6" eb="8">
      <t>テンキョ</t>
    </rPh>
    <rPh sb="8" eb="10">
      <t>ヨテイ</t>
    </rPh>
    <rPh sb="10" eb="11">
      <t>サキ</t>
    </rPh>
    <rPh sb="11" eb="12">
      <t>トウ</t>
    </rPh>
    <rPh sb="12" eb="14">
      <t>ジョウホウ</t>
    </rPh>
    <phoneticPr fontId="12"/>
  </si>
  <si>
    <t>届出_個人・法人</t>
    <rPh sb="0" eb="2">
      <t>トドケデ</t>
    </rPh>
    <rPh sb="3" eb="5">
      <t>コジン</t>
    </rPh>
    <rPh sb="6" eb="8">
      <t>ホウジン</t>
    </rPh>
    <phoneticPr fontId="12"/>
  </si>
  <si>
    <t>建築物に関する調査の結果及び工事着手前に実施する措置の内容</t>
    <rPh sb="0" eb="3">
      <t>ケンチクブツ</t>
    </rPh>
    <rPh sb="4" eb="5">
      <t>カン</t>
    </rPh>
    <rPh sb="7" eb="9">
      <t>チョウサ</t>
    </rPh>
    <rPh sb="10" eb="12">
      <t>ケッカ</t>
    </rPh>
    <rPh sb="12" eb="13">
      <t>オヨ</t>
    </rPh>
    <rPh sb="14" eb="16">
      <t>コウジ</t>
    </rPh>
    <rPh sb="16" eb="18">
      <t>チャクシュ</t>
    </rPh>
    <rPh sb="18" eb="19">
      <t>マエ</t>
    </rPh>
    <rPh sb="20" eb="22">
      <t>ジッシ</t>
    </rPh>
    <rPh sb="24" eb="26">
      <t>ソチ</t>
    </rPh>
    <rPh sb="27" eb="29">
      <t>ナイヨウ</t>
    </rPh>
    <phoneticPr fontId="12"/>
  </si>
  <si>
    <t>工事の場所の座標位置（Ｘ）数学座標Y</t>
    <phoneticPr fontId="12"/>
  </si>
  <si>
    <t>工事の場所の座標位置（Ｙ）数学座標X</t>
    <phoneticPr fontId="12"/>
  </si>
  <si>
    <t>↑Kシステムインポート用CSVデータ</t>
    <rPh sb="11" eb="12">
      <t>ヨウ</t>
    </rPh>
    <phoneticPr fontId="12"/>
  </si>
  <si>
    <t>【お問合せ先】</t>
    <rPh sb="2" eb="4">
      <t>トイアワ</t>
    </rPh>
    <rPh sb="5" eb="6">
      <t>サキ</t>
    </rPh>
    <phoneticPr fontId="12"/>
  </si>
  <si>
    <t>〒604-8571　京都市中京区寺町通御池上る上本能寺前町488番地</t>
    <rPh sb="10" eb="13">
      <t>キョウトシ</t>
    </rPh>
    <rPh sb="13" eb="16">
      <t>ナカギョウク</t>
    </rPh>
    <rPh sb="16" eb="18">
      <t>テラマチ</t>
    </rPh>
    <rPh sb="18" eb="19">
      <t>トオ</t>
    </rPh>
    <rPh sb="19" eb="21">
      <t>オイケ</t>
    </rPh>
    <rPh sb="21" eb="22">
      <t>アガ</t>
    </rPh>
    <rPh sb="23" eb="29">
      <t>カミホンノウジマエチョウ</t>
    </rPh>
    <rPh sb="32" eb="34">
      <t>バンチ</t>
    </rPh>
    <phoneticPr fontId="12"/>
  </si>
  <si>
    <t>【工事場所】</t>
    <phoneticPr fontId="12"/>
  </si>
  <si>
    <t>【受付番号】</t>
    <phoneticPr fontId="12"/>
  </si>
  <si>
    <t>　　勧めます。</t>
    <rPh sb="2" eb="3">
      <t>スス</t>
    </rPh>
    <phoneticPr fontId="12"/>
  </si>
  <si>
    <t>　　【届出済シールテンプレート】（印刷用）</t>
    <rPh sb="3" eb="5">
      <t>トドケデ</t>
    </rPh>
    <rPh sb="5" eb="6">
      <t>スミ</t>
    </rPh>
    <rPh sb="17" eb="20">
      <t>インサツヨウ</t>
    </rPh>
    <phoneticPr fontId="53"/>
  </si>
  <si>
    <t>　　届出済シールの貼付位置（例）</t>
    <rPh sb="2" eb="3">
      <t>トドケ</t>
    </rPh>
    <rPh sb="3" eb="4">
      <t>デ</t>
    </rPh>
    <rPh sb="4" eb="5">
      <t>スミ</t>
    </rPh>
    <rPh sb="9" eb="11">
      <t>チョウフ</t>
    </rPh>
    <rPh sb="11" eb="13">
      <t>イチ</t>
    </rPh>
    <rPh sb="14" eb="15">
      <t>レイ</t>
    </rPh>
    <phoneticPr fontId="12"/>
  </si>
  <si>
    <t>工事着手予定日</t>
    <rPh sb="0" eb="2">
      <t>コウジ</t>
    </rPh>
    <rPh sb="2" eb="7">
      <t>チャクシュヨテイビ</t>
    </rPh>
    <phoneticPr fontId="12"/>
  </si>
  <si>
    <t>工事完了予定日</t>
    <rPh sb="0" eb="4">
      <t>コウジカンリョウ</t>
    </rPh>
    <rPh sb="4" eb="6">
      <t>ヨテイ</t>
    </rPh>
    <rPh sb="6" eb="7">
      <t>ビ</t>
    </rPh>
    <phoneticPr fontId="12"/>
  </si>
  <si>
    <t>　　（入力フォームの工事場所を「上京　区　その他左京区及び右京区」と入力している。）</t>
    <rPh sb="3" eb="5">
      <t>ニュウリョク</t>
    </rPh>
    <rPh sb="10" eb="12">
      <t>コウジ</t>
    </rPh>
    <rPh sb="12" eb="14">
      <t>バショ</t>
    </rPh>
    <rPh sb="16" eb="18">
      <t>カミギョウ</t>
    </rPh>
    <rPh sb="19" eb="20">
      <t>ク</t>
    </rPh>
    <rPh sb="23" eb="24">
      <t>タ</t>
    </rPh>
    <rPh sb="24" eb="27">
      <t>サキョウク</t>
    </rPh>
    <rPh sb="27" eb="28">
      <t>オヨ</t>
    </rPh>
    <rPh sb="29" eb="32">
      <t>ウキョウク</t>
    </rPh>
    <rPh sb="34" eb="36">
      <t>ニュウリョク</t>
    </rPh>
    <phoneticPr fontId="12"/>
  </si>
  <si>
    <t>日</t>
    <rPh sb="0" eb="1">
      <t>ニチ</t>
    </rPh>
    <phoneticPr fontId="12"/>
  </si>
  <si>
    <t>月</t>
    <rPh sb="0" eb="1">
      <t>ツキ</t>
    </rPh>
    <phoneticPr fontId="12"/>
  </si>
  <si>
    <t>年</t>
    <rPh sb="0" eb="1">
      <t>ネン</t>
    </rPh>
    <phoneticPr fontId="12"/>
  </si>
  <si>
    <t>平成30(2018)</t>
    <rPh sb="0" eb="2">
      <t>ヘイセイ</t>
    </rPh>
    <phoneticPr fontId="12"/>
  </si>
  <si>
    <t>平成31(2019)</t>
    <rPh sb="0" eb="2">
      <t>ヘイセイ</t>
    </rPh>
    <phoneticPr fontId="12"/>
  </si>
  <si>
    <t>令和元(2019)</t>
    <rPh sb="0" eb="2">
      <t>レイワ</t>
    </rPh>
    <rPh sb="2" eb="3">
      <t>ガン</t>
    </rPh>
    <phoneticPr fontId="12"/>
  </si>
  <si>
    <t>令和2(2020)</t>
    <rPh sb="0" eb="2">
      <t>レイワ</t>
    </rPh>
    <phoneticPr fontId="12"/>
  </si>
  <si>
    <t>令和3(2021)</t>
    <rPh sb="0" eb="2">
      <t>レイワ</t>
    </rPh>
    <phoneticPr fontId="12"/>
  </si>
  <si>
    <t>令和4(2022)</t>
    <rPh sb="0" eb="2">
      <t>レイワ</t>
    </rPh>
    <phoneticPr fontId="12"/>
  </si>
  <si>
    <t>令和5(2023)</t>
    <rPh sb="0" eb="2">
      <t>レイワ</t>
    </rPh>
    <phoneticPr fontId="12"/>
  </si>
  <si>
    <t>令和6(2024)</t>
    <rPh sb="0" eb="2">
      <t>レイワ</t>
    </rPh>
    <phoneticPr fontId="12"/>
  </si>
  <si>
    <t>令和7(2025)</t>
    <rPh sb="0" eb="2">
      <t>レイワ</t>
    </rPh>
    <phoneticPr fontId="12"/>
  </si>
  <si>
    <t>令和8(2026)</t>
    <rPh sb="0" eb="2">
      <t>レイワ</t>
    </rPh>
    <phoneticPr fontId="12"/>
  </si>
  <si>
    <t>令和9(2027)</t>
    <rPh sb="0" eb="2">
      <t>レイワ</t>
    </rPh>
    <phoneticPr fontId="12"/>
  </si>
  <si>
    <t>令和10(2028)</t>
    <rPh sb="0" eb="2">
      <t>レイワ</t>
    </rPh>
    <phoneticPr fontId="12"/>
  </si>
  <si>
    <t>令和11(2029)</t>
    <rPh sb="0" eb="2">
      <t>レイワ</t>
    </rPh>
    <phoneticPr fontId="12"/>
  </si>
  <si>
    <t>令和12(2030)</t>
    <rPh sb="0" eb="2">
      <t>レイワ</t>
    </rPh>
    <phoneticPr fontId="12"/>
  </si>
  <si>
    <t>令和13(2031)</t>
    <rPh sb="0" eb="2">
      <t>レイワ</t>
    </rPh>
    <phoneticPr fontId="12"/>
  </si>
  <si>
    <t>【届出日】</t>
    <rPh sb="1" eb="3">
      <t>トドケデ</t>
    </rPh>
    <phoneticPr fontId="12"/>
  </si>
  <si>
    <t>説明年月日</t>
    <rPh sb="0" eb="2">
      <t>セツメイ</t>
    </rPh>
    <rPh sb="2" eb="5">
      <t>ネンガッピ</t>
    </rPh>
    <rPh sb="4" eb="5">
      <t>ビ</t>
    </rPh>
    <phoneticPr fontId="12"/>
  </si>
  <si>
    <r>
      <rPr>
        <b/>
        <sz val="11"/>
        <color rgb="FFFF0000"/>
        <rFont val="ＭＳ Ｐゴシック"/>
        <family val="3"/>
        <charset val="128"/>
      </rPr>
      <t>　 【法人の場合】</t>
    </r>
    <r>
      <rPr>
        <sz val="11"/>
        <rFont val="ＭＳ Ｐゴシック"/>
        <family val="3"/>
        <charset val="128"/>
      </rPr>
      <t>商号又は名称</t>
    </r>
    <rPh sb="9" eb="11">
      <t>ショウゴウ</t>
    </rPh>
    <rPh sb="11" eb="12">
      <t>マタ</t>
    </rPh>
    <rPh sb="13" eb="15">
      <t>メイショウ</t>
    </rPh>
    <phoneticPr fontId="12"/>
  </si>
  <si>
    <r>
      <rPr>
        <b/>
        <sz val="11"/>
        <color rgb="FFFF0000"/>
        <rFont val="ＭＳ Ｐゴシック"/>
        <family val="3"/>
        <charset val="128"/>
      </rPr>
      <t xml:space="preserve"> 　【個人の場合】</t>
    </r>
    <r>
      <rPr>
        <sz val="11"/>
        <rFont val="ＭＳ Ｐゴシック"/>
        <family val="3"/>
        <charset val="128"/>
      </rPr>
      <t xml:space="preserve">氏名
</t>
    </r>
    <r>
      <rPr>
        <b/>
        <sz val="11"/>
        <color rgb="FFFF0000"/>
        <rFont val="ＭＳ Ｐゴシック"/>
        <family val="3"/>
        <charset val="128"/>
      </rPr>
      <t>　 【法人の場合】</t>
    </r>
    <r>
      <rPr>
        <sz val="11"/>
        <rFont val="ＭＳ Ｐゴシック"/>
        <family val="3"/>
        <charset val="128"/>
      </rPr>
      <t>肩書及び氏名</t>
    </r>
    <rPh sb="3" eb="5">
      <t>コジン</t>
    </rPh>
    <rPh sb="6" eb="8">
      <t>バアイ</t>
    </rPh>
    <rPh sb="9" eb="11">
      <t>シメイ</t>
    </rPh>
    <rPh sb="15" eb="17">
      <t>ホウジン</t>
    </rPh>
    <rPh sb="18" eb="20">
      <t>バアイ</t>
    </rPh>
    <rPh sb="21" eb="23">
      <t>カタガキ</t>
    </rPh>
    <rPh sb="23" eb="24">
      <t>オヨ</t>
    </rPh>
    <rPh sb="25" eb="27">
      <t>シメイ</t>
    </rPh>
    <phoneticPr fontId="12"/>
  </si>
  <si>
    <r>
      <rPr>
        <b/>
        <sz val="11"/>
        <color rgb="FFFF0000"/>
        <rFont val="ＭＳ Ｐゴシック"/>
        <family val="3"/>
        <charset val="128"/>
      </rPr>
      <t xml:space="preserve">   【個人の場合】</t>
    </r>
    <r>
      <rPr>
        <sz val="11"/>
        <rFont val="ＭＳ Ｐゴシック"/>
        <family val="3"/>
        <charset val="128"/>
      </rPr>
      <t xml:space="preserve">氏名のﾌﾘｶﾞﾅ
</t>
    </r>
    <r>
      <rPr>
        <b/>
        <sz val="11"/>
        <color rgb="FFFF0000"/>
        <rFont val="ＭＳ Ｐゴシック"/>
        <family val="3"/>
        <charset val="128"/>
      </rPr>
      <t xml:space="preserve">   【法人の場合】</t>
    </r>
    <r>
      <rPr>
        <sz val="11"/>
        <rFont val="ＭＳ Ｐゴシック"/>
        <family val="3"/>
        <charset val="128"/>
      </rPr>
      <t>肩書及び氏名のﾌﾘｶﾞﾅ</t>
    </r>
    <rPh sb="4" eb="6">
      <t>コジン</t>
    </rPh>
    <rPh sb="7" eb="9">
      <t>バアイ</t>
    </rPh>
    <rPh sb="10" eb="12">
      <t>シメイ</t>
    </rPh>
    <rPh sb="23" eb="25">
      <t>ホウジン</t>
    </rPh>
    <rPh sb="26" eb="28">
      <t>バアイ</t>
    </rPh>
    <rPh sb="29" eb="31">
      <t>カタガキ</t>
    </rPh>
    <rPh sb="31" eb="32">
      <t>オヨ</t>
    </rPh>
    <rPh sb="33" eb="35">
      <t>シメイ</t>
    </rPh>
    <phoneticPr fontId="12"/>
  </si>
  <si>
    <r>
      <rPr>
        <sz val="10"/>
        <rFont val="ＭＳ Ｐゴシック"/>
        <family val="3"/>
        <charset val="128"/>
      </rPr>
      <t>元請業者の</t>
    </r>
    <r>
      <rPr>
        <sz val="10"/>
        <color indexed="10"/>
        <rFont val="ＭＳ Ｐゴシック"/>
        <family val="3"/>
        <charset val="128"/>
      </rPr>
      <t>肩書及び代表者の氏名</t>
    </r>
    <r>
      <rPr>
        <sz val="10"/>
        <rFont val="ＭＳ Ｐゴシック"/>
        <family val="3"/>
        <charset val="128"/>
      </rPr>
      <t>のﾌﾘｶﾞﾅ</t>
    </r>
    <rPh sb="0" eb="3">
      <t>モトウケギョウ</t>
    </rPh>
    <rPh sb="3" eb="4">
      <t>シャ</t>
    </rPh>
    <rPh sb="7" eb="8">
      <t>オヨ</t>
    </rPh>
    <rPh sb="9" eb="12">
      <t>ダイヒョウシャ</t>
    </rPh>
    <rPh sb="13" eb="15">
      <t>シメイ</t>
    </rPh>
    <phoneticPr fontId="12"/>
  </si>
  <si>
    <r>
      <rPr>
        <sz val="11"/>
        <rFont val="ＭＳ Ｐゴシック"/>
        <family val="3"/>
        <charset val="128"/>
      </rPr>
      <t xml:space="preserve">  元請業者の</t>
    </r>
    <r>
      <rPr>
        <sz val="11"/>
        <color indexed="10"/>
        <rFont val="ＭＳ Ｐゴシック"/>
        <family val="3"/>
        <charset val="128"/>
      </rPr>
      <t>肩書及び代表者の氏名</t>
    </r>
    <rPh sb="2" eb="4">
      <t>モトウケ</t>
    </rPh>
    <rPh sb="4" eb="5">
      <t>ギョウ</t>
    </rPh>
    <rPh sb="5" eb="6">
      <t>シャ</t>
    </rPh>
    <rPh sb="9" eb="10">
      <t>オヨ</t>
    </rPh>
    <rPh sb="11" eb="14">
      <t>ダイヒョウシャ</t>
    </rPh>
    <rPh sb="15" eb="17">
      <t>シメイ</t>
    </rPh>
    <phoneticPr fontId="12"/>
  </si>
  <si>
    <r>
      <t xml:space="preserve">  元請業者の</t>
    </r>
    <r>
      <rPr>
        <sz val="11"/>
        <color indexed="10"/>
        <rFont val="ＭＳ Ｐゴシック"/>
        <family val="3"/>
        <charset val="128"/>
      </rPr>
      <t>商号</t>
    </r>
    <r>
      <rPr>
        <sz val="11"/>
        <color rgb="FFFF0000"/>
        <rFont val="ＭＳ Ｐゴシック"/>
        <family val="3"/>
        <charset val="128"/>
      </rPr>
      <t>又は名称</t>
    </r>
    <r>
      <rPr>
        <sz val="11"/>
        <rFont val="ＭＳ Ｐゴシック"/>
        <family val="3"/>
        <charset val="128"/>
      </rPr>
      <t>のﾌﾘｶﾞﾅ</t>
    </r>
    <rPh sb="2" eb="4">
      <t>モトウケ</t>
    </rPh>
    <rPh sb="4" eb="6">
      <t>ギョウシャ</t>
    </rPh>
    <rPh sb="7" eb="9">
      <t>ショウゴウ</t>
    </rPh>
    <rPh sb="9" eb="10">
      <t>マタ</t>
    </rPh>
    <rPh sb="11" eb="13">
      <t>メイショウ</t>
    </rPh>
    <phoneticPr fontId="12"/>
  </si>
  <si>
    <r>
      <t xml:space="preserve">  元請業者の</t>
    </r>
    <r>
      <rPr>
        <sz val="11"/>
        <color indexed="10"/>
        <rFont val="ＭＳ Ｐゴシック"/>
        <family val="3"/>
        <charset val="128"/>
      </rPr>
      <t>商号又は名称</t>
    </r>
    <rPh sb="2" eb="4">
      <t>モトウケ</t>
    </rPh>
    <rPh sb="4" eb="6">
      <t>ギョウシャ</t>
    </rPh>
    <rPh sb="7" eb="9">
      <t>ショウゴウ</t>
    </rPh>
    <rPh sb="9" eb="10">
      <t>マタ</t>
    </rPh>
    <rPh sb="11" eb="13">
      <t>メイショウ</t>
    </rPh>
    <phoneticPr fontId="12"/>
  </si>
  <si>
    <t>　①</t>
    <phoneticPr fontId="12"/>
  </si>
  <si>
    <t>⑴京都府・市町村共同総合型地図情報システム（https://g-kyoto.gis.pref.kyoto.lg.jp/g-kyoto/PositionSelect?mid=1）を開く。</t>
    <rPh sb="1" eb="4">
      <t>キョウトフ</t>
    </rPh>
    <rPh sb="5" eb="8">
      <t>シチョウソン</t>
    </rPh>
    <rPh sb="8" eb="10">
      <t>キョウドウ</t>
    </rPh>
    <rPh sb="10" eb="13">
      <t>ソウゴウガタ</t>
    </rPh>
    <rPh sb="13" eb="15">
      <t>チズ</t>
    </rPh>
    <rPh sb="15" eb="17">
      <t>ジョウホウ</t>
    </rPh>
    <rPh sb="90" eb="91">
      <t>ヒラ</t>
    </rPh>
    <phoneticPr fontId="44"/>
  </si>
  <si>
    <t>③表示されたメニューのここをクリック</t>
    <rPh sb="1" eb="3">
      <t>ヒョウジ</t>
    </rPh>
    <phoneticPr fontId="44"/>
  </si>
  <si>
    <t>②工事場所（本例では建築物）の中央で右クリック</t>
    <rPh sb="1" eb="3">
      <t>コウジ</t>
    </rPh>
    <rPh sb="3" eb="5">
      <t>バショ</t>
    </rPh>
    <rPh sb="6" eb="7">
      <t>ホン</t>
    </rPh>
    <rPh sb="7" eb="8">
      <t>レイ</t>
    </rPh>
    <rPh sb="10" eb="13">
      <t>ケンチクブツ</t>
    </rPh>
    <rPh sb="15" eb="17">
      <t>チュウオウ</t>
    </rPh>
    <rPh sb="18" eb="19">
      <t>ミギ</t>
    </rPh>
    <phoneticPr fontId="44"/>
  </si>
  <si>
    <t>許可番号(登録番号）</t>
    <rPh sb="0" eb="2">
      <t>キョカ</t>
    </rPh>
    <rPh sb="2" eb="4">
      <t>バンゴウ</t>
    </rPh>
    <rPh sb="5" eb="7">
      <t>トウロク</t>
    </rPh>
    <rPh sb="7" eb="9">
      <t>バンゴウ</t>
    </rPh>
    <phoneticPr fontId="12"/>
  </si>
  <si>
    <t>必要な方は印刷してください。</t>
    <phoneticPr fontId="12"/>
  </si>
  <si>
    <t>このＸＹ座標値を「入力フォーム」に入力（X値とY値の取り違いにご注意ください。）</t>
    <rPh sb="4" eb="6">
      <t>ザヒョウ</t>
    </rPh>
    <rPh sb="6" eb="7">
      <t>チ</t>
    </rPh>
    <rPh sb="9" eb="11">
      <t>ニュウリョク</t>
    </rPh>
    <rPh sb="17" eb="19">
      <t>ニュウリョク</t>
    </rPh>
    <rPh sb="21" eb="22">
      <t>チ</t>
    </rPh>
    <rPh sb="24" eb="25">
      <t>チ</t>
    </rPh>
    <rPh sb="26" eb="27">
      <t>ト</t>
    </rPh>
    <rPh sb="28" eb="29">
      <t>チガ</t>
    </rPh>
    <rPh sb="32" eb="34">
      <t>チュウイ</t>
    </rPh>
    <phoneticPr fontId="44"/>
  </si>
  <si>
    <t>建築物以外のものに係る
解体工事又は新築工事等</t>
    <rPh sb="0" eb="3">
      <t>ケンチクブツ</t>
    </rPh>
    <rPh sb="3" eb="5">
      <t>イガイ</t>
    </rPh>
    <rPh sb="9" eb="10">
      <t>カカ</t>
    </rPh>
    <rPh sb="12" eb="14">
      <t>カイタイ</t>
    </rPh>
    <rPh sb="14" eb="16">
      <t>コウジ</t>
    </rPh>
    <rPh sb="16" eb="17">
      <t>マタ</t>
    </rPh>
    <rPh sb="18" eb="20">
      <t>シンチク</t>
    </rPh>
    <rPh sb="20" eb="22">
      <t>コウジ</t>
    </rPh>
    <rPh sb="22" eb="23">
      <t>トウ</t>
    </rPh>
    <phoneticPr fontId="12"/>
  </si>
  <si>
    <t>（工事完了予定日）</t>
    <rPh sb="1" eb="3">
      <t>コウジ</t>
    </rPh>
    <rPh sb="3" eb="5">
      <t>カンリョウ</t>
    </rPh>
    <rPh sb="5" eb="7">
      <t>ヨテイ</t>
    </rPh>
    <rPh sb="7" eb="8">
      <t>ビ</t>
    </rPh>
    <phoneticPr fontId="12"/>
  </si>
  <si>
    <t>提出前に、黄色セルが残っていないかご確認ください。</t>
    <rPh sb="0" eb="2">
      <t>テイシュツ</t>
    </rPh>
    <rPh sb="2" eb="3">
      <t>マエ</t>
    </rPh>
    <rPh sb="5" eb="7">
      <t>キイロ</t>
    </rPh>
    <rPh sb="10" eb="11">
      <t>ノコ</t>
    </rPh>
    <rPh sb="18" eb="20">
      <t>カクニン</t>
    </rPh>
    <phoneticPr fontId="12"/>
  </si>
  <si>
    <t>黄色セルがある場合は、入力してください（水色セルは残っていても構いません）。</t>
    <rPh sb="0" eb="2">
      <t>キイロ</t>
    </rPh>
    <rPh sb="7" eb="9">
      <t>バアイ</t>
    </rPh>
    <rPh sb="11" eb="13">
      <t>ニュウリョク</t>
    </rPh>
    <rPh sb="20" eb="22">
      <t>ミズイロ</t>
    </rPh>
    <rPh sb="25" eb="26">
      <t>ノコ</t>
    </rPh>
    <rPh sb="31" eb="32">
      <t>カマ</t>
    </rPh>
    <phoneticPr fontId="12"/>
  </si>
  <si>
    <r>
      <t xml:space="preserve">
平成十四年国土交通省告示第九号で定める</t>
    </r>
    <r>
      <rPr>
        <b/>
        <u/>
        <sz val="12"/>
        <color rgb="FFFF0000"/>
        <rFont val="ＭＳ Ｐゴシック"/>
        <family val="3"/>
        <charset val="128"/>
      </rPr>
      <t>平面直角座標系（Ⅵ系）</t>
    </r>
    <r>
      <rPr>
        <b/>
        <sz val="11"/>
        <color rgb="FFFF0000"/>
        <rFont val="ＭＳ Ｐゴシック"/>
        <family val="3"/>
        <charset val="128"/>
      </rPr>
      <t xml:space="preserve">を利用して位置座標（XY座標）を求めてください。
</t>
    </r>
    <r>
      <rPr>
        <b/>
        <u/>
        <sz val="11"/>
        <color rgb="FFFF0000"/>
        <rFont val="ＭＳ Ｐゴシック"/>
        <family val="3"/>
        <charset val="128"/>
      </rPr>
      <t>座標値は小数点以下３桁以上</t>
    </r>
    <r>
      <rPr>
        <b/>
        <sz val="11"/>
        <color rgb="FFFF0000"/>
        <rFont val="ＭＳ Ｐゴシック"/>
        <family val="3"/>
        <charset val="128"/>
      </rPr>
      <t xml:space="preserve">が必要です。
</t>
    </r>
    <r>
      <rPr>
        <b/>
        <sz val="11"/>
        <rFont val="ＭＳ Ｐゴシック"/>
        <family val="3"/>
        <charset val="128"/>
      </rPr>
      <t>なお、簡便な位置座標（XY座標）の求め方として、以下をご案内します。</t>
    </r>
    <rPh sb="2" eb="4">
      <t>ヘイセイ</t>
    </rPh>
    <rPh sb="4" eb="6">
      <t>１４</t>
    </rPh>
    <rPh sb="6" eb="7">
      <t>ネン</t>
    </rPh>
    <rPh sb="7" eb="9">
      <t>コクド</t>
    </rPh>
    <rPh sb="9" eb="12">
      <t>コウツウショウ</t>
    </rPh>
    <rPh sb="12" eb="14">
      <t>コクジ</t>
    </rPh>
    <rPh sb="14" eb="15">
      <t>ダイ</t>
    </rPh>
    <rPh sb="15" eb="16">
      <t>９</t>
    </rPh>
    <rPh sb="16" eb="17">
      <t>ゴウ</t>
    </rPh>
    <rPh sb="18" eb="19">
      <t>サダ</t>
    </rPh>
    <rPh sb="21" eb="23">
      <t>ヘイメン</t>
    </rPh>
    <rPh sb="23" eb="25">
      <t>チョッカク</t>
    </rPh>
    <rPh sb="25" eb="27">
      <t>ザヒョウ</t>
    </rPh>
    <rPh sb="27" eb="28">
      <t>ケイ</t>
    </rPh>
    <rPh sb="30" eb="31">
      <t>ケイ</t>
    </rPh>
    <rPh sb="33" eb="35">
      <t>リヨウ</t>
    </rPh>
    <rPh sb="37" eb="39">
      <t>イチ</t>
    </rPh>
    <rPh sb="39" eb="41">
      <t>ザヒョウ</t>
    </rPh>
    <rPh sb="44" eb="46">
      <t>ザヒョウ</t>
    </rPh>
    <rPh sb="48" eb="49">
      <t>モト</t>
    </rPh>
    <rPh sb="57" eb="59">
      <t>ザヒョウ</t>
    </rPh>
    <rPh sb="59" eb="60">
      <t>チ</t>
    </rPh>
    <rPh sb="61" eb="66">
      <t>ショウスウテンイカ</t>
    </rPh>
    <rPh sb="67" eb="70">
      <t>ケタイジョウ</t>
    </rPh>
    <rPh sb="71" eb="73">
      <t>ヒツヨウ</t>
    </rPh>
    <rPh sb="81" eb="83">
      <t>カンベン</t>
    </rPh>
    <rPh sb="84" eb="86">
      <t>イチ</t>
    </rPh>
    <rPh sb="86" eb="88">
      <t>ザヒョウ</t>
    </rPh>
    <rPh sb="91" eb="93">
      <t>ザヒョウ</t>
    </rPh>
    <rPh sb="95" eb="96">
      <t>モト</t>
    </rPh>
    <rPh sb="97" eb="98">
      <t>カタ</t>
    </rPh>
    <rPh sb="102" eb="104">
      <t>イカ</t>
    </rPh>
    <phoneticPr fontId="44"/>
  </si>
  <si>
    <t>　② ①でアクセスできない場合は、検索サイトで「京都府・市町村共同総合型地図情報システム」を検索し、トップページから「白地図」を選択。</t>
    <rPh sb="13" eb="15">
      <t>バアイ</t>
    </rPh>
    <rPh sb="59" eb="62">
      <t>ハクチズ</t>
    </rPh>
    <rPh sb="64" eb="66">
      <t>センタク</t>
    </rPh>
    <phoneticPr fontId="12"/>
  </si>
  <si>
    <r>
      <t>⑶広域表示されるため、工事場所に接近（縮尺1/2500に設定）し、</t>
    </r>
    <r>
      <rPr>
        <b/>
        <sz val="11"/>
        <rFont val="ＭＳ Ｐゴシック"/>
        <family val="3"/>
        <charset val="128"/>
      </rPr>
      <t>該当する工事場所の中央で</t>
    </r>
    <r>
      <rPr>
        <sz val="11"/>
        <rFont val="ＭＳ Ｐゴシック"/>
        <family val="3"/>
        <charset val="128"/>
      </rPr>
      <t>右クリック後、</t>
    </r>
    <r>
      <rPr>
        <b/>
        <sz val="11"/>
        <color indexed="10"/>
        <rFont val="ＭＳ Ｐゴシック"/>
        <family val="3"/>
        <charset val="128"/>
      </rPr>
      <t>「座標取得」</t>
    </r>
    <r>
      <rPr>
        <sz val="11"/>
        <rFont val="ＭＳ Ｐゴシック"/>
        <family val="3"/>
        <charset val="128"/>
      </rPr>
      <t>を選択。</t>
    </r>
    <rPh sb="1" eb="3">
      <t>コウイキ</t>
    </rPh>
    <rPh sb="3" eb="5">
      <t>ヒョウジ</t>
    </rPh>
    <rPh sb="11" eb="13">
      <t>コウジ</t>
    </rPh>
    <rPh sb="13" eb="15">
      <t>バショ</t>
    </rPh>
    <rPh sb="16" eb="18">
      <t>セッキン</t>
    </rPh>
    <rPh sb="19" eb="21">
      <t>シュクシャク</t>
    </rPh>
    <rPh sb="28" eb="30">
      <t>セッテイ</t>
    </rPh>
    <rPh sb="33" eb="35">
      <t>ガイトウ</t>
    </rPh>
    <rPh sb="37" eb="39">
      <t>コウジ</t>
    </rPh>
    <rPh sb="39" eb="41">
      <t>バショ</t>
    </rPh>
    <rPh sb="42" eb="44">
      <t>チュウオウ</t>
    </rPh>
    <rPh sb="45" eb="46">
      <t>ミギ</t>
    </rPh>
    <rPh sb="50" eb="51">
      <t>ゴ</t>
    </rPh>
    <rPh sb="53" eb="55">
      <t>ザヒョウ</t>
    </rPh>
    <rPh sb="55" eb="57">
      <t>シュトク</t>
    </rPh>
    <rPh sb="59" eb="61">
      <t>センタク</t>
    </rPh>
    <phoneticPr fontId="44"/>
  </si>
  <si>
    <t>①マウススクロール、もしくは</t>
    <phoneticPr fontId="12"/>
  </si>
  <si>
    <t>　この縮尺を1/2500にし、工事場所に接近する</t>
    <rPh sb="3" eb="5">
      <t>シュクシャク</t>
    </rPh>
    <rPh sb="15" eb="17">
      <t>コウジ</t>
    </rPh>
    <rPh sb="17" eb="19">
      <t>バショ</t>
    </rPh>
    <rPh sb="20" eb="22">
      <t>セッキン</t>
    </rPh>
    <phoneticPr fontId="12"/>
  </si>
  <si>
    <t>⑷取得した座標のうち、「平面直角座標　第６系（世界測地系）」のＸ、Ｙ座標値をコピーし、「入力フォーム」に入力（貼り付け）する。</t>
    <rPh sb="1" eb="3">
      <t>シュトク</t>
    </rPh>
    <rPh sb="5" eb="7">
      <t>ザヒョウ</t>
    </rPh>
    <rPh sb="12" eb="14">
      <t>ヘイメン</t>
    </rPh>
    <rPh sb="14" eb="16">
      <t>チョッカク</t>
    </rPh>
    <rPh sb="16" eb="18">
      <t>ザヒョウ</t>
    </rPh>
    <rPh sb="19" eb="20">
      <t>ダイ</t>
    </rPh>
    <rPh sb="21" eb="22">
      <t>ケイ</t>
    </rPh>
    <rPh sb="23" eb="25">
      <t>セカイ</t>
    </rPh>
    <rPh sb="25" eb="26">
      <t>ソク</t>
    </rPh>
    <rPh sb="27" eb="28">
      <t>ケイ</t>
    </rPh>
    <rPh sb="34" eb="36">
      <t>ザヒョウ</t>
    </rPh>
    <rPh sb="36" eb="37">
      <t>チ</t>
    </rPh>
    <rPh sb="44" eb="46">
      <t>ニュウリョク</t>
    </rPh>
    <rPh sb="52" eb="54">
      <t>ニュウリョク</t>
    </rPh>
    <rPh sb="55" eb="56">
      <t>ハ</t>
    </rPh>
    <rPh sb="57" eb="58">
      <t>ツ</t>
    </rPh>
    <phoneticPr fontId="44"/>
  </si>
  <si>
    <t>※道路工事や水道工事等で、工事場所が長距離になる場合</t>
    <rPh sb="1" eb="3">
      <t>ドウロ</t>
    </rPh>
    <rPh sb="3" eb="5">
      <t>コウジ</t>
    </rPh>
    <rPh sb="6" eb="8">
      <t>スイドウ</t>
    </rPh>
    <rPh sb="8" eb="10">
      <t>コウジ</t>
    </rPh>
    <rPh sb="10" eb="11">
      <t>ナド</t>
    </rPh>
    <rPh sb="13" eb="15">
      <t>コウジ</t>
    </rPh>
    <rPh sb="15" eb="17">
      <t>バショ</t>
    </rPh>
    <rPh sb="18" eb="21">
      <t>チョウキョリ</t>
    </rPh>
    <rPh sb="24" eb="26">
      <t>バアイ</t>
    </rPh>
    <phoneticPr fontId="44"/>
  </si>
  <si>
    <t>（例）以下のような道路工事で、工事場所が「中京区上本能寺前町地先～南区西九条南田町地先」の場合</t>
    <rPh sb="1" eb="2">
      <t>レイ</t>
    </rPh>
    <rPh sb="3" eb="5">
      <t>イカ</t>
    </rPh>
    <rPh sb="9" eb="11">
      <t>ドウロ</t>
    </rPh>
    <rPh sb="11" eb="13">
      <t>コウジ</t>
    </rPh>
    <rPh sb="15" eb="17">
      <t>コウジ</t>
    </rPh>
    <rPh sb="17" eb="19">
      <t>バショ</t>
    </rPh>
    <rPh sb="45" eb="47">
      <t>バアイ</t>
    </rPh>
    <phoneticPr fontId="44"/>
  </si>
  <si>
    <t>、階数</t>
    <rPh sb="1" eb="3">
      <t>カイスウ</t>
    </rPh>
    <phoneticPr fontId="12"/>
  </si>
  <si>
    <t>、工事対象床面積の合計</t>
    <rPh sb="1" eb="8">
      <t>コウジタイショウユカメンセキ</t>
    </rPh>
    <rPh sb="9" eb="11">
      <t>ゴウケイ</t>
    </rPh>
    <phoneticPr fontId="12"/>
  </si>
  <si>
    <t>、請負代金</t>
    <rPh sb="1" eb="5">
      <t>ウケオイダイキン</t>
    </rPh>
    <phoneticPr fontId="12"/>
  </si>
  <si>
    <t>、</t>
    <phoneticPr fontId="12"/>
  </si>
  <si>
    <t>石綿レベル</t>
    <rPh sb="0" eb="2">
      <t>イシワタ</t>
    </rPh>
    <phoneticPr fontId="12"/>
  </si>
  <si>
    <t>石綿含有建材</t>
    <rPh sb="0" eb="2">
      <t>イシワタ</t>
    </rPh>
    <rPh sb="2" eb="4">
      <t>ガンユウ</t>
    </rPh>
    <rPh sb="4" eb="6">
      <t>ケンザイ</t>
    </rPh>
    <phoneticPr fontId="12"/>
  </si>
  <si>
    <t>石綿の有無</t>
    <rPh sb="0" eb="2">
      <t>イシワタ</t>
    </rPh>
    <rPh sb="3" eb="5">
      <t>ウム</t>
    </rPh>
    <phoneticPr fontId="12"/>
  </si>
  <si>
    <t xml:space="preserve"> 京都市都市計画局建築指導部建築安全推進課　安全対策担当（Tel:075-222-3613）</t>
    <rPh sb="1" eb="4">
      <t>キョウトシ</t>
    </rPh>
    <rPh sb="4" eb="9">
      <t>トシケイカクキョク</t>
    </rPh>
    <rPh sb="9" eb="14">
      <t>ケンチクシドウブ</t>
    </rPh>
    <rPh sb="14" eb="21">
      <t>ケンチクアンゼンスイシンカ</t>
    </rPh>
    <rPh sb="22" eb="24">
      <t>アンゼン</t>
    </rPh>
    <rPh sb="24" eb="26">
      <t>タイサク</t>
    </rPh>
    <rPh sb="26" eb="28">
      <t>タントウ</t>
    </rPh>
    <phoneticPr fontId="12"/>
  </si>
  <si>
    <t>①　本データをA4用紙に印刷し、左側のテンプレートを切り取ってください。</t>
    <rPh sb="2" eb="3">
      <t>ホン</t>
    </rPh>
    <rPh sb="9" eb="11">
      <t>ヨウシ</t>
    </rPh>
    <rPh sb="12" eb="14">
      <t>インサツ</t>
    </rPh>
    <rPh sb="16" eb="17">
      <t>ヒダリ</t>
    </rPh>
    <rPh sb="17" eb="18">
      <t>ガワ</t>
    </rPh>
    <rPh sb="26" eb="27">
      <t>キ</t>
    </rPh>
    <rPh sb="28" eb="29">
      <t>ト</t>
    </rPh>
    <phoneticPr fontId="12"/>
  </si>
  <si>
    <t>　※　A4用紙以外の大きさで印刷されますと、大きさが異なる可能性があります。</t>
    <rPh sb="5" eb="7">
      <t>ヨウシ</t>
    </rPh>
    <rPh sb="7" eb="9">
      <t>イガイ</t>
    </rPh>
    <rPh sb="10" eb="11">
      <t>オオ</t>
    </rPh>
    <rPh sb="14" eb="16">
      <t>インサツ</t>
    </rPh>
    <rPh sb="22" eb="23">
      <t>オオ</t>
    </rPh>
    <rPh sb="26" eb="27">
      <t>コト</t>
    </rPh>
    <rPh sb="29" eb="32">
      <t>カノウセイ</t>
    </rPh>
    <phoneticPr fontId="12"/>
  </si>
  <si>
    <t>　※　水に濡れても剥がれ落ちないように、透明テープで全面貼付又はラミネート加工することを</t>
    <rPh sb="3" eb="4">
      <t>ミズ</t>
    </rPh>
    <rPh sb="5" eb="6">
      <t>ヌ</t>
    </rPh>
    <rPh sb="9" eb="10">
      <t>ハ</t>
    </rPh>
    <rPh sb="12" eb="13">
      <t>オ</t>
    </rPh>
    <rPh sb="20" eb="22">
      <t>トウメイ</t>
    </rPh>
    <rPh sb="26" eb="28">
      <t>ゼンメン</t>
    </rPh>
    <rPh sb="28" eb="30">
      <t>チョウフ</t>
    </rPh>
    <rPh sb="30" eb="31">
      <t>マタ</t>
    </rPh>
    <rPh sb="37" eb="39">
      <t>カコウ</t>
    </rPh>
    <phoneticPr fontId="12"/>
  </si>
  <si>
    <t>届出日</t>
    <rPh sb="0" eb="2">
      <t>トドケデ</t>
    </rPh>
    <rPh sb="2" eb="3">
      <t>ヒ</t>
    </rPh>
    <phoneticPr fontId="12"/>
  </si>
  <si>
    <t>受付番号</t>
    <rPh sb="0" eb="2">
      <t>ウケツケ</t>
    </rPh>
    <rPh sb="2" eb="4">
      <t>バンゴウ</t>
    </rPh>
    <phoneticPr fontId="12"/>
  </si>
  <si>
    <t>【３】発注者又は自主施工者の情報について</t>
    <rPh sb="3" eb="6">
      <t>ハッチュウシャ</t>
    </rPh>
    <rPh sb="6" eb="7">
      <t>マタ</t>
    </rPh>
    <rPh sb="8" eb="10">
      <t>ジシュ</t>
    </rPh>
    <rPh sb="10" eb="13">
      <t>セコウシャ</t>
    </rPh>
    <rPh sb="14" eb="16">
      <t>ジョウホウ</t>
    </rPh>
    <phoneticPr fontId="12"/>
  </si>
  <si>
    <t>【４】工事の概要について</t>
    <rPh sb="3" eb="5">
      <t>コウジ</t>
    </rPh>
    <rPh sb="6" eb="8">
      <t>ガイヨウ</t>
    </rPh>
    <phoneticPr fontId="12"/>
  </si>
  <si>
    <t>【５】元請業者の情報について（自主施工の場合は入力不要。）</t>
    <rPh sb="3" eb="5">
      <t>モトウケ</t>
    </rPh>
    <rPh sb="5" eb="7">
      <t>ギョウシャ</t>
    </rPh>
    <rPh sb="8" eb="10">
      <t>ジョウホウ</t>
    </rPh>
    <rPh sb="15" eb="17">
      <t>ジシュ</t>
    </rPh>
    <rPh sb="17" eb="19">
      <t>セコウ</t>
    </rPh>
    <rPh sb="20" eb="22">
      <t>バアイ</t>
    </rPh>
    <rPh sb="23" eb="25">
      <t>ニュウリョク</t>
    </rPh>
    <rPh sb="25" eb="27">
      <t>フヨウ</t>
    </rPh>
    <phoneticPr fontId="12"/>
  </si>
  <si>
    <t>【６】対象建設工事の元請業者から法第12条第１項の規定による説明を受けた年月日
　　（自主施工の場合は入力不要。）</t>
    <rPh sb="43" eb="45">
      <t>ジシュ</t>
    </rPh>
    <rPh sb="45" eb="47">
      <t>セコウ</t>
    </rPh>
    <rPh sb="48" eb="50">
      <t>バアイ</t>
    </rPh>
    <rPh sb="51" eb="53">
      <t>ニュウリョク</t>
    </rPh>
    <rPh sb="53" eb="55">
      <t>フヨウ</t>
    </rPh>
    <phoneticPr fontId="12"/>
  </si>
  <si>
    <r>
      <t>【７】工程</t>
    </r>
    <r>
      <rPr>
        <sz val="11"/>
        <color rgb="FFFF0000"/>
        <rFont val="ＭＳ Ｐゴシック"/>
        <family val="3"/>
        <charset val="128"/>
      </rPr>
      <t>（電子申請の場合、工事に着手する日の</t>
    </r>
    <r>
      <rPr>
        <b/>
        <sz val="11"/>
        <color rgb="FFFF0000"/>
        <rFont val="ＭＳ Ｐゴシック"/>
        <family val="3"/>
        <charset val="128"/>
      </rPr>
      <t>７日前まで</t>
    </r>
    <r>
      <rPr>
        <sz val="11"/>
        <color rgb="FFFF0000"/>
        <rFont val="ＭＳ Ｐゴシック"/>
        <family val="3"/>
        <charset val="128"/>
      </rPr>
      <t>に届け出てください。）</t>
    </r>
    <rPh sb="3" eb="5">
      <t>コウテイ</t>
    </rPh>
    <rPh sb="6" eb="10">
      <t>デンシシンセイ</t>
    </rPh>
    <rPh sb="11" eb="13">
      <t>バアイ</t>
    </rPh>
    <rPh sb="14" eb="16">
      <t>コウジ</t>
    </rPh>
    <rPh sb="17" eb="19">
      <t>チャクシュ</t>
    </rPh>
    <rPh sb="21" eb="22">
      <t>ヒ</t>
    </rPh>
    <rPh sb="24" eb="26">
      <t>ニチマエ</t>
    </rPh>
    <rPh sb="29" eb="30">
      <t>トド</t>
    </rPh>
    <rPh sb="31" eb="32">
      <t>デ</t>
    </rPh>
    <phoneticPr fontId="12"/>
  </si>
  <si>
    <t>【２】変更届出日（電子申請システムで申請する日を入力してください。）</t>
    <rPh sb="3" eb="5">
      <t>ヘンコウ</t>
    </rPh>
    <rPh sb="5" eb="7">
      <t>トドケデ</t>
    </rPh>
    <rPh sb="7" eb="8">
      <t>ビ</t>
    </rPh>
    <rPh sb="9" eb="13">
      <t>デンシシンセイ</t>
    </rPh>
    <rPh sb="18" eb="20">
      <t>シンセイ</t>
    </rPh>
    <rPh sb="22" eb="23">
      <t>ヒ</t>
    </rPh>
    <rPh sb="24" eb="26">
      <t>ニュウリョク</t>
    </rPh>
    <phoneticPr fontId="12"/>
  </si>
  <si>
    <t>年</t>
    <rPh sb="0" eb="1">
      <t>ネン</t>
    </rPh>
    <phoneticPr fontId="12"/>
  </si>
  <si>
    <t>月</t>
    <rPh sb="0" eb="1">
      <t>ツキ</t>
    </rPh>
    <phoneticPr fontId="12"/>
  </si>
  <si>
    <t>日</t>
    <rPh sb="0" eb="1">
      <t>ヒ</t>
    </rPh>
    <phoneticPr fontId="12"/>
  </si>
  <si>
    <t>.</t>
    <phoneticPr fontId="12"/>
  </si>
  <si>
    <t>↓変更届出日関数</t>
    <rPh sb="1" eb="3">
      <t>ヘンコウ</t>
    </rPh>
    <rPh sb="3" eb="5">
      <t>トドケデ</t>
    </rPh>
    <rPh sb="5" eb="6">
      <t>ヒ</t>
    </rPh>
    <rPh sb="6" eb="8">
      <t>カンスウ</t>
    </rPh>
    <phoneticPr fontId="12"/>
  </si>
  <si>
    <t>↓届出年関係のデータ</t>
    <rPh sb="1" eb="3">
      <t>トドケデ</t>
    </rPh>
    <rPh sb="3" eb="4">
      <t>ネン</t>
    </rPh>
    <rPh sb="4" eb="6">
      <t>カンケイ</t>
    </rPh>
    <phoneticPr fontId="12"/>
  </si>
  <si>
    <t>元届出書受付番号の年度に関するデータ→</t>
    <phoneticPr fontId="12"/>
  </si>
  <si>
    <t>←元届出年度</t>
    <rPh sb="1" eb="2">
      <t>モト</t>
    </rPh>
    <rPh sb="2" eb="4">
      <t>トドケデ</t>
    </rPh>
    <rPh sb="4" eb="6">
      <t>ネンド</t>
    </rPh>
    <phoneticPr fontId="12"/>
  </si>
  <si>
    <t>↓元届出日関数</t>
    <rPh sb="1" eb="4">
      <t>モトトドケデ</t>
    </rPh>
    <rPh sb="4" eb="5">
      <t>ヒ</t>
    </rPh>
    <rPh sb="5" eb="7">
      <t>カンスウ</t>
    </rPh>
    <phoneticPr fontId="12"/>
  </si>
  <si>
    <t>↓業許可のチェックボックス</t>
    <rPh sb="1" eb="2">
      <t>ギョウ</t>
    </rPh>
    <rPh sb="2" eb="4">
      <t>キョカ</t>
    </rPh>
    <phoneticPr fontId="12"/>
  </si>
  <si>
    <t>変更箇所にチェックしてください（複数選択可）。</t>
    <rPh sb="0" eb="2">
      <t>ヘンコウ</t>
    </rPh>
    <rPh sb="2" eb="4">
      <t>カショ</t>
    </rPh>
    <rPh sb="16" eb="18">
      <t>フクスウ</t>
    </rPh>
    <rPh sb="18" eb="20">
      <t>センタク</t>
    </rPh>
    <rPh sb="20" eb="21">
      <t>カ</t>
    </rPh>
    <phoneticPr fontId="12"/>
  </si>
  <si>
    <t>変更箇所にチェックしてください(複数選択可)↓</t>
    <rPh sb="0" eb="2">
      <t>ヘンコウ</t>
    </rPh>
    <rPh sb="2" eb="4">
      <t>カショ</t>
    </rPh>
    <rPh sb="16" eb="18">
      <t>フクスウ</t>
    </rPh>
    <rPh sb="18" eb="20">
      <t>センタク</t>
    </rPh>
    <rPh sb="20" eb="21">
      <t>カ</t>
    </rPh>
    <phoneticPr fontId="12"/>
  </si>
  <si>
    <t>変　更　届　出　書</t>
    <rPh sb="0" eb="1">
      <t>ヘン</t>
    </rPh>
    <rPh sb="2" eb="3">
      <t>サラ</t>
    </rPh>
    <rPh sb="4" eb="5">
      <t>トドケ</t>
    </rPh>
    <rPh sb="6" eb="7">
      <t>デ</t>
    </rPh>
    <rPh sb="8" eb="9">
      <t>ショ</t>
    </rPh>
    <phoneticPr fontId="12"/>
  </si>
  <si>
    <t>様式第二号は「様式第二号（「入力フォーム」から自動転記されます）」シートに自動入力されておりますので、</t>
    <rPh sb="0" eb="2">
      <t>ヨウシキ</t>
    </rPh>
    <rPh sb="2" eb="3">
      <t>ダイ</t>
    </rPh>
    <rPh sb="3" eb="4">
      <t>ニ</t>
    </rPh>
    <rPh sb="4" eb="5">
      <t>ゴウ</t>
    </rPh>
    <rPh sb="10" eb="11">
      <t>ニ</t>
    </rPh>
    <rPh sb="14" eb="16">
      <t>ニュウリョク</t>
    </rPh>
    <rPh sb="23" eb="25">
      <t>ジドウ</t>
    </rPh>
    <rPh sb="25" eb="27">
      <t>テンキ</t>
    </rPh>
    <phoneticPr fontId="12"/>
  </si>
  <si>
    <t>【８】分別解体等の計画等</t>
    <rPh sb="3" eb="5">
      <t>ブンベツ</t>
    </rPh>
    <rPh sb="5" eb="7">
      <t>カイタイ</t>
    </rPh>
    <rPh sb="7" eb="8">
      <t>トウ</t>
    </rPh>
    <rPh sb="9" eb="11">
      <t>ケイカク</t>
    </rPh>
    <rPh sb="11" eb="12">
      <t>トウ</t>
    </rPh>
    <phoneticPr fontId="12"/>
  </si>
  <si>
    <r>
      <t>【１】</t>
    </r>
    <r>
      <rPr>
        <sz val="11"/>
        <color rgb="FFFF0000"/>
        <rFont val="ＭＳ Ｐゴシック"/>
        <family val="3"/>
        <charset val="128"/>
      </rPr>
      <t>元の届出書</t>
    </r>
    <r>
      <rPr>
        <sz val="11"/>
        <rFont val="ＭＳ Ｐゴシック"/>
        <family val="3"/>
        <charset val="128"/>
      </rPr>
      <t>の情報について</t>
    </r>
    <rPh sb="3" eb="4">
      <t>モト</t>
    </rPh>
    <rPh sb="5" eb="7">
      <t>トドケデ</t>
    </rPh>
    <rPh sb="7" eb="8">
      <t>ショ</t>
    </rPh>
    <rPh sb="9" eb="11">
      <t>ジョウホウ</t>
    </rPh>
    <phoneticPr fontId="12"/>
  </si>
  <si>
    <t>別表の変更の有無</t>
    <rPh sb="0" eb="2">
      <t>ベッピョウ</t>
    </rPh>
    <rPh sb="3" eb="5">
      <t>ヘンコウ</t>
    </rPh>
    <rPh sb="6" eb="8">
      <t>ウム</t>
    </rPh>
    <phoneticPr fontId="12"/>
  </si>
  <si>
    <t>別表１に変更有り</t>
    <rPh sb="0" eb="2">
      <t>ベッピョウ</t>
    </rPh>
    <rPh sb="4" eb="6">
      <t>ヘンコウ</t>
    </rPh>
    <rPh sb="6" eb="7">
      <t>ア</t>
    </rPh>
    <phoneticPr fontId="12"/>
  </si>
  <si>
    <t>別表２に変更有り</t>
    <rPh sb="0" eb="2">
      <t>ベッピョウ</t>
    </rPh>
    <rPh sb="4" eb="6">
      <t>ヘンコウ</t>
    </rPh>
    <rPh sb="6" eb="7">
      <t>ア</t>
    </rPh>
    <phoneticPr fontId="12"/>
  </si>
  <si>
    <t>別表３に変更有り</t>
    <rPh sb="0" eb="2">
      <t>ベッピョウ</t>
    </rPh>
    <rPh sb="4" eb="6">
      <t>ヘンコウ</t>
    </rPh>
    <rPh sb="6" eb="7">
      <t>ア</t>
    </rPh>
    <phoneticPr fontId="12"/>
  </si>
  <si>
    <t>変更無し（「別表１～３」シートの入力は不要です。）</t>
    <rPh sb="0" eb="2">
      <t>ヘンコウ</t>
    </rPh>
    <rPh sb="2" eb="3">
      <t>ナ</t>
    </rPh>
    <rPh sb="6" eb="8">
      <t>ベッピョウ</t>
    </rPh>
    <rPh sb="16" eb="18">
      <t>ニュウリョク</t>
    </rPh>
    <rPh sb="19" eb="21">
      <t>フヨウ</t>
    </rPh>
    <phoneticPr fontId="12"/>
  </si>
  <si>
    <t>続いて、分別解体等の計画等に変更がありますので、</t>
    <rPh sb="0" eb="1">
      <t>ツヅ</t>
    </rPh>
    <rPh sb="4" eb="6">
      <t>ブンベツ</t>
    </rPh>
    <rPh sb="6" eb="8">
      <t>カイタイ</t>
    </rPh>
    <rPh sb="8" eb="9">
      <t>トウ</t>
    </rPh>
    <rPh sb="10" eb="12">
      <t>ケイカク</t>
    </rPh>
    <rPh sb="12" eb="13">
      <t>トウ</t>
    </rPh>
    <rPh sb="14" eb="16">
      <t>ヘンコウ</t>
    </rPh>
    <phoneticPr fontId="12"/>
  </si>
  <si>
    <t>に必要事項を入力してください。</t>
    <rPh sb="1" eb="3">
      <t>ヒツヨウ</t>
    </rPh>
    <rPh sb="3" eb="5">
      <t>ジコウ</t>
    </rPh>
    <rPh sb="6" eb="8">
      <t>ニュウリョク</t>
    </rPh>
    <phoneticPr fontId="12"/>
  </si>
  <si>
    <t>「別表１」シート</t>
    <rPh sb="1" eb="3">
      <t>ベッピョウ</t>
    </rPh>
    <phoneticPr fontId="12"/>
  </si>
  <si>
    <t>「別表２」シート</t>
    <rPh sb="1" eb="3">
      <t>ベッピョウ</t>
    </rPh>
    <phoneticPr fontId="12"/>
  </si>
  <si>
    <t>「別表３」シート</t>
    <rPh sb="1" eb="3">
      <t>ベッピョウ</t>
    </rPh>
    <phoneticPr fontId="12"/>
  </si>
  <si>
    <t>□配置図</t>
    <rPh sb="1" eb="4">
      <t>ハイチズ</t>
    </rPh>
    <phoneticPr fontId="12"/>
  </si>
  <si>
    <t>□設計図又は写真（立面図４面、工事範囲を示す図面、解体対象物の写真、等）</t>
    <rPh sb="1" eb="4">
      <t>セッケイズ</t>
    </rPh>
    <rPh sb="4" eb="5">
      <t>マタ</t>
    </rPh>
    <rPh sb="6" eb="8">
      <t>シャシン</t>
    </rPh>
    <rPh sb="9" eb="11">
      <t>リツメン</t>
    </rPh>
    <rPh sb="11" eb="12">
      <t>ズ</t>
    </rPh>
    <rPh sb="13" eb="14">
      <t>メン</t>
    </rPh>
    <rPh sb="15" eb="17">
      <t>コウジ</t>
    </rPh>
    <rPh sb="17" eb="19">
      <t>ハンイ</t>
    </rPh>
    <rPh sb="20" eb="21">
      <t>シメ</t>
    </rPh>
    <rPh sb="22" eb="24">
      <t>ズメン</t>
    </rPh>
    <rPh sb="25" eb="27">
      <t>カイタイ</t>
    </rPh>
    <rPh sb="27" eb="30">
      <t>タイショウブツ</t>
    </rPh>
    <rPh sb="31" eb="33">
      <t>シャシン</t>
    </rPh>
    <rPh sb="34" eb="35">
      <t>トウ</t>
    </rPh>
    <phoneticPr fontId="12"/>
  </si>
  <si>
    <t>□工程表</t>
    <rPh sb="1" eb="4">
      <t>コウテイヒョウ</t>
    </rPh>
    <phoneticPr fontId="12"/>
  </si>
  <si>
    <t>上をクリックしてもアクセスできない場合は、検索サイトで「京都府・市町村共同電子申請システム」を  
検索し、同システム内で「京都市　建設リサイクル」等でキーワード検索してください。</t>
    <phoneticPr fontId="12"/>
  </si>
  <si>
    <t xml:space="preserve">本Excelファイル名は「建設リサイクル変更届出書（京都市電子申請専用）（〇〇）.xlsx」
（〇〇）は自由入力。未入力でも可）としてください。
</t>
    <rPh sb="0" eb="1">
      <t>ホン</t>
    </rPh>
    <rPh sb="10" eb="11">
      <t>メイ</t>
    </rPh>
    <rPh sb="13" eb="15">
      <t>ケンセツ</t>
    </rPh>
    <rPh sb="20" eb="22">
      <t>ヘンコウ</t>
    </rPh>
    <rPh sb="22" eb="24">
      <t>トドケデ</t>
    </rPh>
    <rPh sb="24" eb="25">
      <t>ショ</t>
    </rPh>
    <rPh sb="26" eb="29">
      <t>キョウトシ</t>
    </rPh>
    <rPh sb="29" eb="31">
      <t>デンシ</t>
    </rPh>
    <rPh sb="31" eb="33">
      <t>シンセイ</t>
    </rPh>
    <rPh sb="33" eb="35">
      <t>センヨウ</t>
    </rPh>
    <rPh sb="52" eb="54">
      <t>ジユウ</t>
    </rPh>
    <rPh sb="54" eb="56">
      <t>ニュウリョク</t>
    </rPh>
    <rPh sb="57" eb="60">
      <t>ミニュウリョク</t>
    </rPh>
    <rPh sb="62" eb="63">
      <t>カ</t>
    </rPh>
    <phoneticPr fontId="12"/>
  </si>
  <si>
    <t>□委任状（発注者の代理人が本変更届出を行う場合のみ）</t>
    <rPh sb="1" eb="4">
      <t>イニンジョウ</t>
    </rPh>
    <rPh sb="5" eb="8">
      <t>ハッチュウシャ</t>
    </rPh>
    <rPh sb="9" eb="12">
      <t>ダイリニン</t>
    </rPh>
    <rPh sb="13" eb="14">
      <t>ホン</t>
    </rPh>
    <rPh sb="14" eb="16">
      <t>ヘンコウ</t>
    </rPh>
    <rPh sb="16" eb="18">
      <t>トドケデ</t>
    </rPh>
    <rPh sb="19" eb="20">
      <t>オコナ</t>
    </rPh>
    <rPh sb="21" eb="23">
      <t>バアイ</t>
    </rPh>
    <phoneticPr fontId="12"/>
  </si>
  <si>
    <t>変更</t>
    <rPh sb="0" eb="2">
      <t>ヘンコウ</t>
    </rPh>
    <phoneticPr fontId="12"/>
  </si>
  <si>
    <t>箇所</t>
    <rPh sb="0" eb="2">
      <t>カショ</t>
    </rPh>
    <phoneticPr fontId="12"/>
  </si>
  <si>
    <t>　建設工事に係る資材の再資源化等に関する法律第10条第２項の規定により、下記のとおり変更を届け出ます。</t>
    <rPh sb="1" eb="3">
      <t>ケンセツ</t>
    </rPh>
    <rPh sb="3" eb="5">
      <t>コウジ</t>
    </rPh>
    <rPh sb="6" eb="7">
      <t>カカ</t>
    </rPh>
    <rPh sb="8" eb="10">
      <t>シザイ</t>
    </rPh>
    <rPh sb="11" eb="16">
      <t>サイシゲンカトウ</t>
    </rPh>
    <rPh sb="17" eb="18">
      <t>カン</t>
    </rPh>
    <rPh sb="20" eb="22">
      <t>ホウリツ</t>
    </rPh>
    <rPh sb="22" eb="23">
      <t>ダイ</t>
    </rPh>
    <rPh sb="25" eb="26">
      <t>ジョウ</t>
    </rPh>
    <rPh sb="26" eb="27">
      <t>ダイ</t>
    </rPh>
    <rPh sb="28" eb="29">
      <t>コウ</t>
    </rPh>
    <rPh sb="30" eb="32">
      <t>キテイ</t>
    </rPh>
    <rPh sb="36" eb="38">
      <t>カキ</t>
    </rPh>
    <rPh sb="42" eb="44">
      <t>ヘンコウ</t>
    </rPh>
    <rPh sb="45" eb="46">
      <t>トド</t>
    </rPh>
    <rPh sb="47" eb="48">
      <t>デ</t>
    </rPh>
    <phoneticPr fontId="12"/>
  </si>
  <si>
    <t>２　届出書に添付した対象建設工事に係る建築物等の設計図又は現状を示す明瞭な写真に変更がある場合には、新たな設計図又は写真を添付する</t>
    <rPh sb="2" eb="5">
      <t>トドケデショ</t>
    </rPh>
    <rPh sb="6" eb="8">
      <t>テンプ</t>
    </rPh>
    <rPh sb="10" eb="12">
      <t>タイショウ</t>
    </rPh>
    <rPh sb="12" eb="14">
      <t>ケンセツ</t>
    </rPh>
    <rPh sb="14" eb="16">
      <t>コウジ</t>
    </rPh>
    <rPh sb="17" eb="18">
      <t>カカ</t>
    </rPh>
    <rPh sb="19" eb="22">
      <t>ケンチクブツ</t>
    </rPh>
    <rPh sb="22" eb="23">
      <t>トウ</t>
    </rPh>
    <rPh sb="24" eb="27">
      <t>セッケイズ</t>
    </rPh>
    <rPh sb="27" eb="28">
      <t>マタ</t>
    </rPh>
    <rPh sb="29" eb="31">
      <t>ゲンジョウ</t>
    </rPh>
    <rPh sb="32" eb="33">
      <t>シメ</t>
    </rPh>
    <rPh sb="34" eb="36">
      <t>メイリョウ</t>
    </rPh>
    <rPh sb="37" eb="39">
      <t>シャシン</t>
    </rPh>
    <rPh sb="40" eb="42">
      <t>ヘンコウ</t>
    </rPh>
    <rPh sb="45" eb="47">
      <t>バアイ</t>
    </rPh>
    <rPh sb="50" eb="51">
      <t>アラ</t>
    </rPh>
    <rPh sb="53" eb="57">
      <t>セッケイズマタ</t>
    </rPh>
    <rPh sb="58" eb="60">
      <t>シャシン</t>
    </rPh>
    <rPh sb="61" eb="63">
      <t>テンプ</t>
    </rPh>
    <phoneticPr fontId="12"/>
  </si>
  <si>
    <t>　こと。</t>
    <phoneticPr fontId="12"/>
  </si>
  <si>
    <t>（様式第二号）</t>
    <rPh sb="1" eb="3">
      <t>ヨウシキ</t>
    </rPh>
    <rPh sb="3" eb="4">
      <t>ダイ</t>
    </rPh>
    <rPh sb="4" eb="5">
      <t>２</t>
    </rPh>
    <rPh sb="5" eb="6">
      <t>ゴウ</t>
    </rPh>
    <phoneticPr fontId="12"/>
  </si>
  <si>
    <t>変更
箇所</t>
    <rPh sb="0" eb="2">
      <t>ヘンコウ</t>
    </rPh>
    <rPh sb="3" eb="5">
      <t>カショ</t>
    </rPh>
    <phoneticPr fontId="12"/>
  </si>
  <si>
    <t>）</t>
    <phoneticPr fontId="12"/>
  </si>
  <si>
    <t>（</t>
    <phoneticPr fontId="12"/>
  </si>
  <si>
    <t>建築物
に関す
る調査
の結果</t>
    <rPh sb="0" eb="3">
      <t>ケンチクブツ</t>
    </rPh>
    <rPh sb="5" eb="6">
      <t>カン</t>
    </rPh>
    <rPh sb="9" eb="11">
      <t>チョウサ</t>
    </rPh>
    <rPh sb="13" eb="15">
      <t>ケッカ</t>
    </rPh>
    <phoneticPr fontId="12"/>
  </si>
  <si>
    <t>無）</t>
    <rPh sb="0" eb="1">
      <t>ム</t>
    </rPh>
    <phoneticPr fontId="12"/>
  </si>
  <si>
    <t>その他（</t>
    <phoneticPr fontId="12"/>
  </si>
  <si>
    <t>有（</t>
    <rPh sb="0" eb="1">
      <t>ア</t>
    </rPh>
    <phoneticPr fontId="12"/>
  </si>
  <si>
    <t>うちフロン類が使われているもの）</t>
    <rPh sb="5" eb="6">
      <t>ルイ</t>
    </rPh>
    <phoneticPr fontId="12"/>
  </si>
  <si>
    <t>変更
箇所</t>
    <rPh sb="0" eb="2">
      <t>ヘンコウ</t>
    </rPh>
    <rPh sb="3" eb="5">
      <t>カショ</t>
    </rPh>
    <phoneticPr fontId="12"/>
  </si>
  <si>
    <t>工程ごとの作業内容</t>
    <rPh sb="0" eb="2">
      <t>コウテイ</t>
    </rPh>
    <rPh sb="5" eb="7">
      <t>サギョウ</t>
    </rPh>
    <rPh sb="7" eb="9">
      <t>ナイヨウ</t>
    </rPh>
    <phoneticPr fontId="12"/>
  </si>
  <si>
    <t>有</t>
    <rPh sb="0" eb="1">
      <t>アリ</t>
    </rPh>
    <phoneticPr fontId="12"/>
  </si>
  <si>
    <t>）</t>
    <phoneticPr fontId="12"/>
  </si>
  <si>
    <t>（</t>
    <phoneticPr fontId="12"/>
  </si>
  <si>
    <t>変更
箇所</t>
    <rPh sb="0" eb="2">
      <t>ヘンコウ</t>
    </rPh>
    <rPh sb="3" eb="5">
      <t>カショ</t>
    </rPh>
    <phoneticPr fontId="12"/>
  </si>
  <si>
    <t>工作物に用いられた建設資材の量
の見込み（解体工事のみ）</t>
    <rPh sb="0" eb="3">
      <t>コウサクブツ</t>
    </rPh>
    <rPh sb="4" eb="5">
      <t>モチ</t>
    </rPh>
    <rPh sb="9" eb="11">
      <t>ケンセツ</t>
    </rPh>
    <rPh sb="11" eb="13">
      <t>シザイ</t>
    </rPh>
    <rPh sb="14" eb="15">
      <t>リョウ</t>
    </rPh>
    <rPh sb="17" eb="19">
      <t>ミコミ</t>
    </rPh>
    <rPh sb="21" eb="23">
      <t>カイタイ</t>
    </rPh>
    <rPh sb="23" eb="25">
      <t>コウジ</t>
    </rPh>
    <phoneticPr fontId="12"/>
  </si>
  <si>
    <t>⑥その他（</t>
    <rPh sb="3" eb="4">
      <t>タ</t>
    </rPh>
    <phoneticPr fontId="12"/>
  </si>
  <si>
    <t>□欄には、該当箇所に「レ」を付すこと。</t>
    <phoneticPr fontId="12"/>
  </si>
  <si>
    <t>特定建設資材への付着物（修繕・模様替工事のみ）</t>
    <rPh sb="0" eb="2">
      <t>トクテイ</t>
    </rPh>
    <rPh sb="2" eb="3">
      <t>ケン</t>
    </rPh>
    <rPh sb="3" eb="4">
      <t>セツ</t>
    </rPh>
    <rPh sb="4" eb="6">
      <t>シザイ</t>
    </rPh>
    <rPh sb="8" eb="11">
      <t>フチャクブツ</t>
    </rPh>
    <rPh sb="12" eb="14">
      <t>シュウゼン</t>
    </rPh>
    <rPh sb="15" eb="17">
      <t>モヨウ</t>
    </rPh>
    <rPh sb="17" eb="18">
      <t>ガ</t>
    </rPh>
    <rPh sb="18" eb="20">
      <t>コウジ</t>
    </rPh>
    <phoneticPr fontId="12"/>
  </si>
  <si>
    <t>　建設業許可票又は解体工事業者登録票の標識に届出済シールを貼付する場合は左下の
テンプレートをご利用ください。</t>
    <phoneticPr fontId="12"/>
  </si>
  <si>
    <t>変更届出</t>
    <rPh sb="0" eb="2">
      <t>ヘンコウ</t>
    </rPh>
    <rPh sb="2" eb="4">
      <t>トドケデ</t>
    </rPh>
    <phoneticPr fontId="12"/>
  </si>
  <si>
    <t>変更届出日</t>
    <rPh sb="0" eb="2">
      <t>ヘンコウ</t>
    </rPh>
    <rPh sb="2" eb="4">
      <t>トドケデ</t>
    </rPh>
    <rPh sb="4" eb="5">
      <t>ビ</t>
    </rPh>
    <phoneticPr fontId="12"/>
  </si>
  <si>
    <t>↓分別解体等の計画等のチェックボックス</t>
    <rPh sb="1" eb="6">
      <t>ブンベツカイタイトウ</t>
    </rPh>
    <rPh sb="7" eb="10">
      <t>ケイカクトウ</t>
    </rPh>
    <phoneticPr fontId="12"/>
  </si>
  <si>
    <t>これらのファイルが用意できましたら、ひとつのフォルダに保存し、zｉｐファイルに圧縮してください。
なお、zｉｐファイル名は「添付図書（〇〇）.zip」（〇〇は自由入力。未入力でも可）としてください。
変更届出は京都府・市町村共同電子申請システムの、
「【京都市】建設リサイクル法届出・通知」フォーム（https://www.shinsei.elgfront.jp/kyoto2/uketsuke/
form.do?acs=citykyotokensetsurecycle）を御利用ください。</t>
    <rPh sb="9" eb="11">
      <t>ヨウイ</t>
    </rPh>
    <rPh sb="27" eb="29">
      <t>ホゾン</t>
    </rPh>
    <rPh sb="100" eb="102">
      <t>ヘンコウ</t>
    </rPh>
    <rPh sb="237" eb="238">
      <t>ゴ</t>
    </rPh>
    <phoneticPr fontId="12"/>
  </si>
  <si>
    <t>　元の届出に係る届出済シールは使用しないでください。また、再資源化等実施状況報告書は、
本変更届出の届出日・受付番号を用いて報告してください。</t>
    <rPh sb="1" eb="2">
      <t>モト</t>
    </rPh>
    <rPh sb="3" eb="5">
      <t>トドケデ</t>
    </rPh>
    <rPh sb="6" eb="7">
      <t>カカ</t>
    </rPh>
    <rPh sb="8" eb="11">
      <t>トドケデスミ</t>
    </rPh>
    <rPh sb="15" eb="17">
      <t>シヨウ</t>
    </rPh>
    <rPh sb="29" eb="33">
      <t>サイシゲンカ</t>
    </rPh>
    <rPh sb="33" eb="34">
      <t>トウ</t>
    </rPh>
    <rPh sb="34" eb="36">
      <t>ジッシ</t>
    </rPh>
    <rPh sb="36" eb="38">
      <t>ジョウキョウ</t>
    </rPh>
    <rPh sb="38" eb="41">
      <t>ホウコクショ</t>
    </rPh>
    <rPh sb="44" eb="45">
      <t>ホン</t>
    </rPh>
    <rPh sb="45" eb="47">
      <t>ヘンコウ</t>
    </rPh>
    <rPh sb="47" eb="49">
      <t>トドケデ</t>
    </rPh>
    <rPh sb="50" eb="52">
      <t>トドケデ</t>
    </rPh>
    <rPh sb="52" eb="53">
      <t>ヒ</t>
    </rPh>
    <rPh sb="54" eb="56">
      <t>ウケツケ</t>
    </rPh>
    <rPh sb="56" eb="58">
      <t>バンゴウ</t>
    </rPh>
    <rPh sb="59" eb="60">
      <t>モチ</t>
    </rPh>
    <rPh sb="62" eb="64">
      <t>ホウコク</t>
    </rPh>
    <phoneticPr fontId="12"/>
  </si>
  <si>
    <t>変更届出完了のお知らせ</t>
    <rPh sb="0" eb="2">
      <t>ヘンコウ</t>
    </rPh>
    <rPh sb="2" eb="3">
      <t>トドケ</t>
    </rPh>
    <rPh sb="3" eb="4">
      <t>デ</t>
    </rPh>
    <rPh sb="4" eb="6">
      <t>カンリョウ</t>
    </rPh>
    <rPh sb="8" eb="9">
      <t>シ</t>
    </rPh>
    <phoneticPr fontId="12"/>
  </si>
  <si>
    <t>次のとおり受け付けました。</t>
    <rPh sb="5" eb="6">
      <t>ウ</t>
    </rPh>
    <rPh sb="7" eb="8">
      <t>ツ</t>
    </rPh>
    <phoneticPr fontId="12"/>
  </si>
  <si>
    <t>　上記の工事場所に係る、建設リサイクル法第１０条第２項に基づく変更届出については、</t>
    <rPh sb="1" eb="3">
      <t>ジョウキ</t>
    </rPh>
    <rPh sb="4" eb="6">
      <t>コウジ</t>
    </rPh>
    <rPh sb="6" eb="8">
      <t>バショ</t>
    </rPh>
    <rPh sb="9" eb="10">
      <t>カカ</t>
    </rPh>
    <rPh sb="12" eb="14">
      <t>ケンセツ</t>
    </rPh>
    <rPh sb="19" eb="20">
      <t>ホウ</t>
    </rPh>
    <rPh sb="20" eb="21">
      <t>ダイ</t>
    </rPh>
    <rPh sb="23" eb="24">
      <t>ジョウ</t>
    </rPh>
    <rPh sb="24" eb="25">
      <t>ダイ</t>
    </rPh>
    <rPh sb="26" eb="27">
      <t>コウ</t>
    </rPh>
    <rPh sb="28" eb="29">
      <t>モト</t>
    </rPh>
    <rPh sb="31" eb="33">
      <t>ヘンコウ</t>
    </rPh>
    <rPh sb="33" eb="35">
      <t>トドケデ</t>
    </rPh>
    <phoneticPr fontId="12"/>
  </si>
  <si>
    <t>また、次の図書について変更がない場合でも、すべて個別にPDF（カラー・４００dpi以上）にしてください。</t>
    <rPh sb="3" eb="4">
      <t>ツギ</t>
    </rPh>
    <rPh sb="5" eb="7">
      <t>トショ</t>
    </rPh>
    <rPh sb="11" eb="13">
      <t>ヘンコウ</t>
    </rPh>
    <rPh sb="16" eb="18">
      <t>バアイ</t>
    </rPh>
    <rPh sb="24" eb="26">
      <t>コベツ</t>
    </rPh>
    <rPh sb="41" eb="43">
      <t>イジョウ</t>
    </rPh>
    <phoneticPr fontId="12"/>
  </si>
  <si>
    <t>□付近見取図</t>
    <rPh sb="1" eb="3">
      <t>フキン</t>
    </rPh>
    <rPh sb="3" eb="5">
      <t>ミト</t>
    </rPh>
    <rPh sb="5" eb="6">
      <t>ズ</t>
    </rPh>
    <phoneticPr fontId="12"/>
  </si>
  <si>
    <t>（R5_ver2）</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</si>
</sst>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ggge&quot;年&quot;m&quot;月&quot;d&quot;日&quot;;@"/>
    <numFmt numFmtId="177" formatCode="0_);[Red]\(0\)"/>
    <numFmt numFmtId="178" formatCode="[$-411]ggge&quot;年&quot;m&quot;月&quot;d&quot;日&quot;;@"/>
    <numFmt numFmtId="179" formatCode="[$]ggge&quot;年&quot;m&quot;月&quot;d&quot;日&quot;;@" x16r2:formatCode16="[$-ja-JP-x-gannen]ggge&quot;年&quot;m&quot;月&quot;d&quot;日&quot;;@"/>
    <numFmt numFmtId="180" formatCode="0;\-0;;@"/>
    <numFmt numFmtId="181" formatCode="yyyy/mm/dd"/>
    <numFmt numFmtId="182" formatCode="00"/>
    <numFmt numFmtId="183" formatCode="0000"/>
  </numFmts>
  <fonts count="77">
    <font>
      <sz val="11"/>
      <name val="ＭＳ Ｐゴシック"/>
      <family val="3"/>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name val="ＭＳ Ｐゴシック"/>
      <family val="3"/>
      <charset val="128"/>
    </font>
    <font>
      <sz val="6"/>
      <name val="ＭＳ Ｐゴシック"/>
      <family val="3"/>
      <charset val="128"/>
    </font>
    <font>
      <sz val="11"/>
      <name val="ＪＳ明朝"/>
      <family val="1"/>
      <charset val="128"/>
    </font>
    <font>
      <sz val="20"/>
      <name val="ＪＳ明朝"/>
      <family val="1"/>
      <charset val="128"/>
    </font>
    <font>
      <sz val="12"/>
      <name val="ＪＳ明朝"/>
      <family val="1"/>
      <charset val="128"/>
    </font>
    <font>
      <u/>
      <sz val="12"/>
      <name val="ＪＳ明朝"/>
      <family val="1"/>
      <charset val="128"/>
    </font>
    <font>
      <sz val="10"/>
      <name val="ＪＳ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b/>
      <sz val="11"/>
      <name val="ＭＳ Ｐゴシック"/>
      <family val="3"/>
      <charset val="128"/>
    </font>
    <font>
      <sz val="10"/>
      <color indexed="8"/>
      <name val="ＪＳ明朝"/>
      <family val="1"/>
      <charset val="128"/>
    </font>
    <font>
      <sz val="9"/>
      <name val="ＪＳ明朝"/>
      <family val="1"/>
      <charset val="128"/>
    </font>
    <font>
      <sz val="12"/>
      <name val="ＭＳ Ｐゴシック"/>
      <family val="3"/>
      <charset val="128"/>
    </font>
    <font>
      <b/>
      <sz val="16"/>
      <name val="ＭＳ Ｐゴシック"/>
      <family val="3"/>
      <charset val="128"/>
    </font>
    <font>
      <b/>
      <sz val="11"/>
      <color indexed="10"/>
      <name val="ＭＳ Ｐゴシック"/>
      <family val="3"/>
      <charset val="128"/>
    </font>
    <font>
      <u/>
      <sz val="11"/>
      <name val="ＪＳ明朝"/>
      <family val="1"/>
      <charset val="128"/>
    </font>
    <font>
      <u/>
      <sz val="10"/>
      <name val="ＪＳ明朝"/>
      <family val="1"/>
      <charset val="128"/>
    </font>
    <font>
      <sz val="12"/>
      <name val="ＭＳ 明朝"/>
      <family val="1"/>
      <charset val="128"/>
    </font>
    <font>
      <sz val="6"/>
      <name val="ＭＳ Ｐゴシック"/>
      <family val="3"/>
      <charset val="128"/>
    </font>
    <font>
      <sz val="11"/>
      <color theme="0"/>
      <name val="ＭＳ Ｐゴシック"/>
      <family val="3"/>
      <charset val="128"/>
    </font>
    <font>
      <sz val="11"/>
      <color theme="0" tint="-0.34998626667073579"/>
      <name val="ＪＳ明朝"/>
      <family val="1"/>
      <charset val="128"/>
    </font>
    <font>
      <b/>
      <sz val="11"/>
      <color rgb="FFFF0000"/>
      <name val="ＭＳ Ｐゴシック"/>
      <family val="3"/>
      <charset val="128"/>
    </font>
    <font>
      <sz val="11"/>
      <color rgb="FFFF0000"/>
      <name val="ＭＳ Ｐゴシック"/>
      <family val="3"/>
      <charset val="128"/>
    </font>
    <font>
      <sz val="10"/>
      <name val="ＭＳ Ｐゴシック"/>
      <family val="3"/>
      <charset val="128"/>
    </font>
    <font>
      <sz val="9"/>
      <color indexed="81"/>
      <name val="MS P ゴシック"/>
      <family val="3"/>
      <charset val="128"/>
    </font>
    <font>
      <sz val="20"/>
      <name val="ＭＳ Ｐ明朝"/>
      <family val="1"/>
      <charset val="128"/>
    </font>
    <font>
      <sz val="12"/>
      <name val="ＭＳ Ｐ明朝"/>
      <family val="1"/>
      <charset val="128"/>
    </font>
    <font>
      <sz val="6"/>
      <name val="ＭＳ Ｐゴシック"/>
      <family val="2"/>
      <charset val="128"/>
    </font>
    <font>
      <b/>
      <sz val="9"/>
      <color indexed="81"/>
      <name val="MS P ゴシック"/>
      <family val="3"/>
      <charset val="128"/>
    </font>
    <font>
      <b/>
      <sz val="16"/>
      <color theme="1"/>
      <name val="ＭＳ Ｐゴシック"/>
      <family val="3"/>
      <charset val="128"/>
    </font>
    <font>
      <sz val="10"/>
      <color theme="1"/>
      <name val="ＭＳ Ｐゴシック"/>
      <family val="2"/>
      <charset val="128"/>
    </font>
    <font>
      <sz val="10"/>
      <color theme="1"/>
      <name val="ＭＳ Ｐゴシック"/>
      <family val="3"/>
      <charset val="128"/>
    </font>
    <font>
      <b/>
      <u/>
      <sz val="12"/>
      <color rgb="FFFF0000"/>
      <name val="ＭＳ Ｐゴシック"/>
      <family val="3"/>
      <charset val="128"/>
    </font>
    <font>
      <b/>
      <u/>
      <sz val="11"/>
      <color rgb="FFFF0000"/>
      <name val="ＭＳ Ｐゴシック"/>
      <family val="3"/>
      <charset val="128"/>
    </font>
    <font>
      <sz val="10"/>
      <color indexed="10"/>
      <name val="ＭＳ Ｐゴシック"/>
      <family val="3"/>
      <charset val="128"/>
    </font>
    <font>
      <b/>
      <sz val="10"/>
      <name val="ＭＳ Ｐゴシック"/>
      <family val="3"/>
      <charset val="128"/>
    </font>
    <font>
      <b/>
      <sz val="11"/>
      <color theme="1"/>
      <name val="ＭＳ Ｐゴシック"/>
      <family val="3"/>
      <charset val="128"/>
    </font>
    <font>
      <sz val="11"/>
      <name val="ＭＳ Ｐ明朝"/>
      <family val="1"/>
      <charset val="128"/>
      <scheme val="minor"/>
    </font>
    <font>
      <sz val="12"/>
      <name val="ＭＳ Ｐ明朝"/>
      <family val="1"/>
      <charset val="128"/>
      <scheme val="minor"/>
    </font>
    <font>
      <sz val="9.5"/>
      <name val="ＭＳ Ｐ明朝"/>
      <family val="1"/>
      <charset val="128"/>
      <scheme val="minor"/>
    </font>
    <font>
      <sz val="20"/>
      <name val="ＭＳ Ｐ明朝"/>
      <family val="1"/>
      <charset val="128"/>
      <scheme val="minor"/>
    </font>
    <font>
      <sz val="10"/>
      <name val="ＭＳ Ｐ明朝"/>
      <family val="1"/>
      <charset val="128"/>
      <scheme val="minor"/>
    </font>
    <font>
      <sz val="6"/>
      <color indexed="10"/>
      <name val="ＭＳ Ｐ明朝"/>
      <family val="1"/>
      <charset val="128"/>
      <scheme val="minor"/>
    </font>
    <font>
      <sz val="11"/>
      <color indexed="8"/>
      <name val="ＭＳ Ｐ明朝"/>
      <family val="1"/>
      <charset val="128"/>
      <scheme val="minor"/>
    </font>
    <font>
      <sz val="11"/>
      <color rgb="FF000000"/>
      <name val="ＭＳ Ｐ明朝"/>
      <family val="1"/>
      <charset val="128"/>
      <scheme val="minor"/>
    </font>
    <font>
      <sz val="6"/>
      <color indexed="8"/>
      <name val="ＭＳ Ｐ明朝"/>
      <family val="1"/>
      <charset val="128"/>
      <scheme val="minor"/>
    </font>
    <font>
      <sz val="9"/>
      <name val="ＭＳ Ｐ明朝"/>
      <family val="1"/>
      <charset val="128"/>
      <scheme val="minor"/>
    </font>
    <font>
      <sz val="8"/>
      <name val="ＭＳ Ｐ明朝"/>
      <family val="1"/>
      <charset val="128"/>
      <scheme val="minor"/>
    </font>
    <font>
      <sz val="10"/>
      <color indexed="8"/>
      <name val="ＭＳ Ｐ明朝"/>
      <family val="1"/>
      <charset val="128"/>
      <scheme val="minor"/>
    </font>
    <font>
      <b/>
      <sz val="11"/>
      <name val="ＭＳ Ｐ明朝"/>
      <family val="1"/>
      <charset val="128"/>
      <scheme val="minor"/>
    </font>
    <font>
      <sz val="9"/>
      <color indexed="8"/>
      <name val="ＭＳ Ｐ明朝"/>
      <family val="1"/>
      <charset val="128"/>
      <scheme val="minor"/>
    </font>
  </fonts>
  <fills count="28">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00"/>
        <bgColor indexed="64"/>
      </patternFill>
    </fill>
    <fill>
      <patternFill patternType="solid">
        <fgColor theme="8" tint="0.39997558519241921"/>
        <bgColor indexed="64"/>
      </patternFill>
    </fill>
    <fill>
      <patternFill patternType="solid">
        <fgColor theme="0"/>
        <bgColor indexed="64"/>
      </patternFill>
    </fill>
    <fill>
      <patternFill patternType="solid">
        <fgColor rgb="FFFFFFFF"/>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hair">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style="thin">
        <color indexed="64"/>
      </left>
      <right/>
      <top/>
      <bottom style="hair">
        <color indexed="64"/>
      </bottom>
      <diagonal/>
    </border>
    <border>
      <left style="medium">
        <color indexed="64"/>
      </left>
      <right style="thin">
        <color indexed="64"/>
      </right>
      <top/>
      <bottom style="thin">
        <color indexed="64"/>
      </bottom>
      <diagonal/>
    </border>
    <border>
      <left/>
      <right style="medium">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right style="thin">
        <color indexed="64"/>
      </right>
      <top/>
      <bottom style="hair">
        <color indexed="64"/>
      </bottom>
      <diagonal/>
    </border>
    <border>
      <left style="medium">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thin">
        <color indexed="64"/>
      </bottom>
      <diagonal/>
    </border>
    <border>
      <left style="thick">
        <color indexed="64"/>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style="thick">
        <color indexed="64"/>
      </right>
      <top/>
      <bottom style="thick">
        <color indexed="64"/>
      </bottom>
      <diagonal/>
    </border>
    <border>
      <left/>
      <right/>
      <top style="dashDot">
        <color auto="1"/>
      </top>
      <bottom/>
      <diagonal/>
    </border>
    <border>
      <left style="thin">
        <color indexed="64"/>
      </left>
      <right style="medium">
        <color indexed="64"/>
      </right>
      <top/>
      <bottom style="medium">
        <color indexed="64"/>
      </bottom>
      <diagonal/>
    </border>
    <border>
      <left style="thin">
        <color theme="0"/>
      </left>
      <right style="thin">
        <color theme="0"/>
      </right>
      <top style="thin">
        <color theme="0"/>
      </top>
      <bottom style="thin">
        <color theme="0"/>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top style="thin">
        <color auto="1"/>
      </top>
      <bottom/>
      <diagonal/>
    </border>
  </borders>
  <cellStyleXfs count="44">
    <xf numFmtId="0" fontId="0" fillId="0" borderId="0"/>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5" borderId="0" applyNumberFormat="0" applyBorder="0" applyAlignment="0" applyProtection="0">
      <alignment vertical="center"/>
    </xf>
    <xf numFmtId="0" fontId="18" fillId="8" borderId="0" applyNumberFormat="0" applyBorder="0" applyAlignment="0" applyProtection="0">
      <alignment vertical="center"/>
    </xf>
    <xf numFmtId="0" fontId="18" fillId="11" borderId="0" applyNumberFormat="0" applyBorder="0" applyAlignment="0" applyProtection="0">
      <alignment vertical="center"/>
    </xf>
    <xf numFmtId="0" fontId="19" fillId="12"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3" borderId="0" applyNumberFormat="0" applyBorder="0" applyAlignment="0" applyProtection="0">
      <alignment vertical="center"/>
    </xf>
    <xf numFmtId="0" fontId="19" fillId="14" borderId="0" applyNumberFormat="0" applyBorder="0" applyAlignment="0" applyProtection="0">
      <alignment vertical="center"/>
    </xf>
    <xf numFmtId="0" fontId="19" fillId="19" borderId="0" applyNumberFormat="0" applyBorder="0" applyAlignment="0" applyProtection="0">
      <alignment vertical="center"/>
    </xf>
    <xf numFmtId="0" fontId="20" fillId="0" borderId="0" applyNumberFormat="0" applyFill="0" applyBorder="0" applyAlignment="0" applyProtection="0">
      <alignment vertical="center"/>
    </xf>
    <xf numFmtId="0" fontId="21" fillId="20" borderId="1" applyNumberFormat="0" applyAlignment="0" applyProtection="0">
      <alignment vertical="center"/>
    </xf>
    <xf numFmtId="0" fontId="22" fillId="21" borderId="0" applyNumberFormat="0" applyBorder="0" applyAlignment="0" applyProtection="0">
      <alignment vertical="center"/>
    </xf>
    <xf numFmtId="0" fontId="11" fillId="22" borderId="2" applyNumberFormat="0" applyFont="0" applyAlignment="0" applyProtection="0">
      <alignment vertical="center"/>
    </xf>
    <xf numFmtId="0" fontId="23" fillId="0" borderId="3" applyNumberFormat="0" applyFill="0" applyAlignment="0" applyProtection="0">
      <alignment vertical="center"/>
    </xf>
    <xf numFmtId="0" fontId="24" fillId="3" borderId="0" applyNumberFormat="0" applyBorder="0" applyAlignment="0" applyProtection="0">
      <alignment vertical="center"/>
    </xf>
    <xf numFmtId="0" fontId="25" fillId="23" borderId="4" applyNumberFormat="0" applyAlignment="0" applyProtection="0">
      <alignment vertical="center"/>
    </xf>
    <xf numFmtId="0" fontId="26" fillId="0" borderId="0" applyNumberFormat="0" applyFill="0" applyBorder="0" applyAlignment="0" applyProtection="0">
      <alignment vertical="center"/>
    </xf>
    <xf numFmtId="38" fontId="11" fillId="0" borderId="0" applyFont="0" applyFill="0" applyBorder="0" applyAlignment="0" applyProtection="0"/>
    <xf numFmtId="0" fontId="27" fillId="0" borderId="5" applyNumberFormat="0" applyFill="0" applyAlignment="0" applyProtection="0">
      <alignment vertical="center"/>
    </xf>
    <xf numFmtId="0" fontId="28" fillId="0" borderId="6" applyNumberFormat="0" applyFill="0" applyAlignment="0" applyProtection="0">
      <alignment vertical="center"/>
    </xf>
    <xf numFmtId="0" fontId="29" fillId="0" borderId="7" applyNumberFormat="0" applyFill="0" applyAlignment="0" applyProtection="0">
      <alignment vertical="center"/>
    </xf>
    <xf numFmtId="0" fontId="29" fillId="0" borderId="0" applyNumberFormat="0" applyFill="0" applyBorder="0" applyAlignment="0" applyProtection="0">
      <alignment vertical="center"/>
    </xf>
    <xf numFmtId="0" fontId="30" fillId="0" borderId="8" applyNumberFormat="0" applyFill="0" applyAlignment="0" applyProtection="0">
      <alignment vertical="center"/>
    </xf>
    <xf numFmtId="0" fontId="31" fillId="23" borderId="9" applyNumberFormat="0" applyAlignment="0" applyProtection="0">
      <alignment vertical="center"/>
    </xf>
    <xf numFmtId="0" fontId="32" fillId="0" borderId="0" applyNumberFormat="0" applyFill="0" applyBorder="0" applyAlignment="0" applyProtection="0">
      <alignment vertical="center"/>
    </xf>
    <xf numFmtId="0" fontId="33" fillId="7" borderId="4" applyNumberFormat="0" applyAlignment="0" applyProtection="0">
      <alignment vertical="center"/>
    </xf>
    <xf numFmtId="0" fontId="34" fillId="4" borderId="0" applyNumberFormat="0" applyBorder="0" applyAlignment="0" applyProtection="0">
      <alignment vertical="center"/>
    </xf>
    <xf numFmtId="0" fontId="10" fillId="0" borderId="0">
      <alignment vertical="center"/>
    </xf>
  </cellStyleXfs>
  <cellXfs count="830">
    <xf numFmtId="0" fontId="0" fillId="0" borderId="0" xfId="0" applyAlignment="1"/>
    <xf numFmtId="0" fontId="15" fillId="0" borderId="0" xfId="0" applyFont="1" applyAlignment="1">
      <alignment horizontal="left"/>
    </xf>
    <xf numFmtId="0" fontId="15" fillId="0" borderId="0" xfId="0" applyFont="1" applyAlignment="1">
      <alignment vertical="top"/>
    </xf>
    <xf numFmtId="0" fontId="15" fillId="0" borderId="0" xfId="0" applyFont="1" applyAlignment="1">
      <alignment horizontal="center"/>
    </xf>
    <xf numFmtId="0" fontId="15" fillId="0" borderId="0" xfId="0" applyFont="1" applyAlignment="1">
      <alignment horizontal="right"/>
    </xf>
    <xf numFmtId="0" fontId="15" fillId="0" borderId="0" xfId="0" applyFont="1" applyAlignment="1">
      <alignment horizontal="left" vertical="top" wrapText="1"/>
    </xf>
    <xf numFmtId="0" fontId="17" fillId="0" borderId="0" xfId="0" applyFont="1" applyAlignment="1">
      <alignment horizontal="left"/>
    </xf>
    <xf numFmtId="0" fontId="0" fillId="0" borderId="10" xfId="0" applyBorder="1" applyAlignment="1">
      <alignment horizontal="center" vertical="center"/>
    </xf>
    <xf numFmtId="0" fontId="0" fillId="0" borderId="0" xfId="0" applyBorder="1" applyAlignment="1"/>
    <xf numFmtId="0" fontId="0" fillId="0" borderId="0" xfId="0" applyBorder="1" applyAlignment="1">
      <alignment horizont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Alignment="1">
      <alignment wrapText="1"/>
    </xf>
    <xf numFmtId="0" fontId="0" fillId="0" borderId="0" xfId="0" applyBorder="1" applyAlignment="1">
      <alignment horizontal="left" vertical="center"/>
    </xf>
    <xf numFmtId="0" fontId="0" fillId="0" borderId="11" xfId="0" applyBorder="1" applyAlignment="1">
      <alignment horizontal="center" vertical="center"/>
    </xf>
    <xf numFmtId="0" fontId="0" fillId="0" borderId="12"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0"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21" xfId="0" applyBorder="1" applyAlignment="1">
      <alignment vertical="center"/>
    </xf>
    <xf numFmtId="0" fontId="0" fillId="0" borderId="22" xfId="0" applyBorder="1" applyAlignment="1">
      <alignment vertical="center"/>
    </xf>
    <xf numFmtId="0" fontId="0" fillId="0" borderId="23" xfId="0" applyBorder="1" applyAlignment="1">
      <alignment vertical="center"/>
    </xf>
    <xf numFmtId="0" fontId="0" fillId="0" borderId="24" xfId="0" applyBorder="1" applyAlignment="1">
      <alignment horizontal="center" vertical="center"/>
    </xf>
    <xf numFmtId="0" fontId="0" fillId="0" borderId="25" xfId="0" applyBorder="1" applyAlignment="1">
      <alignment vertical="center"/>
    </xf>
    <xf numFmtId="0" fontId="0" fillId="0" borderId="26"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vertical="center"/>
    </xf>
    <xf numFmtId="0" fontId="0" fillId="0" borderId="29"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0" fontId="0" fillId="0" borderId="32" xfId="0" applyBorder="1" applyAlignment="1">
      <alignment horizontal="center" vertical="center"/>
    </xf>
    <xf numFmtId="0" fontId="45" fillId="0" borderId="0" xfId="0" applyFont="1" applyAlignment="1"/>
    <xf numFmtId="0" fontId="0" fillId="0" borderId="19" xfId="0" applyBorder="1" applyAlignment="1">
      <alignment horizontal="left" wrapText="1"/>
    </xf>
    <xf numFmtId="0" fontId="0" fillId="0" borderId="19" xfId="0" applyBorder="1" applyAlignment="1"/>
    <xf numFmtId="0" fontId="0" fillId="0" borderId="20" xfId="0" applyBorder="1" applyAlignment="1"/>
    <xf numFmtId="0" fontId="0" fillId="0" borderId="34" xfId="0" applyBorder="1" applyAlignment="1">
      <alignment horizontal="left" wrapText="1"/>
    </xf>
    <xf numFmtId="0" fontId="13" fillId="0" borderId="0" xfId="0" applyFont="1"/>
    <xf numFmtId="0" fontId="15" fillId="0" borderId="0" xfId="0" applyFont="1"/>
    <xf numFmtId="0" fontId="17" fillId="0" borderId="0" xfId="0" applyFont="1"/>
    <xf numFmtId="0" fontId="16" fillId="0" borderId="0" xfId="0" applyFont="1"/>
    <xf numFmtId="0" fontId="15" fillId="0" borderId="0" xfId="0" applyFont="1" applyAlignment="1">
      <alignment vertical="center"/>
    </xf>
    <xf numFmtId="0" fontId="0" fillId="0" borderId="0" xfId="0" applyAlignment="1">
      <alignment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24" borderId="13" xfId="0" applyFill="1" applyBorder="1" applyAlignment="1">
      <alignment vertical="center"/>
    </xf>
    <xf numFmtId="0" fontId="0" fillId="24" borderId="0" xfId="0" applyFill="1" applyBorder="1" applyAlignment="1">
      <alignment vertical="center"/>
    </xf>
    <xf numFmtId="0" fontId="0" fillId="24" borderId="16" xfId="0" applyFill="1" applyBorder="1" applyAlignment="1">
      <alignment vertical="center"/>
    </xf>
    <xf numFmtId="0" fontId="0" fillId="24" borderId="0" xfId="0" applyFill="1" applyBorder="1" applyAlignment="1">
      <alignment vertical="center" wrapText="1"/>
    </xf>
    <xf numFmtId="0" fontId="0" fillId="24" borderId="13" xfId="0" applyFill="1" applyBorder="1" applyAlignment="1">
      <alignment vertical="center" wrapText="1"/>
    </xf>
    <xf numFmtId="0" fontId="0" fillId="24" borderId="16" xfId="0" applyFill="1" applyBorder="1" applyAlignment="1">
      <alignment vertical="center" wrapText="1"/>
    </xf>
    <xf numFmtId="0" fontId="0" fillId="24" borderId="28" xfId="0" applyFill="1" applyBorder="1" applyAlignment="1">
      <alignment vertical="center"/>
    </xf>
    <xf numFmtId="0" fontId="0" fillId="0" borderId="38"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13" fillId="0" borderId="0" xfId="0" applyFont="1" applyAlignment="1">
      <alignment vertical="center"/>
    </xf>
    <xf numFmtId="0" fontId="46" fillId="0" borderId="0" xfId="0" applyFont="1" applyAlignment="1">
      <alignment horizontal="left" vertical="center"/>
    </xf>
    <xf numFmtId="0" fontId="13" fillId="0" borderId="0" xfId="0" applyFont="1" applyAlignment="1">
      <alignment horizontal="left" vertical="center"/>
    </xf>
    <xf numFmtId="0" fontId="46" fillId="0" borderId="0" xfId="0" applyFont="1" applyAlignment="1">
      <alignment horizontal="left"/>
    </xf>
    <xf numFmtId="0" fontId="13" fillId="0" borderId="0" xfId="0" applyFont="1" applyAlignment="1">
      <alignment horizontal="left"/>
    </xf>
    <xf numFmtId="0" fontId="13" fillId="0" borderId="0" xfId="0" applyFont="1" applyAlignment="1">
      <alignment horizontal="center" vertical="center"/>
    </xf>
    <xf numFmtId="0" fontId="37" fillId="0" borderId="0" xfId="0" applyFont="1" applyAlignment="1">
      <alignment vertical="center"/>
    </xf>
    <xf numFmtId="0" fontId="17" fillId="0" borderId="0" xfId="0" applyFont="1" applyAlignment="1">
      <alignment vertical="center"/>
    </xf>
    <xf numFmtId="0" fontId="38" fillId="26" borderId="0" xfId="0" applyFont="1" applyFill="1"/>
    <xf numFmtId="0" fontId="15" fillId="26" borderId="0" xfId="0" applyFont="1" applyFill="1"/>
    <xf numFmtId="0" fontId="38" fillId="0" borderId="0" xfId="0" applyFont="1"/>
    <xf numFmtId="0" fontId="15" fillId="0" borderId="0" xfId="0" applyFont="1" applyAlignment="1">
      <alignment horizontal="center" vertical="center"/>
    </xf>
    <xf numFmtId="0" fontId="15" fillId="0" borderId="0" xfId="0" applyFont="1" applyAlignment="1"/>
    <xf numFmtId="0" fontId="15" fillId="0" borderId="0" xfId="0" applyFont="1" applyBorder="1"/>
    <xf numFmtId="49" fontId="15" fillId="0" borderId="0" xfId="0" applyNumberFormat="1" applyFont="1" applyAlignment="1"/>
    <xf numFmtId="0" fontId="15" fillId="0" borderId="0" xfId="0" applyFont="1" applyBorder="1" applyAlignment="1"/>
    <xf numFmtId="0" fontId="15" fillId="0" borderId="0" xfId="0" applyFont="1" applyFill="1" applyBorder="1" applyAlignment="1">
      <alignment horizontal="center"/>
    </xf>
    <xf numFmtId="0" fontId="15" fillId="0" borderId="16" xfId="0" applyFont="1" applyBorder="1" applyAlignment="1"/>
    <xf numFmtId="0" fontId="15" fillId="0" borderId="0" xfId="0" applyFont="1" applyBorder="1" applyAlignment="1">
      <alignment horizontal="left"/>
    </xf>
    <xf numFmtId="0" fontId="15" fillId="0" borderId="0" xfId="0" applyFont="1" applyBorder="1" applyAlignment="1">
      <alignment horizontal="right"/>
    </xf>
    <xf numFmtId="0" fontId="16" fillId="0" borderId="0" xfId="0" applyFont="1" applyBorder="1"/>
    <xf numFmtId="0" fontId="16" fillId="0" borderId="0" xfId="0" applyFont="1" applyBorder="1" applyAlignment="1"/>
    <xf numFmtId="0" fontId="15" fillId="0" borderId="0" xfId="0" applyFont="1" applyBorder="1" applyAlignment="1">
      <alignment vertical="top"/>
    </xf>
    <xf numFmtId="0" fontId="15" fillId="0" borderId="16" xfId="0" applyFont="1" applyBorder="1" applyAlignment="1">
      <alignment horizontal="center"/>
    </xf>
    <xf numFmtId="0" fontId="0" fillId="0" borderId="43" xfId="0" applyBorder="1" applyAlignment="1">
      <alignment horizontal="center" vertical="center"/>
    </xf>
    <xf numFmtId="176" fontId="15" fillId="0" borderId="0" xfId="0" applyNumberFormat="1" applyFont="1" applyAlignment="1">
      <alignment vertical="top"/>
    </xf>
    <xf numFmtId="177" fontId="15" fillId="0" borderId="0" xfId="0" applyNumberFormat="1" applyFont="1"/>
    <xf numFmtId="0" fontId="15" fillId="0" borderId="0" xfId="0" applyFont="1" applyAlignment="1">
      <alignment horizontal="left" indent="1"/>
    </xf>
    <xf numFmtId="0" fontId="15" fillId="0" borderId="0" xfId="0" applyFont="1" applyAlignment="1">
      <alignment shrinkToFit="1"/>
    </xf>
    <xf numFmtId="0" fontId="15" fillId="0" borderId="0" xfId="0" applyFont="1" applyBorder="1" applyAlignment="1">
      <alignment shrinkToFit="1"/>
    </xf>
    <xf numFmtId="0" fontId="43" fillId="0" borderId="0" xfId="0" applyFont="1" applyBorder="1" applyAlignment="1">
      <alignment shrinkToFit="1"/>
    </xf>
    <xf numFmtId="0" fontId="0" fillId="0" borderId="0" xfId="0" applyNumberFormat="1" applyAlignment="1"/>
    <xf numFmtId="49" fontId="0" fillId="0" borderId="0" xfId="0" applyNumberFormat="1" applyAlignment="1"/>
    <xf numFmtId="0" fontId="48" fillId="0" borderId="0" xfId="0" applyFont="1" applyAlignment="1">
      <alignment vertical="center"/>
    </xf>
    <xf numFmtId="0" fontId="0" fillId="0" borderId="0" xfId="0" applyAlignment="1">
      <alignment vertical="top"/>
    </xf>
    <xf numFmtId="0" fontId="15" fillId="0" borderId="0" xfId="0" applyFont="1" applyAlignment="1">
      <alignment horizontal="right"/>
    </xf>
    <xf numFmtId="0" fontId="15" fillId="0" borderId="0" xfId="0" applyFont="1" applyBorder="1" applyAlignment="1">
      <alignment horizontal="right"/>
    </xf>
    <xf numFmtId="0" fontId="15" fillId="0" borderId="0" xfId="0" applyFont="1" applyAlignment="1">
      <alignment horizontal="center"/>
    </xf>
    <xf numFmtId="0" fontId="15" fillId="0" borderId="0" xfId="0" applyFont="1" applyBorder="1" applyAlignment="1">
      <alignment horizontal="center"/>
    </xf>
    <xf numFmtId="180" fontId="15" fillId="0" borderId="0" xfId="0" applyNumberFormat="1" applyFont="1" applyFill="1" applyBorder="1" applyAlignment="1">
      <alignment horizontal="center"/>
    </xf>
    <xf numFmtId="180" fontId="15" fillId="0" borderId="16" xfId="0" applyNumberFormat="1" applyFont="1" applyBorder="1" applyAlignment="1"/>
    <xf numFmtId="181" fontId="0" fillId="0" borderId="0" xfId="0" applyNumberFormat="1" applyAlignment="1"/>
    <xf numFmtId="0" fontId="52" fillId="0" borderId="0" xfId="0" applyFont="1" applyBorder="1" applyAlignment="1">
      <alignment vertical="center"/>
    </xf>
    <xf numFmtId="0" fontId="10" fillId="0" borderId="0" xfId="43">
      <alignment vertical="center"/>
    </xf>
    <xf numFmtId="0" fontId="0" fillId="0" borderId="0" xfId="0" applyFont="1" applyAlignment="1"/>
    <xf numFmtId="181" fontId="0" fillId="0" borderId="0" xfId="0" applyNumberFormat="1" applyFont="1" applyAlignment="1"/>
    <xf numFmtId="49" fontId="0" fillId="0" borderId="0" xfId="0" applyNumberFormat="1" applyFont="1" applyAlignment="1"/>
    <xf numFmtId="0" fontId="0" fillId="0" borderId="38" xfId="0" applyBorder="1" applyAlignment="1" applyProtection="1">
      <alignment horizontal="center" vertical="center"/>
      <protection locked="0"/>
    </xf>
    <xf numFmtId="0" fontId="0" fillId="0" borderId="37"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0" fillId="0" borderId="0" xfId="0" applyFont="1" applyAlignment="1" applyProtection="1">
      <alignment horizontal="left"/>
      <protection locked="0"/>
    </xf>
    <xf numFmtId="0" fontId="15" fillId="0" borderId="0" xfId="0" applyFont="1" applyProtection="1">
      <protection locked="0"/>
    </xf>
    <xf numFmtId="0" fontId="36" fillId="0" borderId="0" xfId="0" applyFont="1" applyAlignment="1" applyProtection="1">
      <alignment vertical="center" wrapText="1"/>
      <protection locked="0"/>
    </xf>
    <xf numFmtId="0" fontId="13" fillId="0" borderId="0" xfId="0" applyFont="1" applyAlignment="1" applyProtection="1">
      <alignment vertical="center"/>
      <protection locked="0"/>
    </xf>
    <xf numFmtId="0" fontId="9" fillId="0" borderId="0" xfId="43" applyFont="1" applyAlignment="1">
      <alignment horizontal="center" vertical="center"/>
    </xf>
    <xf numFmtId="0" fontId="9" fillId="0" borderId="0" xfId="43" applyFont="1" applyAlignment="1">
      <alignment horizontal="center" vertical="center"/>
    </xf>
    <xf numFmtId="0" fontId="9" fillId="0" borderId="0" xfId="43" applyFont="1" applyAlignment="1">
      <alignment vertical="center"/>
    </xf>
    <xf numFmtId="0" fontId="8" fillId="0" borderId="0" xfId="43" applyFont="1">
      <alignment vertical="center"/>
    </xf>
    <xf numFmtId="0" fontId="8" fillId="0" borderId="0" xfId="43" applyFont="1" applyAlignment="1">
      <alignment horizontal="left" vertical="center"/>
    </xf>
    <xf numFmtId="0" fontId="0" fillId="0" borderId="36" xfId="0" applyBorder="1" applyAlignment="1">
      <alignment horizontal="center" vertical="center"/>
    </xf>
    <xf numFmtId="0" fontId="0" fillId="0" borderId="0" xfId="0" applyFill="1" applyAlignment="1">
      <alignment vertical="center"/>
    </xf>
    <xf numFmtId="0" fontId="0" fillId="0" borderId="0" xfId="0" applyFill="1" applyAlignment="1"/>
    <xf numFmtId="0" fontId="7" fillId="0" borderId="0" xfId="43" applyFont="1">
      <alignment vertical="center"/>
    </xf>
    <xf numFmtId="0" fontId="8"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179" fontId="9" fillId="0" borderId="0" xfId="43" applyNumberFormat="1" applyFont="1" applyAlignment="1">
      <alignment vertical="center"/>
    </xf>
    <xf numFmtId="0" fontId="6" fillId="0" borderId="0" xfId="43" applyFont="1" applyAlignment="1">
      <alignment horizontal="left" vertical="center"/>
    </xf>
    <xf numFmtId="179" fontId="9" fillId="0" borderId="16" xfId="43" applyNumberFormat="1" applyFont="1" applyBorder="1" applyAlignment="1">
      <alignment vertical="center"/>
    </xf>
    <xf numFmtId="0" fontId="9" fillId="0" borderId="43" xfId="43" applyFont="1" applyBorder="1" applyAlignment="1">
      <alignment horizontal="center" vertical="center"/>
    </xf>
    <xf numFmtId="0" fontId="6" fillId="0" borderId="43" xfId="43" applyFont="1" applyBorder="1" applyAlignment="1">
      <alignment horizontal="left"/>
    </xf>
    <xf numFmtId="0" fontId="39" fillId="0" borderId="0" xfId="43" applyNumberFormat="1" applyFont="1" applyFill="1" applyBorder="1" applyAlignment="1">
      <alignment horizontal="center" vertical="center"/>
    </xf>
    <xf numFmtId="0" fontId="10" fillId="0" borderId="14" xfId="43" applyBorder="1">
      <alignment vertical="center"/>
    </xf>
    <xf numFmtId="0" fontId="10" fillId="0" borderId="42" xfId="43" applyBorder="1">
      <alignment vertical="center"/>
    </xf>
    <xf numFmtId="0" fontId="10" fillId="0" borderId="15" xfId="43" applyBorder="1">
      <alignment vertical="center"/>
    </xf>
    <xf numFmtId="0" fontId="10" fillId="0" borderId="41" xfId="43" applyBorder="1">
      <alignment vertical="center"/>
    </xf>
    <xf numFmtId="0" fontId="10" fillId="0" borderId="13" xfId="43" applyBorder="1">
      <alignment vertical="center"/>
    </xf>
    <xf numFmtId="0" fontId="10" fillId="0" borderId="16" xfId="43" applyBorder="1">
      <alignment vertical="center"/>
    </xf>
    <xf numFmtId="0" fontId="10" fillId="0" borderId="40" xfId="43" applyBorder="1">
      <alignment vertical="center"/>
    </xf>
    <xf numFmtId="179" fontId="9" fillId="0" borderId="16" xfId="43" applyNumberFormat="1" applyFont="1" applyBorder="1" applyAlignment="1">
      <alignment horizontal="center" vertical="center"/>
    </xf>
    <xf numFmtId="0" fontId="9" fillId="0" borderId="43" xfId="43" applyFont="1" applyBorder="1" applyAlignment="1">
      <alignment horizontal="center"/>
    </xf>
    <xf numFmtId="0" fontId="0" fillId="0" borderId="0" xfId="0" applyAlignment="1" applyProtection="1">
      <protection hidden="1"/>
    </xf>
    <xf numFmtId="0" fontId="0" fillId="0" borderId="10" xfId="0" applyBorder="1" applyAlignment="1">
      <alignment horizontal="center" vertical="center"/>
    </xf>
    <xf numFmtId="0" fontId="0" fillId="0" borderId="17" xfId="0" applyBorder="1" applyAlignment="1">
      <alignment horizontal="center" vertical="center"/>
    </xf>
    <xf numFmtId="0" fontId="0" fillId="0" borderId="68" xfId="0" applyBorder="1" applyAlignment="1">
      <alignment horizontal="center" vertical="center"/>
    </xf>
    <xf numFmtId="0" fontId="0" fillId="0" borderId="37" xfId="0" applyBorder="1" applyAlignment="1">
      <alignment horizontal="center" vertical="center"/>
    </xf>
    <xf numFmtId="0" fontId="0" fillId="0" borderId="86" xfId="0" applyBorder="1" applyAlignment="1">
      <alignment horizontal="center" vertical="center"/>
    </xf>
    <xf numFmtId="14" fontId="5" fillId="0" borderId="16" xfId="43" applyNumberFormat="1" applyFont="1" applyBorder="1" applyAlignment="1">
      <alignment horizontal="left" vertical="center"/>
    </xf>
    <xf numFmtId="0" fontId="0" fillId="0" borderId="0" xfId="0" applyFont="1" applyAlignment="1" applyProtection="1"/>
    <xf numFmtId="0" fontId="0" fillId="0" borderId="0" xfId="0" applyFill="1"/>
    <xf numFmtId="49" fontId="0" fillId="0" borderId="0" xfId="0" applyNumberFormat="1" applyBorder="1" applyAlignment="1"/>
    <xf numFmtId="0" fontId="4" fillId="0" borderId="0" xfId="43" applyFont="1">
      <alignment vertical="center"/>
    </xf>
    <xf numFmtId="0" fontId="46" fillId="0" borderId="0" xfId="0" applyFont="1" applyFill="1" applyAlignment="1">
      <alignment horizontal="left"/>
    </xf>
    <xf numFmtId="0" fontId="0" fillId="0" borderId="10" xfId="0" applyBorder="1" applyAlignment="1">
      <alignment horizontal="center" vertical="center"/>
    </xf>
    <xf numFmtId="0" fontId="0" fillId="0" borderId="93" xfId="0" applyBorder="1" applyAlignment="1"/>
    <xf numFmtId="0" fontId="0" fillId="24" borderId="95" xfId="0" applyFill="1" applyBorder="1" applyAlignment="1"/>
    <xf numFmtId="0" fontId="0" fillId="0" borderId="97" xfId="0" applyBorder="1" applyAlignment="1"/>
    <xf numFmtId="0" fontId="13" fillId="0" borderId="93" xfId="0" applyFont="1" applyBorder="1"/>
    <xf numFmtId="0" fontId="13" fillId="0" borderId="94" xfId="0" applyFont="1" applyBorder="1"/>
    <xf numFmtId="0" fontId="0" fillId="0" borderId="33" xfId="0" applyBorder="1" applyAlignment="1">
      <alignment horizontal="left" vertical="center"/>
    </xf>
    <xf numFmtId="0" fontId="0" fillId="0" borderId="43" xfId="0" applyBorder="1" applyAlignment="1">
      <alignment vertical="center"/>
    </xf>
    <xf numFmtId="0" fontId="0" fillId="0" borderId="12" xfId="0" applyBorder="1" applyAlignment="1">
      <alignment horizontal="left" vertical="center"/>
    </xf>
    <xf numFmtId="0" fontId="0" fillId="0" borderId="13" xfId="0" applyBorder="1" applyAlignment="1">
      <alignment horizontal="left" vertical="center"/>
    </xf>
    <xf numFmtId="0" fontId="0" fillId="0" borderId="56" xfId="0" applyBorder="1" applyAlignment="1">
      <alignment horizontal="left" vertical="center"/>
    </xf>
    <xf numFmtId="0" fontId="0" fillId="0" borderId="38" xfId="0" applyBorder="1" applyAlignment="1">
      <alignment horizontal="left" vertical="center"/>
    </xf>
    <xf numFmtId="0" fontId="0" fillId="0" borderId="48" xfId="0" applyBorder="1" applyAlignment="1">
      <alignment vertical="center"/>
    </xf>
    <xf numFmtId="0" fontId="0" fillId="0" borderId="49" xfId="0" applyBorder="1" applyAlignment="1">
      <alignment horizontal="left" vertical="center"/>
    </xf>
    <xf numFmtId="0" fontId="0" fillId="0" borderId="50" xfId="0" applyBorder="1" applyAlignment="1">
      <alignment vertical="center"/>
    </xf>
    <xf numFmtId="0" fontId="0" fillId="0" borderId="52" xfId="0" applyBorder="1" applyAlignment="1">
      <alignment vertical="center"/>
    </xf>
    <xf numFmtId="0" fontId="0" fillId="24" borderId="10" xfId="0" applyFill="1" applyBorder="1" applyAlignment="1"/>
    <xf numFmtId="0" fontId="0" fillId="24" borderId="17" xfId="0" applyFill="1" applyBorder="1" applyAlignment="1"/>
    <xf numFmtId="176" fontId="15" fillId="0" borderId="0" xfId="0" applyNumberFormat="1" applyFont="1" applyAlignment="1">
      <alignment horizontal="center"/>
    </xf>
    <xf numFmtId="0" fontId="15" fillId="0" borderId="0" xfId="0" applyFont="1" applyAlignment="1">
      <alignment horizontal="left"/>
    </xf>
    <xf numFmtId="0" fontId="15" fillId="0" borderId="0" xfId="0" applyFont="1" applyAlignment="1">
      <alignment horizontal="right"/>
    </xf>
    <xf numFmtId="0" fontId="13" fillId="0" borderId="0" xfId="0" applyFont="1" applyAlignment="1">
      <alignment horizontal="left" vertical="center"/>
    </xf>
    <xf numFmtId="0" fontId="35" fillId="0" borderId="28" xfId="0" applyFont="1" applyBorder="1" applyAlignment="1">
      <alignment horizontal="center" vertical="center"/>
    </xf>
    <xf numFmtId="0" fontId="45" fillId="0" borderId="0" xfId="0" applyFont="1" applyAlignment="1" applyProtection="1">
      <protection locked="0"/>
    </xf>
    <xf numFmtId="0" fontId="13" fillId="0" borderId="93" xfId="0" applyFont="1" applyBorder="1" applyAlignment="1">
      <alignment horizontal="center"/>
    </xf>
    <xf numFmtId="0" fontId="17" fillId="0" borderId="93" xfId="0" applyFont="1" applyBorder="1" applyAlignment="1">
      <alignment vertical="top"/>
    </xf>
    <xf numFmtId="179" fontId="15" fillId="0" borderId="0" xfId="0" applyNumberFormat="1" applyFont="1" applyAlignment="1"/>
    <xf numFmtId="0" fontId="17" fillId="0" borderId="92" xfId="0" applyFont="1" applyBorder="1" applyAlignment="1">
      <alignment horizontal="center" vertical="center" wrapText="1"/>
    </xf>
    <xf numFmtId="0" fontId="17" fillId="0" borderId="94" xfId="0" applyFont="1" applyBorder="1" applyAlignment="1">
      <alignment horizontal="center" vertical="center" wrapText="1"/>
    </xf>
    <xf numFmtId="0" fontId="13" fillId="0" borderId="0" xfId="0" applyFont="1" applyAlignment="1">
      <alignment horizontal="left" vertical="center"/>
    </xf>
    <xf numFmtId="0" fontId="51" fillId="0" borderId="16" xfId="0" applyFont="1" applyBorder="1" applyAlignment="1">
      <alignment vertical="center"/>
    </xf>
    <xf numFmtId="0" fontId="0" fillId="0" borderId="51" xfId="0" applyBorder="1" applyAlignment="1">
      <alignment horizontal="center" vertical="center"/>
    </xf>
    <xf numFmtId="0" fontId="64" fillId="0" borderId="0" xfId="0" applyFont="1"/>
    <xf numFmtId="0" fontId="64" fillId="0" borderId="0" xfId="0" applyFont="1" applyBorder="1" applyAlignment="1">
      <alignment vertical="center"/>
    </xf>
    <xf numFmtId="0" fontId="63" fillId="0" borderId="0" xfId="0" applyFont="1" applyBorder="1" applyAlignment="1">
      <alignment vertical="center"/>
    </xf>
    <xf numFmtId="0" fontId="65" fillId="0" borderId="89" xfId="0" applyFont="1" applyBorder="1" applyAlignment="1">
      <alignment horizontal="center" vertical="center" wrapText="1"/>
    </xf>
    <xf numFmtId="0" fontId="63" fillId="0" borderId="93" xfId="0" applyFont="1" applyBorder="1" applyAlignment="1">
      <alignment horizontal="left" vertical="center"/>
    </xf>
    <xf numFmtId="0" fontId="63" fillId="0" borderId="0" xfId="0" applyFont="1" applyAlignment="1">
      <alignment horizontal="left" vertical="center"/>
    </xf>
    <xf numFmtId="0" fontId="63" fillId="24" borderId="13" xfId="0" applyFont="1" applyFill="1" applyBorder="1" applyAlignment="1">
      <alignment horizontal="left" vertical="center"/>
    </xf>
    <xf numFmtId="0" fontId="63" fillId="0" borderId="13" xfId="0" applyFont="1" applyBorder="1" applyAlignment="1">
      <alignment horizontal="left" vertical="center"/>
    </xf>
    <xf numFmtId="0" fontId="63" fillId="0" borderId="13" xfId="0" applyFont="1" applyBorder="1" applyAlignment="1">
      <alignment vertical="center"/>
    </xf>
    <xf numFmtId="0" fontId="63" fillId="0" borderId="13" xfId="0" applyFont="1" applyBorder="1" applyAlignment="1">
      <alignment vertical="center" wrapText="1"/>
    </xf>
    <xf numFmtId="0" fontId="63" fillId="24" borderId="13" xfId="0" applyFont="1" applyFill="1" applyBorder="1" applyAlignment="1">
      <alignment vertical="center" wrapText="1"/>
    </xf>
    <xf numFmtId="0" fontId="63" fillId="0" borderId="40" xfId="0" applyFont="1" applyBorder="1" applyAlignment="1">
      <alignment horizontal="left" vertical="center"/>
    </xf>
    <xf numFmtId="0" fontId="63" fillId="24" borderId="16" xfId="0" applyFont="1" applyFill="1" applyBorder="1" applyAlignment="1">
      <alignment horizontal="left" vertical="center"/>
    </xf>
    <xf numFmtId="0" fontId="63" fillId="0" borderId="16" xfId="0" applyFont="1" applyBorder="1" applyAlignment="1">
      <alignment horizontal="left" vertical="center"/>
    </xf>
    <xf numFmtId="0" fontId="63" fillId="0" borderId="16" xfId="0" applyFont="1" applyBorder="1" applyAlignment="1">
      <alignment vertical="center"/>
    </xf>
    <xf numFmtId="0" fontId="63" fillId="0" borderId="16" xfId="0" applyFont="1" applyBorder="1" applyAlignment="1">
      <alignment vertical="center" wrapText="1"/>
    </xf>
    <xf numFmtId="0" fontId="63" fillId="24" borderId="16" xfId="0" applyFont="1" applyFill="1" applyBorder="1" applyAlignment="1">
      <alignment vertical="center" wrapText="1"/>
    </xf>
    <xf numFmtId="0" fontId="63" fillId="0" borderId="0" xfId="0" applyFont="1" applyAlignment="1"/>
    <xf numFmtId="0" fontId="63" fillId="0" borderId="41" xfId="0" applyFont="1" applyBorder="1" applyAlignment="1">
      <alignment horizontal="left" vertical="center"/>
    </xf>
    <xf numFmtId="0" fontId="63" fillId="24" borderId="93" xfId="0" applyFont="1" applyFill="1" applyBorder="1" applyAlignment="1">
      <alignment horizontal="left"/>
    </xf>
    <xf numFmtId="0" fontId="63" fillId="0" borderId="0" xfId="0" applyFont="1" applyAlignment="1">
      <alignment horizontal="left"/>
    </xf>
    <xf numFmtId="0" fontId="63" fillId="0" borderId="12" xfId="0" applyFont="1" applyBorder="1" applyAlignment="1">
      <alignment horizontal="left" vertical="center"/>
    </xf>
    <xf numFmtId="0" fontId="63" fillId="0" borderId="42" xfId="0" applyFont="1" applyBorder="1" applyAlignment="1">
      <alignment horizontal="left" vertical="center"/>
    </xf>
    <xf numFmtId="0" fontId="63" fillId="0" borderId="93" xfId="0" applyFont="1" applyBorder="1" applyAlignment="1">
      <alignment horizontal="left"/>
    </xf>
    <xf numFmtId="0" fontId="63" fillId="0" borderId="15" xfId="0" applyFont="1" applyBorder="1" applyAlignment="1">
      <alignment horizontal="left" vertical="center"/>
    </xf>
    <xf numFmtId="0" fontId="63" fillId="0" borderId="16" xfId="0" applyFont="1" applyBorder="1" applyAlignment="1">
      <alignment horizontal="right" vertical="center"/>
    </xf>
    <xf numFmtId="0" fontId="63" fillId="0" borderId="12" xfId="0" applyFont="1" applyBorder="1" applyAlignment="1">
      <alignment vertical="center"/>
    </xf>
    <xf numFmtId="0" fontId="67" fillId="25" borderId="0" xfId="0" applyFont="1" applyFill="1" applyAlignment="1">
      <alignment horizontal="left" vertical="center"/>
    </xf>
    <xf numFmtId="0" fontId="67" fillId="25" borderId="0" xfId="0" applyFont="1" applyFill="1" applyAlignment="1">
      <alignment vertical="center" wrapText="1"/>
    </xf>
    <xf numFmtId="0" fontId="67" fillId="0" borderId="13" xfId="0" applyFont="1" applyBorder="1" applyAlignment="1">
      <alignment vertical="center"/>
    </xf>
    <xf numFmtId="0" fontId="63" fillId="0" borderId="13" xfId="0" applyFont="1" applyBorder="1" applyAlignment="1">
      <alignment horizontal="left"/>
    </xf>
    <xf numFmtId="0" fontId="63" fillId="0" borderId="42" xfId="0" applyFont="1" applyBorder="1" applyAlignment="1">
      <alignment horizontal="left"/>
    </xf>
    <xf numFmtId="0" fontId="67" fillId="0" borderId="0" xfId="0" applyFont="1" applyBorder="1" applyAlignment="1">
      <alignment horizontal="left" vertical="center"/>
    </xf>
    <xf numFmtId="0" fontId="67" fillId="25" borderId="0" xfId="0" applyFont="1" applyFill="1" applyBorder="1" applyAlignment="1">
      <alignment horizontal="left" vertical="center"/>
    </xf>
    <xf numFmtId="0" fontId="67" fillId="25" borderId="0" xfId="0" applyFont="1" applyFill="1" applyBorder="1" applyAlignment="1">
      <alignment horizontal="center" vertical="center"/>
    </xf>
    <xf numFmtId="0" fontId="67" fillId="0" borderId="42" xfId="0" applyFont="1" applyBorder="1" applyAlignment="1">
      <alignment horizontal="left" vertical="center"/>
    </xf>
    <xf numFmtId="0" fontId="63" fillId="0" borderId="0" xfId="0" applyFont="1" applyBorder="1" applyAlignment="1">
      <alignment horizontal="left" vertical="center"/>
    </xf>
    <xf numFmtId="0" fontId="63" fillId="0" borderId="0" xfId="0" applyFont="1" applyAlignment="1">
      <alignment horizontal="right" vertical="center"/>
    </xf>
    <xf numFmtId="0" fontId="63" fillId="0" borderId="0" xfId="0" applyFont="1" applyAlignment="1">
      <alignment vertical="center"/>
    </xf>
    <xf numFmtId="0" fontId="63" fillId="24" borderId="0" xfId="0" applyFont="1" applyFill="1" applyAlignment="1">
      <alignment vertical="center"/>
    </xf>
    <xf numFmtId="0" fontId="63" fillId="24" borderId="0" xfId="0" applyFont="1" applyFill="1" applyAlignment="1">
      <alignment horizontal="left" vertical="center"/>
    </xf>
    <xf numFmtId="0" fontId="63" fillId="0" borderId="0" xfId="0" applyFont="1" applyAlignment="1">
      <alignment vertical="center" wrapText="1"/>
    </xf>
    <xf numFmtId="0" fontId="63" fillId="0" borderId="0" xfId="0" applyFont="1" applyAlignment="1">
      <alignment horizontal="center" vertical="center"/>
    </xf>
    <xf numFmtId="0" fontId="63" fillId="24" borderId="13" xfId="0" applyFont="1" applyFill="1" applyBorder="1" applyAlignment="1">
      <alignment vertical="center"/>
    </xf>
    <xf numFmtId="0" fontId="63" fillId="0" borderId="13" xfId="0" applyFont="1" applyBorder="1" applyAlignment="1">
      <alignment horizontal="center" vertical="center"/>
    </xf>
    <xf numFmtId="0" fontId="63" fillId="0" borderId="13" xfId="0" applyFont="1" applyBorder="1" applyAlignment="1" applyProtection="1">
      <alignment vertical="center" shrinkToFit="1"/>
      <protection locked="0"/>
    </xf>
    <xf numFmtId="0" fontId="63" fillId="0" borderId="14" xfId="0" applyFont="1" applyBorder="1" applyAlignment="1">
      <alignment vertical="center"/>
    </xf>
    <xf numFmtId="0" fontId="63" fillId="0" borderId="15" xfId="0" applyFont="1" applyBorder="1" applyAlignment="1">
      <alignment vertical="center"/>
    </xf>
    <xf numFmtId="0" fontId="63" fillId="0" borderId="16" xfId="0" applyFont="1" applyBorder="1" applyAlignment="1">
      <alignment horizontal="center" vertical="center"/>
    </xf>
    <xf numFmtId="0" fontId="63" fillId="0" borderId="16" xfId="0" applyFont="1" applyBorder="1" applyAlignment="1" applyProtection="1">
      <alignment vertical="center" shrinkToFit="1"/>
      <protection locked="0"/>
    </xf>
    <xf numFmtId="0" fontId="63" fillId="24" borderId="0" xfId="0" applyFont="1" applyFill="1" applyAlignment="1">
      <alignment vertical="center" wrapText="1"/>
    </xf>
    <xf numFmtId="0" fontId="63" fillId="0" borderId="0" xfId="0" applyFont="1" applyBorder="1" applyAlignment="1"/>
    <xf numFmtId="0" fontId="63" fillId="0" borderId="0" xfId="0" applyFont="1" applyBorder="1" applyAlignment="1">
      <alignment horizontal="left"/>
    </xf>
    <xf numFmtId="0" fontId="63" fillId="24" borderId="12" xfId="0" applyFont="1" applyFill="1" applyBorder="1" applyAlignment="1">
      <alignment vertical="center" wrapText="1"/>
    </xf>
    <xf numFmtId="0" fontId="63" fillId="0" borderId="0" xfId="0" applyFont="1" applyBorder="1" applyAlignment="1">
      <alignment horizontal="center" vertical="center"/>
    </xf>
    <xf numFmtId="0" fontId="63" fillId="24" borderId="15" xfId="0" applyFont="1" applyFill="1" applyBorder="1" applyAlignment="1">
      <alignment vertical="center"/>
    </xf>
    <xf numFmtId="0" fontId="68" fillId="0" borderId="16" xfId="0" applyFont="1" applyBorder="1" applyAlignment="1">
      <alignment vertical="center" wrapText="1"/>
    </xf>
    <xf numFmtId="0" fontId="69" fillId="24" borderId="0" xfId="0" applyFont="1" applyFill="1" applyAlignment="1">
      <alignment horizontal="left" vertical="center"/>
    </xf>
    <xf numFmtId="0" fontId="70" fillId="0" borderId="0" xfId="0" applyFont="1" applyAlignment="1">
      <alignment vertical="center" wrapText="1"/>
    </xf>
    <xf numFmtId="0" fontId="71" fillId="0" borderId="0" xfId="0" applyFont="1" applyAlignment="1">
      <alignment vertical="center" wrapText="1"/>
    </xf>
    <xf numFmtId="0" fontId="69" fillId="0" borderId="0" xfId="0" applyFont="1" applyAlignment="1">
      <alignment vertical="center" wrapText="1"/>
    </xf>
    <xf numFmtId="0" fontId="69" fillId="0" borderId="0" xfId="0" applyFont="1" applyAlignment="1">
      <alignment vertical="center"/>
    </xf>
    <xf numFmtId="0" fontId="70" fillId="0" borderId="0" xfId="0" applyFont="1" applyAlignment="1">
      <alignment vertical="center"/>
    </xf>
    <xf numFmtId="0" fontId="69" fillId="24" borderId="0" xfId="0" applyFont="1" applyFill="1" applyAlignment="1">
      <alignment vertical="center"/>
    </xf>
    <xf numFmtId="0" fontId="69" fillId="0" borderId="0" xfId="0" applyFont="1" applyAlignment="1">
      <alignment horizontal="left" vertical="center"/>
    </xf>
    <xf numFmtId="0" fontId="63" fillId="24" borderId="12" xfId="0" applyFont="1" applyFill="1" applyBorder="1" applyAlignment="1">
      <alignment horizontal="left" vertical="center"/>
    </xf>
    <xf numFmtId="0" fontId="69" fillId="0" borderId="13" xfId="0" applyFont="1" applyBorder="1" applyAlignment="1">
      <alignment vertical="center"/>
    </xf>
    <xf numFmtId="0" fontId="63" fillId="0" borderId="14" xfId="0" applyFont="1" applyBorder="1" applyAlignment="1">
      <alignment horizontal="left" vertical="center"/>
    </xf>
    <xf numFmtId="0" fontId="69" fillId="0" borderId="0" xfId="0" applyFont="1" applyAlignment="1">
      <alignment horizontal="left" vertical="center" wrapText="1"/>
    </xf>
    <xf numFmtId="0" fontId="69" fillId="24" borderId="15" xfId="0" applyFont="1" applyFill="1" applyBorder="1" applyAlignment="1">
      <alignment vertical="center"/>
    </xf>
    <xf numFmtId="0" fontId="70" fillId="0" borderId="16" xfId="0" applyFont="1" applyBorder="1" applyAlignment="1">
      <alignment vertical="center"/>
    </xf>
    <xf numFmtId="0" fontId="69" fillId="0" borderId="16" xfId="0" applyFont="1" applyBorder="1" applyAlignment="1">
      <alignment vertical="center"/>
    </xf>
    <xf numFmtId="0" fontId="71" fillId="0" borderId="16" xfId="0" applyFont="1" applyBorder="1" applyAlignment="1">
      <alignment vertical="center" wrapText="1"/>
    </xf>
    <xf numFmtId="0" fontId="63" fillId="0" borderId="30" xfId="0" applyFont="1" applyBorder="1" applyAlignment="1">
      <alignment vertical="center"/>
    </xf>
    <xf numFmtId="0" fontId="63" fillId="0" borderId="31" xfId="0" applyFont="1" applyBorder="1" applyAlignment="1">
      <alignment vertical="center"/>
    </xf>
    <xf numFmtId="0" fontId="63" fillId="0" borderId="42" xfId="0" applyFont="1" applyBorder="1" applyAlignment="1">
      <alignment vertical="center"/>
    </xf>
    <xf numFmtId="0" fontId="63" fillId="0" borderId="40" xfId="0" applyFont="1" applyBorder="1" applyAlignment="1">
      <alignment vertical="center"/>
    </xf>
    <xf numFmtId="0" fontId="72" fillId="0" borderId="12" xfId="0" applyFont="1" applyBorder="1" applyAlignment="1">
      <alignment vertical="center"/>
    </xf>
    <xf numFmtId="0" fontId="72" fillId="0" borderId="13" xfId="0" applyFont="1" applyBorder="1" applyAlignment="1">
      <alignment vertical="center"/>
    </xf>
    <xf numFmtId="0" fontId="72" fillId="0" borderId="40" xfId="0" applyFont="1" applyBorder="1" applyAlignment="1">
      <alignment vertical="center"/>
    </xf>
    <xf numFmtId="0" fontId="63" fillId="0" borderId="14" xfId="0" applyFont="1" applyBorder="1" applyAlignment="1">
      <alignment vertical="top" wrapText="1"/>
    </xf>
    <xf numFmtId="0" fontId="63" fillId="0" borderId="0" xfId="0" applyFont="1" applyBorder="1" applyAlignment="1">
      <alignment vertical="top" wrapText="1"/>
    </xf>
    <xf numFmtId="0" fontId="63" fillId="0" borderId="42" xfId="0" applyFont="1" applyBorder="1" applyAlignment="1">
      <alignment vertical="top" wrapText="1"/>
    </xf>
    <xf numFmtId="0" fontId="63" fillId="0" borderId="42" xfId="0" applyFont="1" applyBorder="1" applyAlignment="1">
      <alignment vertical="center" wrapText="1"/>
    </xf>
    <xf numFmtId="0" fontId="72" fillId="0" borderId="14" xfId="0" applyFont="1" applyBorder="1" applyAlignment="1">
      <alignment vertical="center"/>
    </xf>
    <xf numFmtId="0" fontId="72" fillId="0" borderId="0" xfId="0" applyFont="1" applyAlignment="1">
      <alignment vertical="center"/>
    </xf>
    <xf numFmtId="0" fontId="72" fillId="0" borderId="42" xfId="0" applyFont="1" applyBorder="1" applyAlignment="1">
      <alignment vertical="center"/>
    </xf>
    <xf numFmtId="0" fontId="63" fillId="0" borderId="15" xfId="0" applyFont="1" applyBorder="1" applyAlignment="1">
      <alignment vertical="top" wrapText="1"/>
    </xf>
    <xf numFmtId="0" fontId="63" fillId="0" borderId="16" xfId="0" applyFont="1" applyBorder="1" applyAlignment="1">
      <alignment vertical="top" wrapText="1"/>
    </xf>
    <xf numFmtId="0" fontId="63" fillId="0" borderId="41" xfId="0" applyFont="1" applyBorder="1" applyAlignment="1">
      <alignment vertical="top" wrapText="1"/>
    </xf>
    <xf numFmtId="0" fontId="63" fillId="0" borderId="41" xfId="0" applyFont="1" applyBorder="1" applyAlignment="1">
      <alignment vertical="center" wrapText="1"/>
    </xf>
    <xf numFmtId="0" fontId="73" fillId="0" borderId="15" xfId="0" applyFont="1" applyBorder="1" applyAlignment="1">
      <alignment horizontal="left" vertical="center"/>
    </xf>
    <xf numFmtId="0" fontId="72" fillId="0" borderId="41" xfId="0" applyFont="1" applyBorder="1" applyAlignment="1">
      <alignment horizontal="left" vertical="center"/>
    </xf>
    <xf numFmtId="0" fontId="73" fillId="0" borderId="41" xfId="0" applyFont="1" applyBorder="1" applyAlignment="1">
      <alignment horizontal="left" vertical="center"/>
    </xf>
    <xf numFmtId="0" fontId="63" fillId="0" borderId="14" xfId="0" applyFont="1" applyBorder="1" applyAlignment="1">
      <alignment vertical="top"/>
    </xf>
    <xf numFmtId="0" fontId="63" fillId="0" borderId="0" xfId="0" applyFont="1" applyBorder="1" applyAlignment="1">
      <alignment vertical="top"/>
    </xf>
    <xf numFmtId="0" fontId="63" fillId="0" borderId="42" xfId="0" applyFont="1" applyBorder="1" applyAlignment="1">
      <alignment vertical="top"/>
    </xf>
    <xf numFmtId="0" fontId="72" fillId="0" borderId="14" xfId="0" applyFont="1" applyBorder="1" applyAlignment="1">
      <alignment horizontal="left" vertical="center"/>
    </xf>
    <xf numFmtId="0" fontId="72" fillId="0" borderId="0" xfId="0" applyFont="1" applyAlignment="1">
      <alignment horizontal="left" vertical="center"/>
    </xf>
    <xf numFmtId="0" fontId="72" fillId="0" borderId="42" xfId="0" applyFont="1" applyBorder="1" applyAlignment="1">
      <alignment horizontal="left" vertical="center"/>
    </xf>
    <xf numFmtId="0" fontId="73" fillId="0" borderId="14" xfId="0" applyFont="1" applyBorder="1" applyAlignment="1">
      <alignment vertical="center"/>
    </xf>
    <xf numFmtId="0" fontId="73" fillId="0" borderId="42" xfId="0" applyFont="1" applyBorder="1" applyAlignment="1">
      <alignment vertical="center"/>
    </xf>
    <xf numFmtId="0" fontId="72" fillId="0" borderId="15" xfId="0" applyFont="1" applyBorder="1" applyAlignment="1">
      <alignment vertical="center"/>
    </xf>
    <xf numFmtId="0" fontId="72" fillId="0" borderId="16" xfId="0" applyFont="1" applyBorder="1" applyAlignment="1">
      <alignment vertical="center"/>
    </xf>
    <xf numFmtId="0" fontId="72" fillId="0" borderId="41" xfId="0" applyFont="1" applyBorder="1" applyAlignment="1">
      <alignment vertical="center"/>
    </xf>
    <xf numFmtId="0" fontId="63" fillId="0" borderId="15" xfId="0" applyFont="1" applyBorder="1" applyAlignment="1">
      <alignment horizontal="right" vertical="top"/>
    </xf>
    <xf numFmtId="0" fontId="63" fillId="0" borderId="41" xfId="0" applyFont="1" applyBorder="1" applyAlignment="1"/>
    <xf numFmtId="0" fontId="63" fillId="0" borderId="12" xfId="0" applyFont="1" applyBorder="1" applyAlignment="1">
      <alignment horizontal="center" vertical="center"/>
    </xf>
    <xf numFmtId="0" fontId="63" fillId="0" borderId="14" xfId="0" applyFont="1" applyBorder="1" applyAlignment="1">
      <alignment horizontal="center" vertical="center"/>
    </xf>
    <xf numFmtId="0" fontId="63" fillId="0" borderId="99" xfId="0" applyFont="1" applyBorder="1" applyAlignment="1">
      <alignment vertical="center"/>
    </xf>
    <xf numFmtId="0" fontId="63" fillId="0" borderId="100" xfId="0" applyFont="1" applyBorder="1" applyAlignment="1">
      <alignment vertical="center"/>
    </xf>
    <xf numFmtId="0" fontId="63" fillId="0" borderId="101" xfId="0" applyFont="1" applyBorder="1" applyAlignment="1">
      <alignment horizontal="left" vertical="center"/>
    </xf>
    <xf numFmtId="0" fontId="63" fillId="0" borderId="0" xfId="0" applyFont="1" applyFill="1" applyBorder="1" applyAlignment="1" applyProtection="1">
      <alignment horizontal="center" vertical="top"/>
      <protection locked="0"/>
    </xf>
    <xf numFmtId="0" fontId="72" fillId="0" borderId="0" xfId="0" applyFont="1" applyBorder="1" applyAlignment="1">
      <alignment vertical="center"/>
    </xf>
    <xf numFmtId="0" fontId="67" fillId="0" borderId="0" xfId="0" applyFont="1" applyBorder="1" applyAlignment="1">
      <alignment vertical="center"/>
    </xf>
    <xf numFmtId="0" fontId="63" fillId="0" borderId="0" xfId="0" applyFont="1" applyFill="1" applyBorder="1" applyAlignment="1">
      <alignment vertical="center"/>
    </xf>
    <xf numFmtId="0" fontId="63" fillId="0" borderId="15" xfId="0" applyFont="1" applyBorder="1" applyAlignment="1">
      <alignment vertical="top"/>
    </xf>
    <xf numFmtId="0" fontId="63" fillId="0" borderId="16" xfId="0" applyFont="1" applyBorder="1" applyAlignment="1">
      <alignment vertical="top"/>
    </xf>
    <xf numFmtId="0" fontId="63" fillId="0" borderId="38" xfId="0" applyFont="1" applyBorder="1" applyAlignment="1">
      <alignment vertical="center"/>
    </xf>
    <xf numFmtId="0" fontId="63" fillId="0" borderId="43" xfId="0" applyFont="1" applyBorder="1" applyAlignment="1">
      <alignment vertical="center"/>
    </xf>
    <xf numFmtId="0" fontId="63" fillId="0" borderId="43" xfId="0" applyFont="1" applyBorder="1" applyAlignment="1">
      <alignment horizontal="right" vertical="center"/>
    </xf>
    <xf numFmtId="0" fontId="63" fillId="0" borderId="43" xfId="0" applyFont="1" applyBorder="1" applyAlignment="1">
      <alignment horizontal="left" vertical="center"/>
    </xf>
    <xf numFmtId="0" fontId="63" fillId="0" borderId="43" xfId="0" applyFont="1" applyBorder="1" applyAlignment="1">
      <alignment horizontal="left"/>
    </xf>
    <xf numFmtId="0" fontId="63" fillId="0" borderId="44" xfId="0" applyFont="1" applyBorder="1" applyAlignment="1">
      <alignment horizontal="left" vertical="center"/>
    </xf>
    <xf numFmtId="0" fontId="67" fillId="0" borderId="12" xfId="0" applyFont="1" applyBorder="1" applyAlignment="1">
      <alignment vertical="center"/>
    </xf>
    <xf numFmtId="0" fontId="67" fillId="0" borderId="40" xfId="0" applyFont="1" applyBorder="1" applyAlignment="1">
      <alignment vertical="center"/>
    </xf>
    <xf numFmtId="0" fontId="63" fillId="24" borderId="12" xfId="0" applyFont="1" applyFill="1" applyBorder="1" applyAlignment="1">
      <alignment vertical="center"/>
    </xf>
    <xf numFmtId="0" fontId="63" fillId="24" borderId="14" xfId="0" applyFont="1" applyFill="1" applyBorder="1" applyAlignment="1">
      <alignment vertical="center"/>
    </xf>
    <xf numFmtId="0" fontId="67" fillId="0" borderId="0" xfId="0" applyFont="1" applyAlignment="1">
      <alignment horizontal="left" vertical="center"/>
    </xf>
    <xf numFmtId="0" fontId="63" fillId="0" borderId="16" xfId="0" applyFont="1" applyBorder="1" applyAlignment="1">
      <alignment horizontal="left"/>
    </xf>
    <xf numFmtId="0" fontId="63" fillId="0" borderId="13" xfId="0" applyFont="1" applyBorder="1" applyAlignment="1">
      <alignment horizontal="right" vertical="center"/>
    </xf>
    <xf numFmtId="0" fontId="73" fillId="0" borderId="15" xfId="0" applyFont="1" applyBorder="1" applyAlignment="1">
      <alignment vertical="center"/>
    </xf>
    <xf numFmtId="0" fontId="73" fillId="0" borderId="43" xfId="0" applyFont="1" applyBorder="1" applyAlignment="1">
      <alignment vertical="center"/>
    </xf>
    <xf numFmtId="0" fontId="73" fillId="0" borderId="40" xfId="0" applyFont="1" applyBorder="1" applyAlignment="1">
      <alignment vertical="center"/>
    </xf>
    <xf numFmtId="0" fontId="63" fillId="0" borderId="94" xfId="0" applyFont="1" applyBorder="1" applyAlignment="1">
      <alignment horizontal="left"/>
    </xf>
    <xf numFmtId="0" fontId="67" fillId="0" borderId="0" xfId="0" applyFont="1"/>
    <xf numFmtId="0" fontId="67" fillId="0" borderId="0" xfId="0" applyFont="1" applyAlignment="1">
      <alignment horizontal="left"/>
    </xf>
    <xf numFmtId="0" fontId="64" fillId="0" borderId="0" xfId="0" applyFont="1" applyAlignment="1">
      <alignment vertical="center"/>
    </xf>
    <xf numFmtId="0" fontId="63" fillId="24" borderId="93" xfId="0" applyFont="1" applyFill="1" applyBorder="1" applyAlignment="1">
      <alignment horizontal="left" vertical="center"/>
    </xf>
    <xf numFmtId="0" fontId="63" fillId="25" borderId="0" xfId="0" applyFont="1" applyFill="1" applyAlignment="1">
      <alignment horizontal="left"/>
    </xf>
    <xf numFmtId="0" fontId="63" fillId="25" borderId="0" xfId="0" applyFont="1" applyFill="1" applyAlignment="1">
      <alignment vertical="center"/>
    </xf>
    <xf numFmtId="0" fontId="63" fillId="25" borderId="0" xfId="0" applyFont="1" applyFill="1" applyAlignment="1">
      <alignment horizontal="left" vertical="center"/>
    </xf>
    <xf numFmtId="0" fontId="63" fillId="0" borderId="12" xfId="0" applyFont="1" applyBorder="1" applyAlignment="1">
      <alignment vertical="center" wrapText="1"/>
    </xf>
    <xf numFmtId="0" fontId="63" fillId="0" borderId="14" xfId="0" applyFont="1" applyBorder="1" applyAlignment="1">
      <alignment vertical="center" wrapText="1"/>
    </xf>
    <xf numFmtId="0" fontId="69" fillId="0" borderId="15" xfId="0" applyFont="1" applyBorder="1" applyAlignment="1">
      <alignment vertical="center"/>
    </xf>
    <xf numFmtId="0" fontId="63" fillId="0" borderId="12" xfId="0" applyFont="1" applyBorder="1" applyAlignment="1">
      <alignment vertical="top"/>
    </xf>
    <xf numFmtId="0" fontId="63" fillId="0" borderId="13" xfId="0" applyFont="1" applyBorder="1" applyAlignment="1">
      <alignment vertical="top" wrapText="1"/>
    </xf>
    <xf numFmtId="0" fontId="63" fillId="0" borderId="0" xfId="0" applyFont="1" applyAlignment="1">
      <alignment vertical="top" wrapText="1"/>
    </xf>
    <xf numFmtId="0" fontId="73" fillId="0" borderId="0" xfId="0" applyFont="1" applyAlignment="1">
      <alignment horizontal="left" vertical="center"/>
    </xf>
    <xf numFmtId="0" fontId="63" fillId="0" borderId="15" xfId="0" applyFont="1" applyBorder="1" applyAlignment="1">
      <alignment horizontal="left"/>
    </xf>
    <xf numFmtId="0" fontId="63" fillId="0" borderId="0" xfId="0" applyFont="1" applyAlignment="1">
      <alignment vertical="top"/>
    </xf>
    <xf numFmtId="0" fontId="63" fillId="24" borderId="0" xfId="0" applyFont="1" applyFill="1" applyAlignment="1">
      <alignment horizontal="left"/>
    </xf>
    <xf numFmtId="0" fontId="73" fillId="0" borderId="0" xfId="0" applyFont="1" applyAlignment="1">
      <alignment vertical="center"/>
    </xf>
    <xf numFmtId="0" fontId="63" fillId="0" borderId="12" xfId="0" applyFont="1" applyBorder="1" applyAlignment="1">
      <alignment horizontal="left" vertical="top"/>
    </xf>
    <xf numFmtId="0" fontId="63" fillId="24" borderId="12" xfId="0" applyFont="1" applyFill="1" applyBorder="1" applyAlignment="1">
      <alignment vertical="top" wrapText="1"/>
    </xf>
    <xf numFmtId="0" fontId="63" fillId="0" borderId="40" xfId="0" applyFont="1" applyBorder="1" applyAlignment="1">
      <alignment horizontal="right" vertical="center"/>
    </xf>
    <xf numFmtId="0" fontId="63" fillId="0" borderId="41" xfId="0" applyFont="1" applyBorder="1" applyAlignment="1">
      <alignment vertical="center"/>
    </xf>
    <xf numFmtId="0" fontId="63" fillId="0" borderId="16" xfId="0" applyFont="1" applyBorder="1" applyAlignment="1"/>
    <xf numFmtId="0" fontId="63" fillId="0" borderId="41" xfId="0" applyFont="1" applyBorder="1" applyAlignment="1">
      <alignment horizontal="right" vertical="center"/>
    </xf>
    <xf numFmtId="0" fontId="63" fillId="24" borderId="14" xfId="0" applyFont="1" applyFill="1" applyBorder="1" applyAlignment="1">
      <alignment vertical="top" wrapText="1"/>
    </xf>
    <xf numFmtId="0" fontId="67" fillId="0" borderId="0" xfId="0" applyFont="1" applyAlignment="1">
      <alignment vertical="center"/>
    </xf>
    <xf numFmtId="0" fontId="63" fillId="0" borderId="42" xfId="0" applyFont="1" applyBorder="1" applyAlignment="1">
      <alignment horizontal="right" vertical="center"/>
    </xf>
    <xf numFmtId="0" fontId="73" fillId="0" borderId="16" xfId="0" applyFont="1" applyBorder="1" applyAlignment="1">
      <alignment vertical="center"/>
    </xf>
    <xf numFmtId="0" fontId="63" fillId="0" borderId="92" xfId="0" applyFont="1" applyBorder="1" applyAlignment="1">
      <alignment horizontal="left" vertical="center"/>
    </xf>
    <xf numFmtId="0" fontId="64" fillId="0" borderId="0" xfId="0" applyFont="1" applyBorder="1" applyAlignment="1">
      <alignment horizontal="center" vertical="center"/>
    </xf>
    <xf numFmtId="0" fontId="63" fillId="0" borderId="0" xfId="0" applyFont="1" applyBorder="1" applyAlignment="1">
      <alignment vertical="center" wrapText="1"/>
    </xf>
    <xf numFmtId="0" fontId="63" fillId="0" borderId="0" xfId="0" applyFont="1" applyBorder="1" applyAlignment="1">
      <alignment horizontal="right" vertical="center"/>
    </xf>
    <xf numFmtId="0" fontId="63" fillId="24" borderId="47" xfId="0" applyFont="1" applyFill="1" applyBorder="1" applyAlignment="1">
      <alignment horizontal="left" vertical="center"/>
    </xf>
    <xf numFmtId="0" fontId="63" fillId="0" borderId="46" xfId="0" applyFont="1" applyBorder="1" applyAlignment="1">
      <alignment horizontal="left" vertical="center"/>
    </xf>
    <xf numFmtId="0" fontId="63" fillId="24" borderId="46" xfId="0" applyFont="1" applyFill="1" applyBorder="1" applyAlignment="1">
      <alignment horizontal="left" vertical="center"/>
    </xf>
    <xf numFmtId="0" fontId="63" fillId="0" borderId="46" xfId="0" applyFont="1" applyBorder="1" applyAlignment="1">
      <alignment horizontal="center" vertical="center"/>
    </xf>
    <xf numFmtId="0" fontId="63" fillId="24" borderId="46" xfId="0" applyFont="1" applyFill="1" applyBorder="1" applyAlignment="1">
      <alignment vertical="center" wrapText="1"/>
    </xf>
    <xf numFmtId="0" fontId="63" fillId="0" borderId="46" xfId="0" applyFont="1" applyBorder="1" applyAlignment="1">
      <alignment vertical="center"/>
    </xf>
    <xf numFmtId="0" fontId="63" fillId="24" borderId="46" xfId="0" applyFont="1" applyFill="1" applyBorder="1" applyAlignment="1">
      <alignment horizontal="right" vertical="center"/>
    </xf>
    <xf numFmtId="0" fontId="63" fillId="24" borderId="46" xfId="0" applyFont="1" applyFill="1" applyBorder="1" applyAlignment="1">
      <alignment horizontal="center" vertical="center"/>
    </xf>
    <xf numFmtId="0" fontId="63" fillId="0" borderId="45" xfId="0" applyFont="1" applyBorder="1" applyAlignment="1">
      <alignment horizontal="left" vertical="center"/>
    </xf>
    <xf numFmtId="0" fontId="63" fillId="24" borderId="15" xfId="0" applyFont="1" applyFill="1" applyBorder="1" applyAlignment="1">
      <alignment horizontal="left" vertical="center"/>
    </xf>
    <xf numFmtId="0" fontId="75" fillId="0" borderId="0" xfId="0" applyFont="1" applyBorder="1" applyAlignment="1">
      <alignment horizontal="center" vertical="center"/>
    </xf>
    <xf numFmtId="0" fontId="63" fillId="25" borderId="0" xfId="0" applyFont="1" applyFill="1" applyBorder="1" applyAlignment="1">
      <alignment horizontal="left" vertical="center"/>
    </xf>
    <xf numFmtId="0" fontId="63" fillId="25" borderId="0" xfId="0" applyFont="1" applyFill="1" applyBorder="1" applyAlignment="1">
      <alignment vertical="center"/>
    </xf>
    <xf numFmtId="0" fontId="63" fillId="24" borderId="0" xfId="0" applyFont="1" applyFill="1" applyBorder="1" applyAlignment="1">
      <alignment vertical="center"/>
    </xf>
    <xf numFmtId="0" fontId="63" fillId="24" borderId="0" xfId="0" applyFont="1" applyFill="1" applyBorder="1" applyAlignment="1">
      <alignment horizontal="left" vertical="center"/>
    </xf>
    <xf numFmtId="0" fontId="69" fillId="0" borderId="12" xfId="0" applyFont="1" applyBorder="1" applyAlignment="1">
      <alignment horizontal="left" vertical="center"/>
    </xf>
    <xf numFmtId="0" fontId="70" fillId="0" borderId="13" xfId="0" applyFont="1" applyBorder="1" applyAlignment="1">
      <alignment vertical="center" wrapText="1"/>
    </xf>
    <xf numFmtId="0" fontId="71" fillId="0" borderId="13" xfId="0" applyFont="1" applyBorder="1" applyAlignment="1">
      <alignment vertical="center" wrapText="1"/>
    </xf>
    <xf numFmtId="0" fontId="69" fillId="0" borderId="13" xfId="0" applyFont="1" applyBorder="1" applyAlignment="1">
      <alignment vertical="center" wrapText="1"/>
    </xf>
    <xf numFmtId="0" fontId="69" fillId="0" borderId="0" xfId="0" applyFont="1" applyBorder="1" applyAlignment="1">
      <alignment horizontal="left" vertical="center"/>
    </xf>
    <xf numFmtId="0" fontId="71" fillId="0" borderId="0" xfId="0" applyFont="1" applyBorder="1" applyAlignment="1">
      <alignment vertical="center" wrapText="1"/>
    </xf>
    <xf numFmtId="0" fontId="69" fillId="0" borderId="14" xfId="0" applyFont="1" applyBorder="1" applyAlignment="1">
      <alignment vertical="center"/>
    </xf>
    <xf numFmtId="0" fontId="70" fillId="0" borderId="0" xfId="0" applyFont="1" applyBorder="1" applyAlignment="1">
      <alignment vertical="center"/>
    </xf>
    <xf numFmtId="0" fontId="69" fillId="0" borderId="0" xfId="0" applyFont="1" applyBorder="1" applyAlignment="1">
      <alignment vertical="center"/>
    </xf>
    <xf numFmtId="0" fontId="63" fillId="0" borderId="15" xfId="0" applyFont="1" applyBorder="1"/>
    <xf numFmtId="0" fontId="69" fillId="0" borderId="16" xfId="0" applyFont="1" applyBorder="1" applyAlignment="1">
      <alignment horizontal="left" vertical="center"/>
    </xf>
    <xf numFmtId="0" fontId="63" fillId="0" borderId="40" xfId="0" applyFont="1" applyBorder="1" applyAlignment="1">
      <alignment horizontal="left"/>
    </xf>
    <xf numFmtId="0" fontId="63" fillId="0" borderId="40" xfId="0" applyFont="1" applyBorder="1" applyAlignment="1">
      <alignment vertical="center" wrapText="1"/>
    </xf>
    <xf numFmtId="0" fontId="63" fillId="0" borderId="15" xfId="0" applyFont="1" applyBorder="1" applyAlignment="1">
      <alignment vertical="center" wrapText="1"/>
    </xf>
    <xf numFmtId="0" fontId="63" fillId="0" borderId="41" xfId="0" applyFont="1" applyBorder="1" applyAlignment="1">
      <alignment horizontal="left"/>
    </xf>
    <xf numFmtId="0" fontId="72" fillId="0" borderId="0" xfId="0" applyFont="1" applyBorder="1" applyAlignment="1">
      <alignment horizontal="left" vertical="center"/>
    </xf>
    <xf numFmtId="0" fontId="63" fillId="24" borderId="0" xfId="0" applyFont="1" applyFill="1" applyBorder="1" applyAlignment="1">
      <alignment vertical="center" wrapText="1"/>
    </xf>
    <xf numFmtId="0" fontId="63" fillId="0" borderId="13" xfId="0" applyFont="1" applyBorder="1" applyAlignment="1">
      <alignment vertical="top"/>
    </xf>
    <xf numFmtId="0" fontId="63" fillId="0" borderId="13" xfId="0" applyFont="1" applyBorder="1"/>
    <xf numFmtId="0" fontId="63" fillId="0" borderId="40" xfId="0" applyFont="1" applyBorder="1"/>
    <xf numFmtId="0" fontId="63" fillId="0" borderId="16" xfId="0" applyFont="1" applyBorder="1"/>
    <xf numFmtId="0" fontId="63" fillId="0" borderId="41" xfId="0" applyFont="1" applyBorder="1"/>
    <xf numFmtId="0" fontId="63" fillId="0" borderId="0" xfId="0" applyFont="1" applyBorder="1" applyAlignment="1">
      <alignment horizontal="right"/>
    </xf>
    <xf numFmtId="0" fontId="63" fillId="0" borderId="12" xfId="0" applyFont="1" applyBorder="1" applyAlignment="1">
      <alignment horizontal="left"/>
    </xf>
    <xf numFmtId="0" fontId="63" fillId="0" borderId="40" xfId="0" applyFont="1" applyBorder="1" applyAlignment="1">
      <alignment horizontal="right"/>
    </xf>
    <xf numFmtId="0" fontId="63" fillId="0" borderId="41" xfId="0" applyFont="1" applyBorder="1" applyAlignment="1">
      <alignment horizontal="right"/>
    </xf>
    <xf numFmtId="0" fontId="2" fillId="0" borderId="0" xfId="43" applyFont="1" applyAlignment="1">
      <alignment vertical="center"/>
    </xf>
    <xf numFmtId="0" fontId="1" fillId="0" borderId="0" xfId="43" applyFont="1" applyAlignment="1">
      <alignment vertical="center"/>
    </xf>
    <xf numFmtId="0" fontId="0" fillId="0" borderId="0" xfId="0" applyAlignment="1" applyProtection="1"/>
    <xf numFmtId="0" fontId="45" fillId="0" borderId="0" xfId="0" applyFont="1" applyAlignment="1" applyProtection="1"/>
    <xf numFmtId="0" fontId="0" fillId="0" borderId="0" xfId="0" applyBorder="1" applyAlignment="1" applyProtection="1"/>
    <xf numFmtId="0" fontId="45" fillId="0" borderId="0" xfId="0" applyFont="1" applyAlignment="1" applyProtection="1">
      <alignment vertical="center"/>
    </xf>
    <xf numFmtId="0" fontId="45" fillId="0" borderId="0" xfId="0" applyFont="1" applyBorder="1" applyAlignment="1" applyProtection="1"/>
    <xf numFmtId="0" fontId="35" fillId="0" borderId="0" xfId="0" applyFont="1" applyAlignment="1" applyProtection="1"/>
    <xf numFmtId="0" fontId="0" fillId="0" borderId="88" xfId="0" applyBorder="1" applyAlignment="1" applyProtection="1"/>
    <xf numFmtId="0" fontId="0" fillId="0" borderId="24" xfId="0" applyBorder="1" applyAlignment="1" applyProtection="1"/>
    <xf numFmtId="0" fontId="0" fillId="0" borderId="65" xfId="0" applyBorder="1" applyAlignment="1" applyProtection="1"/>
    <xf numFmtId="0" fontId="0" fillId="0" borderId="90" xfId="0" applyBorder="1" applyAlignment="1" applyProtection="1"/>
    <xf numFmtId="0" fontId="0" fillId="0" borderId="0" xfId="0" applyAlignment="1" applyProtection="1">
      <alignment vertical="center"/>
    </xf>
    <xf numFmtId="0" fontId="0" fillId="0" borderId="93" xfId="0" applyBorder="1" applyAlignment="1" applyProtection="1"/>
    <xf numFmtId="14" fontId="0" fillId="0" borderId="0" xfId="0" applyNumberFormat="1" applyAlignment="1" applyProtection="1"/>
    <xf numFmtId="0" fontId="45" fillId="26" borderId="59" xfId="0" applyFont="1" applyFill="1" applyBorder="1" applyAlignment="1" applyProtection="1">
      <alignment vertical="center"/>
    </xf>
    <xf numFmtId="0" fontId="45" fillId="26" borderId="74" xfId="0" applyFont="1" applyFill="1" applyBorder="1" applyAlignment="1" applyProtection="1">
      <alignment vertical="center"/>
    </xf>
    <xf numFmtId="0" fontId="0" fillId="0" borderId="87" xfId="0" applyBorder="1" applyAlignment="1" applyProtection="1">
      <alignment horizontal="left" vertical="center"/>
    </xf>
    <xf numFmtId="0" fontId="45" fillId="26" borderId="73" xfId="0" applyFont="1" applyFill="1" applyBorder="1" applyAlignment="1" applyProtection="1">
      <alignment vertical="center"/>
    </xf>
    <xf numFmtId="0" fontId="0" fillId="0" borderId="0" xfId="0" applyAlignment="1" applyProtection="1">
      <alignment horizontal="right"/>
    </xf>
    <xf numFmtId="0" fontId="0" fillId="0" borderId="21" xfId="0" applyBorder="1" applyAlignment="1" applyProtection="1"/>
    <xf numFmtId="182" fontId="0" fillId="0" borderId="23" xfId="0" applyNumberFormat="1" applyBorder="1" applyAlignment="1" applyProtection="1"/>
    <xf numFmtId="182" fontId="0" fillId="0" borderId="24" xfId="0" applyNumberFormat="1" applyBorder="1" applyAlignment="1" applyProtection="1"/>
    <xf numFmtId="0" fontId="0" fillId="0" borderId="0" xfId="0" applyAlignment="1" applyProtection="1">
      <alignment wrapText="1"/>
    </xf>
    <xf numFmtId="14" fontId="0" fillId="0" borderId="89" xfId="0" applyNumberFormat="1" applyBorder="1" applyAlignment="1" applyProtection="1"/>
    <xf numFmtId="0" fontId="0" fillId="0" borderId="89" xfId="0" applyBorder="1" applyAlignment="1" applyProtection="1"/>
    <xf numFmtId="182" fontId="0" fillId="0" borderId="90" xfId="0" applyNumberFormat="1" applyBorder="1" applyAlignment="1" applyProtection="1"/>
    <xf numFmtId="0" fontId="35" fillId="0" borderId="0" xfId="0" applyFont="1" applyAlignment="1" applyProtection="1">
      <alignment vertical="center"/>
    </xf>
    <xf numFmtId="0" fontId="0" fillId="0" borderId="23" xfId="0" applyBorder="1" applyAlignment="1" applyProtection="1"/>
    <xf numFmtId="0" fontId="0" fillId="0" borderId="0" xfId="0" applyAlignment="1" applyProtection="1">
      <alignment horizontal="right" vertical="center"/>
    </xf>
    <xf numFmtId="0" fontId="0" fillId="0" borderId="0" xfId="0" applyAlignment="1" applyProtection="1">
      <protection locked="0"/>
    </xf>
    <xf numFmtId="0" fontId="0" fillId="0" borderId="92" xfId="0" applyBorder="1" applyAlignment="1" applyProtection="1">
      <protection locked="0"/>
    </xf>
    <xf numFmtId="0" fontId="0" fillId="0" borderId="94" xfId="0" applyBorder="1" applyAlignment="1" applyProtection="1">
      <protection locked="0"/>
    </xf>
    <xf numFmtId="0" fontId="0" fillId="0" borderId="93" xfId="0" applyBorder="1" applyAlignment="1" applyProtection="1">
      <protection locked="0"/>
    </xf>
    <xf numFmtId="0" fontId="61" fillId="0" borderId="92" xfId="0" applyFont="1" applyBorder="1" applyAlignment="1">
      <alignment horizontal="center" textRotation="255"/>
    </xf>
    <xf numFmtId="0" fontId="61" fillId="0" borderId="93" xfId="0" applyFont="1" applyBorder="1" applyAlignment="1">
      <alignment horizontal="center" textRotation="255"/>
    </xf>
    <xf numFmtId="0" fontId="0" fillId="24" borderId="96" xfId="0" applyFill="1" applyBorder="1" applyAlignment="1">
      <alignment horizontal="center"/>
    </xf>
    <xf numFmtId="0" fontId="0" fillId="24" borderId="94" xfId="0" applyFill="1" applyBorder="1" applyAlignment="1">
      <alignment horizontal="center"/>
    </xf>
    <xf numFmtId="0" fontId="0" fillId="24" borderId="95" xfId="0" applyFill="1" applyBorder="1" applyAlignment="1">
      <alignment horizontal="center"/>
    </xf>
    <xf numFmtId="0" fontId="0" fillId="24" borderId="93" xfId="0" applyFill="1" applyBorder="1" applyAlignment="1">
      <alignment horizontal="center"/>
    </xf>
    <xf numFmtId="0" fontId="0" fillId="24" borderId="97" xfId="0" applyFill="1" applyBorder="1" applyAlignment="1">
      <alignment horizontal="center"/>
    </xf>
    <xf numFmtId="0" fontId="0" fillId="0" borderId="91"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72"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182" fontId="0" fillId="0" borderId="49" xfId="0" applyNumberFormat="1" applyBorder="1" applyAlignment="1">
      <alignment horizontal="center" vertical="center"/>
    </xf>
    <xf numFmtId="182" fontId="0" fillId="0" borderId="50" xfId="0" applyNumberFormat="1" applyBorder="1" applyAlignment="1">
      <alignment horizontal="center" vertical="center"/>
    </xf>
    <xf numFmtId="183" fontId="0" fillId="0" borderId="49" xfId="0" applyNumberFormat="1" applyFill="1" applyBorder="1" applyAlignment="1" applyProtection="1">
      <alignment horizontal="center" vertical="center"/>
      <protection locked="0"/>
    </xf>
    <xf numFmtId="183" fontId="0" fillId="0" borderId="50" xfId="0" applyNumberFormat="1" applyFill="1" applyBorder="1" applyAlignment="1" applyProtection="1">
      <alignment horizontal="center" vertical="center"/>
      <protection locked="0"/>
    </xf>
    <xf numFmtId="183" fontId="0" fillId="0" borderId="52" xfId="0" applyNumberFormat="1" applyFill="1"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0" xfId="0" applyAlignment="1" applyProtection="1">
      <alignment horizontal="right" wrapText="1"/>
    </xf>
    <xf numFmtId="0" fontId="0" fillId="0" borderId="0" xfId="0" applyBorder="1" applyAlignment="1" applyProtection="1">
      <alignment horizontal="right" wrapText="1"/>
    </xf>
    <xf numFmtId="0" fontId="0" fillId="0" borderId="50"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10" xfId="0" applyBorder="1" applyAlignment="1">
      <alignment horizontal="center" vertical="center"/>
    </xf>
    <xf numFmtId="0" fontId="0" fillId="0" borderId="38"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48" xfId="0" applyBorder="1" applyAlignment="1" applyProtection="1">
      <alignment horizontal="center" vertical="center" shrinkToFit="1"/>
      <protection locked="0"/>
    </xf>
    <xf numFmtId="0" fontId="0" fillId="0" borderId="38" xfId="0" applyBorder="1" applyAlignment="1">
      <alignment horizontal="center" vertical="center"/>
    </xf>
    <xf numFmtId="0" fontId="0" fillId="0" borderId="0" xfId="0" applyBorder="1" applyAlignment="1">
      <alignment horizontal="center" vertical="center"/>
    </xf>
    <xf numFmtId="0" fontId="0" fillId="24" borderId="10" xfId="0" applyFill="1" applyBorder="1" applyAlignment="1" applyProtection="1">
      <alignment horizontal="center" vertical="center" shrinkToFit="1"/>
      <protection locked="0"/>
    </xf>
    <xf numFmtId="0" fontId="0" fillId="24" borderId="37" xfId="0" applyFill="1" applyBorder="1" applyAlignment="1" applyProtection="1">
      <alignment horizontal="center" vertical="center" shrinkToFit="1"/>
      <protection locked="0"/>
    </xf>
    <xf numFmtId="49" fontId="0" fillId="0" borderId="17" xfId="0" applyNumberFormat="1" applyBorder="1" applyAlignment="1" applyProtection="1">
      <alignment horizontal="center" vertical="center"/>
      <protection locked="0"/>
    </xf>
    <xf numFmtId="49" fontId="0" fillId="0" borderId="68" xfId="0" applyNumberFormat="1" applyBorder="1" applyAlignment="1" applyProtection="1">
      <alignment horizontal="center" vertical="center"/>
      <protection locked="0"/>
    </xf>
    <xf numFmtId="0" fontId="0" fillId="0" borderId="25" xfId="0" applyBorder="1" applyAlignment="1">
      <alignment horizontal="center" vertical="center"/>
    </xf>
    <xf numFmtId="0" fontId="0" fillId="0" borderId="63" xfId="0" applyBorder="1" applyAlignment="1">
      <alignment horizontal="center" vertical="center"/>
    </xf>
    <xf numFmtId="0" fontId="0" fillId="0" borderId="40" xfId="0" applyBorder="1" applyAlignment="1" applyProtection="1">
      <alignment horizontal="center" vertical="center"/>
      <protection locked="0"/>
    </xf>
    <xf numFmtId="0" fontId="49" fillId="0" borderId="57" xfId="0" applyFont="1" applyBorder="1" applyAlignment="1">
      <alignment horizontal="center" vertical="center" shrinkToFit="1"/>
    </xf>
    <xf numFmtId="0" fontId="49" fillId="0" borderId="58" xfId="0" applyFont="1" applyBorder="1" applyAlignment="1">
      <alignment horizontal="center" vertical="center" shrinkToFit="1"/>
    </xf>
    <xf numFmtId="0" fontId="49" fillId="0" borderId="78" xfId="0" applyFont="1" applyBorder="1" applyAlignment="1">
      <alignment horizontal="center" vertical="center" shrinkToFit="1"/>
    </xf>
    <xf numFmtId="0" fontId="0" fillId="24" borderId="38" xfId="0" applyFill="1" applyBorder="1" applyAlignment="1" applyProtection="1">
      <alignment horizontal="center" vertical="center" shrinkToFit="1"/>
      <protection locked="0"/>
    </xf>
    <xf numFmtId="0" fontId="0" fillId="24" borderId="43" xfId="0" applyFill="1" applyBorder="1" applyAlignment="1" applyProtection="1">
      <alignment horizontal="center" vertical="center" shrinkToFit="1"/>
      <protection locked="0"/>
    </xf>
    <xf numFmtId="0" fontId="0" fillId="24" borderId="48" xfId="0" applyFill="1" applyBorder="1" applyAlignment="1" applyProtection="1">
      <alignment horizontal="center" vertical="center" shrinkToFit="1"/>
      <protection locked="0"/>
    </xf>
    <xf numFmtId="0" fontId="0" fillId="0" borderId="12"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0" fontId="0" fillId="0" borderId="56" xfId="0" applyBorder="1" applyAlignment="1" applyProtection="1">
      <alignment horizontal="center" vertical="center"/>
      <protection locked="0"/>
    </xf>
    <xf numFmtId="0" fontId="0" fillId="0" borderId="15" xfId="0" applyBorder="1" applyAlignment="1">
      <alignment horizontal="center" vertical="center"/>
    </xf>
    <xf numFmtId="0" fontId="0" fillId="0" borderId="27" xfId="0" applyBorder="1" applyAlignment="1">
      <alignment horizontal="center" vertical="center"/>
    </xf>
    <xf numFmtId="0" fontId="0" fillId="0" borderId="24" xfId="0" applyBorder="1" applyAlignment="1">
      <alignment horizontal="center" vertical="center"/>
    </xf>
    <xf numFmtId="0" fontId="0" fillId="0" borderId="16" xfId="0" applyBorder="1" applyAlignment="1" applyProtection="1">
      <alignment horizontal="center" vertical="center"/>
      <protection locked="0"/>
    </xf>
    <xf numFmtId="0" fontId="0" fillId="0" borderId="41"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hidden="1"/>
    </xf>
    <xf numFmtId="0" fontId="0" fillId="0" borderId="52" xfId="0" applyBorder="1" applyAlignment="1" applyProtection="1">
      <alignment horizontal="center" vertical="center"/>
      <protection locked="0"/>
    </xf>
    <xf numFmtId="0" fontId="0" fillId="24" borderId="15" xfId="0" applyFill="1" applyBorder="1" applyAlignment="1" applyProtection="1">
      <alignment horizontal="center" vertical="center" shrinkToFit="1"/>
      <protection locked="0"/>
    </xf>
    <xf numFmtId="0" fontId="0" fillId="24" borderId="16" xfId="0" applyFill="1" applyBorder="1" applyAlignment="1" applyProtection="1">
      <alignment horizontal="center" vertical="center" shrinkToFit="1"/>
      <protection locked="0"/>
    </xf>
    <xf numFmtId="0" fontId="0" fillId="24" borderId="27" xfId="0" applyFill="1" applyBorder="1" applyAlignment="1" applyProtection="1">
      <alignment horizontal="center" vertical="center" shrinkToFit="1"/>
      <protection locked="0"/>
    </xf>
    <xf numFmtId="0" fontId="0" fillId="0" borderId="17" xfId="0" applyBorder="1" applyAlignment="1">
      <alignment horizontal="center" vertical="center"/>
    </xf>
    <xf numFmtId="0" fontId="0" fillId="0" borderId="49" xfId="0" applyBorder="1" applyAlignment="1">
      <alignment horizontal="center" vertical="center"/>
    </xf>
    <xf numFmtId="0" fontId="0" fillId="0" borderId="38" xfId="0" applyBorder="1" applyAlignment="1" applyProtection="1">
      <alignment horizontal="right" vertical="center"/>
      <protection locked="0"/>
    </xf>
    <xf numFmtId="0" fontId="0" fillId="0" borderId="43"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49" fontId="0" fillId="24" borderId="10" xfId="0" applyNumberFormat="1" applyFill="1" applyBorder="1" applyAlignment="1" applyProtection="1">
      <alignment horizontal="center" vertical="center"/>
      <protection locked="0"/>
    </xf>
    <xf numFmtId="0" fontId="0" fillId="0" borderId="38" xfId="0" applyBorder="1" applyAlignment="1">
      <alignment horizontal="left" vertical="center" wrapText="1"/>
    </xf>
    <xf numFmtId="0" fontId="0" fillId="0" borderId="43" xfId="0" applyBorder="1" applyAlignment="1">
      <alignment horizontal="left" vertical="center" wrapText="1"/>
    </xf>
    <xf numFmtId="0" fontId="0" fillId="0" borderId="44" xfId="0" applyBorder="1" applyAlignment="1">
      <alignment horizontal="left" vertical="center" wrapText="1"/>
    </xf>
    <xf numFmtId="0" fontId="0" fillId="0" borderId="10" xfId="0"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49" fontId="0" fillId="0" borderId="10" xfId="0" applyNumberFormat="1" applyBorder="1" applyAlignment="1" applyProtection="1">
      <alignment horizontal="center" vertical="center"/>
      <protection locked="0"/>
    </xf>
    <xf numFmtId="49" fontId="0" fillId="0" borderId="37" xfId="0" applyNumberFormat="1" applyBorder="1" applyAlignment="1" applyProtection="1">
      <alignment horizontal="center" vertical="center"/>
      <protection locked="0"/>
    </xf>
    <xf numFmtId="0" fontId="0" fillId="0" borderId="30" xfId="0" applyBorder="1" applyAlignment="1">
      <alignment horizontal="center" vertical="center"/>
    </xf>
    <xf numFmtId="0" fontId="0" fillId="0" borderId="53" xfId="0" applyBorder="1" applyAlignment="1">
      <alignment horizontal="center" vertical="center"/>
    </xf>
    <xf numFmtId="0" fontId="0" fillId="0" borderId="54" xfId="0" applyBorder="1" applyAlignment="1">
      <alignment horizontal="center" vertical="center"/>
    </xf>
    <xf numFmtId="0" fontId="0" fillId="0" borderId="16" xfId="0" applyBorder="1" applyAlignment="1">
      <alignment horizontal="center" vertical="center"/>
    </xf>
    <xf numFmtId="0" fontId="0" fillId="0" borderId="10" xfId="0" applyBorder="1" applyAlignment="1">
      <alignment horizontal="center" vertical="center" wrapText="1"/>
    </xf>
    <xf numFmtId="0" fontId="0" fillId="0" borderId="17" xfId="0" applyBorder="1" applyAlignment="1">
      <alignment horizontal="center" vertical="center" wrapText="1"/>
    </xf>
    <xf numFmtId="0" fontId="0" fillId="0" borderId="65" xfId="0" applyBorder="1" applyAlignment="1">
      <alignment horizontal="center" vertical="center" wrapText="1"/>
    </xf>
    <xf numFmtId="0" fontId="0" fillId="0" borderId="28" xfId="0" applyBorder="1" applyAlignment="1">
      <alignment horizontal="center" vertical="center" wrapText="1"/>
    </xf>
    <xf numFmtId="0" fontId="0" fillId="0" borderId="66" xfId="0" applyBorder="1" applyAlignment="1">
      <alignment horizontal="center" vertical="center" wrapText="1"/>
    </xf>
    <xf numFmtId="0" fontId="0" fillId="0" borderId="36" xfId="0" applyBorder="1" applyAlignment="1">
      <alignment horizontal="center" vertical="center"/>
    </xf>
    <xf numFmtId="0" fontId="0" fillId="0" borderId="55" xfId="0" applyBorder="1" applyAlignment="1">
      <alignment horizontal="center" vertical="center"/>
    </xf>
    <xf numFmtId="0" fontId="0" fillId="0" borderId="0" xfId="0" applyAlignment="1" applyProtection="1">
      <alignment horizont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41" xfId="0" applyBorder="1" applyAlignment="1">
      <alignment horizontal="center" vertical="center"/>
    </xf>
    <xf numFmtId="0" fontId="0" fillId="0" borderId="15" xfId="33" applyNumberFormat="1" applyFont="1" applyBorder="1" applyAlignment="1" applyProtection="1">
      <alignment horizontal="center" vertical="center"/>
      <protection locked="0"/>
    </xf>
    <xf numFmtId="0" fontId="0" fillId="0" borderId="43" xfId="33" applyNumberFormat="1" applyFont="1" applyBorder="1" applyAlignment="1" applyProtection="1">
      <alignment horizontal="center" vertical="center"/>
      <protection locked="0"/>
    </xf>
    <xf numFmtId="0" fontId="0" fillId="0" borderId="44" xfId="33" applyNumberFormat="1" applyFont="1"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0" xfId="0" applyBorder="1" applyAlignment="1" applyProtection="1">
      <alignment horizontal="center" vertical="center"/>
      <protection locked="0"/>
    </xf>
    <xf numFmtId="0" fontId="0" fillId="0" borderId="47" xfId="0" applyBorder="1" applyAlignment="1">
      <alignment horizontal="center" vertical="center"/>
    </xf>
    <xf numFmtId="0" fontId="0" fillId="0" borderId="46"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40" xfId="0" applyBorder="1" applyAlignment="1">
      <alignment horizontal="center" vertical="center"/>
    </xf>
    <xf numFmtId="0" fontId="0" fillId="0" borderId="64" xfId="0" applyBorder="1" applyAlignment="1">
      <alignment horizontal="center" vertical="center"/>
    </xf>
    <xf numFmtId="0" fontId="0" fillId="0" borderId="67" xfId="0" applyBorder="1" applyAlignment="1">
      <alignment horizontal="center" vertical="center"/>
    </xf>
    <xf numFmtId="0" fontId="0" fillId="0" borderId="10"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14" xfId="0" applyBorder="1" applyAlignment="1">
      <alignment horizontal="center" vertical="center"/>
    </xf>
    <xf numFmtId="0" fontId="0" fillId="0" borderId="42" xfId="0" applyBorder="1" applyAlignment="1">
      <alignment horizontal="center" vertical="center"/>
    </xf>
    <xf numFmtId="0" fontId="0" fillId="27" borderId="10" xfId="0" applyFill="1" applyBorder="1" applyAlignment="1" applyProtection="1">
      <alignment horizontal="center" vertical="center" shrinkToFit="1"/>
      <protection locked="0"/>
    </xf>
    <xf numFmtId="0" fontId="0" fillId="27" borderId="37" xfId="0" applyFill="1" applyBorder="1" applyAlignment="1" applyProtection="1">
      <alignment horizontal="center" vertical="center" shrinkToFit="1"/>
      <protection locked="0"/>
    </xf>
    <xf numFmtId="0" fontId="0" fillId="0" borderId="38" xfId="0" applyBorder="1" applyAlignment="1">
      <alignment horizontal="center" vertical="center" wrapText="1"/>
    </xf>
    <xf numFmtId="0" fontId="0" fillId="0" borderId="43" xfId="0" applyBorder="1" applyAlignment="1">
      <alignment horizontal="center" vertical="center" wrapText="1"/>
    </xf>
    <xf numFmtId="0" fontId="0" fillId="0" borderId="44" xfId="0" applyBorder="1" applyAlignment="1">
      <alignment horizontal="center" vertical="center" wrapText="1"/>
    </xf>
    <xf numFmtId="0" fontId="0" fillId="0" borderId="13" xfId="0" applyBorder="1" applyAlignment="1">
      <alignment horizontal="center" vertical="center" wrapText="1"/>
    </xf>
    <xf numFmtId="0" fontId="0" fillId="0" borderId="40" xfId="0" applyBorder="1" applyAlignment="1">
      <alignment horizontal="center" vertical="center" wrapText="1"/>
    </xf>
    <xf numFmtId="0" fontId="0" fillId="0" borderId="0" xfId="0" applyBorder="1" applyAlignment="1">
      <alignment horizontal="center" vertical="center" wrapText="1"/>
    </xf>
    <xf numFmtId="0" fontId="0" fillId="0" borderId="42" xfId="0" applyBorder="1" applyAlignment="1">
      <alignment horizontal="center" vertical="center" wrapText="1"/>
    </xf>
    <xf numFmtId="0" fontId="0" fillId="0" borderId="16" xfId="0" applyBorder="1" applyAlignment="1">
      <alignment horizontal="center" vertical="center" wrapText="1"/>
    </xf>
    <xf numFmtId="0" fontId="0" fillId="0" borderId="41" xfId="0" applyBorder="1" applyAlignment="1">
      <alignment horizontal="center" vertical="center" wrapText="1"/>
    </xf>
    <xf numFmtId="0" fontId="0" fillId="0" borderId="12"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49" fontId="0" fillId="24" borderId="37" xfId="0" applyNumberFormat="1" applyFill="1" applyBorder="1" applyAlignment="1" applyProtection="1">
      <alignment horizontal="center" vertical="center"/>
      <protection locked="0"/>
    </xf>
    <xf numFmtId="0" fontId="0" fillId="0" borderId="4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6"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1" xfId="0" applyBorder="1" applyAlignment="1">
      <alignment horizontal="center" vertical="center"/>
    </xf>
    <xf numFmtId="0" fontId="0" fillId="0" borderId="0" xfId="0" applyAlignment="1" applyProtection="1">
      <alignment horizontal="left" vertical="top" wrapText="1"/>
    </xf>
    <xf numFmtId="0" fontId="0" fillId="0" borderId="0" xfId="0" applyAlignment="1" applyProtection="1">
      <alignment horizontal="right" vertical="center"/>
      <protection hidden="1"/>
    </xf>
    <xf numFmtId="0" fontId="0" fillId="0" borderId="42" xfId="0" applyBorder="1" applyAlignment="1" applyProtection="1">
      <alignment horizontal="right" vertical="center"/>
      <protection hidden="1"/>
    </xf>
    <xf numFmtId="14" fontId="0" fillId="0" borderId="38" xfId="0" applyNumberFormat="1" applyBorder="1" applyAlignment="1" applyProtection="1">
      <alignment horizontal="center" vertical="center"/>
      <protection locked="0"/>
    </xf>
    <xf numFmtId="14" fontId="0" fillId="0" borderId="43" xfId="0" applyNumberFormat="1" applyBorder="1" applyAlignment="1" applyProtection="1">
      <alignment horizontal="center" vertical="center"/>
      <protection locked="0"/>
    </xf>
    <xf numFmtId="14" fontId="0" fillId="0" borderId="44" xfId="0" applyNumberFormat="1" applyBorder="1" applyAlignment="1" applyProtection="1">
      <alignment horizontal="center" vertical="center"/>
      <protection locked="0"/>
    </xf>
    <xf numFmtId="0" fontId="0" fillId="0" borderId="18" xfId="0" applyFont="1" applyBorder="1" applyAlignment="1">
      <alignment horizontal="left" vertical="center" wrapText="1"/>
    </xf>
    <xf numFmtId="0" fontId="0" fillId="0" borderId="19" xfId="0" applyFont="1" applyBorder="1" applyAlignment="1">
      <alignment horizontal="left" vertical="center" wrapText="1"/>
    </xf>
    <xf numFmtId="0" fontId="0" fillId="0" borderId="20" xfId="0" applyFont="1" applyBorder="1" applyAlignment="1">
      <alignment horizontal="left" vertical="center" wrapText="1"/>
    </xf>
    <xf numFmtId="0" fontId="0" fillId="0" borderId="69" xfId="0"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49" fontId="0" fillId="0" borderId="38" xfId="0" applyNumberFormat="1" applyBorder="1" applyAlignment="1" applyProtection="1">
      <alignment horizontal="center" vertical="center"/>
      <protection locked="0"/>
    </xf>
    <xf numFmtId="49" fontId="0" fillId="0" borderId="44" xfId="0" applyNumberFormat="1" applyBorder="1" applyAlignment="1" applyProtection="1">
      <alignment horizontal="center" vertical="center"/>
      <protection locked="0"/>
    </xf>
    <xf numFmtId="0" fontId="0" fillId="0" borderId="0" xfId="0" applyBorder="1" applyAlignment="1">
      <alignment horizontal="left" vertical="center"/>
    </xf>
    <xf numFmtId="0" fontId="0" fillId="0" borderId="42" xfId="0" applyBorder="1" applyAlignment="1">
      <alignment horizontal="left" vertical="center"/>
    </xf>
    <xf numFmtId="0" fontId="0" fillId="0" borderId="28" xfId="0" applyBorder="1" applyAlignment="1">
      <alignment horizontal="left" vertical="center"/>
    </xf>
    <xf numFmtId="0" fontId="0" fillId="0" borderId="66" xfId="0" applyBorder="1" applyAlignment="1">
      <alignment horizontal="left" vertical="center"/>
    </xf>
    <xf numFmtId="0" fontId="0" fillId="0" borderId="72" xfId="0" applyBorder="1" applyAlignment="1">
      <alignment horizontal="center" vertical="center" wrapText="1"/>
    </xf>
    <xf numFmtId="0" fontId="0" fillId="0" borderId="50" xfId="0" applyBorder="1" applyAlignment="1">
      <alignment horizontal="center" vertical="center" wrapText="1"/>
    </xf>
    <xf numFmtId="0" fontId="0" fillId="0" borderId="51" xfId="0" applyBorder="1" applyAlignment="1">
      <alignment horizontal="center" vertical="center" wrapText="1"/>
    </xf>
    <xf numFmtId="0" fontId="0" fillId="0" borderId="49" xfId="0" applyBorder="1" applyAlignment="1">
      <alignment horizontal="center" vertical="center" wrapText="1"/>
    </xf>
    <xf numFmtId="0" fontId="0" fillId="0" borderId="0" xfId="0" applyBorder="1" applyAlignment="1" applyProtection="1">
      <alignment horizontal="left" vertical="center" wrapText="1"/>
    </xf>
    <xf numFmtId="0" fontId="0" fillId="0" borderId="98" xfId="0" applyBorder="1" applyAlignment="1">
      <alignment horizontal="center" vertical="center"/>
    </xf>
    <xf numFmtId="0" fontId="0" fillId="0" borderId="88" xfId="0" applyBorder="1" applyAlignment="1">
      <alignment horizontal="center" vertical="center"/>
    </xf>
    <xf numFmtId="0" fontId="0" fillId="0" borderId="65" xfId="0" applyBorder="1" applyAlignment="1">
      <alignment horizontal="center" vertical="center"/>
    </xf>
    <xf numFmtId="0" fontId="0" fillId="0" borderId="28" xfId="0" applyBorder="1" applyAlignment="1">
      <alignment horizontal="center" vertical="center"/>
    </xf>
    <xf numFmtId="0" fontId="0" fillId="0" borderId="66" xfId="0" applyBorder="1" applyAlignment="1">
      <alignment horizontal="center" vertical="center"/>
    </xf>
    <xf numFmtId="0" fontId="45" fillId="0" borderId="0" xfId="0" applyFont="1" applyAlignment="1" applyProtection="1">
      <alignment horizontal="left" vertical="center"/>
    </xf>
    <xf numFmtId="0" fontId="45" fillId="0" borderId="0" xfId="0" applyFont="1" applyAlignment="1" applyProtection="1">
      <alignment horizontal="center" vertical="center"/>
    </xf>
    <xf numFmtId="0" fontId="0" fillId="27" borderId="38" xfId="0" applyFill="1" applyBorder="1" applyAlignment="1" applyProtection="1">
      <alignment horizontal="center" vertical="center" shrinkToFit="1"/>
      <protection locked="0"/>
    </xf>
    <xf numFmtId="0" fontId="0" fillId="27" borderId="43" xfId="0" applyFill="1" applyBorder="1" applyAlignment="1" applyProtection="1">
      <alignment horizontal="center" vertical="center" shrinkToFit="1"/>
      <protection locked="0"/>
    </xf>
    <xf numFmtId="0" fontId="0" fillId="27" borderId="48" xfId="0" applyFill="1" applyBorder="1" applyAlignment="1" applyProtection="1">
      <alignment horizontal="center" vertical="center" shrinkToFit="1"/>
      <protection locked="0"/>
    </xf>
    <xf numFmtId="0" fontId="26" fillId="0" borderId="38" xfId="0" applyFont="1" applyBorder="1" applyAlignment="1">
      <alignment horizontal="left" vertical="center" wrapText="1"/>
    </xf>
    <xf numFmtId="0" fontId="60" fillId="0" borderId="38" xfId="0" applyFont="1" applyBorder="1" applyAlignment="1">
      <alignment horizontal="center" vertical="center" wrapText="1"/>
    </xf>
    <xf numFmtId="0" fontId="49" fillId="0" borderId="43" xfId="0" applyFont="1" applyBorder="1" applyAlignment="1">
      <alignment horizontal="center" vertical="center" wrapText="1"/>
    </xf>
    <xf numFmtId="0" fontId="49" fillId="0" borderId="44" xfId="0" applyFont="1" applyBorder="1" applyAlignment="1">
      <alignment horizontal="center" vertical="center" wrapText="1"/>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59" xfId="0" applyBorder="1" applyAlignment="1">
      <alignment horizontal="center" vertical="center"/>
    </xf>
    <xf numFmtId="0" fontId="0" fillId="0" borderId="73" xfId="0" applyBorder="1" applyAlignment="1">
      <alignment horizontal="center" vertical="center"/>
    </xf>
    <xf numFmtId="0" fontId="47" fillId="0" borderId="0" xfId="0" applyFont="1" applyAlignment="1">
      <alignment horizontal="center" wrapText="1"/>
    </xf>
    <xf numFmtId="0" fontId="0" fillId="0" borderId="0" xfId="0" applyFill="1" applyAlignment="1">
      <alignment horizontal="left"/>
    </xf>
    <xf numFmtId="176" fontId="15" fillId="0" borderId="0" xfId="0" applyNumberFormat="1" applyFont="1" applyAlignment="1">
      <alignment horizontal="right"/>
    </xf>
    <xf numFmtId="0" fontId="15" fillId="0" borderId="0" xfId="0" applyFont="1" applyAlignment="1">
      <alignment horizontal="right"/>
    </xf>
    <xf numFmtId="0" fontId="15" fillId="0" borderId="16" xfId="0" applyFont="1" applyBorder="1" applyAlignment="1">
      <alignment horizontal="center" shrinkToFit="1"/>
    </xf>
    <xf numFmtId="0" fontId="13" fillId="0" borderId="16" xfId="33" applyNumberFormat="1" applyFont="1" applyBorder="1" applyAlignment="1">
      <alignment horizontal="center"/>
    </xf>
    <xf numFmtId="0" fontId="15" fillId="0" borderId="0" xfId="0" applyFont="1" applyAlignment="1">
      <alignment horizontal="left"/>
    </xf>
    <xf numFmtId="0" fontId="15" fillId="0" borderId="0" xfId="0" applyFont="1" applyAlignment="1">
      <alignment horizontal="center" shrinkToFit="1"/>
    </xf>
    <xf numFmtId="0" fontId="15" fillId="0" borderId="16" xfId="0" applyFont="1" applyBorder="1" applyAlignment="1">
      <alignment horizontal="center"/>
    </xf>
    <xf numFmtId="0" fontId="15" fillId="0" borderId="43" xfId="0" applyFont="1" applyBorder="1" applyAlignment="1">
      <alignment horizontal="center" shrinkToFit="1"/>
    </xf>
    <xf numFmtId="0" fontId="15" fillId="0" borderId="43" xfId="0" applyFont="1" applyBorder="1" applyAlignment="1">
      <alignment horizontal="center"/>
    </xf>
    <xf numFmtId="0" fontId="15" fillId="0" borderId="13" xfId="0" applyFont="1" applyBorder="1" applyAlignment="1">
      <alignment horizontal="center"/>
    </xf>
    <xf numFmtId="180" fontId="15" fillId="0" borderId="16" xfId="0" applyNumberFormat="1" applyFont="1" applyBorder="1" applyAlignment="1">
      <alignment horizontal="center"/>
    </xf>
    <xf numFmtId="177" fontId="15" fillId="0" borderId="0" xfId="0" applyNumberFormat="1" applyFont="1" applyAlignment="1">
      <alignment horizontal="center"/>
    </xf>
    <xf numFmtId="178" fontId="15" fillId="0" borderId="43" xfId="0" applyNumberFormat="1" applyFont="1" applyBorder="1" applyAlignment="1">
      <alignment horizontal="center"/>
    </xf>
    <xf numFmtId="0" fontId="15" fillId="0" borderId="0" xfId="0" applyFont="1" applyBorder="1" applyAlignment="1">
      <alignment horizontal="right"/>
    </xf>
    <xf numFmtId="178" fontId="15" fillId="0" borderId="16" xfId="0" applyNumberFormat="1" applyFont="1" applyBorder="1" applyAlignment="1">
      <alignment horizontal="center"/>
    </xf>
    <xf numFmtId="0" fontId="14" fillId="0" borderId="0" xfId="0" applyFont="1" applyAlignment="1">
      <alignment horizontal="center" vertical="center"/>
    </xf>
    <xf numFmtId="0" fontId="15" fillId="0" borderId="0" xfId="0" applyFont="1" applyAlignment="1">
      <alignment horizontal="center"/>
    </xf>
    <xf numFmtId="180" fontId="15" fillId="0" borderId="16" xfId="0" applyNumberFormat="1" applyFont="1" applyBorder="1" applyAlignment="1">
      <alignment horizontal="center" shrinkToFit="1"/>
    </xf>
    <xf numFmtId="180" fontId="15" fillId="0" borderId="0" xfId="0" applyNumberFormat="1" applyFont="1" applyAlignment="1">
      <alignment horizontal="center"/>
    </xf>
    <xf numFmtId="180" fontId="15" fillId="0" borderId="0" xfId="0" applyNumberFormat="1" applyFont="1" applyBorder="1" applyAlignment="1">
      <alignment horizontal="center"/>
    </xf>
    <xf numFmtId="176" fontId="15" fillId="0" borderId="0" xfId="0" applyNumberFormat="1" applyFont="1" applyAlignment="1">
      <alignment horizontal="center"/>
    </xf>
    <xf numFmtId="180" fontId="13" fillId="0" borderId="0" xfId="0" applyNumberFormat="1" applyFont="1" applyAlignment="1">
      <alignment horizontal="center" shrinkToFit="1"/>
    </xf>
    <xf numFmtId="177" fontId="15" fillId="0" borderId="0" xfId="0" applyNumberFormat="1" applyFont="1" applyBorder="1" applyAlignment="1">
      <alignment horizontal="center"/>
    </xf>
    <xf numFmtId="0" fontId="63" fillId="0" borderId="100" xfId="0" applyFont="1" applyBorder="1" applyAlignment="1" applyProtection="1">
      <alignment horizontal="center" vertical="center" shrinkToFit="1"/>
      <protection locked="0"/>
    </xf>
    <xf numFmtId="0" fontId="63" fillId="25" borderId="13" xfId="0" applyFont="1" applyFill="1" applyBorder="1" applyAlignment="1" applyProtection="1">
      <alignment horizontal="center" vertical="center" wrapText="1"/>
      <protection locked="0"/>
    </xf>
    <xf numFmtId="0" fontId="63" fillId="25" borderId="40" xfId="0" applyFont="1" applyFill="1" applyBorder="1" applyAlignment="1" applyProtection="1">
      <alignment horizontal="center" vertical="center" wrapText="1"/>
      <protection locked="0"/>
    </xf>
    <xf numFmtId="0" fontId="63" fillId="25" borderId="16" xfId="0" applyFont="1" applyFill="1" applyBorder="1" applyAlignment="1" applyProtection="1">
      <alignment horizontal="center" vertical="center" wrapText="1"/>
      <protection locked="0"/>
    </xf>
    <xf numFmtId="0" fontId="63" fillId="25" borderId="41" xfId="0" applyFont="1" applyFill="1" applyBorder="1" applyAlignment="1" applyProtection="1">
      <alignment horizontal="center" vertical="center" wrapText="1"/>
      <protection locked="0"/>
    </xf>
    <xf numFmtId="0" fontId="63" fillId="0" borderId="10" xfId="0" applyFont="1" applyBorder="1" applyAlignment="1">
      <alignment horizontal="left" vertical="top" wrapText="1"/>
    </xf>
    <xf numFmtId="0" fontId="67" fillId="0" borderId="59" xfId="0" applyFont="1" applyBorder="1" applyAlignment="1">
      <alignment horizontal="center" vertical="center" textRotation="255" wrapText="1"/>
    </xf>
    <xf numFmtId="0" fontId="67" fillId="0" borderId="74" xfId="0" applyFont="1" applyBorder="1" applyAlignment="1">
      <alignment horizontal="center" vertical="center" textRotation="255" wrapText="1"/>
    </xf>
    <xf numFmtId="0" fontId="67" fillId="0" borderId="73" xfId="0" applyFont="1" applyBorder="1" applyAlignment="1">
      <alignment horizontal="center" vertical="center" textRotation="255" wrapText="1"/>
    </xf>
    <xf numFmtId="0" fontId="63" fillId="0" borderId="38" xfId="0" applyFont="1" applyBorder="1" applyAlignment="1">
      <alignment horizontal="center" vertical="center"/>
    </xf>
    <xf numFmtId="0" fontId="63" fillId="0" borderId="43" xfId="0" applyFont="1" applyBorder="1" applyAlignment="1">
      <alignment horizontal="center" vertical="center"/>
    </xf>
    <xf numFmtId="0" fontId="63" fillId="0" borderId="44" xfId="0" applyFont="1" applyBorder="1" applyAlignment="1">
      <alignment horizontal="center" vertical="center"/>
    </xf>
    <xf numFmtId="0" fontId="63" fillId="0" borderId="13" xfId="0" applyFont="1" applyBorder="1" applyAlignment="1" applyProtection="1">
      <alignment horizontal="center" vertical="center"/>
      <protection locked="0"/>
    </xf>
    <xf numFmtId="0" fontId="63" fillId="0" borderId="16" xfId="0" applyFont="1" applyBorder="1" applyAlignment="1" applyProtection="1">
      <alignment horizontal="center" vertical="center"/>
      <protection locked="0"/>
    </xf>
    <xf numFmtId="0" fontId="63" fillId="0" borderId="16" xfId="0" applyFont="1" applyBorder="1" applyAlignment="1" applyProtection="1">
      <alignment horizontal="center" vertical="center" shrinkToFit="1"/>
      <protection locked="0"/>
    </xf>
    <xf numFmtId="0" fontId="63" fillId="0" borderId="12" xfId="0" applyFont="1" applyBorder="1" applyAlignment="1">
      <alignment horizontal="center" vertical="top"/>
    </xf>
    <xf numFmtId="0" fontId="63" fillId="0" borderId="13" xfId="0" applyFont="1" applyBorder="1" applyAlignment="1">
      <alignment horizontal="center" vertical="top"/>
    </xf>
    <xf numFmtId="0" fontId="63" fillId="0" borderId="40" xfId="0" applyFont="1" applyBorder="1" applyAlignment="1">
      <alignment horizontal="center" vertical="top"/>
    </xf>
    <xf numFmtId="0" fontId="63" fillId="0" borderId="14" xfId="0" applyFont="1" applyBorder="1" applyAlignment="1">
      <alignment horizontal="center" vertical="top"/>
    </xf>
    <xf numFmtId="0" fontId="63" fillId="0" borderId="0" xfId="0" applyFont="1" applyBorder="1" applyAlignment="1">
      <alignment horizontal="center" vertical="top"/>
    </xf>
    <xf numFmtId="0" fontId="63" fillId="0" borderId="42" xfId="0" applyFont="1" applyBorder="1" applyAlignment="1">
      <alignment horizontal="center" vertical="top"/>
    </xf>
    <xf numFmtId="0" fontId="63" fillId="0" borderId="99" xfId="0" applyFont="1" applyBorder="1" applyAlignment="1">
      <alignment horizontal="center" vertical="top"/>
    </xf>
    <xf numFmtId="0" fontId="63" fillId="0" borderId="100" xfId="0" applyFont="1" applyBorder="1" applyAlignment="1">
      <alignment horizontal="center" vertical="top"/>
    </xf>
    <xf numFmtId="0" fontId="63" fillId="0" borderId="101" xfId="0" applyFont="1" applyBorder="1" applyAlignment="1">
      <alignment horizontal="center" vertical="top"/>
    </xf>
    <xf numFmtId="0" fontId="72" fillId="0" borderId="38" xfId="0" applyFont="1" applyBorder="1" applyAlignment="1">
      <alignment horizontal="center" vertical="center" wrapText="1"/>
    </xf>
    <xf numFmtId="0" fontId="72" fillId="0" borderId="43" xfId="0" applyFont="1" applyBorder="1" applyAlignment="1">
      <alignment horizontal="center" vertical="center" wrapText="1"/>
    </xf>
    <xf numFmtId="0" fontId="72" fillId="0" borderId="44" xfId="0" applyFont="1" applyBorder="1" applyAlignment="1">
      <alignment horizontal="center" vertical="center" wrapText="1"/>
    </xf>
    <xf numFmtId="0" fontId="63" fillId="0" borderId="12" xfId="0" applyFont="1" applyBorder="1" applyAlignment="1">
      <alignment horizontal="left" vertical="top" wrapText="1"/>
    </xf>
    <xf numFmtId="0" fontId="63" fillId="0" borderId="13" xfId="0" applyFont="1" applyBorder="1" applyAlignment="1">
      <alignment horizontal="left" vertical="top" wrapText="1"/>
    </xf>
    <xf numFmtId="0" fontId="63" fillId="0" borderId="40" xfId="0" applyFont="1" applyBorder="1" applyAlignment="1">
      <alignment horizontal="left" vertical="top" wrapText="1"/>
    </xf>
    <xf numFmtId="0" fontId="63" fillId="0" borderId="14" xfId="0" applyFont="1" applyBorder="1" applyAlignment="1">
      <alignment horizontal="left" vertical="top" wrapText="1"/>
    </xf>
    <xf numFmtId="0" fontId="63" fillId="0" borderId="0" xfId="0" applyFont="1" applyBorder="1" applyAlignment="1">
      <alignment horizontal="left" vertical="top" wrapText="1"/>
    </xf>
    <xf numFmtId="0" fontId="63" fillId="0" borderId="42" xfId="0" applyFont="1" applyBorder="1" applyAlignment="1">
      <alignment horizontal="left" vertical="top" wrapText="1"/>
    </xf>
    <xf numFmtId="0" fontId="63" fillId="0" borderId="15" xfId="0" applyFont="1" applyBorder="1" applyAlignment="1">
      <alignment horizontal="left" vertical="top" wrapText="1"/>
    </xf>
    <xf numFmtId="0" fontId="63" fillId="0" borderId="16" xfId="0" applyFont="1" applyBorder="1" applyAlignment="1">
      <alignment horizontal="left" vertical="top" wrapText="1"/>
    </xf>
    <xf numFmtId="0" fontId="63" fillId="0" borderId="41" xfId="0" applyFont="1" applyBorder="1" applyAlignment="1">
      <alignment horizontal="left" vertical="top" wrapText="1"/>
    </xf>
    <xf numFmtId="0" fontId="63" fillId="0" borderId="0" xfId="0" applyFont="1" applyBorder="1" applyAlignment="1" applyProtection="1">
      <alignment horizontal="center" vertical="center" shrinkToFit="1"/>
      <protection locked="0"/>
    </xf>
    <xf numFmtId="0" fontId="63" fillId="24" borderId="43" xfId="0" applyFont="1" applyFill="1" applyBorder="1" applyAlignment="1" applyProtection="1">
      <alignment horizontal="center" vertical="center"/>
      <protection locked="0"/>
    </xf>
    <xf numFmtId="0" fontId="63" fillId="0" borderId="12" xfId="0" applyFont="1" applyBorder="1" applyAlignment="1">
      <alignment horizontal="left" vertical="top"/>
    </xf>
    <xf numFmtId="0" fontId="63" fillId="0" borderId="13" xfId="0" applyFont="1" applyBorder="1" applyAlignment="1">
      <alignment horizontal="left" vertical="top"/>
    </xf>
    <xf numFmtId="0" fontId="63" fillId="0" borderId="40" xfId="0" applyFont="1" applyBorder="1" applyAlignment="1">
      <alignment horizontal="left" vertical="top"/>
    </xf>
    <xf numFmtId="0" fontId="63" fillId="0" borderId="0" xfId="0" applyFont="1" applyAlignment="1" applyProtection="1">
      <alignment horizontal="center" vertical="center"/>
      <protection locked="0"/>
    </xf>
    <xf numFmtId="0" fontId="63" fillId="0" borderId="12" xfId="0" applyFont="1" applyBorder="1" applyAlignment="1">
      <alignment horizontal="center" vertical="center"/>
    </xf>
    <xf numFmtId="0" fontId="63" fillId="0" borderId="13" xfId="0" applyFont="1" applyBorder="1" applyAlignment="1">
      <alignment horizontal="center" vertical="center"/>
    </xf>
    <xf numFmtId="0" fontId="63" fillId="0" borderId="40" xfId="0" applyFont="1" applyBorder="1" applyAlignment="1">
      <alignment horizontal="center" vertical="center"/>
    </xf>
    <xf numFmtId="0" fontId="63" fillId="0" borderId="15" xfId="0" applyFont="1" applyBorder="1" applyAlignment="1">
      <alignment horizontal="center" vertical="center"/>
    </xf>
    <xf numFmtId="0" fontId="63" fillId="0" borderId="16" xfId="0" applyFont="1" applyBorder="1" applyAlignment="1">
      <alignment horizontal="center" vertical="center"/>
    </xf>
    <xf numFmtId="0" fontId="63" fillId="0" borderId="41" xfId="0" applyFont="1" applyBorder="1" applyAlignment="1">
      <alignment horizontal="center" vertical="center"/>
    </xf>
    <xf numFmtId="0" fontId="63" fillId="0" borderId="0" xfId="0" applyFont="1" applyBorder="1" applyAlignment="1">
      <alignment horizontal="left" vertical="center"/>
    </xf>
    <xf numFmtId="0" fontId="63" fillId="0" borderId="10" xfId="0" applyFont="1" applyBorder="1" applyAlignment="1">
      <alignment horizontal="center" vertical="center" wrapText="1"/>
    </xf>
    <xf numFmtId="0" fontId="63" fillId="0" borderId="12" xfId="0" applyFont="1" applyBorder="1" applyAlignment="1">
      <alignment horizontal="center" vertical="center" wrapText="1"/>
    </xf>
    <xf numFmtId="0" fontId="63" fillId="0" borderId="13" xfId="0" applyFont="1" applyBorder="1" applyAlignment="1">
      <alignment horizontal="center" vertical="center" wrapText="1"/>
    </xf>
    <xf numFmtId="0" fontId="63" fillId="0" borderId="40" xfId="0" applyFont="1" applyBorder="1" applyAlignment="1">
      <alignment horizontal="center" vertical="center" wrapText="1"/>
    </xf>
    <xf numFmtId="0" fontId="63" fillId="0" borderId="14" xfId="0" applyFont="1" applyBorder="1" applyAlignment="1">
      <alignment horizontal="center" vertical="center" wrapText="1"/>
    </xf>
    <xf numFmtId="0" fontId="63" fillId="0" borderId="0" xfId="0" applyFont="1" applyBorder="1" applyAlignment="1">
      <alignment horizontal="center" vertical="center" wrapText="1"/>
    </xf>
    <xf numFmtId="0" fontId="63" fillId="0" borderId="42" xfId="0" applyFont="1" applyBorder="1" applyAlignment="1">
      <alignment horizontal="center" vertical="center" wrapText="1"/>
    </xf>
    <xf numFmtId="0" fontId="63" fillId="0" borderId="15" xfId="0" applyFont="1" applyBorder="1" applyAlignment="1">
      <alignment horizontal="center" vertical="center" wrapText="1"/>
    </xf>
    <xf numFmtId="0" fontId="63" fillId="0" borderId="16" xfId="0" applyFont="1" applyBorder="1" applyAlignment="1">
      <alignment horizontal="center" vertical="center" wrapText="1"/>
    </xf>
    <xf numFmtId="0" fontId="63" fillId="0" borderId="41" xfId="0" applyFont="1" applyBorder="1" applyAlignment="1">
      <alignment horizontal="center" vertical="center" wrapText="1"/>
    </xf>
    <xf numFmtId="0" fontId="63" fillId="0" borderId="13" xfId="0" applyFont="1" applyBorder="1" applyAlignment="1" applyProtection="1">
      <alignment horizontal="center" vertical="center" wrapText="1"/>
      <protection locked="0"/>
    </xf>
    <xf numFmtId="0" fontId="64" fillId="0" borderId="0" xfId="0" applyFont="1" applyBorder="1" applyAlignment="1">
      <alignment horizontal="center" vertical="center"/>
    </xf>
    <xf numFmtId="0" fontId="64" fillId="0" borderId="75" xfId="0" applyFont="1" applyBorder="1" applyAlignment="1">
      <alignment horizontal="center" vertical="center"/>
    </xf>
    <xf numFmtId="0" fontId="64" fillId="0" borderId="76" xfId="0" applyFont="1" applyBorder="1" applyAlignment="1">
      <alignment horizontal="center" vertical="center"/>
    </xf>
    <xf numFmtId="0" fontId="64" fillId="0" borderId="77" xfId="0" applyFont="1" applyBorder="1" applyAlignment="1">
      <alignment horizontal="center" vertical="center"/>
    </xf>
    <xf numFmtId="0" fontId="66" fillId="0" borderId="16" xfId="0" applyFont="1" applyBorder="1" applyAlignment="1">
      <alignment horizontal="center" vertical="center"/>
    </xf>
    <xf numFmtId="0" fontId="67" fillId="0" borderId="0" xfId="0" applyFont="1" applyBorder="1" applyAlignment="1" applyProtection="1">
      <alignment horizontal="center" vertical="center" shrinkToFit="1"/>
      <protection locked="0"/>
    </xf>
    <xf numFmtId="0" fontId="67" fillId="0" borderId="12"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40" xfId="0" applyFont="1" applyBorder="1" applyAlignment="1">
      <alignment horizontal="center" vertical="center" wrapText="1"/>
    </xf>
    <xf numFmtId="0" fontId="67" fillId="0" borderId="15" xfId="0" applyFont="1" applyBorder="1" applyAlignment="1">
      <alignment horizontal="center" vertical="center" wrapText="1"/>
    </xf>
    <xf numFmtId="0" fontId="67" fillId="0" borderId="16" xfId="0" applyFont="1" applyBorder="1" applyAlignment="1">
      <alignment horizontal="center" vertical="center" wrapText="1"/>
    </xf>
    <xf numFmtId="0" fontId="67" fillId="0" borderId="41" xfId="0" applyFont="1" applyBorder="1" applyAlignment="1">
      <alignment horizontal="center" vertical="center" wrapText="1"/>
    </xf>
    <xf numFmtId="0" fontId="63" fillId="25" borderId="12" xfId="0" applyFont="1" applyFill="1" applyBorder="1" applyAlignment="1" applyProtection="1">
      <alignment horizontal="center" vertical="center" wrapText="1"/>
      <protection locked="0"/>
    </xf>
    <xf numFmtId="0" fontId="63" fillId="25" borderId="15" xfId="0" applyFont="1" applyFill="1" applyBorder="1" applyAlignment="1" applyProtection="1">
      <alignment horizontal="center" vertical="center" wrapText="1"/>
      <protection locked="0"/>
    </xf>
    <xf numFmtId="0" fontId="63" fillId="0" borderId="12" xfId="0" applyFont="1" applyBorder="1" applyAlignment="1" applyProtection="1">
      <alignment horizontal="center" vertical="center" wrapText="1"/>
      <protection locked="0"/>
    </xf>
    <xf numFmtId="0" fontId="63" fillId="0" borderId="40" xfId="0" applyFont="1" applyBorder="1" applyAlignment="1" applyProtection="1">
      <alignment horizontal="center" vertical="center" wrapText="1"/>
      <protection locked="0"/>
    </xf>
    <xf numFmtId="0" fontId="63" fillId="0" borderId="14" xfId="0" applyFont="1" applyBorder="1" applyAlignment="1" applyProtection="1">
      <alignment horizontal="center" vertical="center" wrapText="1"/>
      <protection locked="0"/>
    </xf>
    <xf numFmtId="0" fontId="63" fillId="0" borderId="0" xfId="0" applyFont="1" applyBorder="1" applyAlignment="1" applyProtection="1">
      <alignment horizontal="center" vertical="center" wrapText="1"/>
      <protection locked="0"/>
    </xf>
    <xf numFmtId="0" fontId="63" fillId="0" borderId="42" xfId="0" applyFont="1" applyBorder="1" applyAlignment="1" applyProtection="1">
      <alignment horizontal="center" vertical="center" wrapText="1"/>
      <protection locked="0"/>
    </xf>
    <xf numFmtId="0" fontId="63" fillId="0" borderId="15" xfId="0" applyFont="1" applyBorder="1" applyAlignment="1" applyProtection="1">
      <alignment horizontal="center" vertical="center" wrapText="1"/>
      <protection locked="0"/>
    </xf>
    <xf numFmtId="0" fontId="63" fillId="0" borderId="16" xfId="0" applyFont="1" applyBorder="1" applyAlignment="1" applyProtection="1">
      <alignment horizontal="center" vertical="center" wrapText="1"/>
      <protection locked="0"/>
    </xf>
    <xf numFmtId="0" fontId="63" fillId="0" borderId="41" xfId="0" applyFont="1" applyBorder="1" applyAlignment="1" applyProtection="1">
      <alignment horizontal="center" vertical="center" wrapText="1"/>
      <protection locked="0"/>
    </xf>
    <xf numFmtId="0" fontId="63" fillId="0" borderId="10" xfId="0" applyFont="1" applyBorder="1" applyAlignment="1">
      <alignment horizontal="left" vertical="center"/>
    </xf>
    <xf numFmtId="0" fontId="69" fillId="0" borderId="10" xfId="0" applyFont="1" applyBorder="1" applyAlignment="1">
      <alignment horizontal="left" vertical="top" wrapText="1"/>
    </xf>
    <xf numFmtId="0" fontId="69" fillId="0" borderId="12" xfId="0" applyFont="1" applyBorder="1" applyAlignment="1">
      <alignment horizontal="left" vertical="top" wrapText="1"/>
    </xf>
    <xf numFmtId="0" fontId="69" fillId="0" borderId="13" xfId="0" applyFont="1" applyBorder="1" applyAlignment="1">
      <alignment horizontal="left" vertical="top" wrapText="1"/>
    </xf>
    <xf numFmtId="0" fontId="69" fillId="0" borderId="40" xfId="0" applyFont="1" applyBorder="1" applyAlignment="1">
      <alignment horizontal="left" vertical="top" wrapText="1"/>
    </xf>
    <xf numFmtId="0" fontId="69" fillId="0" borderId="14" xfId="0" applyFont="1" applyBorder="1" applyAlignment="1">
      <alignment horizontal="left" vertical="top" wrapText="1"/>
    </xf>
    <xf numFmtId="0" fontId="69" fillId="0" borderId="0" xfId="0" applyFont="1" applyAlignment="1">
      <alignment horizontal="left" vertical="top" wrapText="1"/>
    </xf>
    <xf numFmtId="0" fontId="69" fillId="0" borderId="42" xfId="0" applyFont="1" applyBorder="1" applyAlignment="1">
      <alignment horizontal="left" vertical="top" wrapText="1"/>
    </xf>
    <xf numFmtId="0" fontId="63" fillId="25" borderId="102" xfId="0" applyFont="1" applyFill="1" applyBorder="1" applyAlignment="1" applyProtection="1">
      <alignment horizontal="center" vertical="center" wrapText="1"/>
      <protection locked="0"/>
    </xf>
    <xf numFmtId="0" fontId="63" fillId="25" borderId="14" xfId="0" applyFont="1" applyFill="1" applyBorder="1" applyAlignment="1" applyProtection="1">
      <alignment horizontal="center" vertical="center" wrapText="1"/>
      <protection locked="0"/>
    </xf>
    <xf numFmtId="0" fontId="63" fillId="25" borderId="0" xfId="0" applyFont="1" applyFill="1" applyBorder="1" applyAlignment="1" applyProtection="1">
      <alignment horizontal="center" vertical="center" wrapText="1"/>
      <protection locked="0"/>
    </xf>
    <xf numFmtId="0" fontId="63" fillId="25" borderId="42" xfId="0" applyFont="1" applyFill="1" applyBorder="1" applyAlignment="1" applyProtection="1">
      <alignment horizontal="center" vertical="center" wrapText="1"/>
      <protection locked="0"/>
    </xf>
    <xf numFmtId="0" fontId="63" fillId="0" borderId="13" xfId="0" applyFont="1" applyBorder="1" applyAlignment="1" applyProtection="1">
      <alignment horizontal="center" vertical="center" shrinkToFit="1"/>
      <protection locked="0"/>
    </xf>
    <xf numFmtId="179" fontId="63" fillId="0" borderId="31" xfId="0" applyNumberFormat="1" applyFont="1" applyBorder="1" applyAlignment="1" applyProtection="1">
      <alignment horizontal="center" vertical="center"/>
      <protection locked="0"/>
    </xf>
    <xf numFmtId="179" fontId="63" fillId="0" borderId="53" xfId="0" applyNumberFormat="1" applyFont="1" applyBorder="1" applyAlignment="1" applyProtection="1">
      <alignment horizontal="center" vertical="center"/>
      <protection locked="0"/>
    </xf>
    <xf numFmtId="0" fontId="63" fillId="25" borderId="57" xfId="0" applyFont="1" applyFill="1" applyBorder="1" applyAlignment="1" applyProtection="1">
      <alignment horizontal="center" vertical="center" shrinkToFit="1"/>
      <protection locked="0"/>
    </xf>
    <xf numFmtId="0" fontId="63" fillId="25" borderId="58" xfId="0" applyFont="1" applyFill="1" applyBorder="1" applyAlignment="1" applyProtection="1">
      <alignment horizontal="center" vertical="center" shrinkToFit="1"/>
      <protection locked="0"/>
    </xf>
    <xf numFmtId="0" fontId="63" fillId="25" borderId="78" xfId="0" applyFont="1" applyFill="1" applyBorder="1" applyAlignment="1" applyProtection="1">
      <alignment horizontal="center" vertical="center" shrinkToFit="1"/>
      <protection locked="0"/>
    </xf>
    <xf numFmtId="0" fontId="63" fillId="25" borderId="12" xfId="0" applyFont="1" applyFill="1" applyBorder="1" applyAlignment="1" applyProtection="1">
      <alignment horizontal="center" vertical="center" wrapText="1" shrinkToFit="1"/>
      <protection locked="0"/>
    </xf>
    <xf numFmtId="0" fontId="63" fillId="25" borderId="13" xfId="0" applyFont="1" applyFill="1" applyBorder="1" applyAlignment="1" applyProtection="1">
      <alignment horizontal="center" vertical="center" wrapText="1" shrinkToFit="1"/>
      <protection locked="0"/>
    </xf>
    <xf numFmtId="0" fontId="63" fillId="25" borderId="40" xfId="0" applyFont="1" applyFill="1" applyBorder="1" applyAlignment="1" applyProtection="1">
      <alignment horizontal="center" vertical="center" wrapText="1" shrinkToFit="1"/>
      <protection locked="0"/>
    </xf>
    <xf numFmtId="0" fontId="63" fillId="25" borderId="14" xfId="0" applyFont="1" applyFill="1" applyBorder="1" applyAlignment="1" applyProtection="1">
      <alignment horizontal="center" vertical="center" wrapText="1" shrinkToFit="1"/>
      <protection locked="0"/>
    </xf>
    <xf numFmtId="0" fontId="63" fillId="25" borderId="0" xfId="0" applyFont="1" applyFill="1" applyBorder="1" applyAlignment="1" applyProtection="1">
      <alignment horizontal="center" vertical="center" wrapText="1" shrinkToFit="1"/>
      <protection locked="0"/>
    </xf>
    <xf numFmtId="0" fontId="63" fillId="25" borderId="42" xfId="0" applyFont="1" applyFill="1" applyBorder="1" applyAlignment="1" applyProtection="1">
      <alignment horizontal="center" vertical="center" wrapText="1" shrinkToFit="1"/>
      <protection locked="0"/>
    </xf>
    <xf numFmtId="0" fontId="72" fillId="0" borderId="73" xfId="0" applyFont="1" applyBorder="1" applyAlignment="1">
      <alignment horizontal="center" vertical="top" wrapText="1"/>
    </xf>
    <xf numFmtId="0" fontId="72" fillId="0" borderId="10" xfId="0" applyFont="1" applyBorder="1" applyAlignment="1">
      <alignment horizontal="center" vertical="top" wrapText="1"/>
    </xf>
    <xf numFmtId="0" fontId="72" fillId="0" borderId="59" xfId="0" applyFont="1" applyBorder="1" applyAlignment="1">
      <alignment horizontal="center" vertical="top" wrapText="1"/>
    </xf>
    <xf numFmtId="0" fontId="63" fillId="0" borderId="14" xfId="0" applyFont="1" applyBorder="1" applyAlignment="1">
      <alignment horizontal="center" vertical="center"/>
    </xf>
    <xf numFmtId="0" fontId="63" fillId="0" borderId="0" xfId="0" applyFont="1" applyAlignment="1">
      <alignment horizontal="center" vertical="center"/>
    </xf>
    <xf numFmtId="0" fontId="63" fillId="0" borderId="42" xfId="0" applyFont="1" applyBorder="1" applyAlignment="1">
      <alignment horizontal="center" vertical="center"/>
    </xf>
    <xf numFmtId="0" fontId="72" fillId="0" borderId="16" xfId="0" applyFont="1" applyBorder="1" applyAlignment="1" applyProtection="1">
      <alignment horizontal="center" vertical="center" shrinkToFit="1"/>
      <protection locked="0"/>
    </xf>
    <xf numFmtId="0" fontId="63" fillId="0" borderId="14" xfId="0" applyFont="1" applyBorder="1" applyAlignment="1">
      <alignment horizontal="left" vertical="center"/>
    </xf>
    <xf numFmtId="0" fontId="63" fillId="0" borderId="0" xfId="0" applyFont="1" applyAlignment="1">
      <alignment horizontal="left" vertical="center"/>
    </xf>
    <xf numFmtId="0" fontId="63" fillId="25" borderId="15" xfId="0" applyFont="1" applyFill="1" applyBorder="1" applyAlignment="1" applyProtection="1">
      <alignment horizontal="center" vertical="center" shrinkToFit="1"/>
      <protection locked="0"/>
    </xf>
    <xf numFmtId="0" fontId="63" fillId="25" borderId="16" xfId="0" applyFont="1" applyFill="1" applyBorder="1" applyAlignment="1" applyProtection="1">
      <alignment horizontal="center" vertical="center" shrinkToFit="1"/>
      <protection locked="0"/>
    </xf>
    <xf numFmtId="0" fontId="63" fillId="25" borderId="41" xfId="0" applyFont="1" applyFill="1" applyBorder="1" applyAlignment="1" applyProtection="1">
      <alignment horizontal="center" vertical="center" shrinkToFit="1"/>
      <protection locked="0"/>
    </xf>
    <xf numFmtId="0" fontId="72" fillId="0" borderId="73" xfId="0" applyFont="1" applyBorder="1" applyAlignment="1">
      <alignment horizontal="center" vertical="top" textRotation="255" wrapText="1"/>
    </xf>
    <xf numFmtId="0" fontId="72" fillId="0" borderId="10" xfId="0" applyFont="1" applyBorder="1" applyAlignment="1">
      <alignment horizontal="center" vertical="top" textRotation="255" wrapText="1"/>
    </xf>
    <xf numFmtId="0" fontId="72" fillId="0" borderId="59" xfId="0" applyFont="1" applyBorder="1" applyAlignment="1">
      <alignment horizontal="center" vertical="top" textRotation="255" wrapText="1"/>
    </xf>
    <xf numFmtId="0" fontId="73" fillId="0" borderId="16" xfId="0" applyFont="1" applyBorder="1" applyAlignment="1">
      <alignment horizontal="center" vertical="center"/>
    </xf>
    <xf numFmtId="0" fontId="63" fillId="0" borderId="0" xfId="0" applyFont="1" applyAlignment="1" applyProtection="1">
      <alignment horizontal="center" vertical="center" wrapText="1"/>
      <protection locked="0"/>
    </xf>
    <xf numFmtId="0" fontId="74" fillId="0" borderId="10" xfId="0" applyFont="1" applyBorder="1" applyAlignment="1">
      <alignment horizontal="left" vertical="top" wrapText="1"/>
    </xf>
    <xf numFmtId="0" fontId="69" fillId="0" borderId="14" xfId="0" applyFont="1" applyBorder="1" applyAlignment="1">
      <alignment horizontal="left" vertical="center"/>
    </xf>
    <xf numFmtId="0" fontId="69" fillId="0" borderId="0" xfId="0" applyFont="1" applyAlignment="1">
      <alignment horizontal="left" vertical="center"/>
    </xf>
    <xf numFmtId="0" fontId="63" fillId="0" borderId="13" xfId="0" applyFont="1" applyBorder="1" applyAlignment="1" applyProtection="1">
      <alignment horizontal="left" vertical="center" wrapText="1" shrinkToFit="1"/>
      <protection locked="0"/>
    </xf>
    <xf numFmtId="0" fontId="63" fillId="0" borderId="40" xfId="0" applyFont="1" applyBorder="1" applyAlignment="1" applyProtection="1">
      <alignment horizontal="left" vertical="center" wrapText="1" shrinkToFit="1"/>
      <protection locked="0"/>
    </xf>
    <xf numFmtId="0" fontId="63" fillId="0" borderId="16" xfId="0" applyFont="1" applyBorder="1" applyAlignment="1" applyProtection="1">
      <alignment horizontal="left" vertical="center" wrapText="1" shrinkToFit="1"/>
      <protection locked="0"/>
    </xf>
    <xf numFmtId="0" fontId="63" fillId="0" borderId="41" xfId="0" applyFont="1" applyBorder="1" applyAlignment="1" applyProtection="1">
      <alignment horizontal="left" vertical="center" wrapText="1" shrinkToFit="1"/>
      <protection locked="0"/>
    </xf>
    <xf numFmtId="0" fontId="63" fillId="0" borderId="0" xfId="0" applyFont="1" applyAlignment="1">
      <alignment horizontal="left" vertical="top" wrapText="1"/>
    </xf>
    <xf numFmtId="0" fontId="67" fillId="0" borderId="38" xfId="0" applyFont="1" applyBorder="1" applyAlignment="1">
      <alignment horizontal="center" vertical="center" wrapText="1"/>
    </xf>
    <xf numFmtId="0" fontId="67" fillId="0" borderId="43" xfId="0" applyFont="1" applyBorder="1" applyAlignment="1">
      <alignment horizontal="center" vertical="center" wrapText="1"/>
    </xf>
    <xf numFmtId="0" fontId="67" fillId="0" borderId="44" xfId="0" applyFont="1" applyBorder="1" applyAlignment="1">
      <alignment horizontal="center" vertical="center" wrapText="1"/>
    </xf>
    <xf numFmtId="0" fontId="69" fillId="0" borderId="13" xfId="0" applyFont="1" applyBorder="1" applyAlignment="1">
      <alignment horizontal="left" vertical="center" wrapText="1"/>
    </xf>
    <xf numFmtId="0" fontId="63" fillId="0" borderId="12" xfId="0" applyFont="1" applyBorder="1" applyAlignment="1">
      <alignment horizontal="left" vertical="center"/>
    </xf>
    <xf numFmtId="0" fontId="63" fillId="0" borderId="13" xfId="0" applyFont="1" applyBorder="1" applyAlignment="1">
      <alignment horizontal="left" vertical="center"/>
    </xf>
    <xf numFmtId="178" fontId="63" fillId="0" borderId="31" xfId="0" applyNumberFormat="1" applyFont="1" applyBorder="1" applyAlignment="1" applyProtection="1">
      <alignment horizontal="center" vertical="center"/>
      <protection locked="0"/>
    </xf>
    <xf numFmtId="178" fontId="63" fillId="0" borderId="53" xfId="0" applyNumberFormat="1" applyFont="1" applyBorder="1" applyAlignment="1" applyProtection="1">
      <alignment horizontal="center" vertical="center"/>
      <protection locked="0"/>
    </xf>
    <xf numFmtId="0" fontId="63" fillId="25" borderId="0" xfId="0" applyFont="1" applyFill="1" applyAlignment="1" applyProtection="1">
      <alignment horizontal="center" vertical="center" wrapText="1"/>
      <protection locked="0"/>
    </xf>
    <xf numFmtId="0" fontId="63" fillId="24" borderId="0" xfId="0" applyFont="1" applyFill="1" applyAlignment="1" applyProtection="1">
      <alignment horizontal="center" vertical="center"/>
      <protection locked="0"/>
    </xf>
    <xf numFmtId="0" fontId="63" fillId="25" borderId="0" xfId="0" applyFont="1" applyFill="1" applyAlignment="1" applyProtection="1">
      <alignment horizontal="center" vertical="center" shrinkToFit="1"/>
      <protection locked="0"/>
    </xf>
    <xf numFmtId="0" fontId="63" fillId="0" borderId="0" xfId="0" applyFont="1" applyAlignment="1">
      <alignment vertical="center"/>
    </xf>
    <xf numFmtId="0" fontId="63" fillId="0" borderId="0" xfId="0" applyFont="1" applyAlignment="1" applyProtection="1">
      <alignment horizontal="center" vertical="center" shrinkToFit="1"/>
      <protection locked="0"/>
    </xf>
    <xf numFmtId="0" fontId="72" fillId="0" borderId="12" xfId="0" applyFont="1" applyBorder="1" applyAlignment="1">
      <alignment horizontal="center" vertical="center" textRotation="255" wrapText="1"/>
    </xf>
    <xf numFmtId="0" fontId="72" fillId="0" borderId="14" xfId="0" applyFont="1" applyBorder="1" applyAlignment="1">
      <alignment horizontal="center" vertical="center" textRotation="255" wrapText="1"/>
    </xf>
    <xf numFmtId="0" fontId="72" fillId="0" borderId="15" xfId="0" applyFont="1" applyBorder="1" applyAlignment="1">
      <alignment horizontal="center" vertical="center" textRotation="255" wrapText="1"/>
    </xf>
    <xf numFmtId="0" fontId="63" fillId="0" borderId="102" xfId="0" applyFont="1" applyBorder="1" applyAlignment="1" applyProtection="1">
      <alignment horizontal="center" vertical="center" shrinkToFit="1"/>
      <protection locked="0"/>
    </xf>
    <xf numFmtId="0" fontId="76" fillId="0" borderId="12" xfId="0" applyFont="1" applyBorder="1" applyAlignment="1">
      <alignment horizontal="left" vertical="top" wrapText="1"/>
    </xf>
    <xf numFmtId="0" fontId="76" fillId="0" borderId="102" xfId="0" applyFont="1" applyBorder="1" applyAlignment="1">
      <alignment horizontal="left" vertical="top" wrapText="1"/>
    </xf>
    <xf numFmtId="0" fontId="76" fillId="0" borderId="14" xfId="0" applyFont="1" applyBorder="1" applyAlignment="1">
      <alignment horizontal="left" vertical="top" wrapText="1"/>
    </xf>
    <xf numFmtId="0" fontId="76" fillId="0" borderId="0" xfId="0" applyFont="1" applyBorder="1" applyAlignment="1">
      <alignment horizontal="left" vertical="top" wrapText="1"/>
    </xf>
    <xf numFmtId="0" fontId="76" fillId="0" borderId="15" xfId="0" applyFont="1" applyBorder="1" applyAlignment="1">
      <alignment horizontal="left" vertical="top" wrapText="1"/>
    </xf>
    <xf numFmtId="0" fontId="76" fillId="0" borderId="16" xfId="0" applyFont="1" applyBorder="1" applyAlignment="1">
      <alignment horizontal="left" vertical="top" wrapText="1"/>
    </xf>
    <xf numFmtId="0" fontId="76" fillId="0" borderId="40" xfId="0" applyFont="1" applyBorder="1" applyAlignment="1">
      <alignment horizontal="left" vertical="top" wrapText="1"/>
    </xf>
    <xf numFmtId="0" fontId="76" fillId="0" borderId="42" xfId="0" applyFont="1" applyBorder="1" applyAlignment="1">
      <alignment horizontal="left" vertical="top" wrapText="1"/>
    </xf>
    <xf numFmtId="0" fontId="76" fillId="0" borderId="41" xfId="0" applyFont="1" applyBorder="1" applyAlignment="1">
      <alignment horizontal="left" vertical="top" wrapText="1"/>
    </xf>
    <xf numFmtId="0" fontId="67" fillId="0" borderId="0" xfId="0" applyFont="1" applyBorder="1" applyAlignment="1">
      <alignment horizontal="center" vertical="center" wrapText="1"/>
    </xf>
    <xf numFmtId="0" fontId="67" fillId="0" borderId="42" xfId="0" applyFont="1" applyBorder="1" applyAlignment="1">
      <alignment horizontal="center" vertical="center" wrapText="1"/>
    </xf>
    <xf numFmtId="0" fontId="63" fillId="0" borderId="12" xfId="0" applyFont="1" applyBorder="1" applyAlignment="1">
      <alignment horizontal="center" vertical="top" wrapText="1"/>
    </xf>
    <xf numFmtId="0" fontId="63" fillId="0" borderId="13" xfId="0" applyFont="1" applyBorder="1" applyAlignment="1">
      <alignment horizontal="center" vertical="top" wrapText="1"/>
    </xf>
    <xf numFmtId="0" fontId="63" fillId="0" borderId="40" xfId="0" applyFont="1" applyBorder="1" applyAlignment="1">
      <alignment horizontal="center" vertical="top" wrapText="1"/>
    </xf>
    <xf numFmtId="0" fontId="63" fillId="0" borderId="14" xfId="0" applyFont="1" applyBorder="1" applyAlignment="1">
      <alignment horizontal="center" vertical="top" wrapText="1"/>
    </xf>
    <xf numFmtId="0" fontId="63" fillId="0" borderId="0" xfId="0" applyFont="1" applyBorder="1" applyAlignment="1">
      <alignment horizontal="center" vertical="top" wrapText="1"/>
    </xf>
    <xf numFmtId="0" fontId="63" fillId="0" borderId="42" xfId="0" applyFont="1" applyBorder="1" applyAlignment="1">
      <alignment horizontal="center" vertical="top" wrapText="1"/>
    </xf>
    <xf numFmtId="0" fontId="63" fillId="0" borderId="15" xfId="0" applyFont="1" applyBorder="1" applyAlignment="1">
      <alignment horizontal="center" vertical="top" wrapText="1"/>
    </xf>
    <xf numFmtId="0" fontId="63" fillId="0" borderId="16" xfId="0" applyFont="1" applyBorder="1" applyAlignment="1">
      <alignment horizontal="center" vertical="top" wrapText="1"/>
    </xf>
    <xf numFmtId="0" fontId="63" fillId="0" borderId="41" xfId="0" applyFont="1" applyBorder="1" applyAlignment="1">
      <alignment horizontal="center" vertical="top" wrapText="1"/>
    </xf>
    <xf numFmtId="0" fontId="63" fillId="0" borderId="14" xfId="0" applyFont="1" applyBorder="1" applyAlignment="1">
      <alignment horizontal="left" vertical="top"/>
    </xf>
    <xf numFmtId="0" fontId="63" fillId="0" borderId="0" xfId="0" applyFont="1" applyBorder="1" applyAlignment="1">
      <alignment horizontal="left" vertical="top"/>
    </xf>
    <xf numFmtId="0" fontId="63" fillId="0" borderId="15" xfId="0" applyFont="1" applyBorder="1" applyAlignment="1">
      <alignment horizontal="left" vertical="top"/>
    </xf>
    <xf numFmtId="0" fontId="63" fillId="0" borderId="16" xfId="0" applyFont="1" applyBorder="1" applyAlignment="1">
      <alignment horizontal="left" vertical="top"/>
    </xf>
    <xf numFmtId="0" fontId="63" fillId="0" borderId="0" xfId="0" applyFont="1" applyBorder="1" applyAlignment="1">
      <alignment horizontal="center" vertical="center"/>
    </xf>
    <xf numFmtId="0" fontId="63" fillId="25" borderId="0" xfId="0" applyFont="1" applyFill="1" applyBorder="1" applyAlignment="1" applyProtection="1">
      <alignment horizontal="center" vertical="center" shrinkToFit="1"/>
      <protection locked="0"/>
    </xf>
    <xf numFmtId="0" fontId="63" fillId="25" borderId="15" xfId="0" applyFont="1" applyFill="1" applyBorder="1" applyAlignment="1" applyProtection="1">
      <alignment horizontal="center" vertical="center" wrapText="1" shrinkToFit="1"/>
      <protection locked="0"/>
    </xf>
    <xf numFmtId="0" fontId="63" fillId="25" borderId="16" xfId="0" applyFont="1" applyFill="1" applyBorder="1" applyAlignment="1" applyProtection="1">
      <alignment horizontal="center" vertical="center" wrapText="1" shrinkToFit="1"/>
      <protection locked="0"/>
    </xf>
    <xf numFmtId="0" fontId="63" fillId="25" borderId="41" xfId="0" applyFont="1" applyFill="1" applyBorder="1" applyAlignment="1" applyProtection="1">
      <alignment horizontal="center" vertical="center" wrapText="1" shrinkToFit="1"/>
      <protection locked="0"/>
    </xf>
    <xf numFmtId="0" fontId="63" fillId="24" borderId="0" xfId="0" applyFont="1" applyFill="1" applyBorder="1" applyAlignment="1" applyProtection="1">
      <alignment horizontal="center" vertical="center"/>
      <protection locked="0"/>
    </xf>
    <xf numFmtId="0" fontId="67" fillId="0" borderId="10" xfId="0" applyFont="1" applyBorder="1" applyAlignment="1">
      <alignment horizontal="left" vertical="top" wrapText="1"/>
    </xf>
    <xf numFmtId="0" fontId="13" fillId="0" borderId="0" xfId="0" applyFont="1" applyAlignment="1">
      <alignment horizontal="center" vertical="center"/>
    </xf>
    <xf numFmtId="0" fontId="13" fillId="0" borderId="0" xfId="0" applyFont="1" applyAlignment="1">
      <alignment horizontal="left" vertical="center"/>
    </xf>
    <xf numFmtId="0" fontId="63" fillId="0" borderId="57" xfId="0" applyFont="1" applyBorder="1" applyAlignment="1" applyProtection="1">
      <alignment horizontal="center" vertical="center" shrinkToFit="1"/>
      <protection locked="0"/>
    </xf>
    <xf numFmtId="0" fontId="63" fillId="0" borderId="58" xfId="0" applyFont="1" applyBorder="1" applyAlignment="1" applyProtection="1">
      <alignment horizontal="center" vertical="center" shrinkToFit="1"/>
      <protection locked="0"/>
    </xf>
    <xf numFmtId="0" fontId="63" fillId="0" borderId="78" xfId="0" applyFont="1" applyBorder="1" applyAlignment="1" applyProtection="1">
      <alignment horizontal="center" vertical="center" shrinkToFit="1"/>
      <protection locked="0"/>
    </xf>
    <xf numFmtId="0" fontId="55" fillId="0" borderId="0" xfId="43" applyFont="1" applyFill="1" applyAlignment="1">
      <alignment horizontal="center" vertical="center"/>
    </xf>
    <xf numFmtId="0" fontId="6" fillId="0" borderId="16" xfId="43" applyFont="1" applyBorder="1" applyAlignment="1">
      <alignment horizontal="left" vertical="center"/>
    </xf>
    <xf numFmtId="0" fontId="56" fillId="0" borderId="0" xfId="43" applyFont="1" applyAlignment="1">
      <alignment horizontal="center" vertical="top"/>
    </xf>
    <xf numFmtId="0" fontId="57" fillId="0" borderId="0" xfId="43" applyFont="1" applyAlignment="1">
      <alignment horizontal="center" vertical="top"/>
    </xf>
    <xf numFmtId="0" fontId="39" fillId="24" borderId="83" xfId="43" applyNumberFormat="1" applyFont="1" applyFill="1" applyBorder="1" applyAlignment="1">
      <alignment horizontal="center" vertical="center"/>
    </xf>
    <xf numFmtId="0" fontId="39" fillId="24" borderId="84" xfId="43" applyNumberFormat="1" applyFont="1" applyFill="1" applyBorder="1" applyAlignment="1">
      <alignment horizontal="center" vertical="center"/>
    </xf>
    <xf numFmtId="0" fontId="10" fillId="0" borderId="16" xfId="43" applyBorder="1" applyAlignment="1">
      <alignment horizontal="left" vertical="center" shrinkToFit="1"/>
    </xf>
    <xf numFmtId="0" fontId="6" fillId="0" borderId="0" xfId="43" applyFont="1" applyAlignment="1">
      <alignment horizontal="center" vertical="center"/>
    </xf>
    <xf numFmtId="0" fontId="39" fillId="24" borderId="79" xfId="43" applyFont="1" applyFill="1" applyBorder="1" applyAlignment="1">
      <alignment horizontal="center" vertical="center"/>
    </xf>
    <xf numFmtId="0" fontId="39" fillId="24" borderId="80" xfId="43" applyFont="1" applyFill="1" applyBorder="1" applyAlignment="1">
      <alignment horizontal="center" vertical="center"/>
    </xf>
    <xf numFmtId="0" fontId="39" fillId="24" borderId="81" xfId="43" applyFont="1" applyFill="1" applyBorder="1" applyAlignment="1">
      <alignment horizontal="center" vertical="center"/>
    </xf>
    <xf numFmtId="0" fontId="39" fillId="24" borderId="82" xfId="43" applyFont="1" applyFill="1" applyBorder="1" applyAlignment="1">
      <alignment horizontal="center" vertical="center"/>
    </xf>
    <xf numFmtId="179" fontId="39" fillId="24" borderId="81" xfId="43" applyNumberFormat="1" applyFont="1" applyFill="1" applyBorder="1" applyAlignment="1">
      <alignment horizontal="center" vertical="center"/>
    </xf>
    <xf numFmtId="179" fontId="39" fillId="24" borderId="82" xfId="43" applyNumberFormat="1" applyFont="1" applyFill="1" applyBorder="1" applyAlignment="1">
      <alignment horizontal="center" vertical="center"/>
    </xf>
    <xf numFmtId="0" fontId="6" fillId="0" borderId="0" xfId="43" applyFont="1" applyAlignment="1">
      <alignment horizontal="left" vertical="top" wrapText="1"/>
    </xf>
    <xf numFmtId="0" fontId="10" fillId="0" borderId="0" xfId="43" applyAlignment="1">
      <alignment horizontal="left" vertical="top" wrapText="1"/>
    </xf>
    <xf numFmtId="0" fontId="9" fillId="0" borderId="0" xfId="43" applyFont="1" applyAlignment="1">
      <alignment horizontal="center" vertical="center"/>
    </xf>
    <xf numFmtId="0" fontId="3" fillId="0" borderId="85" xfId="43" applyFont="1" applyBorder="1" applyAlignment="1">
      <alignment horizontal="left" wrapText="1"/>
    </xf>
    <xf numFmtId="0" fontId="62" fillId="0" borderId="0" xfId="43" applyFont="1" applyAlignment="1">
      <alignment horizontal="left" vertical="center" wrapText="1"/>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3" xr:uid="{7BDB3C25-1498-480B-9A1C-7AE9B90A7045}"/>
    <cellStyle name="良い" xfId="42" builtinId="26" customBuiltin="1"/>
  </cellStyles>
  <dxfs count="558">
    <dxf>
      <fill>
        <patternFill>
          <bgColor rgb="FFFF0000"/>
        </patternFill>
      </fill>
    </dxf>
    <dxf>
      <fill>
        <patternFill>
          <bgColor rgb="FFFF0000"/>
        </patternFill>
      </fill>
    </dxf>
    <dxf>
      <fill>
        <patternFill>
          <bgColor rgb="FFFF0000"/>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8" tint="0.39994506668294322"/>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border>
        <left style="thin">
          <color auto="1"/>
        </left>
        <right style="thin">
          <color auto="1"/>
        </right>
        <bottom style="thin">
          <color auto="1"/>
        </bottom>
      </border>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8" tint="0.39994506668294322"/>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auto="1"/>
      </font>
    </dxf>
    <dxf>
      <fill>
        <patternFill>
          <bgColor rgb="FFFFFF00"/>
        </patternFill>
      </fill>
    </dxf>
    <dxf>
      <font>
        <color theme="1"/>
      </font>
    </dxf>
    <dxf>
      <font>
        <color theme="1"/>
      </font>
    </dxf>
    <dxf>
      <font>
        <color auto="1"/>
      </font>
    </dxf>
    <dxf>
      <font>
        <color theme="1"/>
      </font>
      <fill>
        <patternFill>
          <bgColor rgb="FF00B0F0"/>
        </patternFill>
      </fill>
    </dxf>
    <dxf>
      <font>
        <color theme="1"/>
      </font>
      <fill>
        <patternFill>
          <bgColor rgb="FFFFFF00"/>
        </patternFill>
      </fill>
    </dxf>
    <dxf>
      <font>
        <color auto="1"/>
      </font>
      <fill>
        <patternFill>
          <bgColor rgb="FFFF0000"/>
        </patternFill>
      </fill>
    </dxf>
    <dxf>
      <font>
        <color theme="1"/>
      </font>
      <fill>
        <patternFill>
          <bgColor theme="0"/>
        </patternFill>
      </fill>
    </dxf>
    <dxf>
      <font>
        <color theme="1"/>
      </font>
    </dxf>
    <dxf>
      <font>
        <color theme="1"/>
      </font>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fill>
        <patternFill patternType="none">
          <bgColor auto="1"/>
        </patternFill>
      </fill>
    </dxf>
    <dxf>
      <font>
        <b/>
        <i val="0"/>
        <color rgb="FFFF0000"/>
      </font>
      <fill>
        <patternFill patternType="none">
          <bgColor auto="1"/>
        </patternFill>
      </fill>
    </dxf>
    <dxf>
      <font>
        <b/>
        <i val="0"/>
        <color rgb="FFFF0000"/>
      </font>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indexed="65"/>
        </patternFill>
      </fill>
    </dxf>
    <dxf>
      <fill>
        <patternFill patternType="none">
          <bgColor indexed="6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theme="8" tint="0.39994506668294322"/>
        </patternFill>
      </fill>
    </dxf>
    <dxf>
      <fill>
        <patternFill>
          <bgColor theme="8" tint="0.3999450666829432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fmlaLink="$AD$28" lockText="1" noThreeD="1"/>
</file>

<file path=xl/ctrlProps/ctrlProp10.xml><?xml version="1.0" encoding="utf-8"?>
<formControlPr xmlns="http://schemas.microsoft.com/office/spreadsheetml/2009/9/main" objectType="CheckBox" fmlaLink="$D$49" lockText="1" noThreeD="1"/>
</file>

<file path=xl/ctrlProps/ctrlProp100.xml><?xml version="1.0" encoding="utf-8"?>
<formControlPr xmlns="http://schemas.microsoft.com/office/spreadsheetml/2009/9/main" objectType="CheckBox" fmlaLink="$B$62" lockText="1" noThreeD="1"/>
</file>

<file path=xl/ctrlProps/ctrlProp101.xml><?xml version="1.0" encoding="utf-8"?>
<formControlPr xmlns="http://schemas.microsoft.com/office/spreadsheetml/2009/9/main" objectType="CheckBox" fmlaLink="$B$64" lockText="1" noThreeD="1"/>
</file>

<file path=xl/ctrlProps/ctrlProp102.xml><?xml version="1.0" encoding="utf-8"?>
<formControlPr xmlns="http://schemas.microsoft.com/office/spreadsheetml/2009/9/main" objectType="CheckBox" fmlaLink="$AL$18" lockText="1" noThreeD="1"/>
</file>

<file path=xl/ctrlProps/ctrlProp103.xml><?xml version="1.0" encoding="utf-8"?>
<formControlPr xmlns="http://schemas.microsoft.com/office/spreadsheetml/2009/9/main" objectType="CheckBox" fmlaLink="$AL$20" lockText="1" noThreeD="1"/>
</file>

<file path=xl/ctrlProps/ctrlProp104.xml><?xml version="1.0" encoding="utf-8"?>
<formControlPr xmlns="http://schemas.microsoft.com/office/spreadsheetml/2009/9/main" objectType="CheckBox" fmlaLink="$AM$20" lockText="1" noThreeD="1"/>
</file>

<file path=xl/ctrlProps/ctrlProp105.xml><?xml version="1.0" encoding="utf-8"?>
<formControlPr xmlns="http://schemas.microsoft.com/office/spreadsheetml/2009/9/main" objectType="CheckBox" fmlaLink="$AP$10" lockText="1" noThreeD="1"/>
</file>

<file path=xl/ctrlProps/ctrlProp106.xml><?xml version="1.0" encoding="utf-8"?>
<formControlPr xmlns="http://schemas.microsoft.com/office/spreadsheetml/2009/9/main" objectType="CheckBox" fmlaLink="$AL$10" lockText="1" noThreeD="1"/>
</file>

<file path=xl/ctrlProps/ctrlProp107.xml><?xml version="1.0" encoding="utf-8"?>
<formControlPr xmlns="http://schemas.microsoft.com/office/spreadsheetml/2009/9/main" objectType="CheckBox" fmlaLink="$AM$10" lockText="1" noThreeD="1"/>
</file>

<file path=xl/ctrlProps/ctrlProp108.xml><?xml version="1.0" encoding="utf-8"?>
<formControlPr xmlns="http://schemas.microsoft.com/office/spreadsheetml/2009/9/main" objectType="CheckBox" fmlaLink="$AN$10" lockText="1" noThreeD="1"/>
</file>

<file path=xl/ctrlProps/ctrlProp109.xml><?xml version="1.0" encoding="utf-8"?>
<formControlPr xmlns="http://schemas.microsoft.com/office/spreadsheetml/2009/9/main" objectType="CheckBox" fmlaLink="$AL$16" lockText="1" noThreeD="1"/>
</file>

<file path=xl/ctrlProps/ctrlProp11.xml><?xml version="1.0" encoding="utf-8"?>
<formControlPr xmlns="http://schemas.microsoft.com/office/spreadsheetml/2009/9/main" objectType="CheckBox" fmlaLink="$D$52" lockText="1" noThreeD="1"/>
</file>

<file path=xl/ctrlProps/ctrlProp110.xml><?xml version="1.0" encoding="utf-8"?>
<formControlPr xmlns="http://schemas.microsoft.com/office/spreadsheetml/2009/9/main" objectType="CheckBox" fmlaLink="$AJ$9" lockText="1" noThreeD="1"/>
</file>

<file path=xl/ctrlProps/ctrlProp111.xml><?xml version="1.0" encoding="utf-8"?>
<formControlPr xmlns="http://schemas.microsoft.com/office/spreadsheetml/2009/9/main" objectType="CheckBox" fmlaLink="$AK$9" lockText="1" noThreeD="1"/>
</file>

<file path=xl/ctrlProps/ctrlProp112.xml><?xml version="1.0" encoding="utf-8"?>
<formControlPr xmlns="http://schemas.microsoft.com/office/spreadsheetml/2009/9/main" objectType="CheckBox" fmlaLink="$AJ$10" lockText="1" noThreeD="1"/>
</file>

<file path=xl/ctrlProps/ctrlProp113.xml><?xml version="1.0" encoding="utf-8"?>
<formControlPr xmlns="http://schemas.microsoft.com/office/spreadsheetml/2009/9/main" objectType="CheckBox" fmlaLink="$AK$10" lockText="1" noThreeD="1"/>
</file>

<file path=xl/ctrlProps/ctrlProp114.xml><?xml version="1.0" encoding="utf-8"?>
<formControlPr xmlns="http://schemas.microsoft.com/office/spreadsheetml/2009/9/main" objectType="CheckBox" fmlaLink="$AL$13" lockText="1" noThreeD="1"/>
</file>

<file path=xl/ctrlProps/ctrlProp115.xml><?xml version="1.0" encoding="utf-8"?>
<formControlPr xmlns="http://schemas.microsoft.com/office/spreadsheetml/2009/9/main" objectType="CheckBox" fmlaLink="$AM$13" lockText="1" noThreeD="1"/>
</file>

<file path=xl/ctrlProps/ctrlProp116.xml><?xml version="1.0" encoding="utf-8"?>
<formControlPr xmlns="http://schemas.microsoft.com/office/spreadsheetml/2009/9/main" objectType="CheckBox" fmlaLink="$AK$13" lockText="1" noThreeD="1"/>
</file>

<file path=xl/ctrlProps/ctrlProp117.xml><?xml version="1.0" encoding="utf-8"?>
<formControlPr xmlns="http://schemas.microsoft.com/office/spreadsheetml/2009/9/main" objectType="CheckBox" fmlaLink="$AN$13" lockText="1" noThreeD="1"/>
</file>

<file path=xl/ctrlProps/ctrlProp118.xml><?xml version="1.0" encoding="utf-8"?>
<formControlPr xmlns="http://schemas.microsoft.com/office/spreadsheetml/2009/9/main" objectType="CheckBox" fmlaLink="$AJ$19" lockText="1" noThreeD="1"/>
</file>

<file path=xl/ctrlProps/ctrlProp119.xml><?xml version="1.0" encoding="utf-8"?>
<formControlPr xmlns="http://schemas.microsoft.com/office/spreadsheetml/2009/9/main" objectType="CheckBox" fmlaLink="$AK$19" lockText="1" noThreeD="1"/>
</file>

<file path=xl/ctrlProps/ctrlProp12.xml><?xml version="1.0" encoding="utf-8"?>
<formControlPr xmlns="http://schemas.microsoft.com/office/spreadsheetml/2009/9/main" objectType="CheckBox" fmlaLink="$D$60" lockText="1" noThreeD="1"/>
</file>

<file path=xl/ctrlProps/ctrlProp120.xml><?xml version="1.0" encoding="utf-8"?>
<formControlPr xmlns="http://schemas.microsoft.com/office/spreadsheetml/2009/9/main" objectType="CheckBox" fmlaLink="$AJ$26" lockText="1" noThreeD="1"/>
</file>

<file path=xl/ctrlProps/ctrlProp121.xml><?xml version="1.0" encoding="utf-8"?>
<formControlPr xmlns="http://schemas.microsoft.com/office/spreadsheetml/2009/9/main" objectType="CheckBox" fmlaLink="$AJ$28" lockText="1" noThreeD="1"/>
</file>

<file path=xl/ctrlProps/ctrlProp122.xml><?xml version="1.0" encoding="utf-8"?>
<formControlPr xmlns="http://schemas.microsoft.com/office/spreadsheetml/2009/9/main" objectType="CheckBox" fmlaLink="$AJ$29" lockText="1" noThreeD="1"/>
</file>

<file path=xl/ctrlProps/ctrlProp123.xml><?xml version="1.0" encoding="utf-8"?>
<formControlPr xmlns="http://schemas.microsoft.com/office/spreadsheetml/2009/9/main" objectType="CheckBox" fmlaLink="$AJ$31" lockText="1" noThreeD="1"/>
</file>

<file path=xl/ctrlProps/ctrlProp124.xml><?xml version="1.0" encoding="utf-8"?>
<formControlPr xmlns="http://schemas.microsoft.com/office/spreadsheetml/2009/9/main" objectType="CheckBox" fmlaLink="$AJ$32" lockText="1" noThreeD="1"/>
</file>

<file path=xl/ctrlProps/ctrlProp125.xml><?xml version="1.0" encoding="utf-8"?>
<formControlPr xmlns="http://schemas.microsoft.com/office/spreadsheetml/2009/9/main" objectType="CheckBox" fmlaLink="$AJ$34" lockText="1" noThreeD="1"/>
</file>

<file path=xl/ctrlProps/ctrlProp126.xml><?xml version="1.0" encoding="utf-8"?>
<formControlPr xmlns="http://schemas.microsoft.com/office/spreadsheetml/2009/9/main" objectType="CheckBox" fmlaLink="$AK$30" lockText="1" noThreeD="1"/>
</file>

<file path=xl/ctrlProps/ctrlProp127.xml><?xml version="1.0" encoding="utf-8"?>
<formControlPr xmlns="http://schemas.microsoft.com/office/spreadsheetml/2009/9/main" objectType="CheckBox" fmlaLink="$AJ$30" lockText="1" noThreeD="1"/>
</file>

<file path=xl/ctrlProps/ctrlProp128.xml><?xml version="1.0" encoding="utf-8"?>
<formControlPr xmlns="http://schemas.microsoft.com/office/spreadsheetml/2009/9/main" objectType="CheckBox" fmlaLink="$AJ$13" lockText="1" noThreeD="1"/>
</file>

<file path=xl/ctrlProps/ctrlProp129.xml><?xml version="1.0" encoding="utf-8"?>
<formControlPr xmlns="http://schemas.microsoft.com/office/spreadsheetml/2009/9/main" objectType="CheckBox" fmlaLink="$AJ$24" lockText="1" noThreeD="1"/>
</file>

<file path=xl/ctrlProps/ctrlProp13.xml><?xml version="1.0" encoding="utf-8"?>
<formControlPr xmlns="http://schemas.microsoft.com/office/spreadsheetml/2009/9/main" objectType="CheckBox" fmlaLink="$D$63" lockText="1" noThreeD="1"/>
</file>

<file path=xl/ctrlProps/ctrlProp130.xml><?xml version="1.0" encoding="utf-8"?>
<formControlPr xmlns="http://schemas.microsoft.com/office/spreadsheetml/2009/9/main" objectType="CheckBox" fmlaLink="$AK$24" lockText="1" noThreeD="1"/>
</file>

<file path=xl/ctrlProps/ctrlProp131.xml><?xml version="1.0" encoding="utf-8"?>
<formControlPr xmlns="http://schemas.microsoft.com/office/spreadsheetml/2009/9/main" objectType="CheckBox" fmlaLink="$AJ$38" lockText="1" noThreeD="1"/>
</file>

<file path=xl/ctrlProps/ctrlProp132.xml><?xml version="1.0" encoding="utf-8"?>
<formControlPr xmlns="http://schemas.microsoft.com/office/spreadsheetml/2009/9/main" objectType="CheckBox" fmlaLink="$AK$38" lockText="1" noThreeD="1"/>
</file>

<file path=xl/ctrlProps/ctrlProp133.xml><?xml version="1.0" encoding="utf-8"?>
<formControlPr xmlns="http://schemas.microsoft.com/office/spreadsheetml/2009/9/main" objectType="CheckBox" fmlaLink="$AJ$40" lockText="1" noThreeD="1"/>
</file>

<file path=xl/ctrlProps/ctrlProp134.xml><?xml version="1.0" encoding="utf-8"?>
<formControlPr xmlns="http://schemas.microsoft.com/office/spreadsheetml/2009/9/main" objectType="CheckBox" fmlaLink="$AK$46" lockText="1" noThreeD="1"/>
</file>

<file path=xl/ctrlProps/ctrlProp135.xml><?xml version="1.0" encoding="utf-8"?>
<formControlPr xmlns="http://schemas.microsoft.com/office/spreadsheetml/2009/9/main" objectType="CheckBox" fmlaLink="$AK$40" lockText="1" noThreeD="1"/>
</file>

<file path=xl/ctrlProps/ctrlProp136.xml><?xml version="1.0" encoding="utf-8"?>
<formControlPr xmlns="http://schemas.microsoft.com/office/spreadsheetml/2009/9/main" objectType="CheckBox" fmlaLink="$AJ$44" lockText="1" noThreeD="1"/>
</file>

<file path=xl/ctrlProps/ctrlProp137.xml><?xml version="1.0" encoding="utf-8"?>
<formControlPr xmlns="http://schemas.microsoft.com/office/spreadsheetml/2009/9/main" objectType="CheckBox" fmlaLink="$AK$44" lockText="1" noThreeD="1"/>
</file>

<file path=xl/ctrlProps/ctrlProp138.xml><?xml version="1.0" encoding="utf-8"?>
<formControlPr xmlns="http://schemas.microsoft.com/office/spreadsheetml/2009/9/main" objectType="CheckBox" fmlaLink="$AJ$46" lockText="1" noThreeD="1"/>
</file>

<file path=xl/ctrlProps/ctrlProp139.xml><?xml version="1.0" encoding="utf-8"?>
<formControlPr xmlns="http://schemas.microsoft.com/office/spreadsheetml/2009/9/main" objectType="CheckBox" fmlaLink="$AJ$48" lockText="1" noThreeD="1"/>
</file>

<file path=xl/ctrlProps/ctrlProp14.xml><?xml version="1.0" encoding="utf-8"?>
<formControlPr xmlns="http://schemas.microsoft.com/office/spreadsheetml/2009/9/main" objectType="CheckBox" fmlaLink="$AD$67" lockText="1" noThreeD="1"/>
</file>

<file path=xl/ctrlProps/ctrlProp140.xml><?xml version="1.0" encoding="utf-8"?>
<formControlPr xmlns="http://schemas.microsoft.com/office/spreadsheetml/2009/9/main" objectType="CheckBox" fmlaLink="$AK$48" lockText="1" noThreeD="1"/>
</file>

<file path=xl/ctrlProps/ctrlProp141.xml><?xml version="1.0" encoding="utf-8"?>
<formControlPr xmlns="http://schemas.microsoft.com/office/spreadsheetml/2009/9/main" objectType="CheckBox" fmlaLink="$AJ$51" lockText="1" noThreeD="1"/>
</file>

<file path=xl/ctrlProps/ctrlProp142.xml><?xml version="1.0" encoding="utf-8"?>
<formControlPr xmlns="http://schemas.microsoft.com/office/spreadsheetml/2009/9/main" objectType="CheckBox" fmlaLink="$AJ$53" lockText="1" noThreeD="1"/>
</file>

<file path=xl/ctrlProps/ctrlProp143.xml><?xml version="1.0" encoding="utf-8"?>
<formControlPr xmlns="http://schemas.microsoft.com/office/spreadsheetml/2009/9/main" objectType="CheckBox" fmlaLink="$AJ$52" lockText="1" noThreeD="1"/>
</file>

<file path=xl/ctrlProps/ctrlProp144.xml><?xml version="1.0" encoding="utf-8"?>
<formControlPr xmlns="http://schemas.microsoft.com/office/spreadsheetml/2009/9/main" objectType="CheckBox" fmlaLink="$AK$52" lockText="1" noThreeD="1"/>
</file>

<file path=xl/ctrlProps/ctrlProp145.xml><?xml version="1.0" encoding="utf-8"?>
<formControlPr xmlns="http://schemas.microsoft.com/office/spreadsheetml/2009/9/main" objectType="CheckBox" fmlaLink="$AL$52" lockText="1" noThreeD="1"/>
</file>

<file path=xl/ctrlProps/ctrlProp146.xml><?xml version="1.0" encoding="utf-8"?>
<formControlPr xmlns="http://schemas.microsoft.com/office/spreadsheetml/2009/9/main" objectType="CheckBox" fmlaLink="$AM$52" lockText="1" noThreeD="1"/>
</file>

<file path=xl/ctrlProps/ctrlProp147.xml><?xml version="1.0" encoding="utf-8"?>
<formControlPr xmlns="http://schemas.microsoft.com/office/spreadsheetml/2009/9/main" objectType="CheckBox" fmlaLink="$AN$52" lockText="1" noThreeD="1"/>
</file>

<file path=xl/ctrlProps/ctrlProp148.xml><?xml version="1.0" encoding="utf-8"?>
<formControlPr xmlns="http://schemas.microsoft.com/office/spreadsheetml/2009/9/main" objectType="CheckBox" fmlaLink="$AJ$54" lockText="1" noThreeD="1"/>
</file>

<file path=xl/ctrlProps/ctrlProp149.xml><?xml version="1.0" encoding="utf-8"?>
<formControlPr xmlns="http://schemas.microsoft.com/office/spreadsheetml/2009/9/main" objectType="CheckBox" fmlaLink="$AL$54" lockText="1" noThreeD="1"/>
</file>

<file path=xl/ctrlProps/ctrlProp15.xml><?xml version="1.0" encoding="utf-8"?>
<formControlPr xmlns="http://schemas.microsoft.com/office/spreadsheetml/2009/9/main" objectType="CheckBox" fmlaLink="$AD$68" lockText="1" noThreeD="1"/>
</file>

<file path=xl/ctrlProps/ctrlProp150.xml><?xml version="1.0" encoding="utf-8"?>
<formControlPr xmlns="http://schemas.microsoft.com/office/spreadsheetml/2009/9/main" objectType="CheckBox" fmlaLink="$AM$54" lockText="1" noThreeD="1"/>
</file>

<file path=xl/ctrlProps/ctrlProp151.xml><?xml version="1.0" encoding="utf-8"?>
<formControlPr xmlns="http://schemas.microsoft.com/office/spreadsheetml/2009/9/main" objectType="CheckBox" fmlaLink="$AN$54" lockText="1" noThreeD="1"/>
</file>

<file path=xl/ctrlProps/ctrlProp152.xml><?xml version="1.0" encoding="utf-8"?>
<formControlPr xmlns="http://schemas.microsoft.com/office/spreadsheetml/2009/9/main" objectType="CheckBox" fmlaLink="$AK$54" lockText="1" noThreeD="1"/>
</file>

<file path=xl/ctrlProps/ctrlProp153.xml><?xml version="1.0" encoding="utf-8"?>
<formControlPr xmlns="http://schemas.microsoft.com/office/spreadsheetml/2009/9/main" objectType="CheckBox" fmlaLink="$AJ$56" lockText="1" noThreeD="1"/>
</file>

<file path=xl/ctrlProps/ctrlProp154.xml><?xml version="1.0" encoding="utf-8"?>
<formControlPr xmlns="http://schemas.microsoft.com/office/spreadsheetml/2009/9/main" objectType="CheckBox" fmlaLink="$AK$56" lockText="1" noThreeD="1"/>
</file>

<file path=xl/ctrlProps/ctrlProp155.xml><?xml version="1.0" encoding="utf-8"?>
<formControlPr xmlns="http://schemas.microsoft.com/office/spreadsheetml/2009/9/main" objectType="CheckBox" fmlaLink="$AL$56" lockText="1" noThreeD="1"/>
</file>

<file path=xl/ctrlProps/ctrlProp156.xml><?xml version="1.0" encoding="utf-8"?>
<formControlPr xmlns="http://schemas.microsoft.com/office/spreadsheetml/2009/9/main" objectType="CheckBox" fmlaLink="$AM$56" lockText="1" noThreeD="1"/>
</file>

<file path=xl/ctrlProps/ctrlProp157.xml><?xml version="1.0" encoding="utf-8"?>
<formControlPr xmlns="http://schemas.microsoft.com/office/spreadsheetml/2009/9/main" objectType="CheckBox" fmlaLink="$AN$56" lockText="1" noThreeD="1"/>
</file>

<file path=xl/ctrlProps/ctrlProp158.xml><?xml version="1.0" encoding="utf-8"?>
<formControlPr xmlns="http://schemas.microsoft.com/office/spreadsheetml/2009/9/main" objectType="CheckBox" fmlaLink="$AJ$55" lockText="1" noThreeD="1"/>
</file>

<file path=xl/ctrlProps/ctrlProp159.xml><?xml version="1.0" encoding="utf-8"?>
<formControlPr xmlns="http://schemas.microsoft.com/office/spreadsheetml/2009/9/main" objectType="CheckBox" fmlaLink="$AJ$22" lockText="1" noThreeD="1"/>
</file>

<file path=xl/ctrlProps/ctrlProp16.xml><?xml version="1.0" encoding="utf-8"?>
<formControlPr xmlns="http://schemas.microsoft.com/office/spreadsheetml/2009/9/main" objectType="CheckBox" fmlaLink="$AD$69" lockText="1" noThreeD="1"/>
</file>

<file path=xl/ctrlProps/ctrlProp160.xml><?xml version="1.0" encoding="utf-8"?>
<formControlPr xmlns="http://schemas.microsoft.com/office/spreadsheetml/2009/9/main" objectType="CheckBox" fmlaLink="$AK$22" lockText="1" noThreeD="1"/>
</file>

<file path=xl/ctrlProps/ctrlProp161.xml><?xml version="1.0" encoding="utf-8"?>
<formControlPr xmlns="http://schemas.microsoft.com/office/spreadsheetml/2009/9/main" objectType="CheckBox" fmlaLink="$AJ$42" lockText="1" noThreeD="1"/>
</file>

<file path=xl/ctrlProps/ctrlProp162.xml><?xml version="1.0" encoding="utf-8"?>
<formControlPr xmlns="http://schemas.microsoft.com/office/spreadsheetml/2009/9/main" objectType="CheckBox" fmlaLink="$AK$42" lockText="1" noThreeD="1"/>
</file>

<file path=xl/ctrlProps/ctrlProp163.xml><?xml version="1.0" encoding="utf-8"?>
<formControlPr xmlns="http://schemas.microsoft.com/office/spreadsheetml/2009/9/main" objectType="CheckBox" fmlaLink="$M$3" lockText="1" noThreeD="1"/>
</file>

<file path=xl/ctrlProps/ctrlProp164.xml><?xml version="1.0" encoding="utf-8"?>
<formControlPr xmlns="http://schemas.microsoft.com/office/spreadsheetml/2009/9/main" objectType="CheckBox" fmlaLink="$P$3" lockText="1" noThreeD="1"/>
</file>

<file path=xl/ctrlProps/ctrlProp165.xml><?xml version="1.0" encoding="utf-8"?>
<formControlPr xmlns="http://schemas.microsoft.com/office/spreadsheetml/2009/9/main" objectType="CheckBox" fmlaLink="$S$3" lockText="1" noThreeD="1"/>
</file>

<file path=xl/ctrlProps/ctrlProp166.xml><?xml version="1.0" encoding="utf-8"?>
<formControlPr xmlns="http://schemas.microsoft.com/office/spreadsheetml/2009/9/main" objectType="CheckBox" fmlaLink="$AO$52" lockText="1" noThreeD="1"/>
</file>

<file path=xl/ctrlProps/ctrlProp167.xml><?xml version="1.0" encoding="utf-8"?>
<formControlPr xmlns="http://schemas.microsoft.com/office/spreadsheetml/2009/9/main" objectType="CheckBox" fmlaLink="$AO$54" lockText="1" noThreeD="1"/>
</file>

<file path=xl/ctrlProps/ctrlProp168.xml><?xml version="1.0" encoding="utf-8"?>
<formControlPr xmlns="http://schemas.microsoft.com/office/spreadsheetml/2009/9/main" objectType="CheckBox" fmlaLink="$AO$56" lockText="1" noThreeD="1"/>
</file>

<file path=xl/ctrlProps/ctrlProp169.xml><?xml version="1.0" encoding="utf-8"?>
<formControlPr xmlns="http://schemas.microsoft.com/office/spreadsheetml/2009/9/main" objectType="CheckBox" fmlaLink="$B$9" lockText="1" noThreeD="1"/>
</file>

<file path=xl/ctrlProps/ctrlProp17.xml><?xml version="1.0" encoding="utf-8"?>
<formControlPr xmlns="http://schemas.microsoft.com/office/spreadsheetml/2009/9/main" objectType="CheckBox" fmlaLink="$AD$70" lockText="1" noThreeD="1"/>
</file>

<file path=xl/ctrlProps/ctrlProp170.xml><?xml version="1.0" encoding="utf-8"?>
<formControlPr xmlns="http://schemas.microsoft.com/office/spreadsheetml/2009/9/main" objectType="CheckBox" fmlaLink="$B$11" lockText="1" noThreeD="1"/>
</file>

<file path=xl/ctrlProps/ctrlProp171.xml><?xml version="1.0" encoding="utf-8"?>
<formControlPr xmlns="http://schemas.microsoft.com/office/spreadsheetml/2009/9/main" objectType="CheckBox" fmlaLink="$B$13" lockText="1" noThreeD="1"/>
</file>

<file path=xl/ctrlProps/ctrlProp172.xml><?xml version="1.0" encoding="utf-8"?>
<formControlPr xmlns="http://schemas.microsoft.com/office/spreadsheetml/2009/9/main" objectType="CheckBox" fmlaLink="$B$19" lockText="1" noThreeD="1"/>
</file>

<file path=xl/ctrlProps/ctrlProp173.xml><?xml version="1.0" encoding="utf-8"?>
<formControlPr xmlns="http://schemas.microsoft.com/office/spreadsheetml/2009/9/main" objectType="CheckBox" fmlaLink="$B$22" lockText="1" noThreeD="1"/>
</file>

<file path=xl/ctrlProps/ctrlProp174.xml><?xml version="1.0" encoding="utf-8"?>
<formControlPr xmlns="http://schemas.microsoft.com/office/spreadsheetml/2009/9/main" objectType="CheckBox" fmlaLink="$B$26" lockText="1" noThreeD="1"/>
</file>

<file path=xl/ctrlProps/ctrlProp175.xml><?xml version="1.0" encoding="utf-8"?>
<formControlPr xmlns="http://schemas.microsoft.com/office/spreadsheetml/2009/9/main" objectType="CheckBox" fmlaLink="$B$29" lockText="1" noThreeD="1"/>
</file>

<file path=xl/ctrlProps/ctrlProp176.xml><?xml version="1.0" encoding="utf-8"?>
<formControlPr xmlns="http://schemas.microsoft.com/office/spreadsheetml/2009/9/main" objectType="CheckBox" fmlaLink="$B$35" lockText="1" noThreeD="1"/>
</file>

<file path=xl/ctrlProps/ctrlProp177.xml><?xml version="1.0" encoding="utf-8"?>
<formControlPr xmlns="http://schemas.microsoft.com/office/spreadsheetml/2009/9/main" objectType="CheckBox" fmlaLink="$B$38" lockText="1" noThreeD="1"/>
</file>

<file path=xl/ctrlProps/ctrlProp178.xml><?xml version="1.0" encoding="utf-8"?>
<formControlPr xmlns="http://schemas.microsoft.com/office/spreadsheetml/2009/9/main" objectType="CheckBox" fmlaLink="$B$40" lockText="1" noThreeD="1"/>
</file>

<file path=xl/ctrlProps/ctrlProp179.xml><?xml version="1.0" encoding="utf-8"?>
<formControlPr xmlns="http://schemas.microsoft.com/office/spreadsheetml/2009/9/main" objectType="CheckBox" fmlaLink="$B$42" lockText="1" noThreeD="1"/>
</file>

<file path=xl/ctrlProps/ctrlProp18.xml><?xml version="1.0" encoding="utf-8"?>
<formControlPr xmlns="http://schemas.microsoft.com/office/spreadsheetml/2009/9/main" objectType="CheckBox" fmlaLink="$D$15" lockText="1" noThreeD="1"/>
</file>

<file path=xl/ctrlProps/ctrlProp180.xml><?xml version="1.0" encoding="utf-8"?>
<formControlPr xmlns="http://schemas.microsoft.com/office/spreadsheetml/2009/9/main" objectType="CheckBox" fmlaLink="$B$44" lockText="1" noThreeD="1"/>
</file>

<file path=xl/ctrlProps/ctrlProp181.xml><?xml version="1.0" encoding="utf-8"?>
<formControlPr xmlns="http://schemas.microsoft.com/office/spreadsheetml/2009/9/main" objectType="CheckBox" fmlaLink="$B$46" lockText="1" noThreeD="1"/>
</file>

<file path=xl/ctrlProps/ctrlProp182.xml><?xml version="1.0" encoding="utf-8"?>
<formControlPr xmlns="http://schemas.microsoft.com/office/spreadsheetml/2009/9/main" objectType="CheckBox" fmlaLink="$B$48" lockText="1" noThreeD="1"/>
</file>

<file path=xl/ctrlProps/ctrlProp183.xml><?xml version="1.0" encoding="utf-8"?>
<formControlPr xmlns="http://schemas.microsoft.com/office/spreadsheetml/2009/9/main" objectType="CheckBox" fmlaLink="$B$51" lockText="1" noThreeD="1"/>
</file>

<file path=xl/ctrlProps/ctrlProp184.xml><?xml version="1.0" encoding="utf-8"?>
<formControlPr xmlns="http://schemas.microsoft.com/office/spreadsheetml/2009/9/main" objectType="CheckBox" fmlaLink="$B$53" lockText="1" noThreeD="1"/>
</file>

<file path=xl/ctrlProps/ctrlProp185.xml><?xml version="1.0" encoding="utf-8"?>
<formControlPr xmlns="http://schemas.microsoft.com/office/spreadsheetml/2009/9/main" objectType="CheckBox" fmlaLink="$B$55" lockText="1" noThreeD="1"/>
</file>

<file path=xl/ctrlProps/ctrlProp186.xml><?xml version="1.0" encoding="utf-8"?>
<formControlPr xmlns="http://schemas.microsoft.com/office/spreadsheetml/2009/9/main" objectType="CheckBox" fmlaLink="$B$58" lockText="1" noThreeD="1"/>
</file>

<file path=xl/ctrlProps/ctrlProp187.xml><?xml version="1.0" encoding="utf-8"?>
<formControlPr xmlns="http://schemas.microsoft.com/office/spreadsheetml/2009/9/main" objectType="CheckBox" fmlaLink="$AJ$9" lockText="1" noThreeD="1"/>
</file>

<file path=xl/ctrlProps/ctrlProp188.xml><?xml version="1.0" encoding="utf-8"?>
<formControlPr xmlns="http://schemas.microsoft.com/office/spreadsheetml/2009/9/main" objectType="CheckBox" fmlaLink="$AK$9" lockText="1" noThreeD="1"/>
</file>

<file path=xl/ctrlProps/ctrlProp189.xml><?xml version="1.0" encoding="utf-8"?>
<formControlPr xmlns="http://schemas.microsoft.com/office/spreadsheetml/2009/9/main" objectType="CheckBox" fmlaLink="$AL$18" lockText="1" noThreeD="1"/>
</file>

<file path=xl/ctrlProps/ctrlProp19.xml><?xml version="1.0" encoding="utf-8"?>
<formControlPr xmlns="http://schemas.microsoft.com/office/spreadsheetml/2009/9/main" objectType="CheckBox" fmlaLink="$D$15" lockText="1" noThreeD="1"/>
</file>

<file path=xl/ctrlProps/ctrlProp190.xml><?xml version="1.0" encoding="utf-8"?>
<formControlPr xmlns="http://schemas.microsoft.com/office/spreadsheetml/2009/9/main" objectType="CheckBox" fmlaLink="$AJ$19" lockText="1" noThreeD="1"/>
</file>

<file path=xl/ctrlProps/ctrlProp191.xml><?xml version="1.0" encoding="utf-8"?>
<formControlPr xmlns="http://schemas.microsoft.com/office/spreadsheetml/2009/9/main" objectType="CheckBox" fmlaLink="$AK$18" lockText="1" noThreeD="1"/>
</file>

<file path=xl/ctrlProps/ctrlProp192.xml><?xml version="1.0" encoding="utf-8"?>
<formControlPr xmlns="http://schemas.microsoft.com/office/spreadsheetml/2009/9/main" objectType="CheckBox" fmlaLink="$AK$19" lockText="1" noThreeD="1"/>
</file>

<file path=xl/ctrlProps/ctrlProp193.xml><?xml version="1.0" encoding="utf-8"?>
<formControlPr xmlns="http://schemas.microsoft.com/office/spreadsheetml/2009/9/main" objectType="CheckBox" fmlaLink="$AJ$24" lockText="1" noThreeD="1"/>
</file>

<file path=xl/ctrlProps/ctrlProp194.xml><?xml version="1.0" encoding="utf-8"?>
<formControlPr xmlns="http://schemas.microsoft.com/office/spreadsheetml/2009/9/main" objectType="CheckBox" fmlaLink="$AK$24" lockText="1" noThreeD="1"/>
</file>

<file path=xl/ctrlProps/ctrlProp195.xml><?xml version="1.0" encoding="utf-8"?>
<formControlPr xmlns="http://schemas.microsoft.com/office/spreadsheetml/2009/9/main" objectType="CheckBox" fmlaLink="$AJ$30" lockText="1" noThreeD="1"/>
</file>

<file path=xl/ctrlProps/ctrlProp196.xml><?xml version="1.0" encoding="utf-8"?>
<formControlPr xmlns="http://schemas.microsoft.com/office/spreadsheetml/2009/9/main" objectType="CheckBox" fmlaLink="$AJ$32" lockText="1" noThreeD="1"/>
</file>

<file path=xl/ctrlProps/ctrlProp197.xml><?xml version="1.0" encoding="utf-8"?>
<formControlPr xmlns="http://schemas.microsoft.com/office/spreadsheetml/2009/9/main" objectType="CheckBox" fmlaLink="$AJ$33" lockText="1" noThreeD="1"/>
</file>

<file path=xl/ctrlProps/ctrlProp198.xml><?xml version="1.0" encoding="utf-8"?>
<formControlPr xmlns="http://schemas.microsoft.com/office/spreadsheetml/2009/9/main" objectType="CheckBox" fmlaLink="$AJ$35" lockText="1" noThreeD="1"/>
</file>

<file path=xl/ctrlProps/ctrlProp199.xml><?xml version="1.0" encoding="utf-8"?>
<formControlPr xmlns="http://schemas.microsoft.com/office/spreadsheetml/2009/9/main" objectType="CheckBox" fmlaLink="$AK$34" lockText="1" noThreeD="1"/>
</file>

<file path=xl/ctrlProps/ctrlProp2.xml><?xml version="1.0" encoding="utf-8"?>
<formControlPr xmlns="http://schemas.microsoft.com/office/spreadsheetml/2009/9/main" objectType="CheckBox" fmlaLink="$AD$31" lockText="1" noThreeD="1"/>
</file>

<file path=xl/ctrlProps/ctrlProp20.xml><?xml version="1.0" encoding="utf-8"?>
<formControlPr xmlns="http://schemas.microsoft.com/office/spreadsheetml/2009/9/main" objectType="CheckBox" fmlaLink="$D$26" lockText="1" noThreeD="1"/>
</file>

<file path=xl/ctrlProps/ctrlProp200.xml><?xml version="1.0" encoding="utf-8"?>
<formControlPr xmlns="http://schemas.microsoft.com/office/spreadsheetml/2009/9/main" objectType="CheckBox" fmlaLink="$AJ$34" lockText="1" noThreeD="1"/>
</file>

<file path=xl/ctrlProps/ctrlProp201.xml><?xml version="1.0" encoding="utf-8"?>
<formControlPr xmlns="http://schemas.microsoft.com/office/spreadsheetml/2009/9/main" objectType="CheckBox" fmlaLink="$AK$51" lockText="1" noThreeD="1"/>
</file>

<file path=xl/ctrlProps/ctrlProp202.xml><?xml version="1.0" encoding="utf-8"?>
<formControlPr xmlns="http://schemas.microsoft.com/office/spreadsheetml/2009/9/main" objectType="CheckBox" fmlaLink="$AJ$18" lockText="1" noThreeD="1"/>
</file>

<file path=xl/ctrlProps/ctrlProp203.xml><?xml version="1.0" encoding="utf-8"?>
<formControlPr xmlns="http://schemas.microsoft.com/office/spreadsheetml/2009/9/main" objectType="CheckBox" fmlaLink="$AJ$26" lockText="1" noThreeD="1"/>
</file>

<file path=xl/ctrlProps/ctrlProp204.xml><?xml version="1.0" encoding="utf-8"?>
<formControlPr xmlns="http://schemas.microsoft.com/office/spreadsheetml/2009/9/main" objectType="CheckBox" fmlaLink="$AJ$28" lockText="1" noThreeD="1"/>
</file>

<file path=xl/ctrlProps/ctrlProp205.xml><?xml version="1.0" encoding="utf-8"?>
<formControlPr xmlns="http://schemas.microsoft.com/office/spreadsheetml/2009/9/main" objectType="CheckBox" fmlaLink="$AK$28" lockText="1" noThreeD="1"/>
</file>

<file path=xl/ctrlProps/ctrlProp206.xml><?xml version="1.0" encoding="utf-8"?>
<formControlPr xmlns="http://schemas.microsoft.com/office/spreadsheetml/2009/9/main" objectType="CheckBox" fmlaLink="$AK$26" lockText="1" noThreeD="1"/>
</file>

<file path=xl/ctrlProps/ctrlProp207.xml><?xml version="1.0" encoding="utf-8"?>
<formControlPr xmlns="http://schemas.microsoft.com/office/spreadsheetml/2009/9/main" objectType="CheckBox" fmlaLink="$AJ$41" lockText="1" noThreeD="1"/>
</file>

<file path=xl/ctrlProps/ctrlProp208.xml><?xml version="1.0" encoding="utf-8"?>
<formControlPr xmlns="http://schemas.microsoft.com/office/spreadsheetml/2009/9/main" objectType="CheckBox" fmlaLink="$AK$50" lockText="1" noThreeD="1"/>
</file>

<file path=xl/ctrlProps/ctrlProp209.xml><?xml version="1.0" encoding="utf-8"?>
<formControlPr xmlns="http://schemas.microsoft.com/office/spreadsheetml/2009/9/main" objectType="CheckBox" fmlaLink="$AK$41" lockText="1" noThreeD="1"/>
</file>

<file path=xl/ctrlProps/ctrlProp21.xml><?xml version="1.0" encoding="utf-8"?>
<formControlPr xmlns="http://schemas.microsoft.com/office/spreadsheetml/2009/9/main" objectType="CheckBox" fmlaLink="$D$15" lockText="1" noThreeD="1"/>
</file>

<file path=xl/ctrlProps/ctrlProp210.xml><?xml version="1.0" encoding="utf-8"?>
<formControlPr xmlns="http://schemas.microsoft.com/office/spreadsheetml/2009/9/main" objectType="CheckBox" fmlaLink="$AJ$43" lockText="1" noThreeD="1"/>
</file>

<file path=xl/ctrlProps/ctrlProp211.xml><?xml version="1.0" encoding="utf-8"?>
<formControlPr xmlns="http://schemas.microsoft.com/office/spreadsheetml/2009/9/main" objectType="CheckBox" fmlaLink="$AK$47" lockText="1" noThreeD="1"/>
</file>

<file path=xl/ctrlProps/ctrlProp212.xml><?xml version="1.0" encoding="utf-8"?>
<formControlPr xmlns="http://schemas.microsoft.com/office/spreadsheetml/2009/9/main" objectType="CheckBox" fmlaLink="$AK$43" lockText="1" noThreeD="1"/>
</file>

<file path=xl/ctrlProps/ctrlProp213.xml><?xml version="1.0" encoding="utf-8"?>
<formControlPr xmlns="http://schemas.microsoft.com/office/spreadsheetml/2009/9/main" objectType="CheckBox" fmlaLink="$AJ$45" lockText="1" noThreeD="1"/>
</file>

<file path=xl/ctrlProps/ctrlProp214.xml><?xml version="1.0" encoding="utf-8"?>
<formControlPr xmlns="http://schemas.microsoft.com/office/spreadsheetml/2009/9/main" objectType="CheckBox" fmlaLink="$AK$45" lockText="1" noThreeD="1"/>
</file>

<file path=xl/ctrlProps/ctrlProp215.xml><?xml version="1.0" encoding="utf-8"?>
<formControlPr xmlns="http://schemas.microsoft.com/office/spreadsheetml/2009/9/main" objectType="CheckBox" fmlaLink="$AJ$50" lockText="1" noThreeD="1"/>
</file>

<file path=xl/ctrlProps/ctrlProp216.xml><?xml version="1.0" encoding="utf-8"?>
<formControlPr xmlns="http://schemas.microsoft.com/office/spreadsheetml/2009/9/main" objectType="CheckBox" fmlaLink="$AK$48" lockText="1" noThreeD="1"/>
</file>

<file path=xl/ctrlProps/ctrlProp217.xml><?xml version="1.0" encoding="utf-8"?>
<formControlPr xmlns="http://schemas.microsoft.com/office/spreadsheetml/2009/9/main" objectType="CheckBox" fmlaLink="$AJ$48" lockText="1" noThreeD="1"/>
</file>

<file path=xl/ctrlProps/ctrlProp218.xml><?xml version="1.0" encoding="utf-8"?>
<formControlPr xmlns="http://schemas.microsoft.com/office/spreadsheetml/2009/9/main" objectType="CheckBox" fmlaLink="$AK$46" lockText="1" noThreeD="1"/>
</file>

<file path=xl/ctrlProps/ctrlProp219.xml><?xml version="1.0" encoding="utf-8"?>
<formControlPr xmlns="http://schemas.microsoft.com/office/spreadsheetml/2009/9/main" objectType="CheckBox" fmlaLink="$AJ$46" lockText="1" noThreeD="1"/>
</file>

<file path=xl/ctrlProps/ctrlProp22.xml><?xml version="1.0" encoding="utf-8"?>
<formControlPr xmlns="http://schemas.microsoft.com/office/spreadsheetml/2009/9/main" objectType="CheckBox" fmlaLink="$D$18" lockText="1" noThreeD="1"/>
</file>

<file path=xl/ctrlProps/ctrlProp220.xml><?xml version="1.0" encoding="utf-8"?>
<formControlPr xmlns="http://schemas.microsoft.com/office/spreadsheetml/2009/9/main" objectType="CheckBox" fmlaLink="$AK$44" lockText="1" noThreeD="1"/>
</file>

<file path=xl/ctrlProps/ctrlProp221.xml><?xml version="1.0" encoding="utf-8"?>
<formControlPr xmlns="http://schemas.microsoft.com/office/spreadsheetml/2009/9/main" objectType="CheckBox" fmlaLink="$AJ$44" lockText="1" noThreeD="1"/>
</file>

<file path=xl/ctrlProps/ctrlProp222.xml><?xml version="1.0" encoding="utf-8"?>
<formControlPr xmlns="http://schemas.microsoft.com/office/spreadsheetml/2009/9/main" objectType="CheckBox" fmlaLink="$AK$42" lockText="1" noThreeD="1"/>
</file>

<file path=xl/ctrlProps/ctrlProp223.xml><?xml version="1.0" encoding="utf-8"?>
<formControlPr xmlns="http://schemas.microsoft.com/office/spreadsheetml/2009/9/main" objectType="CheckBox" fmlaLink="$AJ$47" lockText="1" noThreeD="1"/>
</file>

<file path=xl/ctrlProps/ctrlProp224.xml><?xml version="1.0" encoding="utf-8"?>
<formControlPr xmlns="http://schemas.microsoft.com/office/spreadsheetml/2009/9/main" objectType="CheckBox" fmlaLink="$AJ$49" lockText="1" noThreeD="1"/>
</file>

<file path=xl/ctrlProps/ctrlProp225.xml><?xml version="1.0" encoding="utf-8"?>
<formControlPr xmlns="http://schemas.microsoft.com/office/spreadsheetml/2009/9/main" objectType="CheckBox" fmlaLink="$AK$49" lockText="1" noThreeD="1"/>
</file>

<file path=xl/ctrlProps/ctrlProp226.xml><?xml version="1.0" encoding="utf-8"?>
<formControlPr xmlns="http://schemas.microsoft.com/office/spreadsheetml/2009/9/main" objectType="CheckBox" fmlaLink="$AJ$51" lockText="1" noThreeD="1"/>
</file>

<file path=xl/ctrlProps/ctrlProp227.xml><?xml version="1.0" encoding="utf-8"?>
<formControlPr xmlns="http://schemas.microsoft.com/office/spreadsheetml/2009/9/main" objectType="CheckBox" fmlaLink="$AJ$54" lockText="1" noThreeD="1"/>
</file>

<file path=xl/ctrlProps/ctrlProp228.xml><?xml version="1.0" encoding="utf-8"?>
<formControlPr xmlns="http://schemas.microsoft.com/office/spreadsheetml/2009/9/main" objectType="CheckBox" fmlaLink="$AJ$61" lockText="1" noThreeD="1"/>
</file>

<file path=xl/ctrlProps/ctrlProp229.xml><?xml version="1.0" encoding="utf-8"?>
<formControlPr xmlns="http://schemas.microsoft.com/office/spreadsheetml/2009/9/main" objectType="CheckBox" fmlaLink="$AK$61" lockText="1" noThreeD="1"/>
</file>

<file path=xl/ctrlProps/ctrlProp23.xml><?xml version="1.0" encoding="utf-8"?>
<formControlPr xmlns="http://schemas.microsoft.com/office/spreadsheetml/2009/9/main" objectType="CheckBox" fmlaLink="$AL$6" lockText="1" noThreeD="1"/>
</file>

<file path=xl/ctrlProps/ctrlProp230.xml><?xml version="1.0" encoding="utf-8"?>
<formControlPr xmlns="http://schemas.microsoft.com/office/spreadsheetml/2009/9/main" objectType="CheckBox" fmlaLink="$AL$61" lockText="1" noThreeD="1"/>
</file>

<file path=xl/ctrlProps/ctrlProp231.xml><?xml version="1.0" encoding="utf-8"?>
<formControlPr xmlns="http://schemas.microsoft.com/office/spreadsheetml/2009/9/main" objectType="CheckBox" fmlaLink="$AM$61" lockText="1" noThreeD="1"/>
</file>

<file path=xl/ctrlProps/ctrlProp232.xml><?xml version="1.0" encoding="utf-8"?>
<formControlPr xmlns="http://schemas.microsoft.com/office/spreadsheetml/2009/9/main" objectType="CheckBox" fmlaLink="$AN$61" lockText="1" noThreeD="1"/>
</file>

<file path=xl/ctrlProps/ctrlProp233.xml><?xml version="1.0" encoding="utf-8"?>
<formControlPr xmlns="http://schemas.microsoft.com/office/spreadsheetml/2009/9/main" objectType="CheckBox" fmlaLink="$AJ$63" lockText="1" noThreeD="1"/>
</file>

<file path=xl/ctrlProps/ctrlProp234.xml><?xml version="1.0" encoding="utf-8"?>
<formControlPr xmlns="http://schemas.microsoft.com/office/spreadsheetml/2009/9/main" objectType="CheckBox" fmlaLink="$AK$63" lockText="1" noThreeD="1"/>
</file>

<file path=xl/ctrlProps/ctrlProp235.xml><?xml version="1.0" encoding="utf-8"?>
<formControlPr xmlns="http://schemas.microsoft.com/office/spreadsheetml/2009/9/main" objectType="CheckBox" fmlaLink="$AL$63" lockText="1" noThreeD="1"/>
</file>

<file path=xl/ctrlProps/ctrlProp236.xml><?xml version="1.0" encoding="utf-8"?>
<formControlPr xmlns="http://schemas.microsoft.com/office/spreadsheetml/2009/9/main" objectType="CheckBox" fmlaLink="$AM$63" lockText="1" noThreeD="1"/>
</file>

<file path=xl/ctrlProps/ctrlProp237.xml><?xml version="1.0" encoding="utf-8"?>
<formControlPr xmlns="http://schemas.microsoft.com/office/spreadsheetml/2009/9/main" objectType="CheckBox" fmlaLink="$AN$63" lockText="1" noThreeD="1"/>
</file>

<file path=xl/ctrlProps/ctrlProp238.xml><?xml version="1.0" encoding="utf-8"?>
<formControlPr xmlns="http://schemas.microsoft.com/office/spreadsheetml/2009/9/main" objectType="CheckBox" fmlaLink="$AJ$65" lockText="1" noThreeD="1"/>
</file>

<file path=xl/ctrlProps/ctrlProp239.xml><?xml version="1.0" encoding="utf-8"?>
<formControlPr xmlns="http://schemas.microsoft.com/office/spreadsheetml/2009/9/main" objectType="CheckBox" fmlaLink="$AK$65" lockText="1" noThreeD="1"/>
</file>

<file path=xl/ctrlProps/ctrlProp24.xml><?xml version="1.0" encoding="utf-8"?>
<formControlPr xmlns="http://schemas.microsoft.com/office/spreadsheetml/2009/9/main" objectType="CheckBox" fmlaLink="$AM$6" lockText="1" noThreeD="1"/>
</file>

<file path=xl/ctrlProps/ctrlProp240.xml><?xml version="1.0" encoding="utf-8"?>
<formControlPr xmlns="http://schemas.microsoft.com/office/spreadsheetml/2009/9/main" objectType="CheckBox" fmlaLink="$AL$65" lockText="1" noThreeD="1"/>
</file>

<file path=xl/ctrlProps/ctrlProp241.xml><?xml version="1.0" encoding="utf-8"?>
<formControlPr xmlns="http://schemas.microsoft.com/office/spreadsheetml/2009/9/main" objectType="CheckBox" fmlaLink="$AM$65" lockText="1" noThreeD="1"/>
</file>

<file path=xl/ctrlProps/ctrlProp242.xml><?xml version="1.0" encoding="utf-8"?>
<formControlPr xmlns="http://schemas.microsoft.com/office/spreadsheetml/2009/9/main" objectType="CheckBox" fmlaLink="$AN$65" lockText="1" noThreeD="1"/>
</file>

<file path=xl/ctrlProps/ctrlProp243.xml><?xml version="1.0" encoding="utf-8"?>
<formControlPr xmlns="http://schemas.microsoft.com/office/spreadsheetml/2009/9/main" objectType="CheckBox" fmlaLink="$AK$52" lockText="1" noThreeD="1"/>
</file>

<file path=xl/ctrlProps/ctrlProp244.xml><?xml version="1.0" encoding="utf-8"?>
<formControlPr xmlns="http://schemas.microsoft.com/office/spreadsheetml/2009/9/main" objectType="CheckBox" fmlaLink="$AJ$52" lockText="1" noThreeD="1"/>
</file>

<file path=xl/ctrlProps/ctrlProp245.xml><?xml version="1.0" encoding="utf-8"?>
<formControlPr xmlns="http://schemas.microsoft.com/office/spreadsheetml/2009/9/main" objectType="CheckBox" fmlaLink="$AJ$12" lockText="1" noThreeD="1"/>
</file>

<file path=xl/ctrlProps/ctrlProp246.xml><?xml version="1.0" encoding="utf-8"?>
<formControlPr xmlns="http://schemas.microsoft.com/office/spreadsheetml/2009/9/main" objectType="CheckBox" fmlaLink="$AK$12" lockText="1" noThreeD="1"/>
</file>

<file path=xl/ctrlProps/ctrlProp247.xml><?xml version="1.0" encoding="utf-8"?>
<formControlPr xmlns="http://schemas.microsoft.com/office/spreadsheetml/2009/9/main" objectType="CheckBox" fmlaLink="$AL$12" lockText="1" noThreeD="1"/>
</file>

<file path=xl/ctrlProps/ctrlProp248.xml><?xml version="1.0" encoding="utf-8"?>
<formControlPr xmlns="http://schemas.microsoft.com/office/spreadsheetml/2009/9/main" objectType="CheckBox" fmlaLink="$AM$12" lockText="1" noThreeD="1"/>
</file>

<file path=xl/ctrlProps/ctrlProp249.xml><?xml version="1.0" encoding="utf-8"?>
<formControlPr xmlns="http://schemas.microsoft.com/office/spreadsheetml/2009/9/main" objectType="CheckBox" fmlaLink="$AN$12" lockText="1" noThreeD="1"/>
</file>

<file path=xl/ctrlProps/ctrlProp25.xml><?xml version="1.0" encoding="utf-8"?>
<formControlPr xmlns="http://schemas.microsoft.com/office/spreadsheetml/2009/9/main" objectType="CheckBox" fmlaLink="$AL$7" lockText="1" noThreeD="1"/>
</file>

<file path=xl/ctrlProps/ctrlProp250.xml><?xml version="1.0" encoding="utf-8"?>
<formControlPr xmlns="http://schemas.microsoft.com/office/spreadsheetml/2009/9/main" objectType="CheckBox" fmlaLink="$AO$12" lockText="1" noThreeD="1"/>
</file>

<file path=xl/ctrlProps/ctrlProp251.xml><?xml version="1.0" encoding="utf-8"?>
<formControlPr xmlns="http://schemas.microsoft.com/office/spreadsheetml/2009/9/main" objectType="CheckBox" fmlaLink="$AJ$13" lockText="1" noThreeD="1"/>
</file>

<file path=xl/ctrlProps/ctrlProp252.xml><?xml version="1.0" encoding="utf-8"?>
<formControlPr xmlns="http://schemas.microsoft.com/office/spreadsheetml/2009/9/main" objectType="CheckBox" fmlaLink="$AJ$42" lockText="1" noThreeD="1"/>
</file>

<file path=xl/ctrlProps/ctrlProp253.xml><?xml version="1.0" encoding="utf-8"?>
<formControlPr xmlns="http://schemas.microsoft.com/office/spreadsheetml/2009/9/main" objectType="CheckBox" fmlaLink="$AJ$53" lockText="1" noThreeD="1"/>
</file>

<file path=xl/ctrlProps/ctrlProp254.xml><?xml version="1.0" encoding="utf-8"?>
<formControlPr xmlns="http://schemas.microsoft.com/office/spreadsheetml/2009/9/main" objectType="CheckBox" fmlaLink="$AJ$60" lockText="1" noThreeD="1"/>
</file>

<file path=xl/ctrlProps/ctrlProp255.xml><?xml version="1.0" encoding="utf-8"?>
<formControlPr xmlns="http://schemas.microsoft.com/office/spreadsheetml/2009/9/main" objectType="CheckBox" fmlaLink="$AJ$62" lockText="1" noThreeD="1"/>
</file>

<file path=xl/ctrlProps/ctrlProp256.xml><?xml version="1.0" encoding="utf-8"?>
<formControlPr xmlns="http://schemas.microsoft.com/office/spreadsheetml/2009/9/main" objectType="CheckBox" fmlaLink="$AJ$64" lockText="1" noThreeD="1"/>
</file>

<file path=xl/ctrlProps/ctrlProp257.xml><?xml version="1.0" encoding="utf-8"?>
<formControlPr xmlns="http://schemas.microsoft.com/office/spreadsheetml/2009/9/main" objectType="CheckBox" fmlaLink="$AJ$14" lockText="1" noThreeD="1"/>
</file>

<file path=xl/ctrlProps/ctrlProp258.xml><?xml version="1.0" encoding="utf-8"?>
<formControlPr xmlns="http://schemas.microsoft.com/office/spreadsheetml/2009/9/main" objectType="CheckBox" fmlaLink="$AK$14" lockText="1" noThreeD="1"/>
</file>

<file path=xl/ctrlProps/ctrlProp259.xml><?xml version="1.0" encoding="utf-8"?>
<formControlPr xmlns="http://schemas.microsoft.com/office/spreadsheetml/2009/9/main" objectType="CheckBox" fmlaLink="$AJ$15" lockText="1" noThreeD="1"/>
</file>

<file path=xl/ctrlProps/ctrlProp26.xml><?xml version="1.0" encoding="utf-8"?>
<formControlPr xmlns="http://schemas.microsoft.com/office/spreadsheetml/2009/9/main" objectType="CheckBox" fmlaLink="$AM$7" lockText="1" noThreeD="1"/>
</file>

<file path=xl/ctrlProps/ctrlProp260.xml><?xml version="1.0" encoding="utf-8"?>
<formControlPr xmlns="http://schemas.microsoft.com/office/spreadsheetml/2009/9/main" objectType="CheckBox" fmlaLink="$AK$15" lockText="1" noThreeD="1"/>
</file>

<file path=xl/ctrlProps/ctrlProp261.xml><?xml version="1.0" encoding="utf-8"?>
<formControlPr xmlns="http://schemas.microsoft.com/office/spreadsheetml/2009/9/main" objectType="CheckBox" fmlaLink="$X$3" lockText="1" noThreeD="1"/>
</file>

<file path=xl/ctrlProps/ctrlProp262.xml><?xml version="1.0" encoding="utf-8"?>
<formControlPr xmlns="http://schemas.microsoft.com/office/spreadsheetml/2009/9/main" objectType="CheckBox" fmlaLink="$R$3" lockText="1" noThreeD="1"/>
</file>

<file path=xl/ctrlProps/ctrlProp263.xml><?xml version="1.0" encoding="utf-8"?>
<formControlPr xmlns="http://schemas.microsoft.com/office/spreadsheetml/2009/9/main" objectType="CheckBox" fmlaLink="$M$3" lockText="1" noThreeD="1"/>
</file>

<file path=xl/ctrlProps/ctrlProp264.xml><?xml version="1.0" encoding="utf-8"?>
<formControlPr xmlns="http://schemas.microsoft.com/office/spreadsheetml/2009/9/main" objectType="CheckBox" fmlaLink="$AO$61" lockText="1" noThreeD="1"/>
</file>

<file path=xl/ctrlProps/ctrlProp265.xml><?xml version="1.0" encoding="utf-8"?>
<formControlPr xmlns="http://schemas.microsoft.com/office/spreadsheetml/2009/9/main" objectType="CheckBox" fmlaLink="$AO$63" lockText="1" noThreeD="1"/>
</file>

<file path=xl/ctrlProps/ctrlProp266.xml><?xml version="1.0" encoding="utf-8"?>
<formControlPr xmlns="http://schemas.microsoft.com/office/spreadsheetml/2009/9/main" objectType="CheckBox" fmlaLink="$AO$65" lockText="1" noThreeD="1"/>
</file>

<file path=xl/ctrlProps/ctrlProp267.xml><?xml version="1.0" encoding="utf-8"?>
<formControlPr xmlns="http://schemas.microsoft.com/office/spreadsheetml/2009/9/main" objectType="CheckBox" fmlaLink="$B$11" lockText="1" noThreeD="1"/>
</file>

<file path=xl/ctrlProps/ctrlProp268.xml><?xml version="1.0" encoding="utf-8"?>
<formControlPr xmlns="http://schemas.microsoft.com/office/spreadsheetml/2009/9/main" objectType="CheckBox" fmlaLink="$B$14" lockText="1" noThreeD="1"/>
</file>

<file path=xl/ctrlProps/ctrlProp269.xml><?xml version="1.0" encoding="utf-8"?>
<formControlPr xmlns="http://schemas.microsoft.com/office/spreadsheetml/2009/9/main" objectType="CheckBox" fmlaLink="$B$16" lockText="1" noThreeD="1"/>
</file>

<file path=xl/ctrlProps/ctrlProp27.xml><?xml version="1.0" encoding="utf-8"?>
<formControlPr xmlns="http://schemas.microsoft.com/office/spreadsheetml/2009/9/main" objectType="CheckBox" fmlaLink="$AM$16" lockText="1" noThreeD="1"/>
</file>

<file path=xl/ctrlProps/ctrlProp270.xml><?xml version="1.0" encoding="utf-8"?>
<formControlPr xmlns="http://schemas.microsoft.com/office/spreadsheetml/2009/9/main" objectType="CheckBox" fmlaLink="$B$18" lockText="1" noThreeD="1"/>
</file>

<file path=xl/ctrlProps/ctrlProp271.xml><?xml version="1.0" encoding="utf-8"?>
<formControlPr xmlns="http://schemas.microsoft.com/office/spreadsheetml/2009/9/main" objectType="CheckBox" fmlaLink="$B$24" lockText="1" noThreeD="1"/>
</file>

<file path=xl/ctrlProps/ctrlProp272.xml><?xml version="1.0" encoding="utf-8"?>
<formControlPr xmlns="http://schemas.microsoft.com/office/spreadsheetml/2009/9/main" objectType="CheckBox" fmlaLink="$B$26" lockText="1" noThreeD="1"/>
</file>

<file path=xl/ctrlProps/ctrlProp273.xml><?xml version="1.0" encoding="utf-8"?>
<formControlPr xmlns="http://schemas.microsoft.com/office/spreadsheetml/2009/9/main" objectType="CheckBox" fmlaLink="$B$30" lockText="1" noThreeD="1"/>
</file>

<file path=xl/ctrlProps/ctrlProp274.xml><?xml version="1.0" encoding="utf-8"?>
<formControlPr xmlns="http://schemas.microsoft.com/office/spreadsheetml/2009/9/main" objectType="CheckBox" fmlaLink="$B$33" lockText="1" noThreeD="1"/>
</file>

<file path=xl/ctrlProps/ctrlProp275.xml><?xml version="1.0" encoding="utf-8"?>
<formControlPr xmlns="http://schemas.microsoft.com/office/spreadsheetml/2009/9/main" objectType="CheckBox" fmlaLink="$B$37" lockText="1" noThreeD="1"/>
</file>

<file path=xl/ctrlProps/ctrlProp276.xml><?xml version="1.0" encoding="utf-8"?>
<formControlPr xmlns="http://schemas.microsoft.com/office/spreadsheetml/2009/9/main" objectType="CheckBox" fmlaLink="$B$41" lockText="1" noThreeD="1"/>
</file>

<file path=xl/ctrlProps/ctrlProp277.xml><?xml version="1.0" encoding="utf-8"?>
<formControlPr xmlns="http://schemas.microsoft.com/office/spreadsheetml/2009/9/main" objectType="CheckBox" fmlaLink="$B$43" lockText="1" noThreeD="1"/>
</file>

<file path=xl/ctrlProps/ctrlProp278.xml><?xml version="1.0" encoding="utf-8"?>
<formControlPr xmlns="http://schemas.microsoft.com/office/spreadsheetml/2009/9/main" objectType="CheckBox" fmlaLink="$B$45" lockText="1" noThreeD="1"/>
</file>

<file path=xl/ctrlProps/ctrlProp279.xml><?xml version="1.0" encoding="utf-8"?>
<formControlPr xmlns="http://schemas.microsoft.com/office/spreadsheetml/2009/9/main" objectType="CheckBox" fmlaLink="$B$47" lockText="1" noThreeD="1"/>
</file>

<file path=xl/ctrlProps/ctrlProp28.xml><?xml version="1.0" encoding="utf-8"?>
<formControlPr xmlns="http://schemas.microsoft.com/office/spreadsheetml/2009/9/main" objectType="CheckBox" fmlaLink="$AL$25" lockText="1" noThreeD="1"/>
</file>

<file path=xl/ctrlProps/ctrlProp280.xml><?xml version="1.0" encoding="utf-8"?>
<formControlPr xmlns="http://schemas.microsoft.com/office/spreadsheetml/2009/9/main" objectType="CheckBox" fmlaLink="$B$49" lockText="1" noThreeD="1"/>
</file>

<file path=xl/ctrlProps/ctrlProp281.xml><?xml version="1.0" encoding="utf-8"?>
<formControlPr xmlns="http://schemas.microsoft.com/office/spreadsheetml/2009/9/main" objectType="CheckBox" fmlaLink="$B$51" lockText="1" noThreeD="1"/>
</file>

<file path=xl/ctrlProps/ctrlProp282.xml><?xml version="1.0" encoding="utf-8"?>
<formControlPr xmlns="http://schemas.microsoft.com/office/spreadsheetml/2009/9/main" objectType="CheckBox" fmlaLink="$B$53" lockText="1" noThreeD="1"/>
</file>

<file path=xl/ctrlProps/ctrlProp283.xml><?xml version="1.0" encoding="utf-8"?>
<formControlPr xmlns="http://schemas.microsoft.com/office/spreadsheetml/2009/9/main" objectType="CheckBox" fmlaLink="$B$56" lockText="1" noThreeD="1"/>
</file>

<file path=xl/ctrlProps/ctrlProp284.xml><?xml version="1.0" encoding="utf-8"?>
<formControlPr xmlns="http://schemas.microsoft.com/office/spreadsheetml/2009/9/main" objectType="CheckBox" fmlaLink="$B$60" lockText="1" noThreeD="1"/>
</file>

<file path=xl/ctrlProps/ctrlProp285.xml><?xml version="1.0" encoding="utf-8"?>
<formControlPr xmlns="http://schemas.microsoft.com/office/spreadsheetml/2009/9/main" objectType="CheckBox" fmlaLink="$B$63" lockText="1" noThreeD="1"/>
</file>

<file path=xl/ctrlProps/ctrlProp286.xml><?xml version="1.0" encoding="utf-8"?>
<formControlPr xmlns="http://schemas.microsoft.com/office/spreadsheetml/2009/9/main" objectType="CheckBox" fmlaLink="$B$65" lockText="1" noThreeD="1"/>
</file>

<file path=xl/ctrlProps/ctrlProp287.xml><?xml version="1.0" encoding="utf-8"?>
<formControlPr xmlns="http://schemas.microsoft.com/office/spreadsheetml/2009/9/main" objectType="CheckBox" fmlaLink="$B$67" lockText="1" noThreeD="1"/>
</file>

<file path=xl/ctrlProps/ctrlProp29.xml><?xml version="1.0" encoding="utf-8"?>
<formControlPr xmlns="http://schemas.microsoft.com/office/spreadsheetml/2009/9/main" objectType="CheckBox" fmlaLink="$AL$27" lockText="1" noThreeD="1"/>
</file>

<file path=xl/ctrlProps/ctrlProp3.xml><?xml version="1.0" encoding="utf-8"?>
<formControlPr xmlns="http://schemas.microsoft.com/office/spreadsheetml/2009/9/main" objectType="CheckBox" fmlaLink="$AD$34" lockText="1" noThreeD="1"/>
</file>

<file path=xl/ctrlProps/ctrlProp30.xml><?xml version="1.0" encoding="utf-8"?>
<formControlPr xmlns="http://schemas.microsoft.com/office/spreadsheetml/2009/9/main" objectType="CheckBox" fmlaLink="$AL$28" lockText="1" noThreeD="1"/>
</file>

<file path=xl/ctrlProps/ctrlProp31.xml><?xml version="1.0" encoding="utf-8"?>
<formControlPr xmlns="http://schemas.microsoft.com/office/spreadsheetml/2009/9/main" objectType="CheckBox" fmlaLink="$AL$30" lockText="1" noThreeD="1"/>
</file>

<file path=xl/ctrlProps/ctrlProp32.xml><?xml version="1.0" encoding="utf-8"?>
<formControlPr xmlns="http://schemas.microsoft.com/office/spreadsheetml/2009/9/main" objectType="CheckBox" fmlaLink="$AL$31" lockText="1" noThreeD="1"/>
</file>

<file path=xl/ctrlProps/ctrlProp33.xml><?xml version="1.0" encoding="utf-8"?>
<formControlPr xmlns="http://schemas.microsoft.com/office/spreadsheetml/2009/9/main" objectType="CheckBox" fmlaLink="$AL$33" lockText="1" noThreeD="1"/>
</file>

<file path=xl/ctrlProps/ctrlProp34.xml><?xml version="1.0" encoding="utf-8"?>
<formControlPr xmlns="http://schemas.microsoft.com/office/spreadsheetml/2009/9/main" objectType="CheckBox" fmlaLink="$AN$38" lockText="1" noThreeD="1"/>
</file>

<file path=xl/ctrlProps/ctrlProp35.xml><?xml version="1.0" encoding="utf-8"?>
<formControlPr xmlns="http://schemas.microsoft.com/office/spreadsheetml/2009/9/main" objectType="CheckBox" fmlaLink="$AL$22" lockText="1" noThreeD="1"/>
</file>

<file path=xl/ctrlProps/ctrlProp36.xml><?xml version="1.0" encoding="utf-8"?>
<formControlPr xmlns="http://schemas.microsoft.com/office/spreadsheetml/2009/9/main" objectType="CheckBox" fmlaLink="$AL$24" lockText="1" noThreeD="1"/>
</file>

<file path=xl/ctrlProps/ctrlProp37.xml><?xml version="1.0" encoding="utf-8"?>
<formControlPr xmlns="http://schemas.microsoft.com/office/spreadsheetml/2009/9/main" objectType="CheckBox" fmlaLink="$AL$38" lockText="1" noThreeD="1"/>
</file>

<file path=xl/ctrlProps/ctrlProp38.xml><?xml version="1.0" encoding="utf-8"?>
<formControlPr xmlns="http://schemas.microsoft.com/office/spreadsheetml/2009/9/main" objectType="CheckBox" fmlaLink="$AO$48" lockText="1" noThreeD="1"/>
</file>

<file path=xl/ctrlProps/ctrlProp39.xml><?xml version="1.0" encoding="utf-8"?>
<formControlPr xmlns="http://schemas.microsoft.com/office/spreadsheetml/2009/9/main" objectType="CheckBox" fmlaLink="$AM$38" lockText="1" noThreeD="1"/>
</file>

<file path=xl/ctrlProps/ctrlProp4.xml><?xml version="1.0" encoding="utf-8"?>
<formControlPr xmlns="http://schemas.microsoft.com/office/spreadsheetml/2009/9/main" objectType="CheckBox" fmlaLink="$AD$36" lockText="1" noThreeD="1"/>
</file>

<file path=xl/ctrlProps/ctrlProp40.xml><?xml version="1.0" encoding="utf-8"?>
<formControlPr xmlns="http://schemas.microsoft.com/office/spreadsheetml/2009/9/main" objectType="CheckBox" fmlaLink="$AL$41" lockText="1" noThreeD="1"/>
</file>

<file path=xl/ctrlProps/ctrlProp41.xml><?xml version="1.0" encoding="utf-8"?>
<formControlPr xmlns="http://schemas.microsoft.com/office/spreadsheetml/2009/9/main" objectType="CheckBox" fmlaLink="$AM$46" lockText="1" noThreeD="1"/>
</file>

<file path=xl/ctrlProps/ctrlProp42.xml><?xml version="1.0" encoding="utf-8"?>
<formControlPr xmlns="http://schemas.microsoft.com/office/spreadsheetml/2009/9/main" objectType="CheckBox" fmlaLink="$AM$41" lockText="1" noThreeD="1"/>
</file>

<file path=xl/ctrlProps/ctrlProp43.xml><?xml version="1.0" encoding="utf-8"?>
<formControlPr xmlns="http://schemas.microsoft.com/office/spreadsheetml/2009/9/main" objectType="CheckBox" fmlaLink="$AL$44" lockText="1" noThreeD="1"/>
</file>

<file path=xl/ctrlProps/ctrlProp44.xml><?xml version="1.0" encoding="utf-8"?>
<formControlPr xmlns="http://schemas.microsoft.com/office/spreadsheetml/2009/9/main" objectType="CheckBox" fmlaLink="$AM$44" lockText="1" noThreeD="1"/>
</file>

<file path=xl/ctrlProps/ctrlProp45.xml><?xml version="1.0" encoding="utf-8"?>
<formControlPr xmlns="http://schemas.microsoft.com/office/spreadsheetml/2009/9/main" objectType="CheckBox" fmlaLink="$AN$48" lockText="1" noThreeD="1"/>
</file>

<file path=xl/ctrlProps/ctrlProp46.xml><?xml version="1.0" encoding="utf-8"?>
<formControlPr xmlns="http://schemas.microsoft.com/office/spreadsheetml/2009/9/main" objectType="CheckBox" fmlaLink="$AO$46" lockText="1" noThreeD="1"/>
</file>

<file path=xl/ctrlProps/ctrlProp47.xml><?xml version="1.0" encoding="utf-8"?>
<formControlPr xmlns="http://schemas.microsoft.com/office/spreadsheetml/2009/9/main" objectType="CheckBox" fmlaLink="$AN$46" lockText="1" noThreeD="1"/>
</file>

<file path=xl/ctrlProps/ctrlProp48.xml><?xml version="1.0" encoding="utf-8"?>
<formControlPr xmlns="http://schemas.microsoft.com/office/spreadsheetml/2009/9/main" objectType="CheckBox" fmlaLink="$AO$44" lockText="1" noThreeD="1"/>
</file>

<file path=xl/ctrlProps/ctrlProp49.xml><?xml version="1.0" encoding="utf-8"?>
<formControlPr xmlns="http://schemas.microsoft.com/office/spreadsheetml/2009/9/main" objectType="CheckBox" fmlaLink="$AN$44" lockText="1" noThreeD="1"/>
</file>

<file path=xl/ctrlProps/ctrlProp5.xml><?xml version="1.0" encoding="utf-8"?>
<formControlPr xmlns="http://schemas.microsoft.com/office/spreadsheetml/2009/9/main" objectType="CheckBox" fmlaLink="$AD$54" lockText="1" noThreeD="1"/>
</file>

<file path=xl/ctrlProps/ctrlProp50.xml><?xml version="1.0" encoding="utf-8"?>
<formControlPr xmlns="http://schemas.microsoft.com/office/spreadsheetml/2009/9/main" objectType="CheckBox" fmlaLink="$AO$41" lockText="1" noThreeD="1"/>
</file>

<file path=xl/ctrlProps/ctrlProp51.xml><?xml version="1.0" encoding="utf-8"?>
<formControlPr xmlns="http://schemas.microsoft.com/office/spreadsheetml/2009/9/main" objectType="CheckBox" fmlaLink="$AN$41" lockText="1" noThreeD="1"/>
</file>

<file path=xl/ctrlProps/ctrlProp52.xml><?xml version="1.0" encoding="utf-8"?>
<formControlPr xmlns="http://schemas.microsoft.com/office/spreadsheetml/2009/9/main" objectType="CheckBox" fmlaLink="$AO$38" lockText="1" noThreeD="1"/>
</file>

<file path=xl/ctrlProps/ctrlProp53.xml><?xml version="1.0" encoding="utf-8"?>
<formControlPr xmlns="http://schemas.microsoft.com/office/spreadsheetml/2009/9/main" objectType="CheckBox" fmlaLink="$AL$46" lockText="1" noThreeD="1"/>
</file>

<file path=xl/ctrlProps/ctrlProp54.xml><?xml version="1.0" encoding="utf-8"?>
<formControlPr xmlns="http://schemas.microsoft.com/office/spreadsheetml/2009/9/main" objectType="CheckBox" fmlaLink="$AL$48" lockText="1" noThreeD="1"/>
</file>

<file path=xl/ctrlProps/ctrlProp55.xml><?xml version="1.0" encoding="utf-8"?>
<formControlPr xmlns="http://schemas.microsoft.com/office/spreadsheetml/2009/9/main" objectType="CheckBox" fmlaLink="$AM$48" lockText="1" noThreeD="1"/>
</file>

<file path=xl/ctrlProps/ctrlProp56.xml><?xml version="1.0" encoding="utf-8"?>
<formControlPr xmlns="http://schemas.microsoft.com/office/spreadsheetml/2009/9/main" objectType="CheckBox" fmlaLink="$AL$57" lockText="1" noThreeD="1"/>
</file>

<file path=xl/ctrlProps/ctrlProp57.xml><?xml version="1.0" encoding="utf-8"?>
<formControlPr xmlns="http://schemas.microsoft.com/office/spreadsheetml/2009/9/main" objectType="CheckBox" fmlaLink="$AL$53" lockText="1" noThreeD="1"/>
</file>

<file path=xl/ctrlProps/ctrlProp58.xml><?xml version="1.0" encoding="utf-8"?>
<formControlPr xmlns="http://schemas.microsoft.com/office/spreadsheetml/2009/9/main" objectType="CheckBox" fmlaLink="$AM$53" lockText="1" noThreeD="1"/>
</file>

<file path=xl/ctrlProps/ctrlProp59.xml><?xml version="1.0" encoding="utf-8"?>
<formControlPr xmlns="http://schemas.microsoft.com/office/spreadsheetml/2009/9/main" objectType="CheckBox" fmlaLink="$AL$58" lockText="1" noThreeD="1"/>
</file>

<file path=xl/ctrlProps/ctrlProp6.xml><?xml version="1.0" encoding="utf-8"?>
<formControlPr xmlns="http://schemas.microsoft.com/office/spreadsheetml/2009/9/main" objectType="CheckBox" fmlaLink="$AD$56" lockText="1" noThreeD="1"/>
</file>

<file path=xl/ctrlProps/ctrlProp60.xml><?xml version="1.0" encoding="utf-8"?>
<formControlPr xmlns="http://schemas.microsoft.com/office/spreadsheetml/2009/9/main" objectType="CheckBox" fmlaLink="$AM$58" lockText="1" noThreeD="1"/>
</file>

<file path=xl/ctrlProps/ctrlProp61.xml><?xml version="1.0" encoding="utf-8"?>
<formControlPr xmlns="http://schemas.microsoft.com/office/spreadsheetml/2009/9/main" objectType="CheckBox" fmlaLink="$AN$58" lockText="1" noThreeD="1"/>
</file>

<file path=xl/ctrlProps/ctrlProp62.xml><?xml version="1.0" encoding="utf-8"?>
<formControlPr xmlns="http://schemas.microsoft.com/office/spreadsheetml/2009/9/main" objectType="CheckBox" fmlaLink="$AP$58" lockText="1" noThreeD="1"/>
</file>

<file path=xl/ctrlProps/ctrlProp63.xml><?xml version="1.0" encoding="utf-8"?>
<formControlPr xmlns="http://schemas.microsoft.com/office/spreadsheetml/2009/9/main" objectType="CheckBox" fmlaLink="$AO$58" lockText="1" noThreeD="1"/>
</file>

<file path=xl/ctrlProps/ctrlProp64.xml><?xml version="1.0" encoding="utf-8"?>
<formControlPr xmlns="http://schemas.microsoft.com/office/spreadsheetml/2009/9/main" objectType="CheckBox" fmlaLink="$AL$60" lockText="1" noThreeD="1"/>
</file>

<file path=xl/ctrlProps/ctrlProp65.xml><?xml version="1.0" encoding="utf-8"?>
<formControlPr xmlns="http://schemas.microsoft.com/office/spreadsheetml/2009/9/main" objectType="CheckBox" fmlaLink="$AM$60" lockText="1" noThreeD="1"/>
</file>

<file path=xl/ctrlProps/ctrlProp66.xml><?xml version="1.0" encoding="utf-8"?>
<formControlPr xmlns="http://schemas.microsoft.com/office/spreadsheetml/2009/9/main" objectType="CheckBox" fmlaLink="$AN$60" lockText="1" noThreeD="1"/>
</file>

<file path=xl/ctrlProps/ctrlProp67.xml><?xml version="1.0" encoding="utf-8"?>
<formControlPr xmlns="http://schemas.microsoft.com/office/spreadsheetml/2009/9/main" objectType="CheckBox" fmlaLink="$AO$60" lockText="1" noThreeD="1"/>
</file>

<file path=xl/ctrlProps/ctrlProp68.xml><?xml version="1.0" encoding="utf-8"?>
<formControlPr xmlns="http://schemas.microsoft.com/office/spreadsheetml/2009/9/main" objectType="CheckBox" fmlaLink="$AL$62" lockText="1" noThreeD="1"/>
</file>

<file path=xl/ctrlProps/ctrlProp69.xml><?xml version="1.0" encoding="utf-8"?>
<formControlPr xmlns="http://schemas.microsoft.com/office/spreadsheetml/2009/9/main" objectType="CheckBox" fmlaLink="$AM$62" lockText="1" noThreeD="1"/>
</file>

<file path=xl/ctrlProps/ctrlProp7.xml><?xml version="1.0" encoding="utf-8"?>
<formControlPr xmlns="http://schemas.microsoft.com/office/spreadsheetml/2009/9/main" objectType="CheckBox" fmlaLink="$D$11" lockText="1" noThreeD="1"/>
</file>

<file path=xl/ctrlProps/ctrlProp70.xml><?xml version="1.0" encoding="utf-8"?>
<formControlPr xmlns="http://schemas.microsoft.com/office/spreadsheetml/2009/9/main" objectType="CheckBox" fmlaLink="$AP$62" lockText="1" noThreeD="1"/>
</file>

<file path=xl/ctrlProps/ctrlProp71.xml><?xml version="1.0" encoding="utf-8"?>
<formControlPr xmlns="http://schemas.microsoft.com/office/spreadsheetml/2009/9/main" objectType="CheckBox" fmlaLink="$AN$62" lockText="1" noThreeD="1"/>
</file>

<file path=xl/ctrlProps/ctrlProp72.xml><?xml version="1.0" encoding="utf-8"?>
<formControlPr xmlns="http://schemas.microsoft.com/office/spreadsheetml/2009/9/main" objectType="CheckBox" fmlaLink="$AO$62" lockText="1" noThreeD="1"/>
</file>

<file path=xl/ctrlProps/ctrlProp73.xml><?xml version="1.0" encoding="utf-8"?>
<formControlPr xmlns="http://schemas.microsoft.com/office/spreadsheetml/2009/9/main" objectType="CheckBox" fmlaLink="$AL$59" lockText="1" noThreeD="1"/>
</file>

<file path=xl/ctrlProps/ctrlProp74.xml><?xml version="1.0" encoding="utf-8"?>
<formControlPr xmlns="http://schemas.microsoft.com/office/spreadsheetml/2009/9/main" objectType="CheckBox" fmlaLink="$AL$61" lockText="1" noThreeD="1"/>
</file>

<file path=xl/ctrlProps/ctrlProp75.xml><?xml version="1.0" encoding="utf-8"?>
<formControlPr xmlns="http://schemas.microsoft.com/office/spreadsheetml/2009/9/main" objectType="CheckBox" fmlaLink="$AP$60" lockText="1" noThreeD="1"/>
</file>

<file path=xl/ctrlProps/ctrlProp76.xml><?xml version="1.0" encoding="utf-8"?>
<formControlPr xmlns="http://schemas.microsoft.com/office/spreadsheetml/2009/9/main" objectType="CheckBox" fmlaLink="$AN$6" lockText="1" noThreeD="1"/>
</file>

<file path=xl/ctrlProps/ctrlProp77.xml><?xml version="1.0" encoding="utf-8"?>
<formControlPr xmlns="http://schemas.microsoft.com/office/spreadsheetml/2009/9/main" objectType="CheckBox" fmlaLink="$AN$7" lockText="1" noThreeD="1"/>
</file>

<file path=xl/ctrlProps/ctrlProp78.xml><?xml version="1.0" encoding="utf-8"?>
<formControlPr xmlns="http://schemas.microsoft.com/office/spreadsheetml/2009/9/main" objectType="CheckBox" fmlaLink="$AO$10" lockText="1" noThreeD="1"/>
</file>

<file path=xl/ctrlProps/ctrlProp79.xml><?xml version="1.0" encoding="utf-8"?>
<formControlPr xmlns="http://schemas.microsoft.com/office/spreadsheetml/2009/9/main" objectType="CheckBox" fmlaLink="$AM$18" lockText="1" noThreeD="1"/>
</file>

<file path=xl/ctrlProps/ctrlProp8.xml><?xml version="1.0" encoding="utf-8"?>
<formControlPr xmlns="http://schemas.microsoft.com/office/spreadsheetml/2009/9/main" objectType="CheckBox" fmlaLink="$D$38" lockText="1" noThreeD="1"/>
</file>

<file path=xl/ctrlProps/ctrlProp80.xml><?xml version="1.0" encoding="utf-8"?>
<formControlPr xmlns="http://schemas.microsoft.com/office/spreadsheetml/2009/9/main" objectType="CheckBox" fmlaLink="$AM$29" lockText="1" noThreeD="1"/>
</file>

<file path=xl/ctrlProps/ctrlProp81.xml><?xml version="1.0" encoding="utf-8"?>
<formControlPr xmlns="http://schemas.microsoft.com/office/spreadsheetml/2009/9/main" objectType="CheckBox" fmlaLink="$AL$29" lockText="1" noThreeD="1"/>
</file>

<file path=xl/ctrlProps/ctrlProp82.xml><?xml version="1.0" encoding="utf-8"?>
<formControlPr xmlns="http://schemas.microsoft.com/office/spreadsheetml/2009/9/main" objectType="CheckBox" fmlaLink="$B$8" lockText="1" noThreeD="1"/>
</file>

<file path=xl/ctrlProps/ctrlProp83.xml><?xml version="1.0" encoding="utf-8"?>
<formControlPr xmlns="http://schemas.microsoft.com/office/spreadsheetml/2009/9/main" objectType="CheckBox" fmlaLink="$B$10" lockText="1" noThreeD="1"/>
</file>

<file path=xl/ctrlProps/ctrlProp84.xml><?xml version="1.0" encoding="utf-8"?>
<formControlPr xmlns="http://schemas.microsoft.com/office/spreadsheetml/2009/9/main" objectType="CheckBox" fmlaLink="$B$16" lockText="1" noThreeD="1"/>
</file>

<file path=xl/ctrlProps/ctrlProp85.xml><?xml version="1.0" encoding="utf-8"?>
<formControlPr xmlns="http://schemas.microsoft.com/office/spreadsheetml/2009/9/main" objectType="CheckBox" fmlaLink="$B$18" lockText="1" noThreeD="1"/>
</file>

<file path=xl/ctrlProps/ctrlProp86.xml><?xml version="1.0" encoding="utf-8"?>
<formControlPr xmlns="http://schemas.microsoft.com/office/spreadsheetml/2009/9/main" objectType="CheckBox" fmlaLink="$B$22" lockText="1" noThreeD="1"/>
</file>

<file path=xl/ctrlProps/ctrlProp87.xml><?xml version="1.0" encoding="utf-8"?>
<formControlPr xmlns="http://schemas.microsoft.com/office/spreadsheetml/2009/9/main" objectType="CheckBox" fmlaLink="$B$25" lockText="1" noThreeD="1"/>
</file>

<file path=xl/ctrlProps/ctrlProp88.xml><?xml version="1.0" encoding="utf-8"?>
<formControlPr xmlns="http://schemas.microsoft.com/office/spreadsheetml/2009/9/main" objectType="CheckBox" fmlaLink="$B$28" lockText="1" noThreeD="1"/>
</file>

<file path=xl/ctrlProps/ctrlProp89.xml><?xml version="1.0" encoding="utf-8"?>
<formControlPr xmlns="http://schemas.microsoft.com/office/spreadsheetml/2009/9/main" objectType="CheckBox" fmlaLink="$B$34" lockText="1" noThreeD="1"/>
</file>

<file path=xl/ctrlProps/ctrlProp9.xml><?xml version="1.0" encoding="utf-8"?>
<formControlPr xmlns="http://schemas.microsoft.com/office/spreadsheetml/2009/9/main" objectType="CheckBox" fmlaLink="$D$45" lockText="1" noThreeD="1"/>
</file>

<file path=xl/ctrlProps/ctrlProp90.xml><?xml version="1.0" encoding="utf-8"?>
<formControlPr xmlns="http://schemas.microsoft.com/office/spreadsheetml/2009/9/main" objectType="CheckBox" fmlaLink="$B$37" lockText="1" noThreeD="1"/>
</file>

<file path=xl/ctrlProps/ctrlProp91.xml><?xml version="1.0" encoding="utf-8"?>
<formControlPr xmlns="http://schemas.microsoft.com/office/spreadsheetml/2009/9/main" objectType="CheckBox" fmlaLink="$B$40" lockText="1" noThreeD="1"/>
</file>

<file path=xl/ctrlProps/ctrlProp92.xml><?xml version="1.0" encoding="utf-8"?>
<formControlPr xmlns="http://schemas.microsoft.com/office/spreadsheetml/2009/9/main" objectType="CheckBox" fmlaLink="$B$43" lockText="1" noThreeD="1"/>
</file>

<file path=xl/ctrlProps/ctrlProp93.xml><?xml version="1.0" encoding="utf-8"?>
<formControlPr xmlns="http://schemas.microsoft.com/office/spreadsheetml/2009/9/main" objectType="CheckBox" fmlaLink="$B$45" lockText="1" noThreeD="1"/>
</file>

<file path=xl/ctrlProps/ctrlProp94.xml><?xml version="1.0" encoding="utf-8"?>
<formControlPr xmlns="http://schemas.microsoft.com/office/spreadsheetml/2009/9/main" objectType="CheckBox" fmlaLink="$B$47" lockText="1" noThreeD="1"/>
</file>

<file path=xl/ctrlProps/ctrlProp95.xml><?xml version="1.0" encoding="utf-8"?>
<formControlPr xmlns="http://schemas.microsoft.com/office/spreadsheetml/2009/9/main" objectType="CheckBox" fmlaLink="$B$49" lockText="1" noThreeD="1"/>
</file>

<file path=xl/ctrlProps/ctrlProp96.xml><?xml version="1.0" encoding="utf-8"?>
<formControlPr xmlns="http://schemas.microsoft.com/office/spreadsheetml/2009/9/main" objectType="CheckBox" fmlaLink="$B$52" lockText="1" noThreeD="1"/>
</file>

<file path=xl/ctrlProps/ctrlProp97.xml><?xml version="1.0" encoding="utf-8"?>
<formControlPr xmlns="http://schemas.microsoft.com/office/spreadsheetml/2009/9/main" objectType="CheckBox" fmlaLink="$B$55" lockText="1" noThreeD="1"/>
</file>

<file path=xl/ctrlProps/ctrlProp98.xml><?xml version="1.0" encoding="utf-8"?>
<formControlPr xmlns="http://schemas.microsoft.com/office/spreadsheetml/2009/9/main" objectType="CheckBox" fmlaLink="$B$57" lockText="1" noThreeD="1"/>
</file>

<file path=xl/ctrlProps/ctrlProp99.xml><?xml version="1.0" encoding="utf-8"?>
<formControlPr xmlns="http://schemas.microsoft.com/office/spreadsheetml/2009/9/main" objectType="CheckBox" fmlaLink="$B$60" lockText="1" noThreeD="1"/>
</file>

<file path=xl/drawings/_rels/drawing1.xml.rels><?xml version="1.0" encoding="UTF-8" standalone="yes"?>
<Relationships xmlns="http://schemas.openxmlformats.org/package/2006/relationships"><Relationship Id="rId1" Type="http://schemas.openxmlformats.org/officeDocument/2006/relationships/hyperlink" Target="https://www.shinsei.elg-front.jp/kyoto2/uketsuke/form.do?acs=citykyotokensetsurecycle"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hyperlink" Target="https://g-kyoto.gis.pref.kyoto.lg.jp/g-kyoto/PositionSelect?mid=1" TargetMode="External"/><Relationship Id="rId4" Type="http://schemas.openxmlformats.org/officeDocument/2006/relationships/image" Target="../media/image4.sv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38100</xdr:colOff>
          <xdr:row>27</xdr:row>
          <xdr:rowOff>9525</xdr:rowOff>
        </xdr:from>
        <xdr:to>
          <xdr:col>6</xdr:col>
          <xdr:colOff>247650</xdr:colOff>
          <xdr:row>28</xdr:row>
          <xdr:rowOff>19050</xdr:rowOff>
        </xdr:to>
        <xdr:sp macro="" textlink="">
          <xdr:nvSpPr>
            <xdr:cNvPr id="12300" name="Check Box 12" hidden="1">
              <a:extLst>
                <a:ext uri="{63B3BB69-23CF-44E3-9099-C40C66FF867C}">
                  <a14:compatExt spid="_x0000_s12300"/>
                </a:ext>
                <a:ext uri="{FF2B5EF4-FFF2-40B4-BE49-F238E27FC236}">
                  <a16:creationId xmlns:a16="http://schemas.microsoft.com/office/drawing/2014/main" id="{00000000-0008-0000-0000-00000C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29</xdr:row>
          <xdr:rowOff>219075</xdr:rowOff>
        </xdr:from>
        <xdr:to>
          <xdr:col>6</xdr:col>
          <xdr:colOff>247650</xdr:colOff>
          <xdr:row>31</xdr:row>
          <xdr:rowOff>0</xdr:rowOff>
        </xdr:to>
        <xdr:sp macro="" textlink="">
          <xdr:nvSpPr>
            <xdr:cNvPr id="12301" name="Check Box 13" hidden="1">
              <a:extLst>
                <a:ext uri="{63B3BB69-23CF-44E3-9099-C40C66FF867C}">
                  <a14:compatExt spid="_x0000_s12301"/>
                </a:ext>
                <a:ext uri="{FF2B5EF4-FFF2-40B4-BE49-F238E27FC236}">
                  <a16:creationId xmlns:a16="http://schemas.microsoft.com/office/drawing/2014/main" id="{00000000-0008-0000-0000-00000D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32</xdr:row>
          <xdr:rowOff>219075</xdr:rowOff>
        </xdr:from>
        <xdr:to>
          <xdr:col>6</xdr:col>
          <xdr:colOff>266700</xdr:colOff>
          <xdr:row>34</xdr:row>
          <xdr:rowOff>0</xdr:rowOff>
        </xdr:to>
        <xdr:sp macro="" textlink="">
          <xdr:nvSpPr>
            <xdr:cNvPr id="12302" name="Check Box 14" hidden="1">
              <a:extLst>
                <a:ext uri="{63B3BB69-23CF-44E3-9099-C40C66FF867C}">
                  <a14:compatExt spid="_x0000_s12302"/>
                </a:ext>
                <a:ext uri="{FF2B5EF4-FFF2-40B4-BE49-F238E27FC236}">
                  <a16:creationId xmlns:a16="http://schemas.microsoft.com/office/drawing/2014/main" id="{00000000-0008-0000-0000-00000E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35</xdr:row>
          <xdr:rowOff>114300</xdr:rowOff>
        </xdr:from>
        <xdr:to>
          <xdr:col>6</xdr:col>
          <xdr:colOff>219075</xdr:colOff>
          <xdr:row>36</xdr:row>
          <xdr:rowOff>123825</xdr:rowOff>
        </xdr:to>
        <xdr:sp macro="" textlink="">
          <xdr:nvSpPr>
            <xdr:cNvPr id="12303" name="Check Box 15" hidden="1">
              <a:extLst>
                <a:ext uri="{63B3BB69-23CF-44E3-9099-C40C66FF867C}">
                  <a14:compatExt spid="_x0000_s12303"/>
                </a:ext>
                <a:ext uri="{FF2B5EF4-FFF2-40B4-BE49-F238E27FC236}">
                  <a16:creationId xmlns:a16="http://schemas.microsoft.com/office/drawing/2014/main" id="{00000000-0008-0000-0000-00000F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52</xdr:row>
          <xdr:rowOff>219075</xdr:rowOff>
        </xdr:from>
        <xdr:to>
          <xdr:col>6</xdr:col>
          <xdr:colOff>247650</xdr:colOff>
          <xdr:row>54</xdr:row>
          <xdr:rowOff>0</xdr:rowOff>
        </xdr:to>
        <xdr:sp macro="" textlink="">
          <xdr:nvSpPr>
            <xdr:cNvPr id="12306" name="Check Box 18" hidden="1">
              <a:extLst>
                <a:ext uri="{63B3BB69-23CF-44E3-9099-C40C66FF867C}">
                  <a14:compatExt spid="_x0000_s12306"/>
                </a:ext>
                <a:ext uri="{FF2B5EF4-FFF2-40B4-BE49-F238E27FC236}">
                  <a16:creationId xmlns:a16="http://schemas.microsoft.com/office/drawing/2014/main" id="{00000000-0008-0000-0000-00001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55</xdr:row>
          <xdr:rowOff>104775</xdr:rowOff>
        </xdr:from>
        <xdr:to>
          <xdr:col>6</xdr:col>
          <xdr:colOff>257175</xdr:colOff>
          <xdr:row>56</xdr:row>
          <xdr:rowOff>114300</xdr:rowOff>
        </xdr:to>
        <xdr:sp macro="" textlink="">
          <xdr:nvSpPr>
            <xdr:cNvPr id="12307" name="Check Box 19" hidden="1">
              <a:extLst>
                <a:ext uri="{63B3BB69-23CF-44E3-9099-C40C66FF867C}">
                  <a14:compatExt spid="_x0000_s12307"/>
                </a:ext>
                <a:ext uri="{FF2B5EF4-FFF2-40B4-BE49-F238E27FC236}">
                  <a16:creationId xmlns:a16="http://schemas.microsoft.com/office/drawing/2014/main" id="{00000000-0008-0000-0000-00001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22130</xdr:colOff>
      <xdr:row>26</xdr:row>
      <xdr:rowOff>108696</xdr:rowOff>
    </xdr:from>
    <xdr:ext cx="2827688" cy="2228849"/>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98159" y="8636372"/>
          <a:ext cx="2827688" cy="22288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100">
              <a:latin typeface="ＭＳ Ｐゴシック" panose="020B0600070205080204" pitchFamily="50" charset="-128"/>
              <a:ea typeface="ＭＳ Ｐゴシック" panose="020B0600070205080204" pitchFamily="50" charset="-128"/>
            </a:rPr>
            <a:t>（２つ以上☑していただいても構いません）</a:t>
          </a:r>
        </a:p>
      </xdr:txBody>
    </xdr:sp>
    <xdr:clientData/>
  </xdr:oneCellAnchor>
  <xdr:oneCellAnchor>
    <xdr:from>
      <xdr:col>34</xdr:col>
      <xdr:colOff>33618</xdr:colOff>
      <xdr:row>52</xdr:row>
      <xdr:rowOff>20730</xdr:rowOff>
    </xdr:from>
    <xdr:ext cx="2901358" cy="1123949"/>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351059" y="12291171"/>
          <a:ext cx="2901358"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（請負の場合）</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左黄色部分の□をクリックし、☑になると</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右部分の入力必須のセルが黄色になります。</a:t>
          </a:r>
          <a:endParaRPr kumimoji="1" lang="en-US" altLang="ja-JP" sz="1100">
            <a:latin typeface="ＭＳ Ｐゴシック" panose="020B0600070205080204" pitchFamily="50" charset="-128"/>
            <a:ea typeface="ＭＳ Ｐゴシック" panose="020B0600070205080204" pitchFamily="50" charset="-128"/>
          </a:endParaRPr>
        </a:p>
        <a:p>
          <a:pPr algn="ctr">
            <a:lnSpc>
              <a:spcPts val="1300"/>
            </a:lnSpc>
          </a:pPr>
          <a:r>
            <a:rPr kumimoji="1" lang="ja-JP" altLang="en-US" sz="1100">
              <a:latin typeface="ＭＳ Ｐゴシック" panose="020B0600070205080204" pitchFamily="50" charset="-128"/>
              <a:ea typeface="ＭＳ Ｐゴシック" panose="020B0600070205080204" pitchFamily="50" charset="-128"/>
            </a:rPr>
            <a:t>（１つのみクリック）</a:t>
          </a:r>
        </a:p>
      </xdr:txBody>
    </xdr:sp>
    <xdr:clientData/>
  </xdr:oneCellAnchor>
  <xdr:twoCellAnchor>
    <xdr:from>
      <xdr:col>4</xdr:col>
      <xdr:colOff>0</xdr:colOff>
      <xdr:row>1</xdr:row>
      <xdr:rowOff>133349</xdr:rowOff>
    </xdr:from>
    <xdr:to>
      <xdr:col>27</xdr:col>
      <xdr:colOff>257175</xdr:colOff>
      <xdr:row>1</xdr:row>
      <xdr:rowOff>2095500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1975" y="361949"/>
          <a:ext cx="6610350" cy="1962151"/>
        </a:xfrm>
        <a:prstGeom prst="rect">
          <a:avLst/>
        </a:prstGeom>
        <a:solidFill>
          <a:sysClr val="window" lastClr="FFFFFF">
            <a:alpha val="50000"/>
          </a:sysClr>
        </a:solidFill>
        <a:ln w="28575">
          <a:solidFill>
            <a:srgbClr val="FF0000"/>
          </a:solid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lstStyle/>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本</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Excel</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ファイルは、</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変更届出専用の</a:t>
          </a:r>
          <a:r>
            <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rPr>
            <a:t>Excel</a:t>
          </a: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ファイルです。</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届出の場合は、「建設リサイクル届出書（電子申請専用）</a:t>
          </a:r>
          <a:r>
            <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.xlsx</a:t>
          </a: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」を使用してください。</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工事着手予定日の７日前までに届け出てください。</a:t>
          </a: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rPr>
            <a:t>届出日と工事着手予定日が７日未満の場合は、電子申請では受付できません。</a:t>
          </a:r>
          <a:endParaRPr kumimoji="1" lang="en-US" altLang="ja-JP"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a:p>
          <a:pPr algn="ctr"/>
          <a:endParaRPr kumimoji="1" lang="en-US" altLang="ja-JP" sz="1200" b="1" cap="none" spc="0">
            <a:ln>
              <a:noFill/>
            </a:ln>
            <a:solidFill>
              <a:srgbClr val="FF0000"/>
            </a:solidFill>
            <a:effectLst/>
            <a:latin typeface="ＭＳ Ｐゴシック" panose="020B0600070205080204" pitchFamily="50" charset="-128"/>
            <a:ea typeface="ＭＳ Ｐゴシック" panose="020B0600070205080204" pitchFamily="50" charset="-128"/>
          </a:endParaRPr>
        </a:p>
        <a:p>
          <a:pPr algn="ctr"/>
          <a:r>
            <a:rPr kumimoji="1" lang="ja-JP" altLang="en-US" sz="1200" b="1" cap="none" spc="0">
              <a:ln>
                <a:noFill/>
              </a:ln>
              <a:solidFill>
                <a:srgbClr val="FF0000"/>
              </a:solidFill>
              <a:effectLst/>
              <a:latin typeface="ＭＳ Ｐゴシック" panose="020B0600070205080204" pitchFamily="50" charset="-128"/>
              <a:ea typeface="ＭＳ Ｐゴシック" panose="020B0600070205080204" pitchFamily="50" charset="-128"/>
            </a:rPr>
            <a:t>黄色セルは入力必須項目</a:t>
          </a:r>
          <a:r>
            <a:rPr kumimoji="1" lang="ja-JP" altLang="en-US" sz="1200" b="0" cap="none" spc="0">
              <a:ln>
                <a:noFill/>
              </a:ln>
              <a:solidFill>
                <a:schemeClr val="tx1"/>
              </a:solidFill>
              <a:effectLst/>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0" cap="none" spc="0">
            <a:ln>
              <a:noFill/>
            </a:ln>
            <a:solidFill>
              <a:schemeClr val="tx1"/>
            </a:solidFill>
            <a:effectLst/>
            <a:latin typeface="ＭＳ Ｐゴシック" panose="020B0600070205080204" pitchFamily="50" charset="-128"/>
            <a:ea typeface="ＭＳ Ｐゴシック" panose="020B0600070205080204"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　（チェックする項目によって</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黄色・水色</a:t>
          </a:r>
          <a:r>
            <a:rPr kumimoji="1" lang="ja-JP" altLang="en-US"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・白色</a:t>
          </a:r>
          <a:r>
            <a:rPr kumimoji="1" lang="ja-JP"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rPr>
            <a:t>セルが変わります。）</a:t>
          </a:r>
          <a:endParaRPr kumimoji="1" lang="en-US" altLang="ja-JP" sz="1200" b="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cs typeface="+mn-cs"/>
            </a:rPr>
            <a:t>変更する項目以外は、元の届出書と同一の情報を入力してください。</a:t>
          </a:r>
          <a:endParaRPr kumimoji="1" lang="en-US" altLang="ja-JP" sz="1400" b="0" cap="none" spc="0">
            <a:ln>
              <a:noFill/>
            </a:ln>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28</xdr:col>
      <xdr:colOff>19049</xdr:colOff>
      <xdr:row>24</xdr:row>
      <xdr:rowOff>123826</xdr:rowOff>
    </xdr:from>
    <xdr:to>
      <xdr:col>29</xdr:col>
      <xdr:colOff>0</xdr:colOff>
      <xdr:row>24</xdr:row>
      <xdr:rowOff>123826</xdr:rowOff>
    </xdr:to>
    <xdr:cxnSp macro="">
      <xdr:nvCxnSpPr>
        <xdr:cNvPr id="21588" name="直線矢印コネクタ 5">
          <a:extLst>
            <a:ext uri="{FF2B5EF4-FFF2-40B4-BE49-F238E27FC236}">
              <a16:creationId xmlns:a16="http://schemas.microsoft.com/office/drawing/2014/main" id="{00000000-0008-0000-0000-000054540000}"/>
            </a:ext>
          </a:extLst>
        </xdr:cNvPr>
        <xdr:cNvCxnSpPr>
          <a:cxnSpLocks noChangeShapeType="1"/>
        </xdr:cNvCxnSpPr>
      </xdr:nvCxnSpPr>
      <xdr:spPr bwMode="auto">
        <a:xfrm>
          <a:off x="7056343" y="8449797"/>
          <a:ext cx="261098" cy="0"/>
        </a:xfrm>
        <a:prstGeom prst="straightConnector1">
          <a:avLst/>
        </a:prstGeom>
        <a:noFill/>
        <a:ln w="952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28</xdr:col>
      <xdr:colOff>44822</xdr:colOff>
      <xdr:row>26</xdr:row>
      <xdr:rowOff>7847</xdr:rowOff>
    </xdr:from>
    <xdr:to>
      <xdr:col>29</xdr:col>
      <xdr:colOff>0</xdr:colOff>
      <xdr:row>36</xdr:row>
      <xdr:rowOff>212915</xdr:rowOff>
    </xdr:to>
    <xdr:sp macro="" textlink="">
      <xdr:nvSpPr>
        <xdr:cNvPr id="5" name="右中かっこ 4">
          <a:extLst>
            <a:ext uri="{FF2B5EF4-FFF2-40B4-BE49-F238E27FC236}">
              <a16:creationId xmlns:a16="http://schemas.microsoft.com/office/drawing/2014/main" id="{00000000-0008-0000-0000-000005000000}"/>
            </a:ext>
          </a:extLst>
        </xdr:cNvPr>
        <xdr:cNvSpPr/>
      </xdr:nvSpPr>
      <xdr:spPr bwMode="auto">
        <a:xfrm>
          <a:off x="7082116" y="6507259"/>
          <a:ext cx="235325" cy="2446244"/>
        </a:xfrm>
        <a:prstGeom prst="rightBrace">
          <a:avLst>
            <a:gd name="adj1" fmla="val 23530"/>
            <a:gd name="adj2" fmla="val 50000"/>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47625</xdr:colOff>
      <xdr:row>52</xdr:row>
      <xdr:rowOff>9525</xdr:rowOff>
    </xdr:from>
    <xdr:to>
      <xdr:col>29</xdr:col>
      <xdr:colOff>19050</xdr:colOff>
      <xdr:row>56</xdr:row>
      <xdr:rowOff>219075</xdr:rowOff>
    </xdr:to>
    <xdr:sp macro="" textlink="">
      <xdr:nvSpPr>
        <xdr:cNvPr id="6" name="右中かっこ 5">
          <a:extLst>
            <a:ext uri="{FF2B5EF4-FFF2-40B4-BE49-F238E27FC236}">
              <a16:creationId xmlns:a16="http://schemas.microsoft.com/office/drawing/2014/main" id="{00000000-0008-0000-0000-000006000000}"/>
            </a:ext>
          </a:extLst>
        </xdr:cNvPr>
        <xdr:cNvSpPr/>
      </xdr:nvSpPr>
      <xdr:spPr bwMode="auto">
        <a:xfrm>
          <a:off x="6991350" y="13916025"/>
          <a:ext cx="247650" cy="112395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28</xdr:col>
      <xdr:colOff>33618</xdr:colOff>
      <xdr:row>39</xdr:row>
      <xdr:rowOff>0</xdr:rowOff>
    </xdr:from>
    <xdr:to>
      <xdr:col>29</xdr:col>
      <xdr:colOff>0</xdr:colOff>
      <xdr:row>41</xdr:row>
      <xdr:rowOff>212912</xdr:rowOff>
    </xdr:to>
    <xdr:sp macro="" textlink="">
      <xdr:nvSpPr>
        <xdr:cNvPr id="21" name="右中かっこ 20">
          <a:extLst>
            <a:ext uri="{FF2B5EF4-FFF2-40B4-BE49-F238E27FC236}">
              <a16:creationId xmlns:a16="http://schemas.microsoft.com/office/drawing/2014/main" id="{00000000-0008-0000-0000-000015000000}"/>
            </a:ext>
          </a:extLst>
        </xdr:cNvPr>
        <xdr:cNvSpPr/>
      </xdr:nvSpPr>
      <xdr:spPr bwMode="auto">
        <a:xfrm>
          <a:off x="7070912" y="9412941"/>
          <a:ext cx="246529" cy="661147"/>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oneCellAnchor>
    <xdr:from>
      <xdr:col>34</xdr:col>
      <xdr:colOff>22413</xdr:colOff>
      <xdr:row>38</xdr:row>
      <xdr:rowOff>33617</xdr:rowOff>
    </xdr:from>
    <xdr:ext cx="2812676" cy="1042148"/>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7339854" y="9222441"/>
          <a:ext cx="2812676" cy="1042148"/>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（例）</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　解体工事（石綿有）と新築工事（石綿無）</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のようにどちらかの工事に石綿がある場合は、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石綿「</a:t>
          </a:r>
          <a:r>
            <a:rPr kumimoji="1" lang="ja-JP" altLang="en-US" sz="1100" b="1">
              <a:latin typeface="ＭＳ Ｐゴシック" panose="020B0600070205080204" pitchFamily="50" charset="-128"/>
              <a:ea typeface="ＭＳ Ｐゴシック" panose="020B0600070205080204" pitchFamily="50" charset="-128"/>
            </a:rPr>
            <a:t>有</a:t>
          </a:r>
          <a:r>
            <a:rPr kumimoji="1" lang="ja-JP" altLang="en-US" sz="1100">
              <a:latin typeface="ＭＳ Ｐゴシック" panose="020B0600070205080204" pitchFamily="50" charset="-128"/>
              <a:ea typeface="ＭＳ Ｐゴシック" panose="020B0600070205080204" pitchFamily="50" charset="-128"/>
            </a:rPr>
            <a:t>」と入力してください。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フロンの有無の入力方法も同様です。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12889</xdr:colOff>
      <xdr:row>65</xdr:row>
      <xdr:rowOff>20732</xdr:rowOff>
    </xdr:from>
    <xdr:ext cx="3115235" cy="1123949"/>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7680514" y="17546732"/>
          <a:ext cx="3115235" cy="1123949"/>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入力フォーム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のそれぞれの項目の</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年・月・日を全てを選択した後、</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上の四角の中に赤文字で警告が表示されていたら、</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５</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６</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の日付を確認してください。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1546413</xdr:colOff>
      <xdr:row>63</xdr:row>
      <xdr:rowOff>212912</xdr:rowOff>
    </xdr:from>
    <xdr:to>
      <xdr:col>34</xdr:col>
      <xdr:colOff>1546413</xdr:colOff>
      <xdr:row>65</xdr:row>
      <xdr:rowOff>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flipV="1">
          <a:off x="8863854" y="15015883"/>
          <a:ext cx="0" cy="25200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xdr:oneCellAnchor>
    <xdr:from>
      <xdr:col>28</xdr:col>
      <xdr:colOff>280146</xdr:colOff>
      <xdr:row>22</xdr:row>
      <xdr:rowOff>89646</xdr:rowOff>
    </xdr:from>
    <xdr:ext cx="2827688" cy="828114"/>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317440" y="5692587"/>
          <a:ext cx="2827688" cy="828114"/>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工事の場所を正確に届け出ていただくため、</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位置座標の入力に御協力をお願いいたします。</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位置座標の確認方法については、</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「座標の求め方」シートを参照してください。</a:t>
          </a:r>
        </a:p>
      </xdr:txBody>
    </xdr:sp>
    <xdr:clientData/>
  </xdr:oneCellAnchor>
  <xdr:twoCellAnchor>
    <xdr:from>
      <xdr:col>34</xdr:col>
      <xdr:colOff>51547</xdr:colOff>
      <xdr:row>11</xdr:row>
      <xdr:rowOff>91889</xdr:rowOff>
    </xdr:from>
    <xdr:to>
      <xdr:col>34</xdr:col>
      <xdr:colOff>5676901</xdr:colOff>
      <xdr:row>12</xdr:row>
      <xdr:rowOff>61075</xdr:rowOff>
    </xdr:to>
    <xdr:sp macro="" textlink="">
      <xdr:nvSpPr>
        <xdr:cNvPr id="25" name="テキスト ボックス 24">
          <a:hlinkClick xmlns:r="http://schemas.openxmlformats.org/officeDocument/2006/relationships" r:id="rId1"/>
          <a:extLst>
            <a:ext uri="{FF2B5EF4-FFF2-40B4-BE49-F238E27FC236}">
              <a16:creationId xmlns:a16="http://schemas.microsoft.com/office/drawing/2014/main" id="{00000000-0008-0000-0000-000019000000}"/>
            </a:ext>
          </a:extLst>
        </xdr:cNvPr>
        <xdr:cNvSpPr txBox="1"/>
      </xdr:nvSpPr>
      <xdr:spPr>
        <a:xfrm>
          <a:off x="7719172" y="4644839"/>
          <a:ext cx="5625354" cy="42638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latin typeface="Meiryo UI" panose="020B0604030504040204" pitchFamily="50" charset="-128"/>
              <a:ea typeface="Meiryo UI" panose="020B0604030504040204" pitchFamily="50" charset="-128"/>
            </a:rPr>
            <a:t>ここをクリックして、　「</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京都市</a:t>
          </a:r>
          <a:r>
            <a:rPr kumimoji="1" lang="en-US" altLang="ja-JP" sz="1100" b="1">
              <a:latin typeface="Meiryo UI" panose="020B0604030504040204" pitchFamily="50" charset="-128"/>
              <a:ea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rPr>
            <a:t>建設リサイクル法届出・通知」　へアクセス</a:t>
          </a:r>
        </a:p>
      </xdr:txBody>
    </xdr:sp>
    <xdr:clientData/>
  </xdr:twoCellAnchor>
  <mc:AlternateContent xmlns:mc="http://schemas.openxmlformats.org/markup-compatibility/2006">
    <mc:Choice xmlns:a14="http://schemas.microsoft.com/office/drawing/2010/main" Requires="a14">
      <xdr:twoCellAnchor editAs="oneCell">
        <xdr:from>
          <xdr:col>1</xdr:col>
          <xdr:colOff>95250</xdr:colOff>
          <xdr:row>11</xdr:row>
          <xdr:rowOff>314325</xdr:rowOff>
        </xdr:from>
        <xdr:to>
          <xdr:col>1</xdr:col>
          <xdr:colOff>323850</xdr:colOff>
          <xdr:row>12</xdr:row>
          <xdr:rowOff>104775</xdr:rowOff>
        </xdr:to>
        <xdr:sp macro="" textlink="">
          <xdr:nvSpPr>
            <xdr:cNvPr id="12715" name="Check Box 427" hidden="1">
              <a:extLst>
                <a:ext uri="{63B3BB69-23CF-44E3-9099-C40C66FF867C}">
                  <a14:compatExt spid="_x0000_s12715"/>
                </a:ext>
                <a:ext uri="{FF2B5EF4-FFF2-40B4-BE49-F238E27FC236}">
                  <a16:creationId xmlns:a16="http://schemas.microsoft.com/office/drawing/2014/main" id="{00000000-0008-0000-0000-0000A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14</xdr:row>
          <xdr:rowOff>219075</xdr:rowOff>
        </xdr:from>
        <xdr:to>
          <xdr:col>1</xdr:col>
          <xdr:colOff>304800</xdr:colOff>
          <xdr:row>15</xdr:row>
          <xdr:rowOff>200025</xdr:rowOff>
        </xdr:to>
        <xdr:sp macro="" textlink="">
          <xdr:nvSpPr>
            <xdr:cNvPr id="12716" name="Check Box 428" hidden="1">
              <a:extLst>
                <a:ext uri="{63B3BB69-23CF-44E3-9099-C40C66FF867C}">
                  <a14:compatExt spid="_x0000_s12716"/>
                </a:ext>
                <a:ext uri="{FF2B5EF4-FFF2-40B4-BE49-F238E27FC236}">
                  <a16:creationId xmlns:a16="http://schemas.microsoft.com/office/drawing/2014/main" id="{00000000-0008-0000-0000-0000A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18</xdr:row>
          <xdr:rowOff>0</xdr:rowOff>
        </xdr:from>
        <xdr:to>
          <xdr:col>1</xdr:col>
          <xdr:colOff>314325</xdr:colOff>
          <xdr:row>18</xdr:row>
          <xdr:rowOff>219075</xdr:rowOff>
        </xdr:to>
        <xdr:sp macro="" textlink="">
          <xdr:nvSpPr>
            <xdr:cNvPr id="12717" name="Check Box 429" hidden="1">
              <a:extLst>
                <a:ext uri="{63B3BB69-23CF-44E3-9099-C40C66FF867C}">
                  <a14:compatExt spid="_x0000_s12717"/>
                </a:ext>
                <a:ext uri="{FF2B5EF4-FFF2-40B4-BE49-F238E27FC236}">
                  <a16:creationId xmlns:a16="http://schemas.microsoft.com/office/drawing/2014/main" id="{00000000-0008-0000-0000-0000A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30</xdr:row>
          <xdr:rowOff>104775</xdr:rowOff>
        </xdr:from>
        <xdr:to>
          <xdr:col>1</xdr:col>
          <xdr:colOff>314325</xdr:colOff>
          <xdr:row>31</xdr:row>
          <xdr:rowOff>95250</xdr:rowOff>
        </xdr:to>
        <xdr:sp macro="" textlink="">
          <xdr:nvSpPr>
            <xdr:cNvPr id="12718" name="Check Box 430" hidden="1">
              <a:extLst>
                <a:ext uri="{63B3BB69-23CF-44E3-9099-C40C66FF867C}">
                  <a14:compatExt spid="_x0000_s12718"/>
                </a:ext>
                <a:ext uri="{FF2B5EF4-FFF2-40B4-BE49-F238E27FC236}">
                  <a16:creationId xmlns:a16="http://schemas.microsoft.com/office/drawing/2014/main" id="{00000000-0008-0000-0000-0000AE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37</xdr:row>
          <xdr:rowOff>219075</xdr:rowOff>
        </xdr:to>
        <xdr:sp macro="" textlink="">
          <xdr:nvSpPr>
            <xdr:cNvPr id="12719" name="Check Box 431" hidden="1">
              <a:extLst>
                <a:ext uri="{63B3BB69-23CF-44E3-9099-C40C66FF867C}">
                  <a14:compatExt spid="_x0000_s12719"/>
                </a:ext>
                <a:ext uri="{FF2B5EF4-FFF2-40B4-BE49-F238E27FC236}">
                  <a16:creationId xmlns:a16="http://schemas.microsoft.com/office/drawing/2014/main" id="{00000000-0008-0000-0000-0000AF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45</xdr:row>
          <xdr:rowOff>123825</xdr:rowOff>
        </xdr:from>
        <xdr:to>
          <xdr:col>1</xdr:col>
          <xdr:colOff>314325</xdr:colOff>
          <xdr:row>46</xdr:row>
          <xdr:rowOff>104775</xdr:rowOff>
        </xdr:to>
        <xdr:sp macro="" textlink="">
          <xdr:nvSpPr>
            <xdr:cNvPr id="12720" name="Check Box 432" hidden="1">
              <a:extLst>
                <a:ext uri="{63B3BB69-23CF-44E3-9099-C40C66FF867C}">
                  <a14:compatExt spid="_x0000_s12720"/>
                </a:ext>
                <a:ext uri="{FF2B5EF4-FFF2-40B4-BE49-F238E27FC236}">
                  <a16:creationId xmlns:a16="http://schemas.microsoft.com/office/drawing/2014/main" id="{00000000-0008-0000-0000-0000B0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49</xdr:row>
          <xdr:rowOff>28575</xdr:rowOff>
        </xdr:from>
        <xdr:to>
          <xdr:col>1</xdr:col>
          <xdr:colOff>295275</xdr:colOff>
          <xdr:row>49</xdr:row>
          <xdr:rowOff>209550</xdr:rowOff>
        </xdr:to>
        <xdr:sp macro="" textlink="">
          <xdr:nvSpPr>
            <xdr:cNvPr id="12721" name="Check Box 433" hidden="1">
              <a:extLst>
                <a:ext uri="{63B3BB69-23CF-44E3-9099-C40C66FF867C}">
                  <a14:compatExt spid="_x0000_s12721"/>
                </a:ext>
                <a:ext uri="{FF2B5EF4-FFF2-40B4-BE49-F238E27FC236}">
                  <a16:creationId xmlns:a16="http://schemas.microsoft.com/office/drawing/2014/main" id="{00000000-0008-0000-0000-0000B1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53</xdr:row>
          <xdr:rowOff>85725</xdr:rowOff>
        </xdr:from>
        <xdr:to>
          <xdr:col>1</xdr:col>
          <xdr:colOff>304800</xdr:colOff>
          <xdr:row>54</xdr:row>
          <xdr:rowOff>85725</xdr:rowOff>
        </xdr:to>
        <xdr:sp macro="" textlink="">
          <xdr:nvSpPr>
            <xdr:cNvPr id="12722" name="Check Box 434" hidden="1">
              <a:extLst>
                <a:ext uri="{63B3BB69-23CF-44E3-9099-C40C66FF867C}">
                  <a14:compatExt spid="_x0000_s12722"/>
                </a:ext>
                <a:ext uri="{FF2B5EF4-FFF2-40B4-BE49-F238E27FC236}">
                  <a16:creationId xmlns:a16="http://schemas.microsoft.com/office/drawing/2014/main" id="{00000000-0008-0000-0000-0000B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58</xdr:row>
          <xdr:rowOff>447675</xdr:rowOff>
        </xdr:from>
        <xdr:to>
          <xdr:col>1</xdr:col>
          <xdr:colOff>304800</xdr:colOff>
          <xdr:row>60</xdr:row>
          <xdr:rowOff>0</xdr:rowOff>
        </xdr:to>
        <xdr:sp macro="" textlink="">
          <xdr:nvSpPr>
            <xdr:cNvPr id="12723" name="Check Box 435" hidden="1">
              <a:extLst>
                <a:ext uri="{63B3BB69-23CF-44E3-9099-C40C66FF867C}">
                  <a14:compatExt spid="_x0000_s12723"/>
                </a:ext>
                <a:ext uri="{FF2B5EF4-FFF2-40B4-BE49-F238E27FC236}">
                  <a16:creationId xmlns:a16="http://schemas.microsoft.com/office/drawing/2014/main" id="{00000000-0008-0000-0000-0000B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62</xdr:row>
          <xdr:rowOff>95250</xdr:rowOff>
        </xdr:from>
        <xdr:to>
          <xdr:col>1</xdr:col>
          <xdr:colOff>323850</xdr:colOff>
          <xdr:row>63</xdr:row>
          <xdr:rowOff>123825</xdr:rowOff>
        </xdr:to>
        <xdr:sp macro="" textlink="">
          <xdr:nvSpPr>
            <xdr:cNvPr id="12725" name="Check Box 437" hidden="1">
              <a:extLst>
                <a:ext uri="{63B3BB69-23CF-44E3-9099-C40C66FF867C}">
                  <a14:compatExt spid="_x0000_s12725"/>
                </a:ext>
                <a:ext uri="{FF2B5EF4-FFF2-40B4-BE49-F238E27FC236}">
                  <a16:creationId xmlns:a16="http://schemas.microsoft.com/office/drawing/2014/main" id="{00000000-0008-0000-0000-0000B5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66</xdr:row>
          <xdr:rowOff>0</xdr:rowOff>
        </xdr:from>
        <xdr:to>
          <xdr:col>14</xdr:col>
          <xdr:colOff>238125</xdr:colOff>
          <xdr:row>66</xdr:row>
          <xdr:rowOff>219075</xdr:rowOff>
        </xdr:to>
        <xdr:sp macro="" textlink="">
          <xdr:nvSpPr>
            <xdr:cNvPr id="12730" name="Check Box 442" hidden="1">
              <a:extLst>
                <a:ext uri="{63B3BB69-23CF-44E3-9099-C40C66FF867C}">
                  <a14:compatExt spid="_x0000_s12730"/>
                </a:ext>
                <a:ext uri="{FF2B5EF4-FFF2-40B4-BE49-F238E27FC236}">
                  <a16:creationId xmlns:a16="http://schemas.microsoft.com/office/drawing/2014/main" id="{00000000-0008-0000-0000-0000BA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67</xdr:row>
          <xdr:rowOff>19050</xdr:rowOff>
        </xdr:from>
        <xdr:to>
          <xdr:col>14</xdr:col>
          <xdr:colOff>238125</xdr:colOff>
          <xdr:row>68</xdr:row>
          <xdr:rowOff>0</xdr:rowOff>
        </xdr:to>
        <xdr:sp macro="" textlink="">
          <xdr:nvSpPr>
            <xdr:cNvPr id="12731" name="Check Box 443" hidden="1">
              <a:extLst>
                <a:ext uri="{63B3BB69-23CF-44E3-9099-C40C66FF867C}">
                  <a14:compatExt spid="_x0000_s12731"/>
                </a:ext>
                <a:ext uri="{FF2B5EF4-FFF2-40B4-BE49-F238E27FC236}">
                  <a16:creationId xmlns:a16="http://schemas.microsoft.com/office/drawing/2014/main" id="{00000000-0008-0000-0000-0000BB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68</xdr:row>
          <xdr:rowOff>19050</xdr:rowOff>
        </xdr:from>
        <xdr:to>
          <xdr:col>14</xdr:col>
          <xdr:colOff>228600</xdr:colOff>
          <xdr:row>68</xdr:row>
          <xdr:rowOff>209550</xdr:rowOff>
        </xdr:to>
        <xdr:sp macro="" textlink="">
          <xdr:nvSpPr>
            <xdr:cNvPr id="12732" name="Check Box 444" hidden="1">
              <a:extLst>
                <a:ext uri="{63B3BB69-23CF-44E3-9099-C40C66FF867C}">
                  <a14:compatExt spid="_x0000_s12732"/>
                </a:ext>
                <a:ext uri="{FF2B5EF4-FFF2-40B4-BE49-F238E27FC236}">
                  <a16:creationId xmlns:a16="http://schemas.microsoft.com/office/drawing/2014/main" id="{00000000-0008-0000-0000-0000BC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69</xdr:row>
          <xdr:rowOff>9525</xdr:rowOff>
        </xdr:from>
        <xdr:to>
          <xdr:col>14</xdr:col>
          <xdr:colOff>238125</xdr:colOff>
          <xdr:row>69</xdr:row>
          <xdr:rowOff>219075</xdr:rowOff>
        </xdr:to>
        <xdr:sp macro="" textlink="">
          <xdr:nvSpPr>
            <xdr:cNvPr id="12733" name="Check Box 445" hidden="1">
              <a:extLst>
                <a:ext uri="{63B3BB69-23CF-44E3-9099-C40C66FF867C}">
                  <a14:compatExt spid="_x0000_s12733"/>
                </a:ext>
                <a:ext uri="{FF2B5EF4-FFF2-40B4-BE49-F238E27FC236}">
                  <a16:creationId xmlns:a16="http://schemas.microsoft.com/office/drawing/2014/main" id="{00000000-0008-0000-0000-0000BD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28</xdr:col>
      <xdr:colOff>171450</xdr:colOff>
      <xdr:row>1</xdr:row>
      <xdr:rowOff>1533525</xdr:rowOff>
    </xdr:from>
    <xdr:to>
      <xdr:col>35</xdr:col>
      <xdr:colOff>209550</xdr:colOff>
      <xdr:row>14</xdr:row>
      <xdr:rowOff>123265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bwMode="auto">
        <a:xfrm>
          <a:off x="7567332" y="1757643"/>
          <a:ext cx="6862483" cy="4259916"/>
        </a:xfrm>
        <a:prstGeom prst="rect">
          <a:avLst/>
        </a:prstGeom>
        <a:noFill/>
        <a:ln w="9525">
          <a:solidFill>
            <a:srgbClr val="FF0000"/>
          </a:solidFill>
          <a:round/>
          <a:headEnd/>
          <a:tailEnd/>
        </a:ln>
      </xdr:spPr>
      <xdr:txBody>
        <a:bodyPr rtlCol="0" anchor="ctr"/>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95250</xdr:colOff>
          <xdr:row>39</xdr:row>
          <xdr:rowOff>133350</xdr:rowOff>
        </xdr:from>
        <xdr:to>
          <xdr:col>1</xdr:col>
          <xdr:colOff>304800</xdr:colOff>
          <xdr:row>40</xdr:row>
          <xdr:rowOff>114300</xdr:rowOff>
        </xdr:to>
        <xdr:sp macro="" textlink="">
          <xdr:nvSpPr>
            <xdr:cNvPr id="12738" name="Check Box 450" hidden="1">
              <a:extLst>
                <a:ext uri="{63B3BB69-23CF-44E3-9099-C40C66FF867C}">
                  <a14:compatExt spid="_x0000_s12738"/>
                </a:ext>
                <a:ext uri="{FF2B5EF4-FFF2-40B4-BE49-F238E27FC236}">
                  <a16:creationId xmlns:a16="http://schemas.microsoft.com/office/drawing/2014/main" id="{00000000-0008-0000-0000-0000C2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22</xdr:row>
          <xdr:rowOff>209550</xdr:rowOff>
        </xdr:from>
        <xdr:to>
          <xdr:col>1</xdr:col>
          <xdr:colOff>304800</xdr:colOff>
          <xdr:row>23</xdr:row>
          <xdr:rowOff>190500</xdr:rowOff>
        </xdr:to>
        <xdr:sp macro="" textlink="">
          <xdr:nvSpPr>
            <xdr:cNvPr id="12739" name="Check Box 451" hidden="1">
              <a:extLst>
                <a:ext uri="{63B3BB69-23CF-44E3-9099-C40C66FF867C}">
                  <a14:compatExt spid="_x0000_s12739"/>
                </a:ext>
                <a:ext uri="{FF2B5EF4-FFF2-40B4-BE49-F238E27FC236}">
                  <a16:creationId xmlns:a16="http://schemas.microsoft.com/office/drawing/2014/main" id="{00000000-0008-0000-0000-0000C33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9</xdr:row>
      <xdr:rowOff>66675</xdr:rowOff>
    </xdr:from>
    <xdr:to>
      <xdr:col>12</xdr:col>
      <xdr:colOff>323850</xdr:colOff>
      <xdr:row>40</xdr:row>
      <xdr:rowOff>161925</xdr:rowOff>
    </xdr:to>
    <xdr:pic>
      <xdr:nvPicPr>
        <xdr:cNvPr id="19856" name="図 1">
          <a:extLst>
            <a:ext uri="{FF2B5EF4-FFF2-40B4-BE49-F238E27FC236}">
              <a16:creationId xmlns:a16="http://schemas.microsoft.com/office/drawing/2014/main" id="{00000000-0008-0000-0100-0000904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38150" y="3514725"/>
          <a:ext cx="7743825" cy="541020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95250</xdr:colOff>
      <xdr:row>43</xdr:row>
      <xdr:rowOff>123825</xdr:rowOff>
    </xdr:from>
    <xdr:to>
      <xdr:col>12</xdr:col>
      <xdr:colOff>390525</xdr:colOff>
      <xdr:row>74</xdr:row>
      <xdr:rowOff>123825</xdr:rowOff>
    </xdr:to>
    <xdr:pic>
      <xdr:nvPicPr>
        <xdr:cNvPr id="19857" name="図 2">
          <a:extLst>
            <a:ext uri="{FF2B5EF4-FFF2-40B4-BE49-F238E27FC236}">
              <a16:creationId xmlns:a16="http://schemas.microsoft.com/office/drawing/2014/main" id="{00000000-0008-0000-0100-0000914D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7324725"/>
          <a:ext cx="7839075" cy="5314950"/>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xdr:from>
      <xdr:col>8</xdr:col>
      <xdr:colOff>438150</xdr:colOff>
      <xdr:row>22</xdr:row>
      <xdr:rowOff>161925</xdr:rowOff>
    </xdr:from>
    <xdr:to>
      <xdr:col>9</xdr:col>
      <xdr:colOff>476250</xdr:colOff>
      <xdr:row>24</xdr:row>
      <xdr:rowOff>76200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5238750" y="3762375"/>
          <a:ext cx="723900" cy="257175"/>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514350</xdr:colOff>
      <xdr:row>23</xdr:row>
      <xdr:rowOff>123825</xdr:rowOff>
    </xdr:from>
    <xdr:to>
      <xdr:col>12</xdr:col>
      <xdr:colOff>676276</xdr:colOff>
      <xdr:row>28</xdr:row>
      <xdr:rowOff>66676</xdr:rowOff>
    </xdr:to>
    <xdr:cxnSp macro="">
      <xdr:nvCxnSpPr>
        <xdr:cNvPr id="5" name="直線矢印コネクタ 4">
          <a:extLst>
            <a:ext uri="{FF2B5EF4-FFF2-40B4-BE49-F238E27FC236}">
              <a16:creationId xmlns:a16="http://schemas.microsoft.com/office/drawing/2014/main" id="{00000000-0008-0000-0100-000005000000}"/>
            </a:ext>
          </a:extLst>
        </xdr:cNvPr>
        <xdr:cNvCxnSpPr/>
      </xdr:nvCxnSpPr>
      <xdr:spPr>
        <a:xfrm flipH="1" flipV="1">
          <a:off x="6000750" y="3895725"/>
          <a:ext cx="2219326" cy="8001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95250</xdr:colOff>
      <xdr:row>66</xdr:row>
      <xdr:rowOff>47625</xdr:rowOff>
    </xdr:from>
    <xdr:to>
      <xdr:col>5</xdr:col>
      <xdr:colOff>57150</xdr:colOff>
      <xdr:row>75</xdr:row>
      <xdr:rowOff>28575</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95250" y="12325350"/>
          <a:ext cx="2705100" cy="15240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5</xdr:col>
      <xdr:colOff>57150</xdr:colOff>
      <xdr:row>72</xdr:row>
      <xdr:rowOff>57150</xdr:rowOff>
    </xdr:from>
    <xdr:to>
      <xdr:col>5</xdr:col>
      <xdr:colOff>371475</xdr:colOff>
      <xdr:row>75</xdr:row>
      <xdr:rowOff>142875</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flipH="1" flipV="1">
          <a:off x="2800350" y="12401550"/>
          <a:ext cx="314325" cy="600075"/>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2</xdr:col>
      <xdr:colOff>19050</xdr:colOff>
      <xdr:row>80</xdr:row>
      <xdr:rowOff>9525</xdr:rowOff>
    </xdr:from>
    <xdr:to>
      <xdr:col>4</xdr:col>
      <xdr:colOff>666750</xdr:colOff>
      <xdr:row>83</xdr:row>
      <xdr:rowOff>152400</xdr:rowOff>
    </xdr:to>
    <xdr:cxnSp macro="">
      <xdr:nvCxnSpPr>
        <xdr:cNvPr id="8" name="直線コネクタ 7">
          <a:extLst>
            <a:ext uri="{FF2B5EF4-FFF2-40B4-BE49-F238E27FC236}">
              <a16:creationId xmlns:a16="http://schemas.microsoft.com/office/drawing/2014/main" id="{00000000-0008-0000-0100-000008000000}"/>
            </a:ext>
          </a:extLst>
        </xdr:cNvPr>
        <xdr:cNvCxnSpPr/>
      </xdr:nvCxnSpPr>
      <xdr:spPr>
        <a:xfrm flipH="1">
          <a:off x="704850" y="14077950"/>
          <a:ext cx="2019300" cy="6572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80</xdr:row>
      <xdr:rowOff>0</xdr:rowOff>
    </xdr:from>
    <xdr:to>
      <xdr:col>5</xdr:col>
      <xdr:colOff>19050</xdr:colOff>
      <xdr:row>84</xdr:row>
      <xdr:rowOff>9525</xdr:rowOff>
    </xdr:to>
    <xdr:cxnSp macro="">
      <xdr:nvCxnSpPr>
        <xdr:cNvPr id="9" name="直線コネクタ 8">
          <a:extLst>
            <a:ext uri="{FF2B5EF4-FFF2-40B4-BE49-F238E27FC236}">
              <a16:creationId xmlns:a16="http://schemas.microsoft.com/office/drawing/2014/main" id="{00000000-0008-0000-0100-000009000000}"/>
            </a:ext>
          </a:extLst>
        </xdr:cNvPr>
        <xdr:cNvCxnSpPr/>
      </xdr:nvCxnSpPr>
      <xdr:spPr>
        <a:xfrm>
          <a:off x="685800" y="14068425"/>
          <a:ext cx="2076450" cy="695325"/>
        </a:xfrm>
        <a:prstGeom prst="line">
          <a:avLst/>
        </a:prstGeom>
        <a:ln>
          <a:prstDash val="dash"/>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247650</xdr:colOff>
      <xdr:row>81</xdr:row>
      <xdr:rowOff>95250</xdr:rowOff>
    </xdr:from>
    <xdr:to>
      <xdr:col>3</xdr:col>
      <xdr:colOff>390525</xdr:colOff>
      <xdr:row>82</xdr:row>
      <xdr:rowOff>66675</xdr:rowOff>
    </xdr:to>
    <xdr:sp macro="" textlink="">
      <xdr:nvSpPr>
        <xdr:cNvPr id="10" name="楕円 9">
          <a:extLst>
            <a:ext uri="{FF2B5EF4-FFF2-40B4-BE49-F238E27FC236}">
              <a16:creationId xmlns:a16="http://schemas.microsoft.com/office/drawing/2014/main" id="{00000000-0008-0000-0100-00000A000000}"/>
            </a:ext>
          </a:extLst>
        </xdr:cNvPr>
        <xdr:cNvSpPr/>
      </xdr:nvSpPr>
      <xdr:spPr>
        <a:xfrm>
          <a:off x="1619250" y="14335125"/>
          <a:ext cx="142875" cy="142875"/>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390525</xdr:colOff>
      <xdr:row>80</xdr:row>
      <xdr:rowOff>85725</xdr:rowOff>
    </xdr:from>
    <xdr:to>
      <xdr:col>6</xdr:col>
      <xdr:colOff>0</xdr:colOff>
      <xdr:row>81</xdr:row>
      <xdr:rowOff>166688</xdr:rowOff>
    </xdr:to>
    <xdr:cxnSp macro="">
      <xdr:nvCxnSpPr>
        <xdr:cNvPr id="11" name="直線矢印コネクタ 10">
          <a:extLst>
            <a:ext uri="{FF2B5EF4-FFF2-40B4-BE49-F238E27FC236}">
              <a16:creationId xmlns:a16="http://schemas.microsoft.com/office/drawing/2014/main" id="{00000000-0008-0000-0100-00000B000000}"/>
            </a:ext>
          </a:extLst>
        </xdr:cNvPr>
        <xdr:cNvCxnSpPr>
          <a:endCxn id="10" idx="6"/>
        </xdr:cNvCxnSpPr>
      </xdr:nvCxnSpPr>
      <xdr:spPr>
        <a:xfrm flipH="1">
          <a:off x="1762125" y="14154150"/>
          <a:ext cx="1666875" cy="252413"/>
        </a:xfrm>
        <a:prstGeom prst="straightConnector1">
          <a:avLst/>
        </a:prstGeom>
        <a:ln>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1</xdr:col>
      <xdr:colOff>676274</xdr:colOff>
      <xdr:row>89</xdr:row>
      <xdr:rowOff>57150</xdr:rowOff>
    </xdr:from>
    <xdr:to>
      <xdr:col>5</xdr:col>
      <xdr:colOff>152399</xdr:colOff>
      <xdr:row>97</xdr:row>
      <xdr:rowOff>66675</xdr:rowOff>
    </xdr:to>
    <xdr:sp macro="" textlink="">
      <xdr:nvSpPr>
        <xdr:cNvPr id="12" name="楕円 11">
          <a:extLst>
            <a:ext uri="{FF2B5EF4-FFF2-40B4-BE49-F238E27FC236}">
              <a16:creationId xmlns:a16="http://schemas.microsoft.com/office/drawing/2014/main" id="{00000000-0008-0000-0100-00000C000000}"/>
            </a:ext>
          </a:extLst>
        </xdr:cNvPr>
        <xdr:cNvSpPr/>
      </xdr:nvSpPr>
      <xdr:spPr>
        <a:xfrm>
          <a:off x="676274" y="16011525"/>
          <a:ext cx="2219325" cy="1381125"/>
        </a:xfrm>
        <a:prstGeom prst="ellipse">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t"/>
        <a:lstStyle/>
        <a:p>
          <a:pPr algn="l"/>
          <a:r>
            <a:rPr kumimoji="1" lang="ja-JP" altLang="en-US" sz="1100" b="1">
              <a:solidFill>
                <a:sysClr val="windowText" lastClr="000000"/>
              </a:solidFill>
            </a:rPr>
            <a:t>中京区上本能寺前町</a:t>
          </a:r>
        </a:p>
      </xdr:txBody>
    </xdr:sp>
    <xdr:clientData/>
  </xdr:twoCellAnchor>
  <xdr:twoCellAnchor>
    <xdr:from>
      <xdr:col>8</xdr:col>
      <xdr:colOff>19050</xdr:colOff>
      <xdr:row>89</xdr:row>
      <xdr:rowOff>142875</xdr:rowOff>
    </xdr:from>
    <xdr:to>
      <xdr:col>10</xdr:col>
      <xdr:colOff>676275</xdr:colOff>
      <xdr:row>97</xdr:row>
      <xdr:rowOff>76200</xdr:rowOff>
    </xdr:to>
    <xdr:sp macro="" textlink="">
      <xdr:nvSpPr>
        <xdr:cNvPr id="13" name="楕円 12">
          <a:extLst>
            <a:ext uri="{FF2B5EF4-FFF2-40B4-BE49-F238E27FC236}">
              <a16:creationId xmlns:a16="http://schemas.microsoft.com/office/drawing/2014/main" id="{00000000-0008-0000-0100-00000D000000}"/>
            </a:ext>
          </a:extLst>
        </xdr:cNvPr>
        <xdr:cNvSpPr/>
      </xdr:nvSpPr>
      <xdr:spPr>
        <a:xfrm>
          <a:off x="4819650" y="16097250"/>
          <a:ext cx="2028825" cy="1304925"/>
        </a:xfrm>
        <a:prstGeom prst="ellipse">
          <a:avLst/>
        </a:prstGeom>
      </xdr:spPr>
      <xdr:style>
        <a:lnRef idx="3">
          <a:schemeClr val="lt1"/>
        </a:lnRef>
        <a:fillRef idx="1">
          <a:schemeClr val="accent6"/>
        </a:fillRef>
        <a:effectRef idx="1">
          <a:schemeClr val="accent6"/>
        </a:effectRef>
        <a:fontRef idx="minor">
          <a:schemeClr val="lt1"/>
        </a:fontRef>
      </xdr:style>
      <xdr:txBody>
        <a:bodyPr vertOverflow="clip" horzOverflow="clip" rtlCol="0" anchor="t"/>
        <a:lstStyle/>
        <a:p>
          <a:pPr algn="l"/>
          <a:r>
            <a:rPr kumimoji="1" lang="ja-JP" altLang="en-US" sz="1100" b="1">
              <a:solidFill>
                <a:sysClr val="windowText" lastClr="000000"/>
              </a:solidFill>
            </a:rPr>
            <a:t>南区西九条南田町</a:t>
          </a:r>
        </a:p>
      </xdr:txBody>
    </xdr:sp>
    <xdr:clientData/>
  </xdr:twoCellAnchor>
  <xdr:twoCellAnchor>
    <xdr:from>
      <xdr:col>3</xdr:col>
      <xdr:colOff>152400</xdr:colOff>
      <xdr:row>93</xdr:row>
      <xdr:rowOff>1906</xdr:rowOff>
    </xdr:from>
    <xdr:to>
      <xdr:col>9</xdr:col>
      <xdr:colOff>400050</xdr:colOff>
      <xdr:row>94</xdr:row>
      <xdr:rowOff>161925</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524000" y="16642081"/>
          <a:ext cx="4362450" cy="331469"/>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　道路工事範囲　</a:t>
          </a:r>
          <a:endParaRPr kumimoji="1" lang="en-US" altLang="ja-JP" sz="1100" b="1"/>
        </a:p>
        <a:p>
          <a:pPr algn="ctr"/>
          <a:endParaRPr kumimoji="1" lang="ja-JP" altLang="en-US" sz="1100" b="1"/>
        </a:p>
      </xdr:txBody>
    </xdr:sp>
    <xdr:clientData/>
  </xdr:twoCellAnchor>
  <xdr:twoCellAnchor>
    <xdr:from>
      <xdr:col>3</xdr:col>
      <xdr:colOff>114300</xdr:colOff>
      <xdr:row>95</xdr:row>
      <xdr:rowOff>95250</xdr:rowOff>
    </xdr:from>
    <xdr:to>
      <xdr:col>9</xdr:col>
      <xdr:colOff>428625</xdr:colOff>
      <xdr:row>95</xdr:row>
      <xdr:rowOff>95250</xdr:rowOff>
    </xdr:to>
    <xdr:cxnSp macro="">
      <xdr:nvCxnSpPr>
        <xdr:cNvPr id="15" name="直線矢印コネクタ 14">
          <a:extLst>
            <a:ext uri="{FF2B5EF4-FFF2-40B4-BE49-F238E27FC236}">
              <a16:creationId xmlns:a16="http://schemas.microsoft.com/office/drawing/2014/main" id="{00000000-0008-0000-0100-00000F000000}"/>
            </a:ext>
          </a:extLst>
        </xdr:cNvPr>
        <xdr:cNvCxnSpPr/>
      </xdr:nvCxnSpPr>
      <xdr:spPr>
        <a:xfrm>
          <a:off x="1485900" y="17078325"/>
          <a:ext cx="442912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266700</xdr:colOff>
      <xdr:row>96</xdr:row>
      <xdr:rowOff>152400</xdr:rowOff>
    </xdr:from>
    <xdr:to>
      <xdr:col>8</xdr:col>
      <xdr:colOff>295276</xdr:colOff>
      <xdr:row>98</xdr:row>
      <xdr:rowOff>104775</xdr:rowOff>
    </xdr:to>
    <xdr:sp macro="" textlink="">
      <xdr:nvSpPr>
        <xdr:cNvPr id="16" name="吹き出し: 角を丸めた四角形 15">
          <a:extLst>
            <a:ext uri="{FF2B5EF4-FFF2-40B4-BE49-F238E27FC236}">
              <a16:creationId xmlns:a16="http://schemas.microsoft.com/office/drawing/2014/main" id="{00000000-0008-0000-0100-000010000000}"/>
            </a:ext>
          </a:extLst>
        </xdr:cNvPr>
        <xdr:cNvSpPr/>
      </xdr:nvSpPr>
      <xdr:spPr>
        <a:xfrm>
          <a:off x="3009900" y="17306925"/>
          <a:ext cx="2085976" cy="295275"/>
        </a:xfrm>
        <a:prstGeom prst="wedgeRoundRectCallout">
          <a:avLst>
            <a:gd name="adj1" fmla="val -30035"/>
            <a:gd name="adj2" fmla="val -95920"/>
            <a:gd name="adj3" fmla="val 16667"/>
          </a:avLst>
        </a:prstGeom>
        <a:ln w="9525">
          <a:solidFill>
            <a:sysClr val="windowText" lastClr="000000"/>
          </a:solidFill>
          <a:prstDash val="dash"/>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a:t>工事が矢印のように進む場合</a:t>
          </a:r>
        </a:p>
      </xdr:txBody>
    </xdr:sp>
    <xdr:clientData/>
  </xdr:twoCellAnchor>
  <xdr:twoCellAnchor>
    <xdr:from>
      <xdr:col>3</xdr:col>
      <xdr:colOff>142875</xdr:colOff>
      <xdr:row>93</xdr:row>
      <xdr:rowOff>133350</xdr:rowOff>
    </xdr:from>
    <xdr:to>
      <xdr:col>3</xdr:col>
      <xdr:colOff>238125</xdr:colOff>
      <xdr:row>94</xdr:row>
      <xdr:rowOff>57150</xdr:rowOff>
    </xdr:to>
    <xdr:sp macro="" textlink="">
      <xdr:nvSpPr>
        <xdr:cNvPr id="17" name="楕円 16">
          <a:extLst>
            <a:ext uri="{FF2B5EF4-FFF2-40B4-BE49-F238E27FC236}">
              <a16:creationId xmlns:a16="http://schemas.microsoft.com/office/drawing/2014/main" id="{00000000-0008-0000-0100-000011000000}"/>
            </a:ext>
          </a:extLst>
        </xdr:cNvPr>
        <xdr:cNvSpPr/>
      </xdr:nvSpPr>
      <xdr:spPr>
        <a:xfrm>
          <a:off x="1514475" y="16773525"/>
          <a:ext cx="95250" cy="95250"/>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228600</xdr:colOff>
      <xdr:row>94</xdr:row>
      <xdr:rowOff>85725</xdr:rowOff>
    </xdr:from>
    <xdr:to>
      <xdr:col>4</xdr:col>
      <xdr:colOff>47626</xdr:colOff>
      <xdr:row>100</xdr:row>
      <xdr:rowOff>9526</xdr:rowOff>
    </xdr:to>
    <xdr:cxnSp macro="">
      <xdr:nvCxnSpPr>
        <xdr:cNvPr id="18" name="直線矢印コネクタ 17">
          <a:extLst>
            <a:ext uri="{FF2B5EF4-FFF2-40B4-BE49-F238E27FC236}">
              <a16:creationId xmlns:a16="http://schemas.microsoft.com/office/drawing/2014/main" id="{00000000-0008-0000-0100-000012000000}"/>
            </a:ext>
          </a:extLst>
        </xdr:cNvPr>
        <xdr:cNvCxnSpPr/>
      </xdr:nvCxnSpPr>
      <xdr:spPr>
        <a:xfrm flipH="1" flipV="1">
          <a:off x="1600200" y="16897350"/>
          <a:ext cx="504826" cy="952501"/>
        </a:xfrm>
        <a:prstGeom prst="straightConnector1">
          <a:avLst/>
        </a:prstGeom>
        <a:ln w="28575">
          <a:solidFill>
            <a:srgbClr val="FF0000"/>
          </a:solidFill>
          <a:tailEnd type="triangle"/>
        </a:ln>
      </xdr:spPr>
      <xdr:style>
        <a:lnRef idx="1">
          <a:schemeClr val="accent2"/>
        </a:lnRef>
        <a:fillRef idx="0">
          <a:schemeClr val="accent2"/>
        </a:fillRef>
        <a:effectRef idx="0">
          <a:schemeClr val="accent2"/>
        </a:effectRef>
        <a:fontRef idx="minor">
          <a:schemeClr val="tx1"/>
        </a:fontRef>
      </xdr:style>
    </xdr:cxnSp>
    <xdr:clientData/>
  </xdr:twoCellAnchor>
  <xdr:twoCellAnchor>
    <xdr:from>
      <xdr:col>8</xdr:col>
      <xdr:colOff>247650</xdr:colOff>
      <xdr:row>27</xdr:row>
      <xdr:rowOff>19050</xdr:rowOff>
    </xdr:from>
    <xdr:to>
      <xdr:col>9</xdr:col>
      <xdr:colOff>104775</xdr:colOff>
      <xdr:row>29</xdr:row>
      <xdr:rowOff>133350</xdr:rowOff>
    </xdr:to>
    <xdr:sp macro="" textlink="">
      <xdr:nvSpPr>
        <xdr:cNvPr id="19" name="楕円 18">
          <a:extLst>
            <a:ext uri="{FF2B5EF4-FFF2-40B4-BE49-F238E27FC236}">
              <a16:creationId xmlns:a16="http://schemas.microsoft.com/office/drawing/2014/main" id="{00000000-0008-0000-0100-000013000000}"/>
            </a:ext>
          </a:extLst>
        </xdr:cNvPr>
        <xdr:cNvSpPr/>
      </xdr:nvSpPr>
      <xdr:spPr>
        <a:xfrm>
          <a:off x="5048250" y="4476750"/>
          <a:ext cx="542925" cy="4572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xdr:col>
      <xdr:colOff>152400</xdr:colOff>
      <xdr:row>23</xdr:row>
      <xdr:rowOff>95250</xdr:rowOff>
    </xdr:from>
    <xdr:to>
      <xdr:col>13</xdr:col>
      <xdr:colOff>0</xdr:colOff>
      <xdr:row>27</xdr:row>
      <xdr:rowOff>152400</xdr:rowOff>
    </xdr:to>
    <xdr:cxnSp macro="">
      <xdr:nvCxnSpPr>
        <xdr:cNvPr id="20" name="直線矢印コネクタ 19">
          <a:extLst>
            <a:ext uri="{FF2B5EF4-FFF2-40B4-BE49-F238E27FC236}">
              <a16:creationId xmlns:a16="http://schemas.microsoft.com/office/drawing/2014/main" id="{00000000-0008-0000-0100-000014000000}"/>
            </a:ext>
          </a:extLst>
        </xdr:cNvPr>
        <xdr:cNvCxnSpPr/>
      </xdr:nvCxnSpPr>
      <xdr:spPr>
        <a:xfrm flipH="1">
          <a:off x="5638800" y="3867150"/>
          <a:ext cx="2590800" cy="7429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409576</xdr:colOff>
      <xdr:row>28</xdr:row>
      <xdr:rowOff>38100</xdr:rowOff>
    </xdr:from>
    <xdr:to>
      <xdr:col>8</xdr:col>
      <xdr:colOff>628650</xdr:colOff>
      <xdr:row>29</xdr:row>
      <xdr:rowOff>85724</xdr:rowOff>
    </xdr:to>
    <xdr:pic>
      <xdr:nvPicPr>
        <xdr:cNvPr id="3" name="グラフィックス 2" descr="カーソル">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210176" y="4667250"/>
          <a:ext cx="219074" cy="219074"/>
        </a:xfrm>
        <a:prstGeom prst="rect">
          <a:avLst/>
        </a:prstGeom>
      </xdr:spPr>
    </xdr:pic>
    <xdr:clientData/>
  </xdr:twoCellAnchor>
  <xdr:twoCellAnchor>
    <xdr:from>
      <xdr:col>2</xdr:col>
      <xdr:colOff>85725</xdr:colOff>
      <xdr:row>108</xdr:row>
      <xdr:rowOff>1</xdr:rowOff>
    </xdr:from>
    <xdr:to>
      <xdr:col>3</xdr:col>
      <xdr:colOff>504826</xdr:colOff>
      <xdr:row>111</xdr:row>
      <xdr:rowOff>152401</xdr:rowOff>
    </xdr:to>
    <xdr:sp macro="" textlink="">
      <xdr:nvSpPr>
        <xdr:cNvPr id="2" name="楕円 1">
          <a:extLst>
            <a:ext uri="{FF2B5EF4-FFF2-40B4-BE49-F238E27FC236}">
              <a16:creationId xmlns:a16="http://schemas.microsoft.com/office/drawing/2014/main" id="{00000000-0008-0000-0100-000002000000}"/>
            </a:ext>
          </a:extLst>
        </xdr:cNvPr>
        <xdr:cNvSpPr/>
      </xdr:nvSpPr>
      <xdr:spPr bwMode="auto">
        <a:xfrm>
          <a:off x="771525" y="18345151"/>
          <a:ext cx="1104901" cy="666750"/>
        </a:xfrm>
        <a:prstGeom prst="ellipse">
          <a:avLst/>
        </a:prstGeom>
        <a:ln>
          <a:headEnd/>
          <a:tailEnd/>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1">
              <a:solidFill>
                <a:sysClr val="windowText" lastClr="000000"/>
              </a:solidFill>
            </a:rPr>
            <a:t>上京区</a:t>
          </a:r>
          <a:endParaRPr kumimoji="1" lang="en-US" altLang="ja-JP" sz="1100" b="1">
            <a:solidFill>
              <a:sysClr val="windowText" lastClr="000000"/>
            </a:solidFill>
          </a:endParaRPr>
        </a:p>
      </xdr:txBody>
    </xdr:sp>
    <xdr:clientData/>
  </xdr:twoCellAnchor>
  <xdr:twoCellAnchor>
    <xdr:from>
      <xdr:col>4</xdr:col>
      <xdr:colOff>314325</xdr:colOff>
      <xdr:row>107</xdr:row>
      <xdr:rowOff>142875</xdr:rowOff>
    </xdr:from>
    <xdr:to>
      <xdr:col>6</xdr:col>
      <xdr:colOff>38100</xdr:colOff>
      <xdr:row>112</xdr:row>
      <xdr:rowOff>0</xdr:rowOff>
    </xdr:to>
    <xdr:sp macro="" textlink="">
      <xdr:nvSpPr>
        <xdr:cNvPr id="21" name="楕円 20">
          <a:extLst>
            <a:ext uri="{FF2B5EF4-FFF2-40B4-BE49-F238E27FC236}">
              <a16:creationId xmlns:a16="http://schemas.microsoft.com/office/drawing/2014/main" id="{00000000-0008-0000-0100-000015000000}"/>
            </a:ext>
          </a:extLst>
        </xdr:cNvPr>
        <xdr:cNvSpPr/>
      </xdr:nvSpPr>
      <xdr:spPr bwMode="auto">
        <a:xfrm>
          <a:off x="2371725" y="18316575"/>
          <a:ext cx="1095375" cy="714375"/>
        </a:xfrm>
        <a:prstGeom prst="ellipse">
          <a:avLst/>
        </a:prstGeom>
        <a:ln>
          <a:headEnd/>
          <a:tailEnd/>
        </a:ln>
      </xdr:spPr>
      <xdr:style>
        <a:lnRef idx="2">
          <a:schemeClr val="accent3">
            <a:shade val="50000"/>
          </a:schemeClr>
        </a:lnRef>
        <a:fillRef idx="1">
          <a:schemeClr val="accent3"/>
        </a:fillRef>
        <a:effectRef idx="0">
          <a:schemeClr val="accent3"/>
        </a:effectRef>
        <a:fontRef idx="minor">
          <a:schemeClr val="lt1"/>
        </a:fontRef>
      </xdr:style>
      <xdr:txBody>
        <a:bodyPr rtlCol="0" anchor="ctr"/>
        <a:lstStyle/>
        <a:p>
          <a:pPr algn="ctr"/>
          <a:r>
            <a:rPr kumimoji="1" lang="ja-JP" altLang="en-US" sz="1100" b="1">
              <a:solidFill>
                <a:sysClr val="windowText" lastClr="000000"/>
              </a:solidFill>
            </a:rPr>
            <a:t>左京区</a:t>
          </a:r>
        </a:p>
      </xdr:txBody>
    </xdr:sp>
    <xdr:clientData/>
  </xdr:twoCellAnchor>
  <xdr:twoCellAnchor>
    <xdr:from>
      <xdr:col>6</xdr:col>
      <xdr:colOff>380999</xdr:colOff>
      <xdr:row>107</xdr:row>
      <xdr:rowOff>76201</xdr:rowOff>
    </xdr:from>
    <xdr:to>
      <xdr:col>8</xdr:col>
      <xdr:colOff>104774</xdr:colOff>
      <xdr:row>111</xdr:row>
      <xdr:rowOff>152401</xdr:rowOff>
    </xdr:to>
    <xdr:sp macro="" textlink="">
      <xdr:nvSpPr>
        <xdr:cNvPr id="22" name="楕円 21">
          <a:extLst>
            <a:ext uri="{FF2B5EF4-FFF2-40B4-BE49-F238E27FC236}">
              <a16:creationId xmlns:a16="http://schemas.microsoft.com/office/drawing/2014/main" id="{00000000-0008-0000-0100-000016000000}"/>
            </a:ext>
          </a:extLst>
        </xdr:cNvPr>
        <xdr:cNvSpPr/>
      </xdr:nvSpPr>
      <xdr:spPr bwMode="auto">
        <a:xfrm>
          <a:off x="3809999" y="18249901"/>
          <a:ext cx="1095375" cy="762000"/>
        </a:xfrm>
        <a:prstGeom prst="ellipse">
          <a:avLst/>
        </a:prstGeom>
        <a:ln>
          <a:headEnd/>
          <a:tailEnd/>
        </a:ln>
      </xdr:spPr>
      <xdr:style>
        <a:lnRef idx="2">
          <a:schemeClr val="accent4">
            <a:shade val="50000"/>
          </a:schemeClr>
        </a:lnRef>
        <a:fillRef idx="1">
          <a:schemeClr val="accent4"/>
        </a:fillRef>
        <a:effectRef idx="0">
          <a:schemeClr val="accent4"/>
        </a:effectRef>
        <a:fontRef idx="minor">
          <a:schemeClr val="lt1"/>
        </a:fontRef>
      </xdr:style>
      <xdr:txBody>
        <a:bodyPr rtlCol="0" anchor="ctr"/>
        <a:lstStyle/>
        <a:p>
          <a:pPr algn="ctr"/>
          <a:r>
            <a:rPr kumimoji="1" lang="ja-JP" altLang="en-US" sz="1100" b="1">
              <a:solidFill>
                <a:sysClr val="windowText" lastClr="000000"/>
              </a:solidFill>
            </a:rPr>
            <a:t>東山区</a:t>
          </a:r>
        </a:p>
      </xdr:txBody>
    </xdr:sp>
    <xdr:clientData/>
  </xdr:twoCellAnchor>
  <xdr:twoCellAnchor>
    <xdr:from>
      <xdr:col>2</xdr:col>
      <xdr:colOff>409575</xdr:colOff>
      <xdr:row>110</xdr:row>
      <xdr:rowOff>123825</xdr:rowOff>
    </xdr:from>
    <xdr:to>
      <xdr:col>2</xdr:col>
      <xdr:colOff>552450</xdr:colOff>
      <xdr:row>111</xdr:row>
      <xdr:rowOff>57150</xdr:rowOff>
    </xdr:to>
    <xdr:sp macro="" textlink="">
      <xdr:nvSpPr>
        <xdr:cNvPr id="23" name="楕円 22">
          <a:extLst>
            <a:ext uri="{FF2B5EF4-FFF2-40B4-BE49-F238E27FC236}">
              <a16:creationId xmlns:a16="http://schemas.microsoft.com/office/drawing/2014/main" id="{00000000-0008-0000-0100-000017000000}"/>
            </a:ext>
          </a:extLst>
        </xdr:cNvPr>
        <xdr:cNvSpPr/>
      </xdr:nvSpPr>
      <xdr:spPr bwMode="auto">
        <a:xfrm flipV="1">
          <a:off x="1095375" y="18811875"/>
          <a:ext cx="142875" cy="104775"/>
        </a:xfrm>
        <a:prstGeom prst="ellipse">
          <a:avLst/>
        </a:prstGeom>
        <a:solidFill>
          <a:srgbClr val="FF0000"/>
        </a:solidFill>
        <a:ln w="9525">
          <a:solidFill>
            <a:srgbClr val="FF0000"/>
          </a:solidFill>
          <a:round/>
          <a:headEnd/>
          <a:tailEnd/>
        </a:ln>
      </xdr:spPr>
      <xdr:txBody>
        <a:bodyPr rtlCol="0" anchor="ctr"/>
        <a:lstStyle/>
        <a:p>
          <a:pPr algn="l"/>
          <a:endParaRPr kumimoji="1" lang="ja-JP" altLang="en-US" sz="1100"/>
        </a:p>
      </xdr:txBody>
    </xdr:sp>
    <xdr:clientData/>
  </xdr:twoCellAnchor>
  <xdr:twoCellAnchor>
    <xdr:from>
      <xdr:col>2</xdr:col>
      <xdr:colOff>523875</xdr:colOff>
      <xdr:row>111</xdr:row>
      <xdr:rowOff>95250</xdr:rowOff>
    </xdr:from>
    <xdr:to>
      <xdr:col>3</xdr:col>
      <xdr:colOff>114300</xdr:colOff>
      <xdr:row>113</xdr:row>
      <xdr:rowOff>161925</xdr:rowOff>
    </xdr:to>
    <xdr:cxnSp macro="">
      <xdr:nvCxnSpPr>
        <xdr:cNvPr id="25" name="直線矢印コネクタ 24">
          <a:extLst>
            <a:ext uri="{FF2B5EF4-FFF2-40B4-BE49-F238E27FC236}">
              <a16:creationId xmlns:a16="http://schemas.microsoft.com/office/drawing/2014/main" id="{00000000-0008-0000-0100-000019000000}"/>
            </a:ext>
          </a:extLst>
        </xdr:cNvPr>
        <xdr:cNvCxnSpPr/>
      </xdr:nvCxnSpPr>
      <xdr:spPr bwMode="auto">
        <a:xfrm flipH="1" flipV="1">
          <a:off x="1209675" y="18954750"/>
          <a:ext cx="276225" cy="409575"/>
        </a:xfrm>
        <a:prstGeom prst="straightConnector1">
          <a:avLst/>
        </a:prstGeom>
        <a:solidFill>
          <a:srgbClr val="FFFFFF"/>
        </a:solidFill>
        <a:ln w="28575" cap="flat" cmpd="sng" algn="ctr">
          <a:solidFill>
            <a:srgbClr val="FF0000"/>
          </a:solidFill>
          <a:prstDash val="solid"/>
          <a:round/>
          <a:headEnd type="none" w="med" len="med"/>
          <a:tailEnd type="triangle"/>
        </a:ln>
        <a:effectLst/>
      </xdr:spPr>
    </xdr:cxnSp>
    <xdr:clientData/>
  </xdr:twoCellAnchor>
  <xdr:oneCellAnchor>
    <xdr:from>
      <xdr:col>3</xdr:col>
      <xdr:colOff>561975</xdr:colOff>
      <xdr:row>0</xdr:row>
      <xdr:rowOff>66675</xdr:rowOff>
    </xdr:from>
    <xdr:ext cx="4562475" cy="392415"/>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2247900" y="66675"/>
          <a:ext cx="4562475" cy="392415"/>
        </a:xfrm>
        <a:prstGeom prst="rect">
          <a:avLst/>
        </a:prstGeom>
        <a:solidFill>
          <a:schemeClr val="accent2"/>
        </a:solidFill>
        <a:ln>
          <a:noFill/>
        </a:ln>
      </xdr:spPr>
      <xdr:style>
        <a:lnRef idx="0">
          <a:scrgbClr r="0" g="0" b="0"/>
        </a:lnRef>
        <a:fillRef idx="0">
          <a:scrgbClr r="0" g="0" b="0"/>
        </a:fillRef>
        <a:effectRef idx="0">
          <a:scrgbClr r="0" g="0" b="0"/>
        </a:effectRef>
        <a:fontRef idx="minor">
          <a:schemeClr val="lt1"/>
        </a:fontRef>
      </xdr:style>
      <xdr:txBody>
        <a:bodyPr vertOverflow="clip" horzOverflow="clip" wrap="square" rtlCol="0" anchor="t">
          <a:spAutoFit/>
        </a:bodyPr>
        <a:lstStyle/>
        <a:p>
          <a:r>
            <a:rPr kumimoji="1" lang="ja-JP" altLang="en-US" sz="1800" b="1">
              <a:latin typeface="ＭＳ ゴシック" panose="020B0609070205080204" pitchFamily="49" charset="-128"/>
              <a:ea typeface="ＭＳ ゴシック" panose="020B0609070205080204" pitchFamily="49" charset="-128"/>
            </a:rPr>
            <a:t>工事場所の位置座標（ＸＹ座標）の求め方</a:t>
          </a:r>
        </a:p>
      </xdr:txBody>
    </xdr:sp>
    <xdr:clientData/>
  </xdr:oneCellAnchor>
  <xdr:twoCellAnchor>
    <xdr:from>
      <xdr:col>1</xdr:col>
      <xdr:colOff>419100</xdr:colOff>
      <xdr:row>3</xdr:row>
      <xdr:rowOff>66675</xdr:rowOff>
    </xdr:from>
    <xdr:to>
      <xdr:col>8</xdr:col>
      <xdr:colOff>300038</xdr:colOff>
      <xdr:row>4</xdr:row>
      <xdr:rowOff>133351</xdr:rowOff>
    </xdr:to>
    <xdr:sp macro="" textlink="">
      <xdr:nvSpPr>
        <xdr:cNvPr id="26" name="テキスト ボックス 25">
          <a:hlinkClick xmlns:r="http://schemas.openxmlformats.org/officeDocument/2006/relationships" r:id="rId5"/>
          <a:extLst>
            <a:ext uri="{FF2B5EF4-FFF2-40B4-BE49-F238E27FC236}">
              <a16:creationId xmlns:a16="http://schemas.microsoft.com/office/drawing/2014/main" id="{00000000-0008-0000-0100-00001A000000}"/>
            </a:ext>
          </a:extLst>
        </xdr:cNvPr>
        <xdr:cNvSpPr txBox="1"/>
      </xdr:nvSpPr>
      <xdr:spPr>
        <a:xfrm>
          <a:off x="714375" y="1857375"/>
          <a:ext cx="4414838" cy="428626"/>
        </a:xfrm>
        <a:prstGeom prst="rect">
          <a:avLst/>
        </a:prstGeom>
        <a:solidFill>
          <a:schemeClr val="lt1"/>
        </a:solidFill>
        <a:ln w="9525" cmpd="sng">
          <a:solidFill>
            <a:schemeClr val="accent2"/>
          </a:solidFill>
        </a:ln>
        <a:scene3d>
          <a:camera prst="orthographicFront"/>
          <a:lightRig rig="threePt" dir="t"/>
        </a:scene3d>
        <a:sp3d>
          <a:bevelT/>
        </a:sp3d>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eiryo UI" panose="020B0604030504040204" pitchFamily="50" charset="-128"/>
              <a:ea typeface="Meiryo UI" panose="020B0604030504040204" pitchFamily="50" charset="-128"/>
            </a:rPr>
            <a:t>ここをクリックして、都府・市町村共同総合型地図情報システムへアクセス</a:t>
          </a:r>
        </a:p>
      </xdr:txBody>
    </xdr:sp>
    <xdr:clientData/>
  </xdr:twoCellAnchor>
  <xdr:twoCellAnchor>
    <xdr:from>
      <xdr:col>5</xdr:col>
      <xdr:colOff>161925</xdr:colOff>
      <xdr:row>25</xdr:row>
      <xdr:rowOff>47628</xdr:rowOff>
    </xdr:from>
    <xdr:to>
      <xdr:col>6</xdr:col>
      <xdr:colOff>314325</xdr:colOff>
      <xdr:row>37</xdr:row>
      <xdr:rowOff>95254</xdr:rowOff>
    </xdr:to>
    <xdr:sp macro="" textlink="">
      <xdr:nvSpPr>
        <xdr:cNvPr id="29" name="正方形/長方形 28">
          <a:extLst>
            <a:ext uri="{FF2B5EF4-FFF2-40B4-BE49-F238E27FC236}">
              <a16:creationId xmlns:a16="http://schemas.microsoft.com/office/drawing/2014/main" id="{00000000-0008-0000-0100-00001D000000}"/>
            </a:ext>
          </a:extLst>
        </xdr:cNvPr>
        <xdr:cNvSpPr/>
      </xdr:nvSpPr>
      <xdr:spPr>
        <a:xfrm rot="5400000">
          <a:off x="2586037" y="6872291"/>
          <a:ext cx="2105026" cy="838200"/>
        </a:xfrm>
        <a:prstGeom prst="rect">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323850</xdr:colOff>
      <xdr:row>15</xdr:row>
      <xdr:rowOff>133350</xdr:rowOff>
    </xdr:from>
    <xdr:to>
      <xdr:col>12</xdr:col>
      <xdr:colOff>600075</xdr:colOff>
      <xdr:row>25</xdr:row>
      <xdr:rowOff>114300</xdr:rowOff>
    </xdr:to>
    <xdr:cxnSp macro="">
      <xdr:nvCxnSpPr>
        <xdr:cNvPr id="30" name="直線矢印コネクタ 29">
          <a:extLst>
            <a:ext uri="{FF2B5EF4-FFF2-40B4-BE49-F238E27FC236}">
              <a16:creationId xmlns:a16="http://schemas.microsoft.com/office/drawing/2014/main" id="{00000000-0008-0000-0100-00001E000000}"/>
            </a:ext>
          </a:extLst>
        </xdr:cNvPr>
        <xdr:cNvCxnSpPr/>
      </xdr:nvCxnSpPr>
      <xdr:spPr>
        <a:xfrm flipH="1">
          <a:off x="4067175" y="4610100"/>
          <a:ext cx="4391025" cy="1695450"/>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190500</xdr:colOff>
      <xdr:row>46</xdr:row>
      <xdr:rowOff>19050</xdr:rowOff>
    </xdr:from>
    <xdr:to>
      <xdr:col>23</xdr:col>
      <xdr:colOff>152400</xdr:colOff>
      <xdr:row>50</xdr:row>
      <xdr:rowOff>9525</xdr:rowOff>
    </xdr:to>
    <xdr:sp macro="" textlink="">
      <xdr:nvSpPr>
        <xdr:cNvPr id="13465" name="AutoShape 1">
          <a:extLst>
            <a:ext uri="{FF2B5EF4-FFF2-40B4-BE49-F238E27FC236}">
              <a16:creationId xmlns:a16="http://schemas.microsoft.com/office/drawing/2014/main" id="{00000000-0008-0000-0200-000099340000}"/>
            </a:ext>
          </a:extLst>
        </xdr:cNvPr>
        <xdr:cNvSpPr>
          <a:spLocks noChangeArrowheads="1"/>
        </xdr:cNvSpPr>
      </xdr:nvSpPr>
      <xdr:spPr bwMode="auto">
        <a:xfrm>
          <a:off x="190500" y="11068050"/>
          <a:ext cx="5781675" cy="781050"/>
        </a:xfrm>
        <a:prstGeom prst="bracketPair">
          <a:avLst>
            <a:gd name="adj" fmla="val 10639"/>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457200</xdr:colOff>
      <xdr:row>34</xdr:row>
      <xdr:rowOff>0</xdr:rowOff>
    </xdr:from>
    <xdr:to>
      <xdr:col>8</xdr:col>
      <xdr:colOff>0</xdr:colOff>
      <xdr:row>34</xdr:row>
      <xdr:rowOff>0</xdr:rowOff>
    </xdr:to>
    <xdr:sp macro="" textlink="">
      <xdr:nvSpPr>
        <xdr:cNvPr id="20592" name="直線コネクタ 3">
          <a:extLst>
            <a:ext uri="{FF2B5EF4-FFF2-40B4-BE49-F238E27FC236}">
              <a16:creationId xmlns:a16="http://schemas.microsoft.com/office/drawing/2014/main" id="{00000000-0008-0000-0300-000070500000}"/>
            </a:ext>
          </a:extLst>
        </xdr:cNvPr>
        <xdr:cNvSpPr>
          <a:spLocks noChangeShapeType="1"/>
        </xdr:cNvSpPr>
      </xdr:nvSpPr>
      <xdr:spPr bwMode="auto">
        <a:xfrm flipH="1">
          <a:off x="952500" y="82010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15</xdr:col>
          <xdr:colOff>28575</xdr:colOff>
          <xdr:row>4</xdr:row>
          <xdr:rowOff>285750</xdr:rowOff>
        </xdr:from>
        <xdr:to>
          <xdr:col>16</xdr:col>
          <xdr:colOff>19050</xdr:colOff>
          <xdr:row>6</xdr:row>
          <xdr:rowOff>19050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3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4</xdr:row>
          <xdr:rowOff>285750</xdr:rowOff>
        </xdr:from>
        <xdr:to>
          <xdr:col>20</xdr:col>
          <xdr:colOff>47625</xdr:colOff>
          <xdr:row>6</xdr:row>
          <xdr:rowOff>19050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3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5</xdr:row>
          <xdr:rowOff>161925</xdr:rowOff>
        </xdr:from>
        <xdr:to>
          <xdr:col>16</xdr:col>
          <xdr:colOff>28575</xdr:colOff>
          <xdr:row>7</xdr:row>
          <xdr:rowOff>19050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3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4</xdr:row>
          <xdr:rowOff>285750</xdr:rowOff>
        </xdr:from>
        <xdr:to>
          <xdr:col>28</xdr:col>
          <xdr:colOff>38100</xdr:colOff>
          <xdr:row>6</xdr:row>
          <xdr:rowOff>19050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3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5</xdr:row>
          <xdr:rowOff>171450</xdr:rowOff>
        </xdr:from>
        <xdr:to>
          <xdr:col>19</xdr:col>
          <xdr:colOff>228600</xdr:colOff>
          <xdr:row>7</xdr:row>
          <xdr:rowOff>28575</xdr:rowOff>
        </xdr:to>
        <xdr:sp macro="" textlink="">
          <xdr:nvSpPr>
            <xdr:cNvPr id="15365" name="Check Box 5" hidden="1">
              <a:extLst>
                <a:ext uri="{63B3BB69-23CF-44E3-9099-C40C66FF867C}">
                  <a14:compatExt spid="_x0000_s15365"/>
                </a:ext>
                <a:ext uri="{FF2B5EF4-FFF2-40B4-BE49-F238E27FC236}">
                  <a16:creationId xmlns:a16="http://schemas.microsoft.com/office/drawing/2014/main" id="{00000000-0008-0000-0300-00000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5</xdr:row>
          <xdr:rowOff>161925</xdr:rowOff>
        </xdr:from>
        <xdr:to>
          <xdr:col>27</xdr:col>
          <xdr:colOff>219075</xdr:colOff>
          <xdr:row>7</xdr:row>
          <xdr:rowOff>19050</xdr:rowOff>
        </xdr:to>
        <xdr:sp macro="" textlink="">
          <xdr:nvSpPr>
            <xdr:cNvPr id="15366" name="Check Box 6" hidden="1">
              <a:extLst>
                <a:ext uri="{63B3BB69-23CF-44E3-9099-C40C66FF867C}">
                  <a14:compatExt spid="_x0000_s15366"/>
                </a:ext>
                <a:ext uri="{FF2B5EF4-FFF2-40B4-BE49-F238E27FC236}">
                  <a16:creationId xmlns:a16="http://schemas.microsoft.com/office/drawing/2014/main" id="{00000000-0008-0000-0300-00000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9</xdr:row>
          <xdr:rowOff>180975</xdr:rowOff>
        </xdr:from>
        <xdr:to>
          <xdr:col>22</xdr:col>
          <xdr:colOff>66675</xdr:colOff>
          <xdr:row>11</xdr:row>
          <xdr:rowOff>28575</xdr:rowOff>
        </xdr:to>
        <xdr:sp macro="" textlink="">
          <xdr:nvSpPr>
            <xdr:cNvPr id="15367" name="Check Box 7" hidden="1">
              <a:extLst>
                <a:ext uri="{63B3BB69-23CF-44E3-9099-C40C66FF867C}">
                  <a14:compatExt spid="_x0000_s15367"/>
                </a:ext>
                <a:ext uri="{FF2B5EF4-FFF2-40B4-BE49-F238E27FC236}">
                  <a16:creationId xmlns:a16="http://schemas.microsoft.com/office/drawing/2014/main" id="{00000000-0008-0000-0300-00000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8</xdr:row>
          <xdr:rowOff>200025</xdr:rowOff>
        </xdr:from>
        <xdr:to>
          <xdr:col>28</xdr:col>
          <xdr:colOff>0</xdr:colOff>
          <xdr:row>10</xdr:row>
          <xdr:rowOff>19050</xdr:rowOff>
        </xdr:to>
        <xdr:sp macro="" textlink="">
          <xdr:nvSpPr>
            <xdr:cNvPr id="15368" name="Check Box 8" hidden="1">
              <a:extLst>
                <a:ext uri="{63B3BB69-23CF-44E3-9099-C40C66FF867C}">
                  <a14:compatExt spid="_x0000_s15368"/>
                </a:ext>
                <a:ext uri="{FF2B5EF4-FFF2-40B4-BE49-F238E27FC236}">
                  <a16:creationId xmlns:a16="http://schemas.microsoft.com/office/drawing/2014/main" id="{00000000-0008-0000-0300-00000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8</xdr:row>
          <xdr:rowOff>200025</xdr:rowOff>
        </xdr:from>
        <xdr:to>
          <xdr:col>23</xdr:col>
          <xdr:colOff>228600</xdr:colOff>
          <xdr:row>10</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3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9</xdr:row>
          <xdr:rowOff>180975</xdr:rowOff>
        </xdr:from>
        <xdr:to>
          <xdr:col>18</xdr:col>
          <xdr:colOff>219075</xdr:colOff>
          <xdr:row>11</xdr:row>
          <xdr:rowOff>19050</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3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14</xdr:row>
          <xdr:rowOff>180975</xdr:rowOff>
        </xdr:from>
        <xdr:to>
          <xdr:col>20</xdr:col>
          <xdr:colOff>19050</xdr:colOff>
          <xdr:row>16</xdr:row>
          <xdr:rowOff>9525</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3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14</xdr:row>
          <xdr:rowOff>180975</xdr:rowOff>
        </xdr:from>
        <xdr:to>
          <xdr:col>23</xdr:col>
          <xdr:colOff>9525</xdr:colOff>
          <xdr:row>16</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3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23</xdr:row>
          <xdr:rowOff>209550</xdr:rowOff>
        </xdr:from>
        <xdr:to>
          <xdr:col>15</xdr:col>
          <xdr:colOff>228600</xdr:colOff>
          <xdr:row>25</xdr:row>
          <xdr:rowOff>28575</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3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25</xdr:row>
          <xdr:rowOff>180975</xdr:rowOff>
        </xdr:from>
        <xdr:to>
          <xdr:col>15</xdr:col>
          <xdr:colOff>200025</xdr:colOff>
          <xdr:row>27</xdr:row>
          <xdr:rowOff>0</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3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26</xdr:row>
          <xdr:rowOff>200025</xdr:rowOff>
        </xdr:from>
        <xdr:to>
          <xdr:col>15</xdr:col>
          <xdr:colOff>228600</xdr:colOff>
          <xdr:row>28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3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28</xdr:row>
          <xdr:rowOff>200025</xdr:rowOff>
        </xdr:from>
        <xdr:to>
          <xdr:col>15</xdr:col>
          <xdr:colOff>228600</xdr:colOff>
          <xdr:row>30</xdr:row>
          <xdr:rowOff>19050</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3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30</xdr:row>
          <xdr:rowOff>0</xdr:rowOff>
        </xdr:from>
        <xdr:to>
          <xdr:col>16</xdr:col>
          <xdr:colOff>28575</xdr:colOff>
          <xdr:row>31</xdr:row>
          <xdr:rowOff>28575</xdr:rowOff>
        </xdr:to>
        <xdr:sp macro="" textlink="">
          <xdr:nvSpPr>
            <xdr:cNvPr id="15377" name="Check Box 17" hidden="1">
              <a:extLst>
                <a:ext uri="{63B3BB69-23CF-44E3-9099-C40C66FF867C}">
                  <a14:compatExt spid="_x0000_s15377"/>
                </a:ext>
                <a:ext uri="{FF2B5EF4-FFF2-40B4-BE49-F238E27FC236}">
                  <a16:creationId xmlns:a16="http://schemas.microsoft.com/office/drawing/2014/main" id="{00000000-0008-0000-0300-00001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28575</xdr:colOff>
          <xdr:row>31</xdr:row>
          <xdr:rowOff>190500</xdr:rowOff>
        </xdr:from>
        <xdr:to>
          <xdr:col>16</xdr:col>
          <xdr:colOff>47625</xdr:colOff>
          <xdr:row>33</xdr:row>
          <xdr:rowOff>9525</xdr:rowOff>
        </xdr:to>
        <xdr:sp macro="" textlink="">
          <xdr:nvSpPr>
            <xdr:cNvPr id="15378" name="Check Box 18" hidden="1">
              <a:extLst>
                <a:ext uri="{63B3BB69-23CF-44E3-9099-C40C66FF867C}">
                  <a14:compatExt spid="_x0000_s15378"/>
                </a:ext>
                <a:ext uri="{FF2B5EF4-FFF2-40B4-BE49-F238E27FC236}">
                  <a16:creationId xmlns:a16="http://schemas.microsoft.com/office/drawing/2014/main" id="{00000000-0008-0000-0300-00001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27</xdr:row>
          <xdr:rowOff>200025</xdr:rowOff>
        </xdr:from>
        <xdr:to>
          <xdr:col>26</xdr:col>
          <xdr:colOff>47625</xdr:colOff>
          <xdr:row>29</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3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27</xdr:row>
          <xdr:rowOff>190500</xdr:rowOff>
        </xdr:from>
        <xdr:to>
          <xdr:col>23</xdr:col>
          <xdr:colOff>38100</xdr:colOff>
          <xdr:row>29</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3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35</xdr:row>
          <xdr:rowOff>142875</xdr:rowOff>
        </xdr:from>
        <xdr:to>
          <xdr:col>31</xdr:col>
          <xdr:colOff>9525</xdr:colOff>
          <xdr:row>37</xdr:row>
          <xdr:rowOff>38100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3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9</xdr:row>
          <xdr:rowOff>0</xdr:rowOff>
        </xdr:from>
        <xdr:to>
          <xdr:col>21</xdr:col>
          <xdr:colOff>9525</xdr:colOff>
          <xdr:row>10</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3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16</xdr:row>
          <xdr:rowOff>190500</xdr:rowOff>
        </xdr:from>
        <xdr:to>
          <xdr:col>19</xdr:col>
          <xdr:colOff>28575</xdr:colOff>
          <xdr:row>18</xdr:row>
          <xdr:rowOff>9525</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3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18</xdr:row>
          <xdr:rowOff>190500</xdr:rowOff>
        </xdr:from>
        <xdr:to>
          <xdr:col>18</xdr:col>
          <xdr:colOff>219075</xdr:colOff>
          <xdr:row>20</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3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18</xdr:row>
          <xdr:rowOff>190500</xdr:rowOff>
        </xdr:from>
        <xdr:to>
          <xdr:col>21</xdr:col>
          <xdr:colOff>228600</xdr:colOff>
          <xdr:row>20</xdr:row>
          <xdr:rowOff>9525</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3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16</xdr:row>
          <xdr:rowOff>190500</xdr:rowOff>
        </xdr:from>
        <xdr:to>
          <xdr:col>26</xdr:col>
          <xdr:colOff>19050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3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9525</xdr:colOff>
          <xdr:row>20</xdr:row>
          <xdr:rowOff>200025</xdr:rowOff>
        </xdr:from>
        <xdr:to>
          <xdr:col>16</xdr:col>
          <xdr:colOff>9525</xdr:colOff>
          <xdr:row>22</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3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xdr:colOff>
          <xdr:row>22</xdr:row>
          <xdr:rowOff>190500</xdr:rowOff>
        </xdr:from>
        <xdr:to>
          <xdr:col>15</xdr:col>
          <xdr:colOff>219075</xdr:colOff>
          <xdr:row>24</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3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28575</xdr:colOff>
          <xdr:row>36</xdr:row>
          <xdr:rowOff>133350</xdr:rowOff>
        </xdr:from>
        <xdr:to>
          <xdr:col>18</xdr:col>
          <xdr:colOff>38100</xdr:colOff>
          <xdr:row>38</xdr:row>
          <xdr:rowOff>28575</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3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46</xdr:row>
          <xdr:rowOff>142875</xdr:rowOff>
        </xdr:from>
        <xdr:to>
          <xdr:col>30</xdr:col>
          <xdr:colOff>200025</xdr:colOff>
          <xdr:row>48</xdr:row>
          <xdr:rowOff>38100</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3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21</xdr:col>
          <xdr:colOff>9525</xdr:colOff>
          <xdr:row>38</xdr:row>
          <xdr:rowOff>28575</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3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39</xdr:row>
          <xdr:rowOff>133350</xdr:rowOff>
        </xdr:from>
        <xdr:to>
          <xdr:col>18</xdr:col>
          <xdr:colOff>9525</xdr:colOff>
          <xdr:row>41</xdr:row>
          <xdr:rowOff>28575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3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44</xdr:row>
          <xdr:rowOff>133350</xdr:rowOff>
        </xdr:from>
        <xdr:to>
          <xdr:col>21</xdr:col>
          <xdr:colOff>19050</xdr:colOff>
          <xdr:row>46</xdr:row>
          <xdr:rowOff>28575</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3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39</xdr:row>
          <xdr:rowOff>133350</xdr:rowOff>
        </xdr:from>
        <xdr:to>
          <xdr:col>21</xdr:col>
          <xdr:colOff>9525</xdr:colOff>
          <xdr:row>41</xdr:row>
          <xdr:rowOff>28575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3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42</xdr:row>
          <xdr:rowOff>133350</xdr:rowOff>
        </xdr:from>
        <xdr:to>
          <xdr:col>18</xdr:col>
          <xdr:colOff>9525</xdr:colOff>
          <xdr:row>44</xdr:row>
          <xdr:rowOff>28575</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3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42</xdr:row>
          <xdr:rowOff>133350</xdr:rowOff>
        </xdr:from>
        <xdr:to>
          <xdr:col>21</xdr:col>
          <xdr:colOff>9525</xdr:colOff>
          <xdr:row>44</xdr:row>
          <xdr:rowOff>28575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3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45</xdr:row>
          <xdr:rowOff>133350</xdr:rowOff>
        </xdr:from>
        <xdr:to>
          <xdr:col>30</xdr:col>
          <xdr:colOff>209550</xdr:colOff>
          <xdr:row>47</xdr:row>
          <xdr:rowOff>38100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3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44</xdr:row>
          <xdr:rowOff>142875</xdr:rowOff>
        </xdr:from>
        <xdr:to>
          <xdr:col>31</xdr:col>
          <xdr:colOff>0</xdr:colOff>
          <xdr:row>46</xdr:row>
          <xdr:rowOff>38100</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3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43</xdr:row>
          <xdr:rowOff>142875</xdr:rowOff>
        </xdr:from>
        <xdr:to>
          <xdr:col>31</xdr:col>
          <xdr:colOff>19050</xdr:colOff>
          <xdr:row>45</xdr:row>
          <xdr:rowOff>38100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3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142875</xdr:rowOff>
        </xdr:from>
        <xdr:to>
          <xdr:col>31</xdr:col>
          <xdr:colOff>0</xdr:colOff>
          <xdr:row>44</xdr:row>
          <xdr:rowOff>38100</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3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42</xdr:row>
          <xdr:rowOff>0</xdr:rowOff>
        </xdr:from>
        <xdr:to>
          <xdr:col>31</xdr:col>
          <xdr:colOff>19050</xdr:colOff>
          <xdr:row>43</xdr:row>
          <xdr:rowOff>28575</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3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39</xdr:row>
          <xdr:rowOff>161925</xdr:rowOff>
        </xdr:from>
        <xdr:to>
          <xdr:col>31</xdr:col>
          <xdr:colOff>19050</xdr:colOff>
          <xdr:row>41</xdr:row>
          <xdr:rowOff>19050</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3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38</xdr:row>
          <xdr:rowOff>142875</xdr:rowOff>
        </xdr:from>
        <xdr:to>
          <xdr:col>31</xdr:col>
          <xdr:colOff>9525</xdr:colOff>
          <xdr:row>40</xdr:row>
          <xdr:rowOff>38100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3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36</xdr:row>
          <xdr:rowOff>142875</xdr:rowOff>
        </xdr:from>
        <xdr:to>
          <xdr:col>31</xdr:col>
          <xdr:colOff>19050</xdr:colOff>
          <xdr:row>38</xdr:row>
          <xdr:rowOff>38100</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3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44</xdr:row>
          <xdr:rowOff>133350</xdr:rowOff>
        </xdr:from>
        <xdr:to>
          <xdr:col>18</xdr:col>
          <xdr:colOff>0</xdr:colOff>
          <xdr:row>46</xdr:row>
          <xdr:rowOff>28575</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3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46</xdr:row>
          <xdr:rowOff>152400</xdr:rowOff>
        </xdr:from>
        <xdr:to>
          <xdr:col>18</xdr:col>
          <xdr:colOff>9525</xdr:colOff>
          <xdr:row>48</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3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46</xdr:row>
          <xdr:rowOff>133350</xdr:rowOff>
        </xdr:from>
        <xdr:to>
          <xdr:col>21</xdr:col>
          <xdr:colOff>0</xdr:colOff>
          <xdr:row>48</xdr:row>
          <xdr:rowOff>28575</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3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55</xdr:row>
          <xdr:rowOff>142875</xdr:rowOff>
        </xdr:from>
        <xdr:to>
          <xdr:col>18</xdr:col>
          <xdr:colOff>0</xdr:colOff>
          <xdr:row>57</xdr:row>
          <xdr:rowOff>38100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3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51</xdr:row>
          <xdr:rowOff>142875</xdr:rowOff>
        </xdr:from>
        <xdr:to>
          <xdr:col>17</xdr:col>
          <xdr:colOff>219075</xdr:colOff>
          <xdr:row>53</xdr:row>
          <xdr:rowOff>38100</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3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51</xdr:row>
          <xdr:rowOff>133350</xdr:rowOff>
        </xdr:from>
        <xdr:to>
          <xdr:col>21</xdr:col>
          <xdr:colOff>9525</xdr:colOff>
          <xdr:row>53</xdr:row>
          <xdr:rowOff>28575</xdr:rowOff>
        </xdr:to>
        <xdr:sp macro="" textlink="">
          <xdr:nvSpPr>
            <xdr:cNvPr id="15411" name="Check Box 51" hidden="1">
              <a:extLst>
                <a:ext uri="{63B3BB69-23CF-44E3-9099-C40C66FF867C}">
                  <a14:compatExt spid="_x0000_s15411"/>
                </a:ext>
                <a:ext uri="{FF2B5EF4-FFF2-40B4-BE49-F238E27FC236}">
                  <a16:creationId xmlns:a16="http://schemas.microsoft.com/office/drawing/2014/main" id="{00000000-0008-0000-0300-00003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133350</xdr:rowOff>
        </xdr:from>
        <xdr:to>
          <xdr:col>31</xdr:col>
          <xdr:colOff>28575</xdr:colOff>
          <xdr:row>57</xdr:row>
          <xdr:rowOff>28575</xdr:rowOff>
        </xdr:to>
        <xdr:sp macro="" textlink="">
          <xdr:nvSpPr>
            <xdr:cNvPr id="15412" name="Check Box 52" hidden="1">
              <a:extLst>
                <a:ext uri="{63B3BB69-23CF-44E3-9099-C40C66FF867C}">
                  <a14:compatExt spid="_x0000_s15412"/>
                </a:ext>
                <a:ext uri="{FF2B5EF4-FFF2-40B4-BE49-F238E27FC236}">
                  <a16:creationId xmlns:a16="http://schemas.microsoft.com/office/drawing/2014/main" id="{00000000-0008-0000-0300-00003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55</xdr:row>
          <xdr:rowOff>133350</xdr:rowOff>
        </xdr:from>
        <xdr:to>
          <xdr:col>33</xdr:col>
          <xdr:colOff>0</xdr:colOff>
          <xdr:row>57</xdr:row>
          <xdr:rowOff>28575</xdr:rowOff>
        </xdr:to>
        <xdr:sp macro="" textlink="">
          <xdr:nvSpPr>
            <xdr:cNvPr id="15413" name="Check Box 53" hidden="1">
              <a:extLst>
                <a:ext uri="{63B3BB69-23CF-44E3-9099-C40C66FF867C}">
                  <a14:compatExt spid="_x0000_s15413"/>
                </a:ext>
                <a:ext uri="{FF2B5EF4-FFF2-40B4-BE49-F238E27FC236}">
                  <a16:creationId xmlns:a16="http://schemas.microsoft.com/office/drawing/2014/main" id="{00000000-0008-0000-0300-00003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9525</xdr:colOff>
          <xdr:row>55</xdr:row>
          <xdr:rowOff>133350</xdr:rowOff>
        </xdr:from>
        <xdr:to>
          <xdr:col>35</xdr:col>
          <xdr:colOff>9525</xdr:colOff>
          <xdr:row>57</xdr:row>
          <xdr:rowOff>28575</xdr:rowOff>
        </xdr:to>
        <xdr:sp macro="" textlink="">
          <xdr:nvSpPr>
            <xdr:cNvPr id="15414" name="Check Box 54" hidden="1">
              <a:extLst>
                <a:ext uri="{63B3BB69-23CF-44E3-9099-C40C66FF867C}">
                  <a14:compatExt spid="_x0000_s15414"/>
                </a:ext>
                <a:ext uri="{FF2B5EF4-FFF2-40B4-BE49-F238E27FC236}">
                  <a16:creationId xmlns:a16="http://schemas.microsoft.com/office/drawing/2014/main" id="{00000000-0008-0000-0300-00003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56</xdr:row>
          <xdr:rowOff>133350</xdr:rowOff>
        </xdr:from>
        <xdr:to>
          <xdr:col>32</xdr:col>
          <xdr:colOff>228600</xdr:colOff>
          <xdr:row>58</xdr:row>
          <xdr:rowOff>19050</xdr:rowOff>
        </xdr:to>
        <xdr:sp macro="" textlink="">
          <xdr:nvSpPr>
            <xdr:cNvPr id="15415" name="Check Box 55" hidden="1">
              <a:extLst>
                <a:ext uri="{63B3BB69-23CF-44E3-9099-C40C66FF867C}">
                  <a14:compatExt spid="_x0000_s15415"/>
                </a:ext>
                <a:ext uri="{FF2B5EF4-FFF2-40B4-BE49-F238E27FC236}">
                  <a16:creationId xmlns:a16="http://schemas.microsoft.com/office/drawing/2014/main" id="{00000000-0008-0000-0300-00003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56</xdr:row>
          <xdr:rowOff>152400</xdr:rowOff>
        </xdr:from>
        <xdr:to>
          <xdr:col>31</xdr:col>
          <xdr:colOff>28575</xdr:colOff>
          <xdr:row>58</xdr:row>
          <xdr:rowOff>19050</xdr:rowOff>
        </xdr:to>
        <xdr:sp macro="" textlink="">
          <xdr:nvSpPr>
            <xdr:cNvPr id="15416" name="Check Box 56" hidden="1">
              <a:extLst>
                <a:ext uri="{63B3BB69-23CF-44E3-9099-C40C66FF867C}">
                  <a14:compatExt spid="_x0000_s15416"/>
                </a:ext>
                <a:ext uri="{FF2B5EF4-FFF2-40B4-BE49-F238E27FC236}">
                  <a16:creationId xmlns:a16="http://schemas.microsoft.com/office/drawing/2014/main" id="{00000000-0008-0000-0300-00003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57</xdr:row>
          <xdr:rowOff>152400</xdr:rowOff>
        </xdr:from>
        <xdr:to>
          <xdr:col>31</xdr:col>
          <xdr:colOff>28575</xdr:colOff>
          <xdr:row>59</xdr:row>
          <xdr:rowOff>19050</xdr:rowOff>
        </xdr:to>
        <xdr:sp macro="" textlink="">
          <xdr:nvSpPr>
            <xdr:cNvPr id="15417" name="Check Box 57" hidden="1">
              <a:extLst>
                <a:ext uri="{63B3BB69-23CF-44E3-9099-C40C66FF867C}">
                  <a14:compatExt spid="_x0000_s15417"/>
                </a:ext>
                <a:ext uri="{FF2B5EF4-FFF2-40B4-BE49-F238E27FC236}">
                  <a16:creationId xmlns:a16="http://schemas.microsoft.com/office/drawing/2014/main" id="{00000000-0008-0000-0300-00003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57</xdr:row>
          <xdr:rowOff>142875</xdr:rowOff>
        </xdr:from>
        <xdr:to>
          <xdr:col>32</xdr:col>
          <xdr:colOff>209550</xdr:colOff>
          <xdr:row>59</xdr:row>
          <xdr:rowOff>28575</xdr:rowOff>
        </xdr:to>
        <xdr:sp macro="" textlink="">
          <xdr:nvSpPr>
            <xdr:cNvPr id="15418" name="Check Box 58" hidden="1">
              <a:extLst>
                <a:ext uri="{63B3BB69-23CF-44E3-9099-C40C66FF867C}">
                  <a14:compatExt spid="_x0000_s15418"/>
                </a:ext>
                <a:ext uri="{FF2B5EF4-FFF2-40B4-BE49-F238E27FC236}">
                  <a16:creationId xmlns:a16="http://schemas.microsoft.com/office/drawing/2014/main" id="{00000000-0008-0000-0300-00003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57</xdr:row>
          <xdr:rowOff>142875</xdr:rowOff>
        </xdr:from>
        <xdr:to>
          <xdr:col>34</xdr:col>
          <xdr:colOff>228600</xdr:colOff>
          <xdr:row>59</xdr:row>
          <xdr:rowOff>38100</xdr:rowOff>
        </xdr:to>
        <xdr:sp macro="" textlink="">
          <xdr:nvSpPr>
            <xdr:cNvPr id="15419" name="Check Box 59" hidden="1">
              <a:extLst>
                <a:ext uri="{63B3BB69-23CF-44E3-9099-C40C66FF867C}">
                  <a14:compatExt spid="_x0000_s15419"/>
                </a:ext>
                <a:ext uri="{FF2B5EF4-FFF2-40B4-BE49-F238E27FC236}">
                  <a16:creationId xmlns:a16="http://schemas.microsoft.com/office/drawing/2014/main" id="{00000000-0008-0000-0300-00003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58</xdr:row>
          <xdr:rowOff>152400</xdr:rowOff>
        </xdr:from>
        <xdr:to>
          <xdr:col>31</xdr:col>
          <xdr:colOff>9525</xdr:colOff>
          <xdr:row>60</xdr:row>
          <xdr:rowOff>9525</xdr:rowOff>
        </xdr:to>
        <xdr:sp macro="" textlink="">
          <xdr:nvSpPr>
            <xdr:cNvPr id="15420" name="Check Box 60" hidden="1">
              <a:extLst>
                <a:ext uri="{63B3BB69-23CF-44E3-9099-C40C66FF867C}">
                  <a14:compatExt spid="_x0000_s15420"/>
                </a:ext>
                <a:ext uri="{FF2B5EF4-FFF2-40B4-BE49-F238E27FC236}">
                  <a16:creationId xmlns:a16="http://schemas.microsoft.com/office/drawing/2014/main" id="{00000000-0008-0000-0300-00003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0</xdr:rowOff>
        </xdr:from>
        <xdr:to>
          <xdr:col>30</xdr:col>
          <xdr:colOff>219075</xdr:colOff>
          <xdr:row>60</xdr:row>
          <xdr:rowOff>161925</xdr:rowOff>
        </xdr:to>
        <xdr:sp macro="" textlink="">
          <xdr:nvSpPr>
            <xdr:cNvPr id="15421" name="Check Box 61" hidden="1">
              <a:extLst>
                <a:ext uri="{63B3BB69-23CF-44E3-9099-C40C66FF867C}">
                  <a14:compatExt spid="_x0000_s15421"/>
                </a:ext>
                <a:ext uri="{FF2B5EF4-FFF2-40B4-BE49-F238E27FC236}">
                  <a16:creationId xmlns:a16="http://schemas.microsoft.com/office/drawing/2014/main" id="{00000000-0008-0000-0300-00003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59</xdr:row>
          <xdr:rowOff>161925</xdr:rowOff>
        </xdr:from>
        <xdr:to>
          <xdr:col>32</xdr:col>
          <xdr:colOff>219075</xdr:colOff>
          <xdr:row>61</xdr:row>
          <xdr:rowOff>9525</xdr:rowOff>
        </xdr:to>
        <xdr:sp macro="" textlink="">
          <xdr:nvSpPr>
            <xdr:cNvPr id="15422" name="Check Box 62" hidden="1">
              <a:extLst>
                <a:ext uri="{63B3BB69-23CF-44E3-9099-C40C66FF867C}">
                  <a14:compatExt spid="_x0000_s15422"/>
                </a:ext>
                <a:ext uri="{FF2B5EF4-FFF2-40B4-BE49-F238E27FC236}">
                  <a16:creationId xmlns:a16="http://schemas.microsoft.com/office/drawing/2014/main" id="{00000000-0008-0000-0300-00003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60</xdr:row>
          <xdr:rowOff>161925</xdr:rowOff>
        </xdr:from>
        <xdr:to>
          <xdr:col>32</xdr:col>
          <xdr:colOff>219075</xdr:colOff>
          <xdr:row>62</xdr:row>
          <xdr:rowOff>0</xdr:rowOff>
        </xdr:to>
        <xdr:sp macro="" textlink="">
          <xdr:nvSpPr>
            <xdr:cNvPr id="15423" name="Check Box 63" hidden="1">
              <a:extLst>
                <a:ext uri="{63B3BB69-23CF-44E3-9099-C40C66FF867C}">
                  <a14:compatExt spid="_x0000_s15423"/>
                </a:ext>
                <a:ext uri="{FF2B5EF4-FFF2-40B4-BE49-F238E27FC236}">
                  <a16:creationId xmlns:a16="http://schemas.microsoft.com/office/drawing/2014/main" id="{00000000-0008-0000-0300-00003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28575</xdr:colOff>
          <xdr:row>59</xdr:row>
          <xdr:rowOff>161925</xdr:rowOff>
        </xdr:from>
        <xdr:to>
          <xdr:col>34</xdr:col>
          <xdr:colOff>228600</xdr:colOff>
          <xdr:row>61</xdr:row>
          <xdr:rowOff>9525</xdr:rowOff>
        </xdr:to>
        <xdr:sp macro="" textlink="">
          <xdr:nvSpPr>
            <xdr:cNvPr id="15424" name="Check Box 64" hidden="1">
              <a:extLst>
                <a:ext uri="{63B3BB69-23CF-44E3-9099-C40C66FF867C}">
                  <a14:compatExt spid="_x0000_s15424"/>
                </a:ext>
                <a:ext uri="{FF2B5EF4-FFF2-40B4-BE49-F238E27FC236}">
                  <a16:creationId xmlns:a16="http://schemas.microsoft.com/office/drawing/2014/main" id="{00000000-0008-0000-0300-00004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60</xdr:row>
          <xdr:rowOff>161925</xdr:rowOff>
        </xdr:from>
        <xdr:to>
          <xdr:col>31</xdr:col>
          <xdr:colOff>0</xdr:colOff>
          <xdr:row>62</xdr:row>
          <xdr:rowOff>9525</xdr:rowOff>
        </xdr:to>
        <xdr:sp macro="" textlink="">
          <xdr:nvSpPr>
            <xdr:cNvPr id="15425" name="Check Box 65" hidden="1">
              <a:extLst>
                <a:ext uri="{63B3BB69-23CF-44E3-9099-C40C66FF867C}">
                  <a14:compatExt spid="_x0000_s15425"/>
                </a:ext>
                <a:ext uri="{FF2B5EF4-FFF2-40B4-BE49-F238E27FC236}">
                  <a16:creationId xmlns:a16="http://schemas.microsoft.com/office/drawing/2014/main" id="{00000000-0008-0000-0300-00004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180974</xdr:colOff>
      <xdr:row>5</xdr:row>
      <xdr:rowOff>14653</xdr:rowOff>
    </xdr:from>
    <xdr:to>
      <xdr:col>56</xdr:col>
      <xdr:colOff>152399</xdr:colOff>
      <xdr:row>6</xdr:row>
      <xdr:rowOff>183172</xdr:rowOff>
    </xdr:to>
    <xdr:sp macro="" textlink="">
      <xdr:nvSpPr>
        <xdr:cNvPr id="68" name="テキスト ボックス 67">
          <a:extLst>
            <a:ext uri="{FF2B5EF4-FFF2-40B4-BE49-F238E27FC236}">
              <a16:creationId xmlns:a16="http://schemas.microsoft.com/office/drawing/2014/main" id="{00000000-0008-0000-0300-000044000000}"/>
            </a:ext>
          </a:extLst>
        </xdr:cNvPr>
        <xdr:cNvSpPr txBox="1"/>
      </xdr:nvSpPr>
      <xdr:spPr>
        <a:xfrm>
          <a:off x="10277474" y="2691178"/>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17</xdr:col>
          <xdr:colOff>19050</xdr:colOff>
          <xdr:row>57</xdr:row>
          <xdr:rowOff>133350</xdr:rowOff>
        </xdr:from>
        <xdr:to>
          <xdr:col>18</xdr:col>
          <xdr:colOff>9525</xdr:colOff>
          <xdr:row>59</xdr:row>
          <xdr:rowOff>28575</xdr:rowOff>
        </xdr:to>
        <xdr:sp macro="" textlink="">
          <xdr:nvSpPr>
            <xdr:cNvPr id="15426" name="Check Box 66" hidden="1">
              <a:extLst>
                <a:ext uri="{63B3BB69-23CF-44E3-9099-C40C66FF867C}">
                  <a14:compatExt spid="_x0000_s15426"/>
                </a:ext>
                <a:ext uri="{FF2B5EF4-FFF2-40B4-BE49-F238E27FC236}">
                  <a16:creationId xmlns:a16="http://schemas.microsoft.com/office/drawing/2014/main" id="{00000000-0008-0000-0300-00004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59</xdr:row>
          <xdr:rowOff>142875</xdr:rowOff>
        </xdr:from>
        <xdr:to>
          <xdr:col>18</xdr:col>
          <xdr:colOff>19050</xdr:colOff>
          <xdr:row>61</xdr:row>
          <xdr:rowOff>38100</xdr:rowOff>
        </xdr:to>
        <xdr:sp macro="" textlink="">
          <xdr:nvSpPr>
            <xdr:cNvPr id="15427" name="Check Box 67" hidden="1">
              <a:extLst>
                <a:ext uri="{63B3BB69-23CF-44E3-9099-C40C66FF867C}">
                  <a14:compatExt spid="_x0000_s15427"/>
                </a:ext>
                <a:ext uri="{FF2B5EF4-FFF2-40B4-BE49-F238E27FC236}">
                  <a16:creationId xmlns:a16="http://schemas.microsoft.com/office/drawing/2014/main" id="{00000000-0008-0000-0300-00004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58</xdr:row>
          <xdr:rowOff>142875</xdr:rowOff>
        </xdr:from>
        <xdr:to>
          <xdr:col>32</xdr:col>
          <xdr:colOff>209550</xdr:colOff>
          <xdr:row>60</xdr:row>
          <xdr:rowOff>38100</xdr:rowOff>
        </xdr:to>
        <xdr:sp macro="" textlink="">
          <xdr:nvSpPr>
            <xdr:cNvPr id="15428" name="Check Box 68" hidden="1">
              <a:extLst>
                <a:ext uri="{63B3BB69-23CF-44E3-9099-C40C66FF867C}">
                  <a14:compatExt spid="_x0000_s15428"/>
                </a:ext>
                <a:ext uri="{FF2B5EF4-FFF2-40B4-BE49-F238E27FC236}">
                  <a16:creationId xmlns:a16="http://schemas.microsoft.com/office/drawing/2014/main" id="{00000000-0008-0000-0300-00004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161925</xdr:colOff>
      <xdr:row>9</xdr:row>
      <xdr:rowOff>9524</xdr:rowOff>
    </xdr:from>
    <xdr:to>
      <xdr:col>56</xdr:col>
      <xdr:colOff>80963</xdr:colOff>
      <xdr:row>11</xdr:row>
      <xdr:rowOff>38099</xdr:rowOff>
    </xdr:to>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10258425" y="3486149"/>
          <a:ext cx="3248025" cy="238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161925</xdr:colOff>
      <xdr:row>56</xdr:row>
      <xdr:rowOff>0</xdr:rowOff>
    </xdr:from>
    <xdr:to>
      <xdr:col>63</xdr:col>
      <xdr:colOff>61913</xdr:colOff>
      <xdr:row>61</xdr:row>
      <xdr:rowOff>152400</xdr:rowOff>
    </xdr:to>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10258425" y="12087225"/>
          <a:ext cx="4895850"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38100</xdr:colOff>
      <xdr:row>0</xdr:row>
      <xdr:rowOff>147637</xdr:rowOff>
    </xdr:from>
    <xdr:to>
      <xdr:col>36</xdr:col>
      <xdr:colOff>223848</xdr:colOff>
      <xdr:row>0</xdr:row>
      <xdr:rowOff>657225</xdr:rowOff>
    </xdr:to>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76225" y="147637"/>
          <a:ext cx="6853248" cy="509588"/>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171450</xdr:colOff>
      <xdr:row>67</xdr:row>
      <xdr:rowOff>57150</xdr:rowOff>
    </xdr:from>
    <xdr:to>
      <xdr:col>28</xdr:col>
      <xdr:colOff>71446</xdr:colOff>
      <xdr:row>72</xdr:row>
      <xdr:rowOff>171451</xdr:rowOff>
    </xdr:to>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71450" y="12934950"/>
          <a:ext cx="4900621" cy="10191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このままの設定で印刷しますと、別表１のみ印刷できます（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38100</xdr:colOff>
      <xdr:row>5</xdr:row>
      <xdr:rowOff>28575</xdr:rowOff>
    </xdr:from>
    <xdr:to>
      <xdr:col>42</xdr:col>
      <xdr:colOff>142875</xdr:colOff>
      <xdr:row>6</xdr:row>
      <xdr:rowOff>180975</xdr:rowOff>
    </xdr:to>
    <xdr:sp macro="" textlink="">
      <xdr:nvSpPr>
        <xdr:cNvPr id="77" name="右中かっこ 76">
          <a:extLst>
            <a:ext uri="{FF2B5EF4-FFF2-40B4-BE49-F238E27FC236}">
              <a16:creationId xmlns:a16="http://schemas.microsoft.com/office/drawing/2014/main" id="{00000000-0008-0000-0300-00004D000000}"/>
            </a:ext>
          </a:extLst>
        </xdr:cNvPr>
        <xdr:cNvSpPr/>
      </xdr:nvSpPr>
      <xdr:spPr bwMode="auto">
        <a:xfrm>
          <a:off x="10134600" y="2705100"/>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9</xdr:row>
      <xdr:rowOff>19050</xdr:rowOff>
    </xdr:from>
    <xdr:to>
      <xdr:col>42</xdr:col>
      <xdr:colOff>123825</xdr:colOff>
      <xdr:row>11</xdr:row>
      <xdr:rowOff>19050</xdr:rowOff>
    </xdr:to>
    <xdr:sp macro="" textlink="">
      <xdr:nvSpPr>
        <xdr:cNvPr id="78" name="右中かっこ 77">
          <a:extLst>
            <a:ext uri="{FF2B5EF4-FFF2-40B4-BE49-F238E27FC236}">
              <a16:creationId xmlns:a16="http://schemas.microsoft.com/office/drawing/2014/main" id="{00000000-0008-0000-0300-00004E000000}"/>
            </a:ext>
          </a:extLst>
        </xdr:cNvPr>
        <xdr:cNvSpPr/>
      </xdr:nvSpPr>
      <xdr:spPr bwMode="auto">
        <a:xfrm>
          <a:off x="10125075" y="3495675"/>
          <a:ext cx="95250" cy="209550"/>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19050</xdr:colOff>
      <xdr:row>56</xdr:row>
      <xdr:rowOff>19050</xdr:rowOff>
    </xdr:from>
    <xdr:to>
      <xdr:col>42</xdr:col>
      <xdr:colOff>180975</xdr:colOff>
      <xdr:row>62</xdr:row>
      <xdr:rowOff>9525</xdr:rowOff>
    </xdr:to>
    <xdr:sp macro="" textlink="">
      <xdr:nvSpPr>
        <xdr:cNvPr id="79" name="右中かっこ 78">
          <a:extLst>
            <a:ext uri="{FF2B5EF4-FFF2-40B4-BE49-F238E27FC236}">
              <a16:creationId xmlns:a16="http://schemas.microsoft.com/office/drawing/2014/main" id="{00000000-0008-0000-0300-00004F000000}"/>
            </a:ext>
          </a:extLst>
        </xdr:cNvPr>
        <xdr:cNvSpPr/>
      </xdr:nvSpPr>
      <xdr:spPr bwMode="auto">
        <a:xfrm>
          <a:off x="10115550" y="12106275"/>
          <a:ext cx="161925" cy="1019175"/>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24</xdr:row>
      <xdr:rowOff>28574</xdr:rowOff>
    </xdr:from>
    <xdr:to>
      <xdr:col>42</xdr:col>
      <xdr:colOff>180975</xdr:colOff>
      <xdr:row>32</xdr:row>
      <xdr:rowOff>190499</xdr:rowOff>
    </xdr:to>
    <xdr:sp macro="" textlink="">
      <xdr:nvSpPr>
        <xdr:cNvPr id="80" name="右中かっこ 79">
          <a:extLst>
            <a:ext uri="{FF2B5EF4-FFF2-40B4-BE49-F238E27FC236}">
              <a16:creationId xmlns:a16="http://schemas.microsoft.com/office/drawing/2014/main" id="{00000000-0008-0000-0300-000050000000}"/>
            </a:ext>
          </a:extLst>
        </xdr:cNvPr>
        <xdr:cNvSpPr/>
      </xdr:nvSpPr>
      <xdr:spPr bwMode="auto">
        <a:xfrm>
          <a:off x="7410450" y="5048249"/>
          <a:ext cx="152400" cy="18383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43</xdr:col>
      <xdr:colOff>0</xdr:colOff>
      <xdr:row>27</xdr:row>
      <xdr:rowOff>19050</xdr:rowOff>
    </xdr:from>
    <xdr:to>
      <xdr:col>51</xdr:col>
      <xdr:colOff>66675</xdr:colOff>
      <xdr:row>30</xdr:row>
      <xdr:rowOff>190500</xdr:rowOff>
    </xdr:to>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7620000" y="5457825"/>
          <a:ext cx="1971675" cy="1009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47625</xdr:colOff>
      <xdr:row>49</xdr:row>
      <xdr:rowOff>95250</xdr:rowOff>
    </xdr:from>
    <xdr:to>
      <xdr:col>53</xdr:col>
      <xdr:colOff>219075</xdr:colOff>
      <xdr:row>53</xdr:row>
      <xdr:rowOff>47625</xdr:rowOff>
    </xdr:to>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7667625" y="9820275"/>
          <a:ext cx="2552700" cy="6381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内装材に木材が含まれる場合は「☑」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内装材に木材が含まれない場合は「□」</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を選択してください。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42</xdr:col>
      <xdr:colOff>28575</xdr:colOff>
      <xdr:row>51</xdr:row>
      <xdr:rowOff>71438</xdr:rowOff>
    </xdr:from>
    <xdr:to>
      <xdr:col>43</xdr:col>
      <xdr:colOff>47625</xdr:colOff>
      <xdr:row>51</xdr:row>
      <xdr:rowOff>71438</xdr:rowOff>
    </xdr:to>
    <xdr:cxnSp macro="">
      <xdr:nvCxnSpPr>
        <xdr:cNvPr id="3" name="直線矢印コネクタ 2">
          <a:extLst>
            <a:ext uri="{FF2B5EF4-FFF2-40B4-BE49-F238E27FC236}">
              <a16:creationId xmlns:a16="http://schemas.microsoft.com/office/drawing/2014/main" id="{00000000-0008-0000-0300-000003000000}"/>
            </a:ext>
          </a:extLst>
        </xdr:cNvPr>
        <xdr:cNvCxnSpPr>
          <a:stCxn id="82" idx="1"/>
        </xdr:cNvCxnSpPr>
      </xdr:nvCxnSpPr>
      <xdr:spPr bwMode="auto">
        <a:xfrm flipH="1">
          <a:off x="7410450" y="10139363"/>
          <a:ext cx="257175" cy="0"/>
        </a:xfrm>
        <a:prstGeom prst="straightConnector1">
          <a:avLst/>
        </a:prstGeom>
        <a:solidFill>
          <a:srgbClr val="FFFFFF"/>
        </a:solidFill>
        <a:ln w="9525" cap="flat" cmpd="sng" algn="ctr">
          <a:solidFill>
            <a:srgbClr val="000000"/>
          </a:solidFill>
          <a:prstDash val="solid"/>
          <a:round/>
          <a:headEnd type="none" w="med" len="med"/>
          <a:tailEnd type="triangle"/>
        </a:ln>
        <a:effectLst/>
      </xdr:spPr>
    </xdr:cxn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0</xdr:rowOff>
        </xdr:from>
        <xdr:to>
          <xdr:col>2</xdr:col>
          <xdr:colOff>295275</xdr:colOff>
          <xdr:row>8</xdr:row>
          <xdr:rowOff>0</xdr:rowOff>
        </xdr:to>
        <xdr:sp macro="" textlink="">
          <xdr:nvSpPr>
            <xdr:cNvPr id="15429" name="Check Box 69" hidden="1">
              <a:extLst>
                <a:ext uri="{63B3BB69-23CF-44E3-9099-C40C66FF867C}">
                  <a14:compatExt spid="_x0000_s15429"/>
                </a:ext>
                <a:ext uri="{FF2B5EF4-FFF2-40B4-BE49-F238E27FC236}">
                  <a16:creationId xmlns:a16="http://schemas.microsoft.com/office/drawing/2014/main" id="{00000000-0008-0000-0300-00004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8</xdr:row>
          <xdr:rowOff>200025</xdr:rowOff>
        </xdr:from>
        <xdr:to>
          <xdr:col>2</xdr:col>
          <xdr:colOff>304800</xdr:colOff>
          <xdr:row>10</xdr:row>
          <xdr:rowOff>19050</xdr:rowOff>
        </xdr:to>
        <xdr:sp macro="" textlink="">
          <xdr:nvSpPr>
            <xdr:cNvPr id="15430" name="Check Box 70" hidden="1">
              <a:extLst>
                <a:ext uri="{63B3BB69-23CF-44E3-9099-C40C66FF867C}">
                  <a14:compatExt spid="_x0000_s15430"/>
                </a:ext>
                <a:ext uri="{FF2B5EF4-FFF2-40B4-BE49-F238E27FC236}">
                  <a16:creationId xmlns:a16="http://schemas.microsoft.com/office/drawing/2014/main" id="{00000000-0008-0000-0300-00004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14</xdr:row>
          <xdr:rowOff>180975</xdr:rowOff>
        </xdr:from>
        <xdr:to>
          <xdr:col>2</xdr:col>
          <xdr:colOff>276225</xdr:colOff>
          <xdr:row>16</xdr:row>
          <xdr:rowOff>9525</xdr:rowOff>
        </xdr:to>
        <xdr:sp macro="" textlink="">
          <xdr:nvSpPr>
            <xdr:cNvPr id="15431" name="Check Box 71" hidden="1">
              <a:extLst>
                <a:ext uri="{63B3BB69-23CF-44E3-9099-C40C66FF867C}">
                  <a14:compatExt spid="_x0000_s15431"/>
                </a:ext>
                <a:ext uri="{FF2B5EF4-FFF2-40B4-BE49-F238E27FC236}">
                  <a16:creationId xmlns:a16="http://schemas.microsoft.com/office/drawing/2014/main" id="{00000000-0008-0000-0300-00004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17</xdr:row>
          <xdr:rowOff>9525</xdr:rowOff>
        </xdr:from>
        <xdr:to>
          <xdr:col>2</xdr:col>
          <xdr:colOff>304800</xdr:colOff>
          <xdr:row>17</xdr:row>
          <xdr:rowOff>200025</xdr:rowOff>
        </xdr:to>
        <xdr:sp macro="" textlink="">
          <xdr:nvSpPr>
            <xdr:cNvPr id="15432" name="Check Box 72" hidden="1">
              <a:extLst>
                <a:ext uri="{63B3BB69-23CF-44E3-9099-C40C66FF867C}">
                  <a14:compatExt spid="_x0000_s15432"/>
                </a:ext>
                <a:ext uri="{FF2B5EF4-FFF2-40B4-BE49-F238E27FC236}">
                  <a16:creationId xmlns:a16="http://schemas.microsoft.com/office/drawing/2014/main" id="{00000000-0008-0000-0300-00004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200025</xdr:rowOff>
        </xdr:from>
        <xdr:to>
          <xdr:col>2</xdr:col>
          <xdr:colOff>295275</xdr:colOff>
          <xdr:row>22</xdr:row>
          <xdr:rowOff>19050</xdr:rowOff>
        </xdr:to>
        <xdr:sp macro="" textlink="">
          <xdr:nvSpPr>
            <xdr:cNvPr id="15433" name="Check Box 73" hidden="1">
              <a:extLst>
                <a:ext uri="{63B3BB69-23CF-44E3-9099-C40C66FF867C}">
                  <a14:compatExt spid="_x0000_s15433"/>
                </a:ext>
                <a:ext uri="{FF2B5EF4-FFF2-40B4-BE49-F238E27FC236}">
                  <a16:creationId xmlns:a16="http://schemas.microsoft.com/office/drawing/2014/main" id="{00000000-0008-0000-0300-00004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24</xdr:row>
          <xdr:rowOff>9525</xdr:rowOff>
        </xdr:from>
        <xdr:to>
          <xdr:col>2</xdr:col>
          <xdr:colOff>295275</xdr:colOff>
          <xdr:row>24</xdr:row>
          <xdr:rowOff>190500</xdr:rowOff>
        </xdr:to>
        <xdr:sp macro="" textlink="">
          <xdr:nvSpPr>
            <xdr:cNvPr id="15434" name="Check Box 74" hidden="1">
              <a:extLst>
                <a:ext uri="{63B3BB69-23CF-44E3-9099-C40C66FF867C}">
                  <a14:compatExt spid="_x0000_s15434"/>
                </a:ext>
                <a:ext uri="{FF2B5EF4-FFF2-40B4-BE49-F238E27FC236}">
                  <a16:creationId xmlns:a16="http://schemas.microsoft.com/office/drawing/2014/main" id="{00000000-0008-0000-0300-00004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9525</xdr:rowOff>
        </xdr:from>
        <xdr:to>
          <xdr:col>2</xdr:col>
          <xdr:colOff>314325</xdr:colOff>
          <xdr:row>27</xdr:row>
          <xdr:rowOff>200025</xdr:rowOff>
        </xdr:to>
        <xdr:sp macro="" textlink="">
          <xdr:nvSpPr>
            <xdr:cNvPr id="15435" name="Check Box 75" hidden="1">
              <a:extLst>
                <a:ext uri="{63B3BB69-23CF-44E3-9099-C40C66FF867C}">
                  <a14:compatExt spid="_x0000_s15435"/>
                </a:ext>
                <a:ext uri="{FF2B5EF4-FFF2-40B4-BE49-F238E27FC236}">
                  <a16:creationId xmlns:a16="http://schemas.microsoft.com/office/drawing/2014/main" id="{00000000-0008-0000-0300-00004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33</xdr:row>
          <xdr:rowOff>200025</xdr:rowOff>
        </xdr:to>
        <xdr:sp macro="" textlink="">
          <xdr:nvSpPr>
            <xdr:cNvPr id="15436" name="Check Box 76" hidden="1">
              <a:extLst>
                <a:ext uri="{63B3BB69-23CF-44E3-9099-C40C66FF867C}">
                  <a14:compatExt spid="_x0000_s15436"/>
                </a:ext>
                <a:ext uri="{FF2B5EF4-FFF2-40B4-BE49-F238E27FC236}">
                  <a16:creationId xmlns:a16="http://schemas.microsoft.com/office/drawing/2014/main" id="{00000000-0008-0000-0300-00004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35</xdr:row>
          <xdr:rowOff>161925</xdr:rowOff>
        </xdr:from>
        <xdr:to>
          <xdr:col>2</xdr:col>
          <xdr:colOff>276225</xdr:colOff>
          <xdr:row>37</xdr:row>
          <xdr:rowOff>19050</xdr:rowOff>
        </xdr:to>
        <xdr:sp macro="" textlink="">
          <xdr:nvSpPr>
            <xdr:cNvPr id="15437" name="Check Box 77" hidden="1">
              <a:extLst>
                <a:ext uri="{63B3BB69-23CF-44E3-9099-C40C66FF867C}">
                  <a14:compatExt spid="_x0000_s15437"/>
                </a:ext>
                <a:ext uri="{FF2B5EF4-FFF2-40B4-BE49-F238E27FC236}">
                  <a16:creationId xmlns:a16="http://schemas.microsoft.com/office/drawing/2014/main" id="{00000000-0008-0000-0300-00004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161925</xdr:rowOff>
        </xdr:from>
        <xdr:to>
          <xdr:col>2</xdr:col>
          <xdr:colOff>276225</xdr:colOff>
          <xdr:row>40</xdr:row>
          <xdr:rowOff>9525</xdr:rowOff>
        </xdr:to>
        <xdr:sp macro="" textlink="">
          <xdr:nvSpPr>
            <xdr:cNvPr id="15438" name="Check Box 78" hidden="1">
              <a:extLst>
                <a:ext uri="{63B3BB69-23CF-44E3-9099-C40C66FF867C}">
                  <a14:compatExt spid="_x0000_s15438"/>
                </a:ext>
                <a:ext uri="{FF2B5EF4-FFF2-40B4-BE49-F238E27FC236}">
                  <a16:creationId xmlns:a16="http://schemas.microsoft.com/office/drawing/2014/main" id="{00000000-0008-0000-0300-00004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41</xdr:row>
          <xdr:rowOff>152400</xdr:rowOff>
        </xdr:from>
        <xdr:to>
          <xdr:col>2</xdr:col>
          <xdr:colOff>295275</xdr:colOff>
          <xdr:row>43</xdr:row>
          <xdr:rowOff>19050</xdr:rowOff>
        </xdr:to>
        <xdr:sp macro="" textlink="">
          <xdr:nvSpPr>
            <xdr:cNvPr id="15439" name="Check Box 79" hidden="1">
              <a:extLst>
                <a:ext uri="{63B3BB69-23CF-44E3-9099-C40C66FF867C}">
                  <a14:compatExt spid="_x0000_s15439"/>
                </a:ext>
                <a:ext uri="{FF2B5EF4-FFF2-40B4-BE49-F238E27FC236}">
                  <a16:creationId xmlns:a16="http://schemas.microsoft.com/office/drawing/2014/main" id="{00000000-0008-0000-0300-00004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43</xdr:row>
          <xdr:rowOff>142875</xdr:rowOff>
        </xdr:from>
        <xdr:to>
          <xdr:col>2</xdr:col>
          <xdr:colOff>304800</xdr:colOff>
          <xdr:row>45</xdr:row>
          <xdr:rowOff>19050</xdr:rowOff>
        </xdr:to>
        <xdr:sp macro="" textlink="">
          <xdr:nvSpPr>
            <xdr:cNvPr id="15440" name="Check Box 80" hidden="1">
              <a:extLst>
                <a:ext uri="{63B3BB69-23CF-44E3-9099-C40C66FF867C}">
                  <a14:compatExt spid="_x0000_s15440"/>
                </a:ext>
                <a:ext uri="{FF2B5EF4-FFF2-40B4-BE49-F238E27FC236}">
                  <a16:creationId xmlns:a16="http://schemas.microsoft.com/office/drawing/2014/main" id="{00000000-0008-0000-0300-00005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45</xdr:row>
          <xdr:rowOff>142875</xdr:rowOff>
        </xdr:from>
        <xdr:to>
          <xdr:col>2</xdr:col>
          <xdr:colOff>295275</xdr:colOff>
          <xdr:row>47</xdr:row>
          <xdr:rowOff>9525</xdr:rowOff>
        </xdr:to>
        <xdr:sp macro="" textlink="">
          <xdr:nvSpPr>
            <xdr:cNvPr id="15441" name="Check Box 81" hidden="1">
              <a:extLst>
                <a:ext uri="{63B3BB69-23CF-44E3-9099-C40C66FF867C}">
                  <a14:compatExt spid="_x0000_s15441"/>
                </a:ext>
                <a:ext uri="{FF2B5EF4-FFF2-40B4-BE49-F238E27FC236}">
                  <a16:creationId xmlns:a16="http://schemas.microsoft.com/office/drawing/2014/main" id="{00000000-0008-0000-0300-00005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47</xdr:row>
          <xdr:rowOff>142875</xdr:rowOff>
        </xdr:from>
        <xdr:to>
          <xdr:col>2</xdr:col>
          <xdr:colOff>295275</xdr:colOff>
          <xdr:row>49</xdr:row>
          <xdr:rowOff>28575</xdr:rowOff>
        </xdr:to>
        <xdr:sp macro="" textlink="">
          <xdr:nvSpPr>
            <xdr:cNvPr id="15442" name="Check Box 82" hidden="1">
              <a:extLst>
                <a:ext uri="{63B3BB69-23CF-44E3-9099-C40C66FF867C}">
                  <a14:compatExt spid="_x0000_s15442"/>
                </a:ext>
                <a:ext uri="{FF2B5EF4-FFF2-40B4-BE49-F238E27FC236}">
                  <a16:creationId xmlns:a16="http://schemas.microsoft.com/office/drawing/2014/main" id="{00000000-0008-0000-0300-00005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50</xdr:row>
          <xdr:rowOff>142875</xdr:rowOff>
        </xdr:from>
        <xdr:to>
          <xdr:col>2</xdr:col>
          <xdr:colOff>295275</xdr:colOff>
          <xdr:row>52</xdr:row>
          <xdr:rowOff>9525</xdr:rowOff>
        </xdr:to>
        <xdr:sp macro="" textlink="">
          <xdr:nvSpPr>
            <xdr:cNvPr id="15443" name="Check Box 83" hidden="1">
              <a:extLst>
                <a:ext uri="{63B3BB69-23CF-44E3-9099-C40C66FF867C}">
                  <a14:compatExt spid="_x0000_s15443"/>
                </a:ext>
                <a:ext uri="{FF2B5EF4-FFF2-40B4-BE49-F238E27FC236}">
                  <a16:creationId xmlns:a16="http://schemas.microsoft.com/office/drawing/2014/main" id="{00000000-0008-0000-0300-00005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53</xdr:row>
          <xdr:rowOff>152400</xdr:rowOff>
        </xdr:from>
        <xdr:to>
          <xdr:col>2</xdr:col>
          <xdr:colOff>285750</xdr:colOff>
          <xdr:row>55</xdr:row>
          <xdr:rowOff>28575</xdr:rowOff>
        </xdr:to>
        <xdr:sp macro="" textlink="">
          <xdr:nvSpPr>
            <xdr:cNvPr id="15444" name="Check Box 84" hidden="1">
              <a:extLst>
                <a:ext uri="{63B3BB69-23CF-44E3-9099-C40C66FF867C}">
                  <a14:compatExt spid="_x0000_s15444"/>
                </a:ext>
                <a:ext uri="{FF2B5EF4-FFF2-40B4-BE49-F238E27FC236}">
                  <a16:creationId xmlns:a16="http://schemas.microsoft.com/office/drawing/2014/main" id="{00000000-0008-0000-0300-00005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55</xdr:row>
          <xdr:rowOff>171450</xdr:rowOff>
        </xdr:from>
        <xdr:to>
          <xdr:col>2</xdr:col>
          <xdr:colOff>266700</xdr:colOff>
          <xdr:row>56</xdr:row>
          <xdr:rowOff>161925</xdr:rowOff>
        </xdr:to>
        <xdr:sp macro="" textlink="">
          <xdr:nvSpPr>
            <xdr:cNvPr id="15445" name="Check Box 85" hidden="1">
              <a:extLst>
                <a:ext uri="{63B3BB69-23CF-44E3-9099-C40C66FF867C}">
                  <a14:compatExt spid="_x0000_s15445"/>
                </a:ext>
                <a:ext uri="{FF2B5EF4-FFF2-40B4-BE49-F238E27FC236}">
                  <a16:creationId xmlns:a16="http://schemas.microsoft.com/office/drawing/2014/main" id="{00000000-0008-0000-0300-00005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58</xdr:row>
          <xdr:rowOff>152400</xdr:rowOff>
        </xdr:from>
        <xdr:to>
          <xdr:col>2</xdr:col>
          <xdr:colOff>304800</xdr:colOff>
          <xdr:row>60</xdr:row>
          <xdr:rowOff>9525</xdr:rowOff>
        </xdr:to>
        <xdr:sp macro="" textlink="">
          <xdr:nvSpPr>
            <xdr:cNvPr id="15446" name="Check Box 86" hidden="1">
              <a:extLst>
                <a:ext uri="{63B3BB69-23CF-44E3-9099-C40C66FF867C}">
                  <a14:compatExt spid="_x0000_s15446"/>
                </a:ext>
                <a:ext uri="{FF2B5EF4-FFF2-40B4-BE49-F238E27FC236}">
                  <a16:creationId xmlns:a16="http://schemas.microsoft.com/office/drawing/2014/main" id="{00000000-0008-0000-0300-00005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60</xdr:row>
          <xdr:rowOff>152400</xdr:rowOff>
        </xdr:from>
        <xdr:to>
          <xdr:col>2</xdr:col>
          <xdr:colOff>285750</xdr:colOff>
          <xdr:row>62</xdr:row>
          <xdr:rowOff>19050</xdr:rowOff>
        </xdr:to>
        <xdr:sp macro="" textlink="">
          <xdr:nvSpPr>
            <xdr:cNvPr id="15447" name="Check Box 87" hidden="1">
              <a:extLst>
                <a:ext uri="{63B3BB69-23CF-44E3-9099-C40C66FF867C}">
                  <a14:compatExt spid="_x0000_s15447"/>
                </a:ext>
                <a:ext uri="{FF2B5EF4-FFF2-40B4-BE49-F238E27FC236}">
                  <a16:creationId xmlns:a16="http://schemas.microsoft.com/office/drawing/2014/main" id="{00000000-0008-0000-0300-00005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63</xdr:row>
          <xdr:rowOff>19050</xdr:rowOff>
        </xdr:from>
        <xdr:to>
          <xdr:col>2</xdr:col>
          <xdr:colOff>285750</xdr:colOff>
          <xdr:row>63</xdr:row>
          <xdr:rowOff>190500</xdr:rowOff>
        </xdr:to>
        <xdr:sp macro="" textlink="">
          <xdr:nvSpPr>
            <xdr:cNvPr id="15448" name="Check Box 88" hidden="1">
              <a:extLst>
                <a:ext uri="{63B3BB69-23CF-44E3-9099-C40C66FF867C}">
                  <a14:compatExt spid="_x0000_s15448"/>
                </a:ext>
                <a:ext uri="{FF2B5EF4-FFF2-40B4-BE49-F238E27FC236}">
                  <a16:creationId xmlns:a16="http://schemas.microsoft.com/office/drawing/2014/main" id="{00000000-0008-0000-0300-00005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95250</xdr:colOff>
      <xdr:row>0</xdr:row>
      <xdr:rowOff>123826</xdr:rowOff>
    </xdr:from>
    <xdr:to>
      <xdr:col>5</xdr:col>
      <xdr:colOff>9525</xdr:colOff>
      <xdr:row>1</xdr:row>
      <xdr:rowOff>133350</xdr:rowOff>
    </xdr:to>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95250" y="123826"/>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9525</xdr:colOff>
      <xdr:row>0</xdr:row>
      <xdr:rowOff>123824</xdr:rowOff>
    </xdr:from>
    <xdr:to>
      <xdr:col>33</xdr:col>
      <xdr:colOff>180975</xdr:colOff>
      <xdr:row>0</xdr:row>
      <xdr:rowOff>638175</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247650" y="123824"/>
          <a:ext cx="6838950" cy="514351"/>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届出する工種を必ずお選びください（☑してください）。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増築工事　　　　修繕・模様替え</a:t>
          </a:r>
        </a:p>
      </xdr:txBody>
    </xdr:sp>
    <xdr:clientData/>
  </xdr:twoCellAnchor>
  <xdr:twoCellAnchor>
    <xdr:from>
      <xdr:col>5</xdr:col>
      <xdr:colOff>9525</xdr:colOff>
      <xdr:row>3</xdr:row>
      <xdr:rowOff>104776</xdr:rowOff>
    </xdr:from>
    <xdr:to>
      <xdr:col>33</xdr:col>
      <xdr:colOff>195273</xdr:colOff>
      <xdr:row>4</xdr:row>
      <xdr:rowOff>352426</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47650" y="847726"/>
          <a:ext cx="6853248" cy="514350"/>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457200</xdr:colOff>
      <xdr:row>35</xdr:row>
      <xdr:rowOff>0</xdr:rowOff>
    </xdr:from>
    <xdr:to>
      <xdr:col>8</xdr:col>
      <xdr:colOff>0</xdr:colOff>
      <xdr:row>35</xdr:row>
      <xdr:rowOff>0</xdr:rowOff>
    </xdr:to>
    <xdr:sp macro="" textlink="">
      <xdr:nvSpPr>
        <xdr:cNvPr id="16760" name="直線コネクタ 3">
          <a:extLst>
            <a:ext uri="{FF2B5EF4-FFF2-40B4-BE49-F238E27FC236}">
              <a16:creationId xmlns:a16="http://schemas.microsoft.com/office/drawing/2014/main" id="{00000000-0008-0000-0400-000078410000}"/>
            </a:ext>
          </a:extLst>
        </xdr:cNvPr>
        <xdr:cNvSpPr>
          <a:spLocks noChangeShapeType="1"/>
        </xdr:cNvSpPr>
      </xdr:nvSpPr>
      <xdr:spPr bwMode="auto">
        <a:xfrm flipH="1">
          <a:off x="952500" y="9267825"/>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19050</xdr:colOff>
          <xdr:row>7</xdr:row>
          <xdr:rowOff>285750</xdr:rowOff>
        </xdr:from>
        <xdr:to>
          <xdr:col>15</xdr:col>
          <xdr:colOff>9525</xdr:colOff>
          <xdr:row>9</xdr:row>
          <xdr:rowOff>19050</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4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7</xdr:row>
          <xdr:rowOff>285750</xdr:rowOff>
        </xdr:from>
        <xdr:to>
          <xdr:col>20</xdr:col>
          <xdr:colOff>19050</xdr:colOff>
          <xdr:row>9</xdr:row>
          <xdr:rowOff>19050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4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9</xdr:row>
          <xdr:rowOff>0</xdr:rowOff>
        </xdr:from>
        <xdr:to>
          <xdr:col>15</xdr:col>
          <xdr:colOff>19050</xdr:colOff>
          <xdr:row>10</xdr:row>
          <xdr:rowOff>19050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4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8</xdr:row>
          <xdr:rowOff>161925</xdr:rowOff>
        </xdr:from>
        <xdr:to>
          <xdr:col>24</xdr:col>
          <xdr:colOff>9525</xdr:colOff>
          <xdr:row>10</xdr:row>
          <xdr:rowOff>19050</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4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11</xdr:row>
          <xdr:rowOff>190500</xdr:rowOff>
        </xdr:from>
        <xdr:to>
          <xdr:col>29</xdr:col>
          <xdr:colOff>200025</xdr:colOff>
          <xdr:row>13</xdr:row>
          <xdr:rowOff>19050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4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12</xdr:row>
          <xdr:rowOff>180975</xdr:rowOff>
        </xdr:from>
        <xdr:to>
          <xdr:col>20</xdr:col>
          <xdr:colOff>19050</xdr:colOff>
          <xdr:row>14</xdr:row>
          <xdr:rowOff>0</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4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11</xdr:row>
          <xdr:rowOff>190500</xdr:rowOff>
        </xdr:from>
        <xdr:to>
          <xdr:col>24</xdr:col>
          <xdr:colOff>19050</xdr:colOff>
          <xdr:row>13</xdr:row>
          <xdr:rowOff>9525</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4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12</xdr:row>
          <xdr:rowOff>180975</xdr:rowOff>
        </xdr:from>
        <xdr:to>
          <xdr:col>24</xdr:col>
          <xdr:colOff>47625</xdr:colOff>
          <xdr:row>14</xdr:row>
          <xdr:rowOff>19050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4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17</xdr:row>
          <xdr:rowOff>238125</xdr:rowOff>
        </xdr:from>
        <xdr:to>
          <xdr:col>18</xdr:col>
          <xdr:colOff>19050</xdr:colOff>
          <xdr:row>19</xdr:row>
          <xdr:rowOff>9525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4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17</xdr:row>
          <xdr:rowOff>238125</xdr:rowOff>
        </xdr:from>
        <xdr:to>
          <xdr:col>22</xdr:col>
          <xdr:colOff>19050</xdr:colOff>
          <xdr:row>19</xdr:row>
          <xdr:rowOff>9525</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4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24</xdr:row>
          <xdr:rowOff>219075</xdr:rowOff>
        </xdr:from>
        <xdr:to>
          <xdr:col>14</xdr:col>
          <xdr:colOff>228600</xdr:colOff>
          <xdr:row>26</xdr:row>
          <xdr:rowOff>0</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4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26</xdr:row>
          <xdr:rowOff>219075</xdr:rowOff>
        </xdr:from>
        <xdr:to>
          <xdr:col>15</xdr:col>
          <xdr:colOff>9525</xdr:colOff>
          <xdr:row>28</xdr:row>
          <xdr:rowOff>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4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28575</xdr:colOff>
          <xdr:row>27</xdr:row>
          <xdr:rowOff>219075</xdr:rowOff>
        </xdr:from>
        <xdr:to>
          <xdr:col>15</xdr:col>
          <xdr:colOff>28575</xdr:colOff>
          <xdr:row>29</xdr:row>
          <xdr:rowOff>19050</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4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29</xdr:row>
          <xdr:rowOff>200025</xdr:rowOff>
        </xdr:from>
        <xdr:to>
          <xdr:col>15</xdr:col>
          <xdr:colOff>47625</xdr:colOff>
          <xdr:row>30</xdr:row>
          <xdr:rowOff>228600</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4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30</xdr:row>
          <xdr:rowOff>219075</xdr:rowOff>
        </xdr:from>
        <xdr:to>
          <xdr:col>15</xdr:col>
          <xdr:colOff>28575</xdr:colOff>
          <xdr:row>32</xdr:row>
          <xdr:rowOff>19050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4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32</xdr:row>
          <xdr:rowOff>180975</xdr:rowOff>
        </xdr:from>
        <xdr:to>
          <xdr:col>15</xdr:col>
          <xdr:colOff>19050</xdr:colOff>
          <xdr:row>34</xdr:row>
          <xdr:rowOff>19050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4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28</xdr:row>
          <xdr:rowOff>161925</xdr:rowOff>
        </xdr:from>
        <xdr:to>
          <xdr:col>25</xdr:col>
          <xdr:colOff>9525</xdr:colOff>
          <xdr:row>30</xdr:row>
          <xdr:rowOff>47625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4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28</xdr:row>
          <xdr:rowOff>190500</xdr:rowOff>
        </xdr:from>
        <xdr:to>
          <xdr:col>22</xdr:col>
          <xdr:colOff>0</xdr:colOff>
          <xdr:row>30</xdr:row>
          <xdr:rowOff>9525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4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11</xdr:row>
          <xdr:rowOff>190500</xdr:rowOff>
        </xdr:from>
        <xdr:to>
          <xdr:col>20</xdr:col>
          <xdr:colOff>57150</xdr:colOff>
          <xdr:row>13</xdr:row>
          <xdr:rowOff>9525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4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22</xdr:row>
          <xdr:rowOff>219075</xdr:rowOff>
        </xdr:from>
        <xdr:to>
          <xdr:col>17</xdr:col>
          <xdr:colOff>0</xdr:colOff>
          <xdr:row>24</xdr:row>
          <xdr:rowOff>0</xdr:rowOff>
        </xdr:to>
        <xdr:sp macro="" textlink="">
          <xdr:nvSpPr>
            <xdr:cNvPr id="16404" name="Check Box 20" hidden="1">
              <a:extLst>
                <a:ext uri="{63B3BB69-23CF-44E3-9099-C40C66FF867C}">
                  <a14:compatExt spid="_x0000_s16404"/>
                </a:ext>
                <a:ext uri="{FF2B5EF4-FFF2-40B4-BE49-F238E27FC236}">
                  <a16:creationId xmlns:a16="http://schemas.microsoft.com/office/drawing/2014/main" id="{00000000-0008-0000-0400-00001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22</xdr:row>
          <xdr:rowOff>219075</xdr:rowOff>
        </xdr:from>
        <xdr:to>
          <xdr:col>20</xdr:col>
          <xdr:colOff>28575</xdr:colOff>
          <xdr:row>24</xdr:row>
          <xdr:rowOff>0</xdr:rowOff>
        </xdr:to>
        <xdr:sp macro="" textlink="">
          <xdr:nvSpPr>
            <xdr:cNvPr id="16405" name="Check Box 21" hidden="1">
              <a:extLst>
                <a:ext uri="{63B3BB69-23CF-44E3-9099-C40C66FF867C}">
                  <a14:compatExt spid="_x0000_s16405"/>
                </a:ext>
                <a:ext uri="{FF2B5EF4-FFF2-40B4-BE49-F238E27FC236}">
                  <a16:creationId xmlns:a16="http://schemas.microsoft.com/office/drawing/2014/main" id="{00000000-0008-0000-0400-00001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36</xdr:row>
          <xdr:rowOff>133350</xdr:rowOff>
        </xdr:from>
        <xdr:to>
          <xdr:col>20</xdr:col>
          <xdr:colOff>228600</xdr:colOff>
          <xdr:row>38</xdr:row>
          <xdr:rowOff>28575</xdr:rowOff>
        </xdr:to>
        <xdr:sp macro="" textlink="">
          <xdr:nvSpPr>
            <xdr:cNvPr id="16406" name="Check Box 22" hidden="1">
              <a:extLst>
                <a:ext uri="{63B3BB69-23CF-44E3-9099-C40C66FF867C}">
                  <a14:compatExt spid="_x0000_s16406"/>
                </a:ext>
                <a:ext uri="{FF2B5EF4-FFF2-40B4-BE49-F238E27FC236}">
                  <a16:creationId xmlns:a16="http://schemas.microsoft.com/office/drawing/2014/main" id="{00000000-0008-0000-0400-00001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36</xdr:row>
          <xdr:rowOff>142875</xdr:rowOff>
        </xdr:from>
        <xdr:to>
          <xdr:col>24</xdr:col>
          <xdr:colOff>9525</xdr:colOff>
          <xdr:row>38</xdr:row>
          <xdr:rowOff>28575</xdr:rowOff>
        </xdr:to>
        <xdr:sp macro="" textlink="">
          <xdr:nvSpPr>
            <xdr:cNvPr id="16407" name="Check Box 23" hidden="1">
              <a:extLst>
                <a:ext uri="{63B3BB69-23CF-44E3-9099-C40C66FF867C}">
                  <a14:compatExt spid="_x0000_s16407"/>
                </a:ext>
                <a:ext uri="{FF2B5EF4-FFF2-40B4-BE49-F238E27FC236}">
                  <a16:creationId xmlns:a16="http://schemas.microsoft.com/office/drawing/2014/main" id="{00000000-0008-0000-0400-00001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9525</xdr:colOff>
          <xdr:row>38</xdr:row>
          <xdr:rowOff>152400</xdr:rowOff>
        </xdr:from>
        <xdr:to>
          <xdr:col>22</xdr:col>
          <xdr:colOff>219075</xdr:colOff>
          <xdr:row>40</xdr:row>
          <xdr:rowOff>38100</xdr:rowOff>
        </xdr:to>
        <xdr:sp macro="" textlink="">
          <xdr:nvSpPr>
            <xdr:cNvPr id="16408" name="Check Box 24" hidden="1">
              <a:extLst>
                <a:ext uri="{63B3BB69-23CF-44E3-9099-C40C66FF867C}">
                  <a14:compatExt spid="_x0000_s16408"/>
                </a:ext>
                <a:ext uri="{FF2B5EF4-FFF2-40B4-BE49-F238E27FC236}">
                  <a16:creationId xmlns:a16="http://schemas.microsoft.com/office/drawing/2014/main" id="{00000000-0008-0000-0400-00001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44</xdr:row>
          <xdr:rowOff>133350</xdr:rowOff>
        </xdr:from>
        <xdr:to>
          <xdr:col>27</xdr:col>
          <xdr:colOff>9525</xdr:colOff>
          <xdr:row>46</xdr:row>
          <xdr:rowOff>28575</xdr:rowOff>
        </xdr:to>
        <xdr:sp macro="" textlink="">
          <xdr:nvSpPr>
            <xdr:cNvPr id="16409" name="Check Box 25" hidden="1">
              <a:extLst>
                <a:ext uri="{63B3BB69-23CF-44E3-9099-C40C66FF867C}">
                  <a14:compatExt spid="_x0000_s16409"/>
                </a:ext>
                <a:ext uri="{FF2B5EF4-FFF2-40B4-BE49-F238E27FC236}">
                  <a16:creationId xmlns:a16="http://schemas.microsoft.com/office/drawing/2014/main" id="{00000000-0008-0000-0400-00001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38</xdr:row>
          <xdr:rowOff>142875</xdr:rowOff>
        </xdr:from>
        <xdr:to>
          <xdr:col>25</xdr:col>
          <xdr:colOff>257175</xdr:colOff>
          <xdr:row>40</xdr:row>
          <xdr:rowOff>38100</xdr:rowOff>
        </xdr:to>
        <xdr:sp macro="" textlink="">
          <xdr:nvSpPr>
            <xdr:cNvPr id="16410" name="Check Box 26" hidden="1">
              <a:extLst>
                <a:ext uri="{63B3BB69-23CF-44E3-9099-C40C66FF867C}">
                  <a14:compatExt spid="_x0000_s16410"/>
                </a:ext>
                <a:ext uri="{FF2B5EF4-FFF2-40B4-BE49-F238E27FC236}">
                  <a16:creationId xmlns:a16="http://schemas.microsoft.com/office/drawing/2014/main" id="{00000000-0008-0000-0400-00001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42</xdr:row>
          <xdr:rowOff>152400</xdr:rowOff>
        </xdr:from>
        <xdr:to>
          <xdr:col>21</xdr:col>
          <xdr:colOff>0</xdr:colOff>
          <xdr:row>44</xdr:row>
          <xdr:rowOff>38100</xdr:rowOff>
        </xdr:to>
        <xdr:sp macro="" textlink="">
          <xdr:nvSpPr>
            <xdr:cNvPr id="16411" name="Check Box 27" hidden="1">
              <a:extLst>
                <a:ext uri="{63B3BB69-23CF-44E3-9099-C40C66FF867C}">
                  <a14:compatExt spid="_x0000_s16411"/>
                </a:ext>
                <a:ext uri="{FF2B5EF4-FFF2-40B4-BE49-F238E27FC236}">
                  <a16:creationId xmlns:a16="http://schemas.microsoft.com/office/drawing/2014/main" id="{00000000-0008-0000-0400-00001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42</xdr:row>
          <xdr:rowOff>142875</xdr:rowOff>
        </xdr:from>
        <xdr:to>
          <xdr:col>24</xdr:col>
          <xdr:colOff>0</xdr:colOff>
          <xdr:row>44</xdr:row>
          <xdr:rowOff>38100</xdr:rowOff>
        </xdr:to>
        <xdr:sp macro="" textlink="">
          <xdr:nvSpPr>
            <xdr:cNvPr id="16412" name="Check Box 28" hidden="1">
              <a:extLst>
                <a:ext uri="{63B3BB69-23CF-44E3-9099-C40C66FF867C}">
                  <a14:compatExt spid="_x0000_s16412"/>
                </a:ext>
                <a:ext uri="{FF2B5EF4-FFF2-40B4-BE49-F238E27FC236}">
                  <a16:creationId xmlns:a16="http://schemas.microsoft.com/office/drawing/2014/main" id="{00000000-0008-0000-0400-00001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44</xdr:row>
          <xdr:rowOff>133350</xdr:rowOff>
        </xdr:from>
        <xdr:to>
          <xdr:col>23</xdr:col>
          <xdr:colOff>219075</xdr:colOff>
          <xdr:row>46</xdr:row>
          <xdr:rowOff>28575</xdr:rowOff>
        </xdr:to>
        <xdr:sp macro="" textlink="">
          <xdr:nvSpPr>
            <xdr:cNvPr id="16413" name="Check Box 29" hidden="1">
              <a:extLst>
                <a:ext uri="{63B3BB69-23CF-44E3-9099-C40C66FF867C}">
                  <a14:compatExt spid="_x0000_s16413"/>
                </a:ext>
                <a:ext uri="{FF2B5EF4-FFF2-40B4-BE49-F238E27FC236}">
                  <a16:creationId xmlns:a16="http://schemas.microsoft.com/office/drawing/2014/main" id="{00000000-0008-0000-0400-00001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46</xdr:row>
          <xdr:rowOff>142875</xdr:rowOff>
        </xdr:from>
        <xdr:to>
          <xdr:col>21</xdr:col>
          <xdr:colOff>0</xdr:colOff>
          <xdr:row>48</xdr:row>
          <xdr:rowOff>19050</xdr:rowOff>
        </xdr:to>
        <xdr:sp macro="" textlink="">
          <xdr:nvSpPr>
            <xdr:cNvPr id="16414" name="Check Box 30" hidden="1">
              <a:extLst>
                <a:ext uri="{63B3BB69-23CF-44E3-9099-C40C66FF867C}">
                  <a14:compatExt spid="_x0000_s16414"/>
                </a:ext>
                <a:ext uri="{FF2B5EF4-FFF2-40B4-BE49-F238E27FC236}">
                  <a16:creationId xmlns:a16="http://schemas.microsoft.com/office/drawing/2014/main" id="{00000000-0008-0000-0400-00001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46</xdr:row>
          <xdr:rowOff>133350</xdr:rowOff>
        </xdr:from>
        <xdr:to>
          <xdr:col>23</xdr:col>
          <xdr:colOff>228600</xdr:colOff>
          <xdr:row>48</xdr:row>
          <xdr:rowOff>28575</xdr:rowOff>
        </xdr:to>
        <xdr:sp macro="" textlink="">
          <xdr:nvSpPr>
            <xdr:cNvPr id="16415" name="Check Box 31" hidden="1">
              <a:extLst>
                <a:ext uri="{63B3BB69-23CF-44E3-9099-C40C66FF867C}">
                  <a14:compatExt spid="_x0000_s16415"/>
                </a:ext>
                <a:ext uri="{FF2B5EF4-FFF2-40B4-BE49-F238E27FC236}">
                  <a16:creationId xmlns:a16="http://schemas.microsoft.com/office/drawing/2014/main" id="{00000000-0008-0000-0400-00001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49</xdr:row>
          <xdr:rowOff>304800</xdr:rowOff>
        </xdr:from>
        <xdr:to>
          <xdr:col>16</xdr:col>
          <xdr:colOff>200025</xdr:colOff>
          <xdr:row>51</xdr:row>
          <xdr:rowOff>38100</xdr:rowOff>
        </xdr:to>
        <xdr:sp macro="" textlink="">
          <xdr:nvSpPr>
            <xdr:cNvPr id="16416" name="Check Box 32" hidden="1">
              <a:extLst>
                <a:ext uri="{63B3BB69-23CF-44E3-9099-C40C66FF867C}">
                  <a14:compatExt spid="_x0000_s16416"/>
                </a:ext>
                <a:ext uri="{FF2B5EF4-FFF2-40B4-BE49-F238E27FC236}">
                  <a16:creationId xmlns:a16="http://schemas.microsoft.com/office/drawing/2014/main" id="{00000000-0008-0000-0400-00002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133350</xdr:rowOff>
        </xdr:from>
        <xdr:to>
          <xdr:col>16</xdr:col>
          <xdr:colOff>209550</xdr:colOff>
          <xdr:row>53</xdr:row>
          <xdr:rowOff>38100</xdr:rowOff>
        </xdr:to>
        <xdr:sp macro="" textlink="">
          <xdr:nvSpPr>
            <xdr:cNvPr id="16417" name="Check Box 33" hidden="1">
              <a:extLst>
                <a:ext uri="{63B3BB69-23CF-44E3-9099-C40C66FF867C}">
                  <a14:compatExt spid="_x0000_s16417"/>
                </a:ext>
                <a:ext uri="{FF2B5EF4-FFF2-40B4-BE49-F238E27FC236}">
                  <a16:creationId xmlns:a16="http://schemas.microsoft.com/office/drawing/2014/main" id="{00000000-0008-0000-0400-00002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323850</xdr:rowOff>
        </xdr:from>
        <xdr:to>
          <xdr:col>28</xdr:col>
          <xdr:colOff>219075</xdr:colOff>
          <xdr:row>51</xdr:row>
          <xdr:rowOff>9525</xdr:rowOff>
        </xdr:to>
        <xdr:sp macro="" textlink="">
          <xdr:nvSpPr>
            <xdr:cNvPr id="16418" name="Check Box 34" hidden="1">
              <a:extLst>
                <a:ext uri="{63B3BB69-23CF-44E3-9099-C40C66FF867C}">
                  <a14:compatExt spid="_x0000_s16418"/>
                </a:ext>
                <a:ext uri="{FF2B5EF4-FFF2-40B4-BE49-F238E27FC236}">
                  <a16:creationId xmlns:a16="http://schemas.microsoft.com/office/drawing/2014/main" id="{00000000-0008-0000-0400-00002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49</xdr:row>
          <xdr:rowOff>323850</xdr:rowOff>
        </xdr:from>
        <xdr:to>
          <xdr:col>31</xdr:col>
          <xdr:colOff>9525</xdr:colOff>
          <xdr:row>51</xdr:row>
          <xdr:rowOff>28575</xdr:rowOff>
        </xdr:to>
        <xdr:sp macro="" textlink="">
          <xdr:nvSpPr>
            <xdr:cNvPr id="16419" name="Check Box 35" hidden="1">
              <a:extLst>
                <a:ext uri="{63B3BB69-23CF-44E3-9099-C40C66FF867C}">
                  <a14:compatExt spid="_x0000_s16419"/>
                </a:ext>
                <a:ext uri="{FF2B5EF4-FFF2-40B4-BE49-F238E27FC236}">
                  <a16:creationId xmlns:a16="http://schemas.microsoft.com/office/drawing/2014/main" id="{00000000-0008-0000-0400-00002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49</xdr:row>
          <xdr:rowOff>304800</xdr:rowOff>
        </xdr:from>
        <xdr:to>
          <xdr:col>33</xdr:col>
          <xdr:colOff>19050</xdr:colOff>
          <xdr:row>51</xdr:row>
          <xdr:rowOff>38100</xdr:rowOff>
        </xdr:to>
        <xdr:sp macro="" textlink="">
          <xdr:nvSpPr>
            <xdr:cNvPr id="16420" name="Check Box 36" hidden="1">
              <a:extLst>
                <a:ext uri="{63B3BB69-23CF-44E3-9099-C40C66FF867C}">
                  <a14:compatExt spid="_x0000_s16420"/>
                </a:ext>
                <a:ext uri="{FF2B5EF4-FFF2-40B4-BE49-F238E27FC236}">
                  <a16:creationId xmlns:a16="http://schemas.microsoft.com/office/drawing/2014/main" id="{00000000-0008-0000-0400-00002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19050</xdr:rowOff>
        </xdr:to>
        <xdr:sp macro="" textlink="">
          <xdr:nvSpPr>
            <xdr:cNvPr id="16421" name="Check Box 37" hidden="1">
              <a:extLst>
                <a:ext uri="{63B3BB69-23CF-44E3-9099-C40C66FF867C}">
                  <a14:compatExt spid="_x0000_s16421"/>
                </a:ext>
                <a:ext uri="{FF2B5EF4-FFF2-40B4-BE49-F238E27FC236}">
                  <a16:creationId xmlns:a16="http://schemas.microsoft.com/office/drawing/2014/main" id="{00000000-0008-0000-0400-00002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50</xdr:row>
          <xdr:rowOff>123825</xdr:rowOff>
        </xdr:from>
        <xdr:to>
          <xdr:col>30</xdr:col>
          <xdr:colOff>228600</xdr:colOff>
          <xdr:row>52</xdr:row>
          <xdr:rowOff>38100</xdr:rowOff>
        </xdr:to>
        <xdr:sp macro="" textlink="">
          <xdr:nvSpPr>
            <xdr:cNvPr id="16422" name="Check Box 38" hidden="1">
              <a:extLst>
                <a:ext uri="{63B3BB69-23CF-44E3-9099-C40C66FF867C}">
                  <a14:compatExt spid="_x0000_s16422"/>
                </a:ext>
                <a:ext uri="{FF2B5EF4-FFF2-40B4-BE49-F238E27FC236}">
                  <a16:creationId xmlns:a16="http://schemas.microsoft.com/office/drawing/2014/main" id="{00000000-0008-0000-0400-00002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51</xdr:row>
          <xdr:rowOff>133350</xdr:rowOff>
        </xdr:from>
        <xdr:to>
          <xdr:col>28</xdr:col>
          <xdr:colOff>228600</xdr:colOff>
          <xdr:row>53</xdr:row>
          <xdr:rowOff>28575</xdr:rowOff>
        </xdr:to>
        <xdr:sp macro="" textlink="">
          <xdr:nvSpPr>
            <xdr:cNvPr id="16423" name="Check Box 39" hidden="1">
              <a:extLst>
                <a:ext uri="{63B3BB69-23CF-44E3-9099-C40C66FF867C}">
                  <a14:compatExt spid="_x0000_s16423"/>
                </a:ext>
                <a:ext uri="{FF2B5EF4-FFF2-40B4-BE49-F238E27FC236}">
                  <a16:creationId xmlns:a16="http://schemas.microsoft.com/office/drawing/2014/main" id="{00000000-0008-0000-0400-00002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51</xdr:row>
          <xdr:rowOff>142875</xdr:rowOff>
        </xdr:from>
        <xdr:to>
          <xdr:col>33</xdr:col>
          <xdr:colOff>19050</xdr:colOff>
          <xdr:row>53</xdr:row>
          <xdr:rowOff>19050</xdr:rowOff>
        </xdr:to>
        <xdr:sp macro="" textlink="">
          <xdr:nvSpPr>
            <xdr:cNvPr id="16424" name="Check Box 40" hidden="1">
              <a:extLst>
                <a:ext uri="{63B3BB69-23CF-44E3-9099-C40C66FF867C}">
                  <a14:compatExt spid="_x0000_s16424"/>
                </a:ext>
                <a:ext uri="{FF2B5EF4-FFF2-40B4-BE49-F238E27FC236}">
                  <a16:creationId xmlns:a16="http://schemas.microsoft.com/office/drawing/2014/main" id="{00000000-0008-0000-0400-00002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0</xdr:rowOff>
        </xdr:from>
        <xdr:to>
          <xdr:col>29</xdr:col>
          <xdr:colOff>19050</xdr:colOff>
          <xdr:row>54</xdr:row>
          <xdr:rowOff>0</xdr:rowOff>
        </xdr:to>
        <xdr:sp macro="" textlink="">
          <xdr:nvSpPr>
            <xdr:cNvPr id="16425" name="Check Box 41" hidden="1">
              <a:extLst>
                <a:ext uri="{63B3BB69-23CF-44E3-9099-C40C66FF867C}">
                  <a14:compatExt spid="_x0000_s16425"/>
                </a:ext>
                <a:ext uri="{FF2B5EF4-FFF2-40B4-BE49-F238E27FC236}">
                  <a16:creationId xmlns:a16="http://schemas.microsoft.com/office/drawing/2014/main" id="{00000000-0008-0000-0400-00002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152400</xdr:rowOff>
        </xdr:from>
        <xdr:to>
          <xdr:col>30</xdr:col>
          <xdr:colOff>219075</xdr:colOff>
          <xdr:row>54</xdr:row>
          <xdr:rowOff>19050</xdr:rowOff>
        </xdr:to>
        <xdr:sp macro="" textlink="">
          <xdr:nvSpPr>
            <xdr:cNvPr id="16426" name="Check Box 42" hidden="1">
              <a:extLst>
                <a:ext uri="{63B3BB69-23CF-44E3-9099-C40C66FF867C}">
                  <a14:compatExt spid="_x0000_s16426"/>
                </a:ext>
                <a:ext uri="{FF2B5EF4-FFF2-40B4-BE49-F238E27FC236}">
                  <a16:creationId xmlns:a16="http://schemas.microsoft.com/office/drawing/2014/main" id="{00000000-0008-0000-0400-00002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52</xdr:row>
          <xdr:rowOff>0</xdr:rowOff>
        </xdr:from>
        <xdr:to>
          <xdr:col>31</xdr:col>
          <xdr:colOff>0</xdr:colOff>
          <xdr:row>52</xdr:row>
          <xdr:rowOff>161925</xdr:rowOff>
        </xdr:to>
        <xdr:sp macro="" textlink="">
          <xdr:nvSpPr>
            <xdr:cNvPr id="16427" name="Check Box 43" hidden="1">
              <a:extLst>
                <a:ext uri="{63B3BB69-23CF-44E3-9099-C40C66FF867C}">
                  <a14:compatExt spid="_x0000_s16427"/>
                </a:ext>
                <a:ext uri="{FF2B5EF4-FFF2-40B4-BE49-F238E27FC236}">
                  <a16:creationId xmlns:a16="http://schemas.microsoft.com/office/drawing/2014/main" id="{00000000-0008-0000-0400-00002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53</xdr:row>
          <xdr:rowOff>161925</xdr:rowOff>
        </xdr:from>
        <xdr:to>
          <xdr:col>28</xdr:col>
          <xdr:colOff>200025</xdr:colOff>
          <xdr:row>55</xdr:row>
          <xdr:rowOff>9525</xdr:rowOff>
        </xdr:to>
        <xdr:sp macro="" textlink="">
          <xdr:nvSpPr>
            <xdr:cNvPr id="16428" name="Check Box 44" hidden="1">
              <a:extLst>
                <a:ext uri="{63B3BB69-23CF-44E3-9099-C40C66FF867C}">
                  <a14:compatExt spid="_x0000_s16428"/>
                </a:ext>
                <a:ext uri="{FF2B5EF4-FFF2-40B4-BE49-F238E27FC236}">
                  <a16:creationId xmlns:a16="http://schemas.microsoft.com/office/drawing/2014/main" id="{00000000-0008-0000-0400-00002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53</xdr:row>
          <xdr:rowOff>133350</xdr:rowOff>
        </xdr:from>
        <xdr:to>
          <xdr:col>31</xdr:col>
          <xdr:colOff>9525</xdr:colOff>
          <xdr:row>55</xdr:row>
          <xdr:rowOff>19050</xdr:rowOff>
        </xdr:to>
        <xdr:sp macro="" textlink="">
          <xdr:nvSpPr>
            <xdr:cNvPr id="16429" name="Check Box 45" hidden="1">
              <a:extLst>
                <a:ext uri="{63B3BB69-23CF-44E3-9099-C40C66FF867C}">
                  <a14:compatExt spid="_x0000_s16429"/>
                </a:ext>
                <a:ext uri="{FF2B5EF4-FFF2-40B4-BE49-F238E27FC236}">
                  <a16:creationId xmlns:a16="http://schemas.microsoft.com/office/drawing/2014/main" id="{00000000-0008-0000-0400-00002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53</xdr:row>
          <xdr:rowOff>133350</xdr:rowOff>
        </xdr:from>
        <xdr:to>
          <xdr:col>32</xdr:col>
          <xdr:colOff>209550</xdr:colOff>
          <xdr:row>55</xdr:row>
          <xdr:rowOff>19050</xdr:rowOff>
        </xdr:to>
        <xdr:sp macro="" textlink="">
          <xdr:nvSpPr>
            <xdr:cNvPr id="16430" name="Check Box 46" hidden="1">
              <a:extLst>
                <a:ext uri="{63B3BB69-23CF-44E3-9099-C40C66FF867C}">
                  <a14:compatExt spid="_x0000_s16430"/>
                </a:ext>
                <a:ext uri="{FF2B5EF4-FFF2-40B4-BE49-F238E27FC236}">
                  <a16:creationId xmlns:a16="http://schemas.microsoft.com/office/drawing/2014/main" id="{00000000-0008-0000-0400-00002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54</xdr:row>
          <xdr:rowOff>152400</xdr:rowOff>
        </xdr:from>
        <xdr:to>
          <xdr:col>28</xdr:col>
          <xdr:colOff>219075</xdr:colOff>
          <xdr:row>56</xdr:row>
          <xdr:rowOff>28575</xdr:rowOff>
        </xdr:to>
        <xdr:sp macro="" textlink="">
          <xdr:nvSpPr>
            <xdr:cNvPr id="16431" name="Check Box 47" hidden="1">
              <a:extLst>
                <a:ext uri="{63B3BB69-23CF-44E3-9099-C40C66FF867C}">
                  <a14:compatExt spid="_x0000_s16431"/>
                </a:ext>
                <a:ext uri="{FF2B5EF4-FFF2-40B4-BE49-F238E27FC236}">
                  <a16:creationId xmlns:a16="http://schemas.microsoft.com/office/drawing/2014/main" id="{00000000-0008-0000-0400-00002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55</xdr:row>
          <xdr:rowOff>9525</xdr:rowOff>
        </xdr:from>
        <xdr:to>
          <xdr:col>30</xdr:col>
          <xdr:colOff>228600</xdr:colOff>
          <xdr:row>56</xdr:row>
          <xdr:rowOff>0</xdr:rowOff>
        </xdr:to>
        <xdr:sp macro="" textlink="">
          <xdr:nvSpPr>
            <xdr:cNvPr id="16432" name="Check Box 48" hidden="1">
              <a:extLst>
                <a:ext uri="{63B3BB69-23CF-44E3-9099-C40C66FF867C}">
                  <a14:compatExt spid="_x0000_s16432"/>
                </a:ext>
                <a:ext uri="{FF2B5EF4-FFF2-40B4-BE49-F238E27FC236}">
                  <a16:creationId xmlns:a16="http://schemas.microsoft.com/office/drawing/2014/main" id="{00000000-0008-0000-0400-00003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53</xdr:row>
          <xdr:rowOff>142875</xdr:rowOff>
        </xdr:from>
        <xdr:to>
          <xdr:col>17</xdr:col>
          <xdr:colOff>28575</xdr:colOff>
          <xdr:row>55</xdr:row>
          <xdr:rowOff>28575</xdr:rowOff>
        </xdr:to>
        <xdr:sp macro="" textlink="">
          <xdr:nvSpPr>
            <xdr:cNvPr id="16436" name="Check Box 52" hidden="1">
              <a:extLst>
                <a:ext uri="{63B3BB69-23CF-44E3-9099-C40C66FF867C}">
                  <a14:compatExt spid="_x0000_s16436"/>
                </a:ext>
                <a:ext uri="{FF2B5EF4-FFF2-40B4-BE49-F238E27FC236}">
                  <a16:creationId xmlns:a16="http://schemas.microsoft.com/office/drawing/2014/main" id="{00000000-0008-0000-0400-00003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20</xdr:row>
          <xdr:rowOff>247650</xdr:rowOff>
        </xdr:from>
        <xdr:to>
          <xdr:col>17</xdr:col>
          <xdr:colOff>0</xdr:colOff>
          <xdr:row>22</xdr:row>
          <xdr:rowOff>0</xdr:rowOff>
        </xdr:to>
        <xdr:sp macro="" textlink="">
          <xdr:nvSpPr>
            <xdr:cNvPr id="16437" name="Check Box 53" hidden="1">
              <a:extLst>
                <a:ext uri="{63B3BB69-23CF-44E3-9099-C40C66FF867C}">
                  <a14:compatExt spid="_x0000_s16437"/>
                </a:ext>
                <a:ext uri="{FF2B5EF4-FFF2-40B4-BE49-F238E27FC236}">
                  <a16:creationId xmlns:a16="http://schemas.microsoft.com/office/drawing/2014/main" id="{00000000-0008-0000-0400-00003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20</xdr:row>
          <xdr:rowOff>247650</xdr:rowOff>
        </xdr:from>
        <xdr:to>
          <xdr:col>25</xdr:col>
          <xdr:colOff>19050</xdr:colOff>
          <xdr:row>22</xdr:row>
          <xdr:rowOff>0</xdr:rowOff>
        </xdr:to>
        <xdr:sp macro="" textlink="">
          <xdr:nvSpPr>
            <xdr:cNvPr id="16438" name="Check Box 54" hidden="1">
              <a:extLst>
                <a:ext uri="{63B3BB69-23CF-44E3-9099-C40C66FF867C}">
                  <a14:compatExt spid="_x0000_s16438"/>
                </a:ext>
                <a:ext uri="{FF2B5EF4-FFF2-40B4-BE49-F238E27FC236}">
                  <a16:creationId xmlns:a16="http://schemas.microsoft.com/office/drawing/2014/main" id="{00000000-0008-0000-0400-00003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40</xdr:row>
          <xdr:rowOff>142875</xdr:rowOff>
        </xdr:from>
        <xdr:to>
          <xdr:col>24</xdr:col>
          <xdr:colOff>228600</xdr:colOff>
          <xdr:row>42</xdr:row>
          <xdr:rowOff>19050</xdr:rowOff>
        </xdr:to>
        <xdr:sp macro="" textlink="">
          <xdr:nvSpPr>
            <xdr:cNvPr id="16439" name="Check Box 55" hidden="1">
              <a:extLst>
                <a:ext uri="{63B3BB69-23CF-44E3-9099-C40C66FF867C}">
                  <a14:compatExt spid="_x0000_s16439"/>
                </a:ext>
                <a:ext uri="{FF2B5EF4-FFF2-40B4-BE49-F238E27FC236}">
                  <a16:creationId xmlns:a16="http://schemas.microsoft.com/office/drawing/2014/main" id="{00000000-0008-0000-0400-00003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9525</xdr:colOff>
          <xdr:row>40</xdr:row>
          <xdr:rowOff>133350</xdr:rowOff>
        </xdr:from>
        <xdr:to>
          <xdr:col>28</xdr:col>
          <xdr:colOff>0</xdr:colOff>
          <xdr:row>42</xdr:row>
          <xdr:rowOff>28575</xdr:rowOff>
        </xdr:to>
        <xdr:sp macro="" textlink="">
          <xdr:nvSpPr>
            <xdr:cNvPr id="16440" name="Check Box 56" hidden="1">
              <a:extLst>
                <a:ext uri="{63B3BB69-23CF-44E3-9099-C40C66FF867C}">
                  <a14:compatExt spid="_x0000_s16440"/>
                </a:ext>
                <a:ext uri="{FF2B5EF4-FFF2-40B4-BE49-F238E27FC236}">
                  <a16:creationId xmlns:a16="http://schemas.microsoft.com/office/drawing/2014/main" id="{00000000-0008-0000-0400-00003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152400</xdr:colOff>
      <xdr:row>60</xdr:row>
      <xdr:rowOff>114301</xdr:rowOff>
    </xdr:from>
    <xdr:to>
      <xdr:col>25</xdr:col>
      <xdr:colOff>52397</xdr:colOff>
      <xdr:row>66</xdr:row>
      <xdr:rowOff>47625</xdr:rowOff>
    </xdr:to>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152400" y="13106401"/>
          <a:ext cx="4900622" cy="10191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このままの設定で印刷しますと、別表２のみ印刷できます（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14</xdr:col>
          <xdr:colOff>142875</xdr:colOff>
          <xdr:row>0</xdr:row>
          <xdr:rowOff>323850</xdr:rowOff>
        </xdr:from>
        <xdr:to>
          <xdr:col>15</xdr:col>
          <xdr:colOff>142875</xdr:colOff>
          <xdr:row>0</xdr:row>
          <xdr:rowOff>561975</xdr:rowOff>
        </xdr:to>
        <xdr:sp macro="" textlink="">
          <xdr:nvSpPr>
            <xdr:cNvPr id="16433" name="Check Box 49" hidden="1">
              <a:extLst>
                <a:ext uri="{63B3BB69-23CF-44E3-9099-C40C66FF867C}">
                  <a14:compatExt spid="_x0000_s16433"/>
                </a:ext>
                <a:ext uri="{FF2B5EF4-FFF2-40B4-BE49-F238E27FC236}">
                  <a16:creationId xmlns:a16="http://schemas.microsoft.com/office/drawing/2014/main" id="{00000000-0008-0000-0400-00003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219075</xdr:colOff>
          <xdr:row>0</xdr:row>
          <xdr:rowOff>333375</xdr:rowOff>
        </xdr:from>
        <xdr:to>
          <xdr:col>19</xdr:col>
          <xdr:colOff>219075</xdr:colOff>
          <xdr:row>0</xdr:row>
          <xdr:rowOff>581025</xdr:rowOff>
        </xdr:to>
        <xdr:sp macro="" textlink="">
          <xdr:nvSpPr>
            <xdr:cNvPr id="16434" name="Check Box 50" hidden="1">
              <a:extLst>
                <a:ext uri="{63B3BB69-23CF-44E3-9099-C40C66FF867C}">
                  <a14:compatExt spid="_x0000_s16434"/>
                </a:ext>
                <a:ext uri="{FF2B5EF4-FFF2-40B4-BE49-F238E27FC236}">
                  <a16:creationId xmlns:a16="http://schemas.microsoft.com/office/drawing/2014/main" id="{00000000-0008-0000-0400-00003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47625</xdr:colOff>
          <xdr:row>0</xdr:row>
          <xdr:rowOff>333375</xdr:rowOff>
        </xdr:from>
        <xdr:to>
          <xdr:col>24</xdr:col>
          <xdr:colOff>47625</xdr:colOff>
          <xdr:row>0</xdr:row>
          <xdr:rowOff>571500</xdr:rowOff>
        </xdr:to>
        <xdr:sp macro="" textlink="">
          <xdr:nvSpPr>
            <xdr:cNvPr id="16435" name="Check Box 51" hidden="1">
              <a:extLst>
                <a:ext uri="{63B3BB69-23CF-44E3-9099-C40C66FF867C}">
                  <a14:compatExt spid="_x0000_s16435"/>
                </a:ext>
                <a:ext uri="{FF2B5EF4-FFF2-40B4-BE49-F238E27FC236}">
                  <a16:creationId xmlns:a16="http://schemas.microsoft.com/office/drawing/2014/main" id="{00000000-0008-0000-0400-00003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179854</xdr:colOff>
      <xdr:row>8</xdr:row>
      <xdr:rowOff>0</xdr:rowOff>
    </xdr:from>
    <xdr:to>
      <xdr:col>55</xdr:col>
      <xdr:colOff>151279</xdr:colOff>
      <xdr:row>9</xdr:row>
      <xdr:rowOff>168519</xdr:rowOff>
    </xdr:to>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8990479" y="3419475"/>
          <a:ext cx="330517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36980</xdr:colOff>
      <xdr:row>8</xdr:row>
      <xdr:rowOff>13922</xdr:rowOff>
    </xdr:from>
    <xdr:to>
      <xdr:col>41</xdr:col>
      <xdr:colOff>141755</xdr:colOff>
      <xdr:row>9</xdr:row>
      <xdr:rowOff>166322</xdr:rowOff>
    </xdr:to>
    <xdr:sp macro="" textlink="">
      <xdr:nvSpPr>
        <xdr:cNvPr id="62" name="右中かっこ 61">
          <a:extLst>
            <a:ext uri="{FF2B5EF4-FFF2-40B4-BE49-F238E27FC236}">
              <a16:creationId xmlns:a16="http://schemas.microsoft.com/office/drawing/2014/main" id="{00000000-0008-0000-0400-00003E000000}"/>
            </a:ext>
          </a:extLst>
        </xdr:cNvPr>
        <xdr:cNvSpPr/>
      </xdr:nvSpPr>
      <xdr:spPr bwMode="auto">
        <a:xfrm>
          <a:off x="8847605" y="3433397"/>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181534</xdr:colOff>
      <xdr:row>12</xdr:row>
      <xdr:rowOff>78440</xdr:rowOff>
    </xdr:from>
    <xdr:to>
      <xdr:col>55</xdr:col>
      <xdr:colOff>137831</xdr:colOff>
      <xdr:row>14</xdr:row>
      <xdr:rowOff>0</xdr:rowOff>
    </xdr:to>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8992159" y="4298015"/>
          <a:ext cx="3290047" cy="340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48185</xdr:colOff>
      <xdr:row>12</xdr:row>
      <xdr:rowOff>54349</xdr:rowOff>
    </xdr:from>
    <xdr:to>
      <xdr:col>41</xdr:col>
      <xdr:colOff>144539</xdr:colOff>
      <xdr:row>14</xdr:row>
      <xdr:rowOff>3962</xdr:rowOff>
    </xdr:to>
    <xdr:sp macro="" textlink="">
      <xdr:nvSpPr>
        <xdr:cNvPr id="64" name="右中かっこ 63">
          <a:extLst>
            <a:ext uri="{FF2B5EF4-FFF2-40B4-BE49-F238E27FC236}">
              <a16:creationId xmlns:a16="http://schemas.microsoft.com/office/drawing/2014/main" id="{00000000-0008-0000-0400-000040000000}"/>
            </a:ext>
          </a:extLst>
        </xdr:cNvPr>
        <xdr:cNvSpPr/>
      </xdr:nvSpPr>
      <xdr:spPr bwMode="auto">
        <a:xfrm>
          <a:off x="8858810" y="4273924"/>
          <a:ext cx="96354" cy="368713"/>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151279</xdr:colOff>
      <xdr:row>49</xdr:row>
      <xdr:rowOff>336176</xdr:rowOff>
    </xdr:from>
    <xdr:to>
      <xdr:col>62</xdr:col>
      <xdr:colOff>51267</xdr:colOff>
      <xdr:row>55</xdr:row>
      <xdr:rowOff>152399</xdr:rowOff>
    </xdr:to>
    <xdr:sp macro="" textlink="">
      <xdr:nvSpPr>
        <xdr:cNvPr id="65" name="テキスト ボックス 64">
          <a:extLst>
            <a:ext uri="{FF2B5EF4-FFF2-40B4-BE49-F238E27FC236}">
              <a16:creationId xmlns:a16="http://schemas.microsoft.com/office/drawing/2014/main" id="{00000000-0008-0000-0400-000041000000}"/>
            </a:ext>
          </a:extLst>
        </xdr:cNvPr>
        <xdr:cNvSpPr txBox="1"/>
      </xdr:nvSpPr>
      <xdr:spPr>
        <a:xfrm>
          <a:off x="7533154" y="12090026"/>
          <a:ext cx="4900613" cy="10068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50</xdr:row>
      <xdr:rowOff>7844</xdr:rowOff>
    </xdr:from>
    <xdr:to>
      <xdr:col>41</xdr:col>
      <xdr:colOff>170329</xdr:colOff>
      <xdr:row>55</xdr:row>
      <xdr:rowOff>177612</xdr:rowOff>
    </xdr:to>
    <xdr:sp macro="" textlink="">
      <xdr:nvSpPr>
        <xdr:cNvPr id="66" name="右中かっこ 65">
          <a:extLst>
            <a:ext uri="{FF2B5EF4-FFF2-40B4-BE49-F238E27FC236}">
              <a16:creationId xmlns:a16="http://schemas.microsoft.com/office/drawing/2014/main" id="{00000000-0008-0000-0400-000042000000}"/>
            </a:ext>
          </a:extLst>
        </xdr:cNvPr>
        <xdr:cNvSpPr/>
      </xdr:nvSpPr>
      <xdr:spPr bwMode="auto">
        <a:xfrm>
          <a:off x="7429500" y="12104594"/>
          <a:ext cx="122704" cy="1017493"/>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32</xdr:col>
          <xdr:colOff>9525</xdr:colOff>
          <xdr:row>50</xdr:row>
          <xdr:rowOff>114300</xdr:rowOff>
        </xdr:from>
        <xdr:to>
          <xdr:col>33</xdr:col>
          <xdr:colOff>9525</xdr:colOff>
          <xdr:row>52</xdr:row>
          <xdr:rowOff>28575</xdr:rowOff>
        </xdr:to>
        <xdr:sp macro="" textlink="">
          <xdr:nvSpPr>
            <xdr:cNvPr id="16630" name="Check Box 246" hidden="1">
              <a:extLst>
                <a:ext uri="{63B3BB69-23CF-44E3-9099-C40C66FF867C}">
                  <a14:compatExt spid="_x0000_s16630"/>
                </a:ext>
                <a:ext uri="{FF2B5EF4-FFF2-40B4-BE49-F238E27FC236}">
                  <a16:creationId xmlns:a16="http://schemas.microsoft.com/office/drawing/2014/main" id="{00000000-0008-0000-0400-0000F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52</xdr:row>
          <xdr:rowOff>133350</xdr:rowOff>
        </xdr:from>
        <xdr:to>
          <xdr:col>33</xdr:col>
          <xdr:colOff>19050</xdr:colOff>
          <xdr:row>54</xdr:row>
          <xdr:rowOff>28575</xdr:rowOff>
        </xdr:to>
        <xdr:sp macro="" textlink="">
          <xdr:nvSpPr>
            <xdr:cNvPr id="16631" name="Check Box 247" hidden="1">
              <a:extLst>
                <a:ext uri="{63B3BB69-23CF-44E3-9099-C40C66FF867C}">
                  <a14:compatExt spid="_x0000_s16631"/>
                </a:ext>
                <a:ext uri="{FF2B5EF4-FFF2-40B4-BE49-F238E27FC236}">
                  <a16:creationId xmlns:a16="http://schemas.microsoft.com/office/drawing/2014/main" id="{00000000-0008-0000-0400-0000F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54</xdr:row>
          <xdr:rowOff>142875</xdr:rowOff>
        </xdr:from>
        <xdr:to>
          <xdr:col>33</xdr:col>
          <xdr:colOff>19050</xdr:colOff>
          <xdr:row>56</xdr:row>
          <xdr:rowOff>19050</xdr:rowOff>
        </xdr:to>
        <xdr:sp macro="" textlink="">
          <xdr:nvSpPr>
            <xdr:cNvPr id="16632" name="Check Box 248" hidden="1">
              <a:extLst>
                <a:ext uri="{63B3BB69-23CF-44E3-9099-C40C66FF867C}">
                  <a14:compatExt spid="_x0000_s16632"/>
                </a:ext>
                <a:ext uri="{FF2B5EF4-FFF2-40B4-BE49-F238E27FC236}">
                  <a16:creationId xmlns:a16="http://schemas.microsoft.com/office/drawing/2014/main" id="{00000000-0008-0000-0400-0000F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30</xdr:col>
      <xdr:colOff>47625</xdr:colOff>
      <xdr:row>0</xdr:row>
      <xdr:rowOff>76199</xdr:rowOff>
    </xdr:from>
    <xdr:to>
      <xdr:col>42</xdr:col>
      <xdr:colOff>104775</xdr:colOff>
      <xdr:row>0</xdr:row>
      <xdr:rowOff>641222</xdr:rowOff>
    </xdr:to>
    <xdr:sp macro="" textlink="">
      <xdr:nvSpPr>
        <xdr:cNvPr id="4" name="吹き出し: 円形 3">
          <a:extLst>
            <a:ext uri="{FF2B5EF4-FFF2-40B4-BE49-F238E27FC236}">
              <a16:creationId xmlns:a16="http://schemas.microsoft.com/office/drawing/2014/main" id="{00000000-0008-0000-0400-000004000000}"/>
            </a:ext>
          </a:extLst>
        </xdr:cNvPr>
        <xdr:cNvSpPr/>
      </xdr:nvSpPr>
      <xdr:spPr bwMode="auto">
        <a:xfrm>
          <a:off x="6238875" y="76199"/>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57150</xdr:colOff>
      <xdr:row>25</xdr:row>
      <xdr:rowOff>19051</xdr:rowOff>
    </xdr:from>
    <xdr:to>
      <xdr:col>41</xdr:col>
      <xdr:colOff>200025</xdr:colOff>
      <xdr:row>34</xdr:row>
      <xdr:rowOff>1</xdr:rowOff>
    </xdr:to>
    <xdr:sp macro="" textlink="">
      <xdr:nvSpPr>
        <xdr:cNvPr id="72" name="右中かっこ 71">
          <a:extLst>
            <a:ext uri="{FF2B5EF4-FFF2-40B4-BE49-F238E27FC236}">
              <a16:creationId xmlns:a16="http://schemas.microsoft.com/office/drawing/2014/main" id="{00000000-0008-0000-0400-000048000000}"/>
            </a:ext>
          </a:extLst>
        </xdr:cNvPr>
        <xdr:cNvSpPr/>
      </xdr:nvSpPr>
      <xdr:spPr bwMode="auto">
        <a:xfrm>
          <a:off x="7439025" y="5857876"/>
          <a:ext cx="142875" cy="1924050"/>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42</xdr:col>
      <xdr:colOff>28575</xdr:colOff>
      <xdr:row>26</xdr:row>
      <xdr:rowOff>152400</xdr:rowOff>
    </xdr:from>
    <xdr:to>
      <xdr:col>50</xdr:col>
      <xdr:colOff>95250</xdr:colOff>
      <xdr:row>32</xdr:row>
      <xdr:rowOff>19050</xdr:rowOff>
    </xdr:to>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7648575" y="6219825"/>
          <a:ext cx="1971675" cy="1181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修繕・模様替え工事の場合、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「７　フロンの有無」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76200</xdr:colOff>
          <xdr:row>7</xdr:row>
          <xdr:rowOff>314325</xdr:rowOff>
        </xdr:from>
        <xdr:to>
          <xdr:col>2</xdr:col>
          <xdr:colOff>304800</xdr:colOff>
          <xdr:row>9</xdr:row>
          <xdr:rowOff>0</xdr:rowOff>
        </xdr:to>
        <xdr:sp macro="" textlink="">
          <xdr:nvSpPr>
            <xdr:cNvPr id="16633" name="Check Box 249" hidden="1">
              <a:extLst>
                <a:ext uri="{63B3BB69-23CF-44E3-9099-C40C66FF867C}">
                  <a14:compatExt spid="_x0000_s16633"/>
                </a:ext>
                <a:ext uri="{FF2B5EF4-FFF2-40B4-BE49-F238E27FC236}">
                  <a16:creationId xmlns:a16="http://schemas.microsoft.com/office/drawing/2014/main" id="{00000000-0008-0000-0400-0000F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10</xdr:row>
          <xdr:rowOff>19050</xdr:rowOff>
        </xdr:from>
        <xdr:to>
          <xdr:col>2</xdr:col>
          <xdr:colOff>295275</xdr:colOff>
          <xdr:row>10</xdr:row>
          <xdr:rowOff>200025</xdr:rowOff>
        </xdr:to>
        <xdr:sp macro="" textlink="">
          <xdr:nvSpPr>
            <xdr:cNvPr id="16635" name="Check Box 251" hidden="1">
              <a:extLst>
                <a:ext uri="{63B3BB69-23CF-44E3-9099-C40C66FF867C}">
                  <a14:compatExt spid="_x0000_s16635"/>
                </a:ext>
                <a:ext uri="{FF2B5EF4-FFF2-40B4-BE49-F238E27FC236}">
                  <a16:creationId xmlns:a16="http://schemas.microsoft.com/office/drawing/2014/main" id="{00000000-0008-0000-0400-0000F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12</xdr:row>
          <xdr:rowOff>0</xdr:rowOff>
        </xdr:from>
        <xdr:to>
          <xdr:col>2</xdr:col>
          <xdr:colOff>304800</xdr:colOff>
          <xdr:row>13</xdr:row>
          <xdr:rowOff>0</xdr:rowOff>
        </xdr:to>
        <xdr:sp macro="" textlink="">
          <xdr:nvSpPr>
            <xdr:cNvPr id="16636" name="Check Box 252" hidden="1">
              <a:extLst>
                <a:ext uri="{63B3BB69-23CF-44E3-9099-C40C66FF867C}">
                  <a14:compatExt spid="_x0000_s16636"/>
                </a:ext>
                <a:ext uri="{FF2B5EF4-FFF2-40B4-BE49-F238E27FC236}">
                  <a16:creationId xmlns:a16="http://schemas.microsoft.com/office/drawing/2014/main" id="{00000000-0008-0000-0400-0000F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17</xdr:row>
          <xdr:rowOff>247650</xdr:rowOff>
        </xdr:from>
        <xdr:to>
          <xdr:col>2</xdr:col>
          <xdr:colOff>304800</xdr:colOff>
          <xdr:row>18</xdr:row>
          <xdr:rowOff>200025</xdr:rowOff>
        </xdr:to>
        <xdr:sp macro="" textlink="">
          <xdr:nvSpPr>
            <xdr:cNvPr id="16637" name="Check Box 253" hidden="1">
              <a:extLst>
                <a:ext uri="{63B3BB69-23CF-44E3-9099-C40C66FF867C}">
                  <a14:compatExt spid="_x0000_s16637"/>
                </a:ext>
                <a:ext uri="{FF2B5EF4-FFF2-40B4-BE49-F238E27FC236}">
                  <a16:creationId xmlns:a16="http://schemas.microsoft.com/office/drawing/2014/main" id="{00000000-0008-0000-0400-0000F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20</xdr:row>
          <xdr:rowOff>247650</xdr:rowOff>
        </xdr:from>
        <xdr:to>
          <xdr:col>2</xdr:col>
          <xdr:colOff>266700</xdr:colOff>
          <xdr:row>22</xdr:row>
          <xdr:rowOff>0</xdr:rowOff>
        </xdr:to>
        <xdr:sp macro="" textlink="">
          <xdr:nvSpPr>
            <xdr:cNvPr id="16638" name="Check Box 254" hidden="1">
              <a:extLst>
                <a:ext uri="{63B3BB69-23CF-44E3-9099-C40C66FF867C}">
                  <a14:compatExt spid="_x0000_s16638"/>
                </a:ext>
                <a:ext uri="{FF2B5EF4-FFF2-40B4-BE49-F238E27FC236}">
                  <a16:creationId xmlns:a16="http://schemas.microsoft.com/office/drawing/2014/main" id="{00000000-0008-0000-0400-0000F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25</xdr:row>
          <xdr:rowOff>9525</xdr:rowOff>
        </xdr:from>
        <xdr:to>
          <xdr:col>2</xdr:col>
          <xdr:colOff>304800</xdr:colOff>
          <xdr:row>25</xdr:row>
          <xdr:rowOff>209550</xdr:rowOff>
        </xdr:to>
        <xdr:sp macro="" textlink="">
          <xdr:nvSpPr>
            <xdr:cNvPr id="16639" name="Check Box 255" hidden="1">
              <a:extLst>
                <a:ext uri="{63B3BB69-23CF-44E3-9099-C40C66FF867C}">
                  <a14:compatExt spid="_x0000_s16639"/>
                </a:ext>
                <a:ext uri="{FF2B5EF4-FFF2-40B4-BE49-F238E27FC236}">
                  <a16:creationId xmlns:a16="http://schemas.microsoft.com/office/drawing/2014/main" id="{00000000-0008-0000-0400-0000F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27</xdr:row>
          <xdr:rowOff>228600</xdr:rowOff>
        </xdr:from>
        <xdr:to>
          <xdr:col>2</xdr:col>
          <xdr:colOff>314325</xdr:colOff>
          <xdr:row>29</xdr:row>
          <xdr:rowOff>9525</xdr:rowOff>
        </xdr:to>
        <xdr:sp macro="" textlink="">
          <xdr:nvSpPr>
            <xdr:cNvPr id="16640" name="Check Box 256" hidden="1">
              <a:extLst>
                <a:ext uri="{63B3BB69-23CF-44E3-9099-C40C66FF867C}">
                  <a14:compatExt spid="_x0000_s16640"/>
                </a:ext>
                <a:ext uri="{FF2B5EF4-FFF2-40B4-BE49-F238E27FC236}">
                  <a16:creationId xmlns:a16="http://schemas.microsoft.com/office/drawing/2014/main" id="{00000000-0008-0000-0400-00000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34</xdr:row>
          <xdr:rowOff>0</xdr:rowOff>
        </xdr:from>
        <xdr:to>
          <xdr:col>2</xdr:col>
          <xdr:colOff>285750</xdr:colOff>
          <xdr:row>34</xdr:row>
          <xdr:rowOff>200025</xdr:rowOff>
        </xdr:to>
        <xdr:sp macro="" textlink="">
          <xdr:nvSpPr>
            <xdr:cNvPr id="16642" name="Check Box 258" hidden="1">
              <a:extLst>
                <a:ext uri="{63B3BB69-23CF-44E3-9099-C40C66FF867C}">
                  <a14:compatExt spid="_x0000_s16642"/>
                </a:ext>
                <a:ext uri="{FF2B5EF4-FFF2-40B4-BE49-F238E27FC236}">
                  <a16:creationId xmlns:a16="http://schemas.microsoft.com/office/drawing/2014/main" id="{00000000-0008-0000-0400-00000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36</xdr:row>
          <xdr:rowOff>152400</xdr:rowOff>
        </xdr:from>
        <xdr:to>
          <xdr:col>2</xdr:col>
          <xdr:colOff>314325</xdr:colOff>
          <xdr:row>38</xdr:row>
          <xdr:rowOff>28575</xdr:rowOff>
        </xdr:to>
        <xdr:sp macro="" textlink="">
          <xdr:nvSpPr>
            <xdr:cNvPr id="16643" name="Check Box 259" hidden="1">
              <a:extLst>
                <a:ext uri="{63B3BB69-23CF-44E3-9099-C40C66FF867C}">
                  <a14:compatExt spid="_x0000_s16643"/>
                </a:ext>
                <a:ext uri="{FF2B5EF4-FFF2-40B4-BE49-F238E27FC236}">
                  <a16:creationId xmlns:a16="http://schemas.microsoft.com/office/drawing/2014/main" id="{00000000-0008-0000-0400-00000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38</xdr:row>
          <xdr:rowOff>142875</xdr:rowOff>
        </xdr:from>
        <xdr:to>
          <xdr:col>2</xdr:col>
          <xdr:colOff>304800</xdr:colOff>
          <xdr:row>40</xdr:row>
          <xdr:rowOff>19050</xdr:rowOff>
        </xdr:to>
        <xdr:sp macro="" textlink="">
          <xdr:nvSpPr>
            <xdr:cNvPr id="16644" name="Check Box 260" hidden="1">
              <a:extLst>
                <a:ext uri="{63B3BB69-23CF-44E3-9099-C40C66FF867C}">
                  <a14:compatExt spid="_x0000_s16644"/>
                </a:ext>
                <a:ext uri="{FF2B5EF4-FFF2-40B4-BE49-F238E27FC236}">
                  <a16:creationId xmlns:a16="http://schemas.microsoft.com/office/drawing/2014/main" id="{00000000-0008-0000-0400-00000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40</xdr:row>
          <xdr:rowOff>161925</xdr:rowOff>
        </xdr:from>
        <xdr:to>
          <xdr:col>2</xdr:col>
          <xdr:colOff>304800</xdr:colOff>
          <xdr:row>42</xdr:row>
          <xdr:rowOff>19050</xdr:rowOff>
        </xdr:to>
        <xdr:sp macro="" textlink="">
          <xdr:nvSpPr>
            <xdr:cNvPr id="16645" name="Check Box 261" hidden="1">
              <a:extLst>
                <a:ext uri="{63B3BB69-23CF-44E3-9099-C40C66FF867C}">
                  <a14:compatExt spid="_x0000_s16645"/>
                </a:ext>
                <a:ext uri="{FF2B5EF4-FFF2-40B4-BE49-F238E27FC236}">
                  <a16:creationId xmlns:a16="http://schemas.microsoft.com/office/drawing/2014/main" id="{00000000-0008-0000-0400-00000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42</xdr:row>
          <xdr:rowOff>161925</xdr:rowOff>
        </xdr:from>
        <xdr:to>
          <xdr:col>2</xdr:col>
          <xdr:colOff>314325</xdr:colOff>
          <xdr:row>43</xdr:row>
          <xdr:rowOff>161925</xdr:rowOff>
        </xdr:to>
        <xdr:sp macro="" textlink="">
          <xdr:nvSpPr>
            <xdr:cNvPr id="16646" name="Check Box 262" hidden="1">
              <a:extLst>
                <a:ext uri="{63B3BB69-23CF-44E3-9099-C40C66FF867C}">
                  <a14:compatExt spid="_x0000_s16646"/>
                </a:ext>
                <a:ext uri="{FF2B5EF4-FFF2-40B4-BE49-F238E27FC236}">
                  <a16:creationId xmlns:a16="http://schemas.microsoft.com/office/drawing/2014/main" id="{00000000-0008-0000-0400-00000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44</xdr:row>
          <xdr:rowOff>161925</xdr:rowOff>
        </xdr:from>
        <xdr:to>
          <xdr:col>2</xdr:col>
          <xdr:colOff>314325</xdr:colOff>
          <xdr:row>46</xdr:row>
          <xdr:rowOff>9525</xdr:rowOff>
        </xdr:to>
        <xdr:sp macro="" textlink="">
          <xdr:nvSpPr>
            <xdr:cNvPr id="16647" name="Check Box 263" hidden="1">
              <a:extLst>
                <a:ext uri="{63B3BB69-23CF-44E3-9099-C40C66FF867C}">
                  <a14:compatExt spid="_x0000_s16647"/>
                </a:ext>
                <a:ext uri="{FF2B5EF4-FFF2-40B4-BE49-F238E27FC236}">
                  <a16:creationId xmlns:a16="http://schemas.microsoft.com/office/drawing/2014/main" id="{00000000-0008-0000-0400-00000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46</xdr:row>
          <xdr:rowOff>161925</xdr:rowOff>
        </xdr:from>
        <xdr:to>
          <xdr:col>2</xdr:col>
          <xdr:colOff>314325</xdr:colOff>
          <xdr:row>48</xdr:row>
          <xdr:rowOff>0</xdr:rowOff>
        </xdr:to>
        <xdr:sp macro="" textlink="">
          <xdr:nvSpPr>
            <xdr:cNvPr id="16648" name="Check Box 264" hidden="1">
              <a:extLst>
                <a:ext uri="{63B3BB69-23CF-44E3-9099-C40C66FF867C}">
                  <a14:compatExt spid="_x0000_s16648"/>
                </a:ext>
                <a:ext uri="{FF2B5EF4-FFF2-40B4-BE49-F238E27FC236}">
                  <a16:creationId xmlns:a16="http://schemas.microsoft.com/office/drawing/2014/main" id="{00000000-0008-0000-0400-00000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49</xdr:row>
          <xdr:rowOff>323850</xdr:rowOff>
        </xdr:from>
        <xdr:to>
          <xdr:col>2</xdr:col>
          <xdr:colOff>314325</xdr:colOff>
          <xdr:row>51</xdr:row>
          <xdr:rowOff>28575</xdr:rowOff>
        </xdr:to>
        <xdr:sp macro="" textlink="">
          <xdr:nvSpPr>
            <xdr:cNvPr id="16649" name="Check Box 265" hidden="1">
              <a:extLst>
                <a:ext uri="{63B3BB69-23CF-44E3-9099-C40C66FF867C}">
                  <a14:compatExt spid="_x0000_s16649"/>
                </a:ext>
                <a:ext uri="{FF2B5EF4-FFF2-40B4-BE49-F238E27FC236}">
                  <a16:creationId xmlns:a16="http://schemas.microsoft.com/office/drawing/2014/main" id="{00000000-0008-0000-0400-00000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51</xdr:row>
          <xdr:rowOff>142875</xdr:rowOff>
        </xdr:from>
        <xdr:to>
          <xdr:col>2</xdr:col>
          <xdr:colOff>342900</xdr:colOff>
          <xdr:row>53</xdr:row>
          <xdr:rowOff>19050</xdr:rowOff>
        </xdr:to>
        <xdr:sp macro="" textlink="">
          <xdr:nvSpPr>
            <xdr:cNvPr id="16650" name="Check Box 266" hidden="1">
              <a:extLst>
                <a:ext uri="{63B3BB69-23CF-44E3-9099-C40C66FF867C}">
                  <a14:compatExt spid="_x0000_s16650"/>
                </a:ext>
                <a:ext uri="{FF2B5EF4-FFF2-40B4-BE49-F238E27FC236}">
                  <a16:creationId xmlns:a16="http://schemas.microsoft.com/office/drawing/2014/main" id="{00000000-0008-0000-0400-00000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53</xdr:row>
          <xdr:rowOff>161925</xdr:rowOff>
        </xdr:from>
        <xdr:to>
          <xdr:col>2</xdr:col>
          <xdr:colOff>276225</xdr:colOff>
          <xdr:row>55</xdr:row>
          <xdr:rowOff>19050</xdr:rowOff>
        </xdr:to>
        <xdr:sp macro="" textlink="">
          <xdr:nvSpPr>
            <xdr:cNvPr id="16651" name="Check Box 267" hidden="1">
              <a:extLst>
                <a:ext uri="{63B3BB69-23CF-44E3-9099-C40C66FF867C}">
                  <a14:compatExt spid="_x0000_s16651"/>
                </a:ext>
                <a:ext uri="{FF2B5EF4-FFF2-40B4-BE49-F238E27FC236}">
                  <a16:creationId xmlns:a16="http://schemas.microsoft.com/office/drawing/2014/main" id="{00000000-0008-0000-0400-00000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56</xdr:row>
          <xdr:rowOff>123825</xdr:rowOff>
        </xdr:from>
        <xdr:to>
          <xdr:col>3</xdr:col>
          <xdr:colOff>0</xdr:colOff>
          <xdr:row>58</xdr:row>
          <xdr:rowOff>28575</xdr:rowOff>
        </xdr:to>
        <xdr:sp macro="" textlink="">
          <xdr:nvSpPr>
            <xdr:cNvPr id="16652" name="Check Box 268" hidden="1">
              <a:extLst>
                <a:ext uri="{63B3BB69-23CF-44E3-9099-C40C66FF867C}">
                  <a14:compatExt spid="_x0000_s16652"/>
                </a:ext>
                <a:ext uri="{FF2B5EF4-FFF2-40B4-BE49-F238E27FC236}">
                  <a16:creationId xmlns:a16="http://schemas.microsoft.com/office/drawing/2014/main" id="{00000000-0008-0000-0400-00000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66675</xdr:colOff>
      <xdr:row>0</xdr:row>
      <xdr:rowOff>352425</xdr:rowOff>
    </xdr:from>
    <xdr:to>
      <xdr:col>4</xdr:col>
      <xdr:colOff>209550</xdr:colOff>
      <xdr:row>4</xdr:row>
      <xdr:rowOff>342899</xdr:rowOff>
    </xdr:to>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66675" y="352425"/>
          <a:ext cx="106680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76200</xdr:colOff>
      <xdr:row>0</xdr:row>
      <xdr:rowOff>819149</xdr:rowOff>
    </xdr:from>
    <xdr:to>
      <xdr:col>34</xdr:col>
      <xdr:colOff>23823</xdr:colOff>
      <xdr:row>4</xdr:row>
      <xdr:rowOff>85725</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257300" y="819149"/>
          <a:ext cx="7072323" cy="56197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pPr algn="ctr"/>
          <a:r>
            <a:rPr kumimoji="1" lang="ja-JP" altLang="en-US" sz="1200" b="1">
              <a:solidFill>
                <a:schemeClr val="dk1"/>
              </a:solidFill>
              <a:latin typeface="ＭＳ Ｐゴシック" panose="020B0600070205080204" pitchFamily="50" charset="-128"/>
              <a:ea typeface="ＭＳ Ｐゴシック" panose="020B0600070205080204" pitchFamily="50" charset="-128"/>
            </a:rPr>
            <a:t>　</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黄色セルは入力必須項目</a:t>
          </a:r>
          <a:r>
            <a:rPr kumimoji="1" lang="ja-JP" altLang="en-US" sz="1200" b="1">
              <a:solidFill>
                <a:sysClr val="windowText" lastClr="000000"/>
              </a:solidFill>
              <a:latin typeface="ＭＳ Ｐゴシック" panose="020B0600070205080204" pitchFamily="50" charset="-128"/>
              <a:ea typeface="ＭＳ Ｐゴシック" panose="020B0600070205080204" pitchFamily="50" charset="-128"/>
            </a:rPr>
            <a:t>、水色セルは任意入力、白色セルは入力不要です。</a:t>
          </a:r>
          <a:endParaRPr kumimoji="1" lang="en-US" altLang="ja-JP" sz="12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b="1">
              <a:latin typeface="ＭＳ Ｐゴシック" panose="020B0600070205080204" pitchFamily="50" charset="-128"/>
              <a:ea typeface="ＭＳ Ｐゴシック" panose="020B0600070205080204" pitchFamily="50" charset="-128"/>
            </a:rPr>
            <a:t>　（チェックする項目によって、黄色・水色・白色セルが変わります。）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104775</xdr:colOff>
      <xdr:row>0</xdr:row>
      <xdr:rowOff>142875</xdr:rowOff>
    </xdr:from>
    <xdr:to>
      <xdr:col>34</xdr:col>
      <xdr:colOff>38100</xdr:colOff>
      <xdr:row>0</xdr:row>
      <xdr:rowOff>666750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42900" y="142875"/>
          <a:ext cx="6838950" cy="523875"/>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lstStyle/>
        <a:p>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solidFill>
                <a:srgbClr val="FF0000"/>
              </a:solidFill>
              <a:latin typeface="ＭＳ Ｐゴシック" panose="020B0600070205080204" pitchFamily="50" charset="-128"/>
              <a:ea typeface="ＭＳ Ｐゴシック" panose="020B0600070205080204" pitchFamily="50" charset="-128"/>
            </a:rPr>
            <a:t>工種選択欄</a:t>
          </a:r>
          <a:r>
            <a:rPr kumimoji="1" lang="en-US" altLang="ja-JP" sz="1200" b="1">
              <a:solidFill>
                <a:srgbClr val="FF0000"/>
              </a:solidFill>
              <a:latin typeface="ＭＳ Ｐゴシック" panose="020B0600070205080204" pitchFamily="50" charset="-128"/>
              <a:ea typeface="ＭＳ Ｐゴシック" panose="020B0600070205080204" pitchFamily="50" charset="-128"/>
            </a:rPr>
            <a:t>】</a:t>
          </a:r>
          <a:r>
            <a:rPr kumimoji="1" lang="ja-JP" altLang="en-US" sz="1200" b="1">
              <a:latin typeface="ＭＳ Ｐゴシック" panose="020B0600070205080204" pitchFamily="50" charset="-128"/>
              <a:ea typeface="ＭＳ Ｐゴシック" panose="020B0600070205080204" pitchFamily="50" charset="-128"/>
            </a:rPr>
            <a:t>届出する工種をお選びください（☑してください）。</a:t>
          </a:r>
          <a:endParaRPr kumimoji="1" lang="en-US" altLang="ja-JP" sz="1200" b="1">
            <a:latin typeface="ＭＳ Ｐゴシック" panose="020B0600070205080204" pitchFamily="50" charset="-128"/>
            <a:ea typeface="ＭＳ Ｐゴシック" panose="020B0600070205080204" pitchFamily="50" charset="-128"/>
          </a:endParaRPr>
        </a:p>
        <a:p>
          <a:r>
            <a:rPr kumimoji="1" lang="ja-JP" altLang="en-US" sz="1200" b="1">
              <a:latin typeface="ＭＳ Ｐゴシック" panose="020B0600070205080204" pitchFamily="50" charset="-128"/>
              <a:ea typeface="ＭＳ Ｐゴシック" panose="020B0600070205080204" pitchFamily="50" charset="-128"/>
            </a:rPr>
            <a:t>　　　　　　　　　届出する工種は･･･　　　新築工事　　　　維持・修繕工事　　　　解体工事</a:t>
          </a:r>
        </a:p>
      </xdr:txBody>
    </xdr:sp>
    <xdr:clientData/>
  </xdr:twoCellAnchor>
  <xdr:twoCellAnchor>
    <xdr:from>
      <xdr:col>7</xdr:col>
      <xdr:colOff>457200</xdr:colOff>
      <xdr:row>38</xdr:row>
      <xdr:rowOff>0</xdr:rowOff>
    </xdr:from>
    <xdr:to>
      <xdr:col>8</xdr:col>
      <xdr:colOff>0</xdr:colOff>
      <xdr:row>38</xdr:row>
      <xdr:rowOff>0</xdr:rowOff>
    </xdr:to>
    <xdr:sp macro="" textlink="">
      <xdr:nvSpPr>
        <xdr:cNvPr id="17784" name="直線コネクタ 3">
          <a:extLst>
            <a:ext uri="{FF2B5EF4-FFF2-40B4-BE49-F238E27FC236}">
              <a16:creationId xmlns:a16="http://schemas.microsoft.com/office/drawing/2014/main" id="{00000000-0008-0000-0500-000078450000}"/>
            </a:ext>
          </a:extLst>
        </xdr:cNvPr>
        <xdr:cNvSpPr>
          <a:spLocks noChangeShapeType="1"/>
        </xdr:cNvSpPr>
      </xdr:nvSpPr>
      <xdr:spPr bwMode="auto">
        <a:xfrm flipH="1">
          <a:off x="952500" y="9601200"/>
          <a:ext cx="0" cy="0"/>
        </a:xfrm>
        <a:prstGeom prst="line">
          <a:avLst/>
        </a:prstGeom>
        <a:noFill/>
        <a:ln w="9525" algn="ctr">
          <a:solidFill>
            <a:srgbClr val="000000"/>
          </a:solidFill>
          <a:round/>
          <a:headEnd/>
          <a:tailEnd/>
        </a:ln>
        <a:extLst>
          <a:ext uri="{909E8E84-426E-40DD-AFC4-6F175D3DCCD1}">
            <a14:hiddenFill xmlns:a14="http://schemas.microsoft.com/office/drawing/2010/main">
              <a:noFill/>
            </a14:hiddenFill>
          </a:ext>
        </a:extLst>
      </xdr:spPr>
    </xdr:sp>
    <xdr:clientData/>
  </xdr:twoCellAnchor>
  <mc:AlternateContent xmlns:mc="http://schemas.openxmlformats.org/markup-compatibility/2006">
    <mc:Choice xmlns:a14="http://schemas.microsoft.com/office/drawing/2010/main" Requires="a14">
      <xdr:twoCellAnchor editAs="oneCell">
        <xdr:from>
          <xdr:col>14</xdr:col>
          <xdr:colOff>9525</xdr:colOff>
          <xdr:row>7</xdr:row>
          <xdr:rowOff>352425</xdr:rowOff>
        </xdr:from>
        <xdr:to>
          <xdr:col>14</xdr:col>
          <xdr:colOff>200025</xdr:colOff>
          <xdr:row>9</xdr:row>
          <xdr:rowOff>38100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5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8</xdr:row>
          <xdr:rowOff>9525</xdr:rowOff>
        </xdr:from>
        <xdr:to>
          <xdr:col>22</xdr:col>
          <xdr:colOff>0</xdr:colOff>
          <xdr:row>9</xdr:row>
          <xdr:rowOff>9525</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5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16</xdr:row>
          <xdr:rowOff>209550</xdr:rowOff>
        </xdr:from>
        <xdr:to>
          <xdr:col>29</xdr:col>
          <xdr:colOff>0</xdr:colOff>
          <xdr:row>17</xdr:row>
          <xdr:rowOff>219075</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5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18</xdr:row>
          <xdr:rowOff>9525</xdr:rowOff>
        </xdr:from>
        <xdr:to>
          <xdr:col>17</xdr:col>
          <xdr:colOff>200025</xdr:colOff>
          <xdr:row>18</xdr:row>
          <xdr:rowOff>209550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5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9525</xdr:colOff>
          <xdr:row>16</xdr:row>
          <xdr:rowOff>209550</xdr:rowOff>
        </xdr:from>
        <xdr:to>
          <xdr:col>24</xdr:col>
          <xdr:colOff>9525</xdr:colOff>
          <xdr:row>17</xdr:row>
          <xdr:rowOff>219075</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5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18</xdr:row>
          <xdr:rowOff>28575</xdr:rowOff>
        </xdr:from>
        <xdr:to>
          <xdr:col>20</xdr:col>
          <xdr:colOff>219075</xdr:colOff>
          <xdr:row>18</xdr:row>
          <xdr:rowOff>200025</xdr:rowOff>
        </xdr:to>
        <xdr:sp macro="" textlink="">
          <xdr:nvSpPr>
            <xdr:cNvPr id="17414" name="Check Box 6" hidden="1">
              <a:extLst>
                <a:ext uri="{63B3BB69-23CF-44E3-9099-C40C66FF867C}">
                  <a14:compatExt spid="_x0000_s17414"/>
                </a:ext>
                <a:ext uri="{FF2B5EF4-FFF2-40B4-BE49-F238E27FC236}">
                  <a16:creationId xmlns:a16="http://schemas.microsoft.com/office/drawing/2014/main" id="{00000000-0008-0000-0500-00000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23</xdr:row>
          <xdr:rowOff>19050</xdr:rowOff>
        </xdr:from>
        <xdr:to>
          <xdr:col>17</xdr:col>
          <xdr:colOff>200025</xdr:colOff>
          <xdr:row>23</xdr:row>
          <xdr:rowOff>228600</xdr:rowOff>
        </xdr:to>
        <xdr:sp macro="" textlink="">
          <xdr:nvSpPr>
            <xdr:cNvPr id="17415" name="Check Box 7" hidden="1">
              <a:extLst>
                <a:ext uri="{63B3BB69-23CF-44E3-9099-C40C66FF867C}">
                  <a14:compatExt spid="_x0000_s17415"/>
                </a:ext>
                <a:ext uri="{FF2B5EF4-FFF2-40B4-BE49-F238E27FC236}">
                  <a16:creationId xmlns:a16="http://schemas.microsoft.com/office/drawing/2014/main" id="{00000000-0008-0000-0500-00000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23</xdr:row>
          <xdr:rowOff>19050</xdr:rowOff>
        </xdr:from>
        <xdr:to>
          <xdr:col>21</xdr:col>
          <xdr:colOff>190500</xdr:colOff>
          <xdr:row>23</xdr:row>
          <xdr:rowOff>219075</xdr:rowOff>
        </xdr:to>
        <xdr:sp macro="" textlink="">
          <xdr:nvSpPr>
            <xdr:cNvPr id="17416" name="Check Box 8" hidden="1">
              <a:extLst>
                <a:ext uri="{63B3BB69-23CF-44E3-9099-C40C66FF867C}">
                  <a14:compatExt spid="_x0000_s17416"/>
                </a:ext>
                <a:ext uri="{FF2B5EF4-FFF2-40B4-BE49-F238E27FC236}">
                  <a16:creationId xmlns:a16="http://schemas.microsoft.com/office/drawing/2014/main" id="{00000000-0008-0000-0500-00000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28</xdr:row>
          <xdr:rowOff>171450</xdr:rowOff>
        </xdr:from>
        <xdr:to>
          <xdr:col>14</xdr:col>
          <xdr:colOff>219075</xdr:colOff>
          <xdr:row>30</xdr:row>
          <xdr:rowOff>28575</xdr:rowOff>
        </xdr:to>
        <xdr:sp macro="" textlink="">
          <xdr:nvSpPr>
            <xdr:cNvPr id="17417" name="Check Box 9" hidden="1">
              <a:extLst>
                <a:ext uri="{63B3BB69-23CF-44E3-9099-C40C66FF867C}">
                  <a14:compatExt spid="_x0000_s17417"/>
                </a:ext>
                <a:ext uri="{FF2B5EF4-FFF2-40B4-BE49-F238E27FC236}">
                  <a16:creationId xmlns:a16="http://schemas.microsoft.com/office/drawing/2014/main" id="{00000000-0008-0000-0500-00000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30</xdr:row>
          <xdr:rowOff>161925</xdr:rowOff>
        </xdr:from>
        <xdr:to>
          <xdr:col>14</xdr:col>
          <xdr:colOff>219075</xdr:colOff>
          <xdr:row>32</xdr:row>
          <xdr:rowOff>9525</xdr:rowOff>
        </xdr:to>
        <xdr:sp macro="" textlink="">
          <xdr:nvSpPr>
            <xdr:cNvPr id="17418" name="Check Box 10" hidden="1">
              <a:extLst>
                <a:ext uri="{63B3BB69-23CF-44E3-9099-C40C66FF867C}">
                  <a14:compatExt spid="_x0000_s17418"/>
                </a:ext>
                <a:ext uri="{FF2B5EF4-FFF2-40B4-BE49-F238E27FC236}">
                  <a16:creationId xmlns:a16="http://schemas.microsoft.com/office/drawing/2014/main" id="{00000000-0008-0000-0500-00000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31</xdr:row>
          <xdr:rowOff>171450</xdr:rowOff>
        </xdr:from>
        <xdr:to>
          <xdr:col>14</xdr:col>
          <xdr:colOff>200025</xdr:colOff>
          <xdr:row>33</xdr:row>
          <xdr:rowOff>19050</xdr:rowOff>
        </xdr:to>
        <xdr:sp macro="" textlink="">
          <xdr:nvSpPr>
            <xdr:cNvPr id="17419" name="Check Box 11" hidden="1">
              <a:extLst>
                <a:ext uri="{63B3BB69-23CF-44E3-9099-C40C66FF867C}">
                  <a14:compatExt spid="_x0000_s17419"/>
                </a:ext>
                <a:ext uri="{FF2B5EF4-FFF2-40B4-BE49-F238E27FC236}">
                  <a16:creationId xmlns:a16="http://schemas.microsoft.com/office/drawing/2014/main" id="{00000000-0008-0000-0500-00000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34</xdr:row>
          <xdr:rowOff>9525</xdr:rowOff>
        </xdr:from>
        <xdr:to>
          <xdr:col>14</xdr:col>
          <xdr:colOff>209550</xdr:colOff>
          <xdr:row>34</xdr:row>
          <xdr:rowOff>200025</xdr:rowOff>
        </xdr:to>
        <xdr:sp macro="" textlink="">
          <xdr:nvSpPr>
            <xdr:cNvPr id="17420" name="Check Box 12" hidden="1">
              <a:extLst>
                <a:ext uri="{63B3BB69-23CF-44E3-9099-C40C66FF867C}">
                  <a14:compatExt spid="_x0000_s17420"/>
                </a:ext>
                <a:ext uri="{FF2B5EF4-FFF2-40B4-BE49-F238E27FC236}">
                  <a16:creationId xmlns:a16="http://schemas.microsoft.com/office/drawing/2014/main" id="{00000000-0008-0000-0500-00000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32</xdr:row>
          <xdr:rowOff>142875</xdr:rowOff>
        </xdr:from>
        <xdr:to>
          <xdr:col>24</xdr:col>
          <xdr:colOff>190500</xdr:colOff>
          <xdr:row>34</xdr:row>
          <xdr:rowOff>19050</xdr:rowOff>
        </xdr:to>
        <xdr:sp macro="" textlink="">
          <xdr:nvSpPr>
            <xdr:cNvPr id="17421" name="Check Box 13" hidden="1">
              <a:extLst>
                <a:ext uri="{63B3BB69-23CF-44E3-9099-C40C66FF867C}">
                  <a14:compatExt spid="_x0000_s17421"/>
                </a:ext>
                <a:ext uri="{FF2B5EF4-FFF2-40B4-BE49-F238E27FC236}">
                  <a16:creationId xmlns:a16="http://schemas.microsoft.com/office/drawing/2014/main" id="{00000000-0008-0000-0500-00000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32</xdr:row>
          <xdr:rowOff>152400</xdr:rowOff>
        </xdr:from>
        <xdr:to>
          <xdr:col>21</xdr:col>
          <xdr:colOff>209550</xdr:colOff>
          <xdr:row>34</xdr:row>
          <xdr:rowOff>19050</xdr:rowOff>
        </xdr:to>
        <xdr:sp macro="" textlink="">
          <xdr:nvSpPr>
            <xdr:cNvPr id="17422" name="Check Box 14" hidden="1">
              <a:extLst>
                <a:ext uri="{63B3BB69-23CF-44E3-9099-C40C66FF867C}">
                  <a14:compatExt spid="_x0000_s17422"/>
                </a:ext>
                <a:ext uri="{FF2B5EF4-FFF2-40B4-BE49-F238E27FC236}">
                  <a16:creationId xmlns:a16="http://schemas.microsoft.com/office/drawing/2014/main" id="{00000000-0008-0000-0500-00000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49</xdr:row>
          <xdr:rowOff>142875</xdr:rowOff>
        </xdr:from>
        <xdr:to>
          <xdr:col>24</xdr:col>
          <xdr:colOff>228600</xdr:colOff>
          <xdr:row>51</xdr:row>
          <xdr:rowOff>38100</xdr:rowOff>
        </xdr:to>
        <xdr:sp macro="" textlink="">
          <xdr:nvSpPr>
            <xdr:cNvPr id="17423" name="Check Box 15" hidden="1">
              <a:extLst>
                <a:ext uri="{63B3BB69-23CF-44E3-9099-C40C66FF867C}">
                  <a14:compatExt spid="_x0000_s17423"/>
                </a:ext>
                <a:ext uri="{FF2B5EF4-FFF2-40B4-BE49-F238E27FC236}">
                  <a16:creationId xmlns:a16="http://schemas.microsoft.com/office/drawing/2014/main" id="{00000000-0008-0000-0500-00000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17</xdr:row>
          <xdr:rowOff>9525</xdr:rowOff>
        </xdr:from>
        <xdr:to>
          <xdr:col>19</xdr:col>
          <xdr:colOff>209550</xdr:colOff>
          <xdr:row>17</xdr:row>
          <xdr:rowOff>209550</xdr:rowOff>
        </xdr:to>
        <xdr:sp macro="" textlink="">
          <xdr:nvSpPr>
            <xdr:cNvPr id="17424" name="Check Box 16" hidden="1">
              <a:extLst>
                <a:ext uri="{63B3BB69-23CF-44E3-9099-C40C66FF867C}">
                  <a14:compatExt spid="_x0000_s17424"/>
                </a:ext>
                <a:ext uri="{FF2B5EF4-FFF2-40B4-BE49-F238E27FC236}">
                  <a16:creationId xmlns:a16="http://schemas.microsoft.com/office/drawing/2014/main" id="{00000000-0008-0000-0500-00001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24</xdr:row>
          <xdr:rowOff>247650</xdr:rowOff>
        </xdr:from>
        <xdr:to>
          <xdr:col>16</xdr:col>
          <xdr:colOff>219075</xdr:colOff>
          <xdr:row>26</xdr:row>
          <xdr:rowOff>9525</xdr:rowOff>
        </xdr:to>
        <xdr:sp macro="" textlink="">
          <xdr:nvSpPr>
            <xdr:cNvPr id="17425" name="Check Box 17" hidden="1">
              <a:extLst>
                <a:ext uri="{63B3BB69-23CF-44E3-9099-C40C66FF867C}">
                  <a14:compatExt spid="_x0000_s17425"/>
                </a:ext>
                <a:ext uri="{FF2B5EF4-FFF2-40B4-BE49-F238E27FC236}">
                  <a16:creationId xmlns:a16="http://schemas.microsoft.com/office/drawing/2014/main" id="{00000000-0008-0000-0500-00001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26</xdr:row>
          <xdr:rowOff>152400</xdr:rowOff>
        </xdr:from>
        <xdr:to>
          <xdr:col>17</xdr:col>
          <xdr:colOff>9525</xdr:colOff>
          <xdr:row>28</xdr:row>
          <xdr:rowOff>19050</xdr:rowOff>
        </xdr:to>
        <xdr:sp macro="" textlink="">
          <xdr:nvSpPr>
            <xdr:cNvPr id="17426" name="Check Box 18" hidden="1">
              <a:extLst>
                <a:ext uri="{63B3BB69-23CF-44E3-9099-C40C66FF867C}">
                  <a14:compatExt spid="_x0000_s17426"/>
                </a:ext>
                <a:ext uri="{FF2B5EF4-FFF2-40B4-BE49-F238E27FC236}">
                  <a16:creationId xmlns:a16="http://schemas.microsoft.com/office/drawing/2014/main" id="{00000000-0008-0000-0500-00001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19050</xdr:colOff>
          <xdr:row>26</xdr:row>
          <xdr:rowOff>171450</xdr:rowOff>
        </xdr:from>
        <xdr:to>
          <xdr:col>20</xdr:col>
          <xdr:colOff>0</xdr:colOff>
          <xdr:row>28</xdr:row>
          <xdr:rowOff>9525</xdr:rowOff>
        </xdr:to>
        <xdr:sp macro="" textlink="">
          <xdr:nvSpPr>
            <xdr:cNvPr id="17427" name="Check Box 19" hidden="1">
              <a:extLst>
                <a:ext uri="{63B3BB69-23CF-44E3-9099-C40C66FF867C}">
                  <a14:compatExt spid="_x0000_s17427"/>
                </a:ext>
                <a:ext uri="{FF2B5EF4-FFF2-40B4-BE49-F238E27FC236}">
                  <a16:creationId xmlns:a16="http://schemas.microsoft.com/office/drawing/2014/main" id="{00000000-0008-0000-0500-00001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9525</xdr:colOff>
          <xdr:row>24</xdr:row>
          <xdr:rowOff>247650</xdr:rowOff>
        </xdr:from>
        <xdr:to>
          <xdr:col>24</xdr:col>
          <xdr:colOff>200025</xdr:colOff>
          <xdr:row>26</xdr:row>
          <xdr:rowOff>0</xdr:rowOff>
        </xdr:to>
        <xdr:sp macro="" textlink="">
          <xdr:nvSpPr>
            <xdr:cNvPr id="17428" name="Check Box 20" hidden="1">
              <a:extLst>
                <a:ext uri="{63B3BB69-23CF-44E3-9099-C40C66FF867C}">
                  <a14:compatExt spid="_x0000_s17428"/>
                </a:ext>
                <a:ext uri="{FF2B5EF4-FFF2-40B4-BE49-F238E27FC236}">
                  <a16:creationId xmlns:a16="http://schemas.microsoft.com/office/drawing/2014/main" id="{00000000-0008-0000-0500-00001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9525</xdr:colOff>
          <xdr:row>39</xdr:row>
          <xdr:rowOff>133350</xdr:rowOff>
        </xdr:from>
        <xdr:to>
          <xdr:col>20</xdr:col>
          <xdr:colOff>209550</xdr:colOff>
          <xdr:row>41</xdr:row>
          <xdr:rowOff>28575</xdr:rowOff>
        </xdr:to>
        <xdr:sp macro="" textlink="">
          <xdr:nvSpPr>
            <xdr:cNvPr id="17429" name="Check Box 21" hidden="1">
              <a:extLst>
                <a:ext uri="{63B3BB69-23CF-44E3-9099-C40C66FF867C}">
                  <a14:compatExt spid="_x0000_s17429"/>
                </a:ext>
                <a:ext uri="{FF2B5EF4-FFF2-40B4-BE49-F238E27FC236}">
                  <a16:creationId xmlns:a16="http://schemas.microsoft.com/office/drawing/2014/main" id="{00000000-0008-0000-0500-00001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48</xdr:row>
          <xdr:rowOff>133350</xdr:rowOff>
        </xdr:from>
        <xdr:to>
          <xdr:col>28</xdr:col>
          <xdr:colOff>219075</xdr:colOff>
          <xdr:row>50</xdr:row>
          <xdr:rowOff>28575</xdr:rowOff>
        </xdr:to>
        <xdr:sp macro="" textlink="">
          <xdr:nvSpPr>
            <xdr:cNvPr id="17430" name="Check Box 22" hidden="1">
              <a:extLst>
                <a:ext uri="{63B3BB69-23CF-44E3-9099-C40C66FF867C}">
                  <a14:compatExt spid="_x0000_s17430"/>
                </a:ext>
                <a:ext uri="{FF2B5EF4-FFF2-40B4-BE49-F238E27FC236}">
                  <a16:creationId xmlns:a16="http://schemas.microsoft.com/office/drawing/2014/main" id="{00000000-0008-0000-0500-00001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39</xdr:row>
          <xdr:rowOff>133350</xdr:rowOff>
        </xdr:from>
        <xdr:to>
          <xdr:col>23</xdr:col>
          <xdr:colOff>209550</xdr:colOff>
          <xdr:row>41</xdr:row>
          <xdr:rowOff>28575</xdr:rowOff>
        </xdr:to>
        <xdr:sp macro="" textlink="">
          <xdr:nvSpPr>
            <xdr:cNvPr id="17431" name="Check Box 23" hidden="1">
              <a:extLst>
                <a:ext uri="{63B3BB69-23CF-44E3-9099-C40C66FF867C}">
                  <a14:compatExt spid="_x0000_s17431"/>
                </a:ext>
                <a:ext uri="{FF2B5EF4-FFF2-40B4-BE49-F238E27FC236}">
                  <a16:creationId xmlns:a16="http://schemas.microsoft.com/office/drawing/2014/main" id="{00000000-0008-0000-0500-00001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41</xdr:row>
          <xdr:rowOff>133350</xdr:rowOff>
        </xdr:from>
        <xdr:to>
          <xdr:col>21</xdr:col>
          <xdr:colOff>28575</xdr:colOff>
          <xdr:row>43</xdr:row>
          <xdr:rowOff>28575</xdr:rowOff>
        </xdr:to>
        <xdr:sp macro="" textlink="">
          <xdr:nvSpPr>
            <xdr:cNvPr id="17432" name="Check Box 24" hidden="1">
              <a:extLst>
                <a:ext uri="{63B3BB69-23CF-44E3-9099-C40C66FF867C}">
                  <a14:compatExt spid="_x0000_s17432"/>
                </a:ext>
                <a:ext uri="{FF2B5EF4-FFF2-40B4-BE49-F238E27FC236}">
                  <a16:creationId xmlns:a16="http://schemas.microsoft.com/office/drawing/2014/main" id="{00000000-0008-0000-0500-00001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19050</xdr:colOff>
          <xdr:row>45</xdr:row>
          <xdr:rowOff>142875</xdr:rowOff>
        </xdr:from>
        <xdr:to>
          <xdr:col>24</xdr:col>
          <xdr:colOff>219075</xdr:colOff>
          <xdr:row>47</xdr:row>
          <xdr:rowOff>38100</xdr:rowOff>
        </xdr:to>
        <xdr:sp macro="" textlink="">
          <xdr:nvSpPr>
            <xdr:cNvPr id="17433" name="Check Box 25" hidden="1">
              <a:extLst>
                <a:ext uri="{63B3BB69-23CF-44E3-9099-C40C66FF867C}">
                  <a14:compatExt spid="_x0000_s17433"/>
                </a:ext>
                <a:ext uri="{FF2B5EF4-FFF2-40B4-BE49-F238E27FC236}">
                  <a16:creationId xmlns:a16="http://schemas.microsoft.com/office/drawing/2014/main" id="{00000000-0008-0000-0500-00001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28575</xdr:colOff>
          <xdr:row>41</xdr:row>
          <xdr:rowOff>133350</xdr:rowOff>
        </xdr:from>
        <xdr:to>
          <xdr:col>24</xdr:col>
          <xdr:colOff>38100</xdr:colOff>
          <xdr:row>43</xdr:row>
          <xdr:rowOff>38100</xdr:rowOff>
        </xdr:to>
        <xdr:sp macro="" textlink="">
          <xdr:nvSpPr>
            <xdr:cNvPr id="17434" name="Check Box 26" hidden="1">
              <a:extLst>
                <a:ext uri="{63B3BB69-23CF-44E3-9099-C40C66FF867C}">
                  <a14:compatExt spid="_x0000_s17434"/>
                </a:ext>
                <a:ext uri="{FF2B5EF4-FFF2-40B4-BE49-F238E27FC236}">
                  <a16:creationId xmlns:a16="http://schemas.microsoft.com/office/drawing/2014/main" id="{00000000-0008-0000-0500-00001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43</xdr:row>
          <xdr:rowOff>133350</xdr:rowOff>
        </xdr:from>
        <xdr:to>
          <xdr:col>21</xdr:col>
          <xdr:colOff>28575</xdr:colOff>
          <xdr:row>45</xdr:row>
          <xdr:rowOff>28575</xdr:rowOff>
        </xdr:to>
        <xdr:sp macro="" textlink="">
          <xdr:nvSpPr>
            <xdr:cNvPr id="17435" name="Check Box 27" hidden="1">
              <a:extLst>
                <a:ext uri="{63B3BB69-23CF-44E3-9099-C40C66FF867C}">
                  <a14:compatExt spid="_x0000_s17435"/>
                </a:ext>
                <a:ext uri="{FF2B5EF4-FFF2-40B4-BE49-F238E27FC236}">
                  <a16:creationId xmlns:a16="http://schemas.microsoft.com/office/drawing/2014/main" id="{00000000-0008-0000-0500-00001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43</xdr:row>
          <xdr:rowOff>133350</xdr:rowOff>
        </xdr:from>
        <xdr:to>
          <xdr:col>23</xdr:col>
          <xdr:colOff>228600</xdr:colOff>
          <xdr:row>45</xdr:row>
          <xdr:rowOff>28575</xdr:rowOff>
        </xdr:to>
        <xdr:sp macro="" textlink="">
          <xdr:nvSpPr>
            <xdr:cNvPr id="17436" name="Check Box 28" hidden="1">
              <a:extLst>
                <a:ext uri="{63B3BB69-23CF-44E3-9099-C40C66FF867C}">
                  <a14:compatExt spid="_x0000_s17436"/>
                </a:ext>
                <a:ext uri="{FF2B5EF4-FFF2-40B4-BE49-F238E27FC236}">
                  <a16:creationId xmlns:a16="http://schemas.microsoft.com/office/drawing/2014/main" id="{00000000-0008-0000-0500-00001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47</xdr:row>
          <xdr:rowOff>142875</xdr:rowOff>
        </xdr:from>
        <xdr:to>
          <xdr:col>28</xdr:col>
          <xdr:colOff>219075</xdr:colOff>
          <xdr:row>49</xdr:row>
          <xdr:rowOff>38100</xdr:rowOff>
        </xdr:to>
        <xdr:sp macro="" textlink="">
          <xdr:nvSpPr>
            <xdr:cNvPr id="17437" name="Check Box 29" hidden="1">
              <a:extLst>
                <a:ext uri="{63B3BB69-23CF-44E3-9099-C40C66FF867C}">
                  <a14:compatExt spid="_x0000_s17437"/>
                </a:ext>
                <a:ext uri="{FF2B5EF4-FFF2-40B4-BE49-F238E27FC236}">
                  <a16:creationId xmlns:a16="http://schemas.microsoft.com/office/drawing/2014/main" id="{00000000-0008-0000-0500-00001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46</xdr:row>
          <xdr:rowOff>133350</xdr:rowOff>
        </xdr:from>
        <xdr:to>
          <xdr:col>28</xdr:col>
          <xdr:colOff>209550</xdr:colOff>
          <xdr:row>48</xdr:row>
          <xdr:rowOff>28575</xdr:rowOff>
        </xdr:to>
        <xdr:sp macro="" textlink="">
          <xdr:nvSpPr>
            <xdr:cNvPr id="17438" name="Check Box 30" hidden="1">
              <a:extLst>
                <a:ext uri="{63B3BB69-23CF-44E3-9099-C40C66FF867C}">
                  <a14:compatExt spid="_x0000_s17438"/>
                </a:ext>
                <a:ext uri="{FF2B5EF4-FFF2-40B4-BE49-F238E27FC236}">
                  <a16:creationId xmlns:a16="http://schemas.microsoft.com/office/drawing/2014/main" id="{00000000-0008-0000-0500-00001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45</xdr:row>
          <xdr:rowOff>142875</xdr:rowOff>
        </xdr:from>
        <xdr:to>
          <xdr:col>28</xdr:col>
          <xdr:colOff>228600</xdr:colOff>
          <xdr:row>47</xdr:row>
          <xdr:rowOff>38100</xdr:rowOff>
        </xdr:to>
        <xdr:sp macro="" textlink="">
          <xdr:nvSpPr>
            <xdr:cNvPr id="17439" name="Check Box 31" hidden="1">
              <a:extLst>
                <a:ext uri="{63B3BB69-23CF-44E3-9099-C40C66FF867C}">
                  <a14:compatExt spid="_x0000_s17439"/>
                </a:ext>
                <a:ext uri="{FF2B5EF4-FFF2-40B4-BE49-F238E27FC236}">
                  <a16:creationId xmlns:a16="http://schemas.microsoft.com/office/drawing/2014/main" id="{00000000-0008-0000-0500-00001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44</xdr:row>
          <xdr:rowOff>142875</xdr:rowOff>
        </xdr:from>
        <xdr:to>
          <xdr:col>28</xdr:col>
          <xdr:colOff>228600</xdr:colOff>
          <xdr:row>46</xdr:row>
          <xdr:rowOff>19050</xdr:rowOff>
        </xdr:to>
        <xdr:sp macro="" textlink="">
          <xdr:nvSpPr>
            <xdr:cNvPr id="17440" name="Check Box 32" hidden="1">
              <a:extLst>
                <a:ext uri="{63B3BB69-23CF-44E3-9099-C40C66FF867C}">
                  <a14:compatExt spid="_x0000_s17440"/>
                </a:ext>
                <a:ext uri="{FF2B5EF4-FFF2-40B4-BE49-F238E27FC236}">
                  <a16:creationId xmlns:a16="http://schemas.microsoft.com/office/drawing/2014/main" id="{00000000-0008-0000-0500-00002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43</xdr:row>
          <xdr:rowOff>142875</xdr:rowOff>
        </xdr:from>
        <xdr:to>
          <xdr:col>28</xdr:col>
          <xdr:colOff>219075</xdr:colOff>
          <xdr:row>45</xdr:row>
          <xdr:rowOff>28575</xdr:rowOff>
        </xdr:to>
        <xdr:sp macro="" textlink="">
          <xdr:nvSpPr>
            <xdr:cNvPr id="17441" name="Check Box 33" hidden="1">
              <a:extLst>
                <a:ext uri="{63B3BB69-23CF-44E3-9099-C40C66FF867C}">
                  <a14:compatExt spid="_x0000_s17441"/>
                </a:ext>
                <a:ext uri="{FF2B5EF4-FFF2-40B4-BE49-F238E27FC236}">
                  <a16:creationId xmlns:a16="http://schemas.microsoft.com/office/drawing/2014/main" id="{00000000-0008-0000-0500-00002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42</xdr:row>
          <xdr:rowOff>133350</xdr:rowOff>
        </xdr:from>
        <xdr:to>
          <xdr:col>29</xdr:col>
          <xdr:colOff>9525</xdr:colOff>
          <xdr:row>44</xdr:row>
          <xdr:rowOff>28575</xdr:rowOff>
        </xdr:to>
        <xdr:sp macro="" textlink="">
          <xdr:nvSpPr>
            <xdr:cNvPr id="17442" name="Check Box 34" hidden="1">
              <a:extLst>
                <a:ext uri="{63B3BB69-23CF-44E3-9099-C40C66FF867C}">
                  <a14:compatExt spid="_x0000_s17442"/>
                </a:ext>
                <a:ext uri="{FF2B5EF4-FFF2-40B4-BE49-F238E27FC236}">
                  <a16:creationId xmlns:a16="http://schemas.microsoft.com/office/drawing/2014/main" id="{00000000-0008-0000-0500-00002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41</xdr:row>
          <xdr:rowOff>142875</xdr:rowOff>
        </xdr:from>
        <xdr:to>
          <xdr:col>29</xdr:col>
          <xdr:colOff>28575</xdr:colOff>
          <xdr:row>43</xdr:row>
          <xdr:rowOff>28575</xdr:rowOff>
        </xdr:to>
        <xdr:sp macro="" textlink="">
          <xdr:nvSpPr>
            <xdr:cNvPr id="17443" name="Check Box 35" hidden="1">
              <a:extLst>
                <a:ext uri="{63B3BB69-23CF-44E3-9099-C40C66FF867C}">
                  <a14:compatExt spid="_x0000_s17443"/>
                </a:ext>
                <a:ext uri="{FF2B5EF4-FFF2-40B4-BE49-F238E27FC236}">
                  <a16:creationId xmlns:a16="http://schemas.microsoft.com/office/drawing/2014/main" id="{00000000-0008-0000-0500-00002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40</xdr:row>
          <xdr:rowOff>133350</xdr:rowOff>
        </xdr:from>
        <xdr:to>
          <xdr:col>29</xdr:col>
          <xdr:colOff>19050</xdr:colOff>
          <xdr:row>42</xdr:row>
          <xdr:rowOff>28575</xdr:rowOff>
        </xdr:to>
        <xdr:sp macro="" textlink="">
          <xdr:nvSpPr>
            <xdr:cNvPr id="17444" name="Check Box 36" hidden="1">
              <a:extLst>
                <a:ext uri="{63B3BB69-23CF-44E3-9099-C40C66FF867C}">
                  <a14:compatExt spid="_x0000_s17444"/>
                </a:ext>
                <a:ext uri="{FF2B5EF4-FFF2-40B4-BE49-F238E27FC236}">
                  <a16:creationId xmlns:a16="http://schemas.microsoft.com/office/drawing/2014/main" id="{00000000-0008-0000-0500-00002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45</xdr:row>
          <xdr:rowOff>133350</xdr:rowOff>
        </xdr:from>
        <xdr:to>
          <xdr:col>22</xdr:col>
          <xdr:colOff>9525</xdr:colOff>
          <xdr:row>47</xdr:row>
          <xdr:rowOff>28575</xdr:rowOff>
        </xdr:to>
        <xdr:sp macro="" textlink="">
          <xdr:nvSpPr>
            <xdr:cNvPr id="17445" name="Check Box 37" hidden="1">
              <a:extLst>
                <a:ext uri="{63B3BB69-23CF-44E3-9099-C40C66FF867C}">
                  <a14:compatExt spid="_x0000_s17445"/>
                </a:ext>
                <a:ext uri="{FF2B5EF4-FFF2-40B4-BE49-F238E27FC236}">
                  <a16:creationId xmlns:a16="http://schemas.microsoft.com/office/drawing/2014/main" id="{00000000-0008-0000-0500-00002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48</xdr:row>
          <xdr:rowOff>0</xdr:rowOff>
        </xdr:from>
        <xdr:to>
          <xdr:col>23</xdr:col>
          <xdr:colOff>9525</xdr:colOff>
          <xdr:row>49</xdr:row>
          <xdr:rowOff>9525</xdr:rowOff>
        </xdr:to>
        <xdr:sp macro="" textlink="">
          <xdr:nvSpPr>
            <xdr:cNvPr id="17446" name="Check Box 38" hidden="1">
              <a:extLst>
                <a:ext uri="{63B3BB69-23CF-44E3-9099-C40C66FF867C}">
                  <a14:compatExt spid="_x0000_s17446"/>
                </a:ext>
                <a:ext uri="{FF2B5EF4-FFF2-40B4-BE49-F238E27FC236}">
                  <a16:creationId xmlns:a16="http://schemas.microsoft.com/office/drawing/2014/main" id="{00000000-0008-0000-0500-00002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47</xdr:row>
          <xdr:rowOff>142875</xdr:rowOff>
        </xdr:from>
        <xdr:to>
          <xdr:col>25</xdr:col>
          <xdr:colOff>228600</xdr:colOff>
          <xdr:row>49</xdr:row>
          <xdr:rowOff>38100</xdr:rowOff>
        </xdr:to>
        <xdr:sp macro="" textlink="">
          <xdr:nvSpPr>
            <xdr:cNvPr id="17447" name="Check Box 39" hidden="1">
              <a:extLst>
                <a:ext uri="{63B3BB69-23CF-44E3-9099-C40C66FF867C}">
                  <a14:compatExt spid="_x0000_s17447"/>
                </a:ext>
                <a:ext uri="{FF2B5EF4-FFF2-40B4-BE49-F238E27FC236}">
                  <a16:creationId xmlns:a16="http://schemas.microsoft.com/office/drawing/2014/main" id="{00000000-0008-0000-0500-00002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xdr:colOff>
          <xdr:row>49</xdr:row>
          <xdr:rowOff>142875</xdr:rowOff>
        </xdr:from>
        <xdr:to>
          <xdr:col>21</xdr:col>
          <xdr:colOff>209550</xdr:colOff>
          <xdr:row>51</xdr:row>
          <xdr:rowOff>38100</xdr:rowOff>
        </xdr:to>
        <xdr:sp macro="" textlink="">
          <xdr:nvSpPr>
            <xdr:cNvPr id="17448" name="Check Box 40" hidden="1">
              <a:extLst>
                <a:ext uri="{63B3BB69-23CF-44E3-9099-C40C66FF867C}">
                  <a14:compatExt spid="_x0000_s17448"/>
                </a:ext>
                <a:ext uri="{FF2B5EF4-FFF2-40B4-BE49-F238E27FC236}">
                  <a16:creationId xmlns:a16="http://schemas.microsoft.com/office/drawing/2014/main" id="{00000000-0008-0000-0500-00002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52</xdr:row>
          <xdr:rowOff>133350</xdr:rowOff>
        </xdr:from>
        <xdr:to>
          <xdr:col>17</xdr:col>
          <xdr:colOff>9525</xdr:colOff>
          <xdr:row>54</xdr:row>
          <xdr:rowOff>28575</xdr:rowOff>
        </xdr:to>
        <xdr:sp macro="" textlink="">
          <xdr:nvSpPr>
            <xdr:cNvPr id="17449" name="Check Box 41" hidden="1">
              <a:extLst>
                <a:ext uri="{63B3BB69-23CF-44E3-9099-C40C66FF867C}">
                  <a14:compatExt spid="_x0000_s17449"/>
                </a:ext>
                <a:ext uri="{FF2B5EF4-FFF2-40B4-BE49-F238E27FC236}">
                  <a16:creationId xmlns:a16="http://schemas.microsoft.com/office/drawing/2014/main" id="{00000000-0008-0000-0500-00002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58</xdr:row>
          <xdr:rowOff>133350</xdr:rowOff>
        </xdr:from>
        <xdr:to>
          <xdr:col>29</xdr:col>
          <xdr:colOff>9525</xdr:colOff>
          <xdr:row>60</xdr:row>
          <xdr:rowOff>19050</xdr:rowOff>
        </xdr:to>
        <xdr:sp macro="" textlink="">
          <xdr:nvSpPr>
            <xdr:cNvPr id="17450" name="Check Box 42" hidden="1">
              <a:extLst>
                <a:ext uri="{63B3BB69-23CF-44E3-9099-C40C66FF867C}">
                  <a14:compatExt spid="_x0000_s17450"/>
                </a:ext>
                <a:ext uri="{FF2B5EF4-FFF2-40B4-BE49-F238E27FC236}">
                  <a16:creationId xmlns:a16="http://schemas.microsoft.com/office/drawing/2014/main" id="{00000000-0008-0000-0500-00002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58</xdr:row>
          <xdr:rowOff>142875</xdr:rowOff>
        </xdr:from>
        <xdr:to>
          <xdr:col>30</xdr:col>
          <xdr:colOff>228600</xdr:colOff>
          <xdr:row>60</xdr:row>
          <xdr:rowOff>0</xdr:rowOff>
        </xdr:to>
        <xdr:sp macro="" textlink="">
          <xdr:nvSpPr>
            <xdr:cNvPr id="17451" name="Check Box 43" hidden="1">
              <a:extLst>
                <a:ext uri="{63B3BB69-23CF-44E3-9099-C40C66FF867C}">
                  <a14:compatExt spid="_x0000_s17451"/>
                </a:ext>
                <a:ext uri="{FF2B5EF4-FFF2-40B4-BE49-F238E27FC236}">
                  <a16:creationId xmlns:a16="http://schemas.microsoft.com/office/drawing/2014/main" id="{00000000-0008-0000-0500-00002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58</xdr:row>
          <xdr:rowOff>152400</xdr:rowOff>
        </xdr:from>
        <xdr:to>
          <xdr:col>33</xdr:col>
          <xdr:colOff>19050</xdr:colOff>
          <xdr:row>59</xdr:row>
          <xdr:rowOff>161925</xdr:rowOff>
        </xdr:to>
        <xdr:sp macro="" textlink="">
          <xdr:nvSpPr>
            <xdr:cNvPr id="17452" name="Check Box 44" hidden="1">
              <a:extLst>
                <a:ext uri="{63B3BB69-23CF-44E3-9099-C40C66FF867C}">
                  <a14:compatExt spid="_x0000_s17452"/>
                </a:ext>
                <a:ext uri="{FF2B5EF4-FFF2-40B4-BE49-F238E27FC236}">
                  <a16:creationId xmlns:a16="http://schemas.microsoft.com/office/drawing/2014/main" id="{00000000-0008-0000-0500-00002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59</xdr:row>
          <xdr:rowOff>152400</xdr:rowOff>
        </xdr:from>
        <xdr:to>
          <xdr:col>28</xdr:col>
          <xdr:colOff>209550</xdr:colOff>
          <xdr:row>61</xdr:row>
          <xdr:rowOff>9525</xdr:rowOff>
        </xdr:to>
        <xdr:sp macro="" textlink="">
          <xdr:nvSpPr>
            <xdr:cNvPr id="17453" name="Check Box 45" hidden="1">
              <a:extLst>
                <a:ext uri="{63B3BB69-23CF-44E3-9099-C40C66FF867C}">
                  <a14:compatExt spid="_x0000_s17453"/>
                </a:ext>
                <a:ext uri="{FF2B5EF4-FFF2-40B4-BE49-F238E27FC236}">
                  <a16:creationId xmlns:a16="http://schemas.microsoft.com/office/drawing/2014/main" id="{00000000-0008-0000-0500-00002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59</xdr:row>
          <xdr:rowOff>161925</xdr:rowOff>
        </xdr:from>
        <xdr:to>
          <xdr:col>30</xdr:col>
          <xdr:colOff>219075</xdr:colOff>
          <xdr:row>61</xdr:row>
          <xdr:rowOff>9525</xdr:rowOff>
        </xdr:to>
        <xdr:sp macro="" textlink="">
          <xdr:nvSpPr>
            <xdr:cNvPr id="17454" name="Check Box 46" hidden="1">
              <a:extLst>
                <a:ext uri="{63B3BB69-23CF-44E3-9099-C40C66FF867C}">
                  <a14:compatExt spid="_x0000_s17454"/>
                </a:ext>
                <a:ext uri="{FF2B5EF4-FFF2-40B4-BE49-F238E27FC236}">
                  <a16:creationId xmlns:a16="http://schemas.microsoft.com/office/drawing/2014/main" id="{00000000-0008-0000-0500-00002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0</xdr:rowOff>
        </xdr:from>
        <xdr:to>
          <xdr:col>28</xdr:col>
          <xdr:colOff>228600</xdr:colOff>
          <xdr:row>61</xdr:row>
          <xdr:rowOff>161925</xdr:rowOff>
        </xdr:to>
        <xdr:sp macro="" textlink="">
          <xdr:nvSpPr>
            <xdr:cNvPr id="17455" name="Check Box 47" hidden="1">
              <a:extLst>
                <a:ext uri="{63B3BB69-23CF-44E3-9099-C40C66FF867C}">
                  <a14:compatExt spid="_x0000_s17455"/>
                </a:ext>
                <a:ext uri="{FF2B5EF4-FFF2-40B4-BE49-F238E27FC236}">
                  <a16:creationId xmlns:a16="http://schemas.microsoft.com/office/drawing/2014/main" id="{00000000-0008-0000-0500-00002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60</xdr:row>
          <xdr:rowOff>142875</xdr:rowOff>
        </xdr:from>
        <xdr:to>
          <xdr:col>31</xdr:col>
          <xdr:colOff>0</xdr:colOff>
          <xdr:row>62</xdr:row>
          <xdr:rowOff>9525</xdr:rowOff>
        </xdr:to>
        <xdr:sp macro="" textlink="">
          <xdr:nvSpPr>
            <xdr:cNvPr id="17456" name="Check Box 48" hidden="1">
              <a:extLst>
                <a:ext uri="{63B3BB69-23CF-44E3-9099-C40C66FF867C}">
                  <a14:compatExt spid="_x0000_s17456"/>
                </a:ext>
                <a:ext uri="{FF2B5EF4-FFF2-40B4-BE49-F238E27FC236}">
                  <a16:creationId xmlns:a16="http://schemas.microsoft.com/office/drawing/2014/main" id="{00000000-0008-0000-0500-00003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60</xdr:row>
          <xdr:rowOff>152400</xdr:rowOff>
        </xdr:from>
        <xdr:to>
          <xdr:col>33</xdr:col>
          <xdr:colOff>19050</xdr:colOff>
          <xdr:row>62</xdr:row>
          <xdr:rowOff>9525</xdr:rowOff>
        </xdr:to>
        <xdr:sp macro="" textlink="">
          <xdr:nvSpPr>
            <xdr:cNvPr id="17457" name="Check Box 49" hidden="1">
              <a:extLst>
                <a:ext uri="{63B3BB69-23CF-44E3-9099-C40C66FF867C}">
                  <a14:compatExt spid="_x0000_s17457"/>
                </a:ext>
                <a:ext uri="{FF2B5EF4-FFF2-40B4-BE49-F238E27FC236}">
                  <a16:creationId xmlns:a16="http://schemas.microsoft.com/office/drawing/2014/main" id="{00000000-0008-0000-0500-00003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61</xdr:row>
          <xdr:rowOff>152400</xdr:rowOff>
        </xdr:from>
        <xdr:to>
          <xdr:col>29</xdr:col>
          <xdr:colOff>28575</xdr:colOff>
          <xdr:row>63</xdr:row>
          <xdr:rowOff>28575</xdr:rowOff>
        </xdr:to>
        <xdr:sp macro="" textlink="">
          <xdr:nvSpPr>
            <xdr:cNvPr id="17458" name="Check Box 50" hidden="1">
              <a:extLst>
                <a:ext uri="{63B3BB69-23CF-44E3-9099-C40C66FF867C}">
                  <a14:compatExt spid="_x0000_s17458"/>
                </a:ext>
                <a:ext uri="{FF2B5EF4-FFF2-40B4-BE49-F238E27FC236}">
                  <a16:creationId xmlns:a16="http://schemas.microsoft.com/office/drawing/2014/main" id="{00000000-0008-0000-0500-00003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61</xdr:row>
          <xdr:rowOff>142875</xdr:rowOff>
        </xdr:from>
        <xdr:to>
          <xdr:col>31</xdr:col>
          <xdr:colOff>47625</xdr:colOff>
          <xdr:row>63</xdr:row>
          <xdr:rowOff>19050</xdr:rowOff>
        </xdr:to>
        <xdr:sp macro="" textlink="">
          <xdr:nvSpPr>
            <xdr:cNvPr id="17459" name="Check Box 51" hidden="1">
              <a:extLst>
                <a:ext uri="{63B3BB69-23CF-44E3-9099-C40C66FF867C}">
                  <a14:compatExt spid="_x0000_s17459"/>
                </a:ext>
                <a:ext uri="{FF2B5EF4-FFF2-40B4-BE49-F238E27FC236}">
                  <a16:creationId xmlns:a16="http://schemas.microsoft.com/office/drawing/2014/main" id="{00000000-0008-0000-0500-00003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62</xdr:row>
          <xdr:rowOff>152400</xdr:rowOff>
        </xdr:from>
        <xdr:to>
          <xdr:col>29</xdr:col>
          <xdr:colOff>0</xdr:colOff>
          <xdr:row>64</xdr:row>
          <xdr:rowOff>9525</xdr:rowOff>
        </xdr:to>
        <xdr:sp macro="" textlink="">
          <xdr:nvSpPr>
            <xdr:cNvPr id="17460" name="Check Box 52" hidden="1">
              <a:extLst>
                <a:ext uri="{63B3BB69-23CF-44E3-9099-C40C66FF867C}">
                  <a14:compatExt spid="_x0000_s17460"/>
                </a:ext>
                <a:ext uri="{FF2B5EF4-FFF2-40B4-BE49-F238E27FC236}">
                  <a16:creationId xmlns:a16="http://schemas.microsoft.com/office/drawing/2014/main" id="{00000000-0008-0000-0500-00003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62</xdr:row>
          <xdr:rowOff>152400</xdr:rowOff>
        </xdr:from>
        <xdr:to>
          <xdr:col>31</xdr:col>
          <xdr:colOff>38100</xdr:colOff>
          <xdr:row>64</xdr:row>
          <xdr:rowOff>19050</xdr:rowOff>
        </xdr:to>
        <xdr:sp macro="" textlink="">
          <xdr:nvSpPr>
            <xdr:cNvPr id="17461" name="Check Box 53" hidden="1">
              <a:extLst>
                <a:ext uri="{63B3BB69-23CF-44E3-9099-C40C66FF867C}">
                  <a14:compatExt spid="_x0000_s17461"/>
                </a:ext>
                <a:ext uri="{FF2B5EF4-FFF2-40B4-BE49-F238E27FC236}">
                  <a16:creationId xmlns:a16="http://schemas.microsoft.com/office/drawing/2014/main" id="{00000000-0008-0000-0500-00003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62</xdr:row>
          <xdr:rowOff>133350</xdr:rowOff>
        </xdr:from>
        <xdr:to>
          <xdr:col>32</xdr:col>
          <xdr:colOff>228600</xdr:colOff>
          <xdr:row>64</xdr:row>
          <xdr:rowOff>28575</xdr:rowOff>
        </xdr:to>
        <xdr:sp macro="" textlink="">
          <xdr:nvSpPr>
            <xdr:cNvPr id="17462" name="Check Box 54" hidden="1">
              <a:extLst>
                <a:ext uri="{63B3BB69-23CF-44E3-9099-C40C66FF867C}">
                  <a14:compatExt spid="_x0000_s17462"/>
                </a:ext>
                <a:ext uri="{FF2B5EF4-FFF2-40B4-BE49-F238E27FC236}">
                  <a16:creationId xmlns:a16="http://schemas.microsoft.com/office/drawing/2014/main" id="{00000000-0008-0000-0500-00003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63</xdr:row>
          <xdr:rowOff>142875</xdr:rowOff>
        </xdr:from>
        <xdr:to>
          <xdr:col>28</xdr:col>
          <xdr:colOff>209550</xdr:colOff>
          <xdr:row>65</xdr:row>
          <xdr:rowOff>38100</xdr:rowOff>
        </xdr:to>
        <xdr:sp macro="" textlink="">
          <xdr:nvSpPr>
            <xdr:cNvPr id="17463" name="Check Box 55" hidden="1">
              <a:extLst>
                <a:ext uri="{63B3BB69-23CF-44E3-9099-C40C66FF867C}">
                  <a14:compatExt spid="_x0000_s17463"/>
                </a:ext>
                <a:ext uri="{FF2B5EF4-FFF2-40B4-BE49-F238E27FC236}">
                  <a16:creationId xmlns:a16="http://schemas.microsoft.com/office/drawing/2014/main" id="{00000000-0008-0000-0500-00003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28575</xdr:colOff>
          <xdr:row>63</xdr:row>
          <xdr:rowOff>161925</xdr:rowOff>
        </xdr:from>
        <xdr:to>
          <xdr:col>31</xdr:col>
          <xdr:colOff>38100</xdr:colOff>
          <xdr:row>65</xdr:row>
          <xdr:rowOff>28575</xdr:rowOff>
        </xdr:to>
        <xdr:sp macro="" textlink="">
          <xdr:nvSpPr>
            <xdr:cNvPr id="17464" name="Check Box 56" hidden="1">
              <a:extLst>
                <a:ext uri="{63B3BB69-23CF-44E3-9099-C40C66FF867C}">
                  <a14:compatExt spid="_x0000_s17464"/>
                </a:ext>
                <a:ext uri="{FF2B5EF4-FFF2-40B4-BE49-F238E27FC236}">
                  <a16:creationId xmlns:a16="http://schemas.microsoft.com/office/drawing/2014/main" id="{00000000-0008-0000-0500-00003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50</xdr:row>
          <xdr:rowOff>133350</xdr:rowOff>
        </xdr:from>
        <xdr:to>
          <xdr:col>29</xdr:col>
          <xdr:colOff>19050</xdr:colOff>
          <xdr:row>52</xdr:row>
          <xdr:rowOff>28575</xdr:rowOff>
        </xdr:to>
        <xdr:sp macro="" textlink="">
          <xdr:nvSpPr>
            <xdr:cNvPr id="17465" name="Check Box 57" hidden="1">
              <a:extLst>
                <a:ext uri="{63B3BB69-23CF-44E3-9099-C40C66FF867C}">
                  <a14:compatExt spid="_x0000_s17465"/>
                </a:ext>
                <a:ext uri="{FF2B5EF4-FFF2-40B4-BE49-F238E27FC236}">
                  <a16:creationId xmlns:a16="http://schemas.microsoft.com/office/drawing/2014/main" id="{00000000-0008-0000-0500-00003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49</xdr:row>
          <xdr:rowOff>142875</xdr:rowOff>
        </xdr:from>
        <xdr:to>
          <xdr:col>28</xdr:col>
          <xdr:colOff>190500</xdr:colOff>
          <xdr:row>51</xdr:row>
          <xdr:rowOff>38100</xdr:rowOff>
        </xdr:to>
        <xdr:sp macro="" textlink="">
          <xdr:nvSpPr>
            <xdr:cNvPr id="17466" name="Check Box 58" hidden="1">
              <a:extLst>
                <a:ext uri="{63B3BB69-23CF-44E3-9099-C40C66FF867C}">
                  <a14:compatExt spid="_x0000_s17466"/>
                </a:ext>
                <a:ext uri="{FF2B5EF4-FFF2-40B4-BE49-F238E27FC236}">
                  <a16:creationId xmlns:a16="http://schemas.microsoft.com/office/drawing/2014/main" id="{00000000-0008-0000-0500-00003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10</xdr:row>
          <xdr:rowOff>161925</xdr:rowOff>
        </xdr:from>
        <xdr:to>
          <xdr:col>14</xdr:col>
          <xdr:colOff>228600</xdr:colOff>
          <xdr:row>12</xdr:row>
          <xdr:rowOff>38100</xdr:rowOff>
        </xdr:to>
        <xdr:sp macro="" textlink="">
          <xdr:nvSpPr>
            <xdr:cNvPr id="17470" name="Check Box 62" hidden="1">
              <a:extLst>
                <a:ext uri="{63B3BB69-23CF-44E3-9099-C40C66FF867C}">
                  <a14:compatExt spid="_x0000_s17470"/>
                </a:ext>
                <a:ext uri="{FF2B5EF4-FFF2-40B4-BE49-F238E27FC236}">
                  <a16:creationId xmlns:a16="http://schemas.microsoft.com/office/drawing/2014/main" id="{00000000-0008-0000-0500-00003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10</xdr:row>
          <xdr:rowOff>152400</xdr:rowOff>
        </xdr:from>
        <xdr:to>
          <xdr:col>17</xdr:col>
          <xdr:colOff>228600</xdr:colOff>
          <xdr:row>12</xdr:row>
          <xdr:rowOff>28575</xdr:rowOff>
        </xdr:to>
        <xdr:sp macro="" textlink="">
          <xdr:nvSpPr>
            <xdr:cNvPr id="17471" name="Check Box 63" hidden="1">
              <a:extLst>
                <a:ext uri="{63B3BB69-23CF-44E3-9099-C40C66FF867C}">
                  <a14:compatExt spid="_x0000_s17471"/>
                </a:ext>
                <a:ext uri="{FF2B5EF4-FFF2-40B4-BE49-F238E27FC236}">
                  <a16:creationId xmlns:a16="http://schemas.microsoft.com/office/drawing/2014/main" id="{00000000-0008-0000-0500-00003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19050</xdr:colOff>
          <xdr:row>10</xdr:row>
          <xdr:rowOff>152400</xdr:rowOff>
        </xdr:from>
        <xdr:to>
          <xdr:col>21</xdr:col>
          <xdr:colOff>0</xdr:colOff>
          <xdr:row>12</xdr:row>
          <xdr:rowOff>28575</xdr:rowOff>
        </xdr:to>
        <xdr:sp macro="" textlink="">
          <xdr:nvSpPr>
            <xdr:cNvPr id="17472" name="Check Box 64" hidden="1">
              <a:extLst>
                <a:ext uri="{63B3BB69-23CF-44E3-9099-C40C66FF867C}">
                  <a14:compatExt spid="_x0000_s17472"/>
                </a:ext>
                <a:ext uri="{FF2B5EF4-FFF2-40B4-BE49-F238E27FC236}">
                  <a16:creationId xmlns:a16="http://schemas.microsoft.com/office/drawing/2014/main" id="{00000000-0008-0000-0500-000040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10</xdr:row>
          <xdr:rowOff>152400</xdr:rowOff>
        </xdr:from>
        <xdr:to>
          <xdr:col>24</xdr:col>
          <xdr:colOff>0</xdr:colOff>
          <xdr:row>12</xdr:row>
          <xdr:rowOff>28575</xdr:rowOff>
        </xdr:to>
        <xdr:sp macro="" textlink="">
          <xdr:nvSpPr>
            <xdr:cNvPr id="17473" name="Check Box 65" hidden="1">
              <a:extLst>
                <a:ext uri="{63B3BB69-23CF-44E3-9099-C40C66FF867C}">
                  <a14:compatExt spid="_x0000_s17473"/>
                </a:ext>
                <a:ext uri="{FF2B5EF4-FFF2-40B4-BE49-F238E27FC236}">
                  <a16:creationId xmlns:a16="http://schemas.microsoft.com/office/drawing/2014/main" id="{00000000-0008-0000-0500-00004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11</xdr:row>
          <xdr:rowOff>0</xdr:rowOff>
        </xdr:from>
        <xdr:to>
          <xdr:col>27</xdr:col>
          <xdr:colOff>200025</xdr:colOff>
          <xdr:row>12</xdr:row>
          <xdr:rowOff>0</xdr:rowOff>
        </xdr:to>
        <xdr:sp macro="" textlink="">
          <xdr:nvSpPr>
            <xdr:cNvPr id="17474" name="Check Box 66" hidden="1">
              <a:extLst>
                <a:ext uri="{63B3BB69-23CF-44E3-9099-C40C66FF867C}">
                  <a14:compatExt spid="_x0000_s17474"/>
                </a:ext>
                <a:ext uri="{FF2B5EF4-FFF2-40B4-BE49-F238E27FC236}">
                  <a16:creationId xmlns:a16="http://schemas.microsoft.com/office/drawing/2014/main" id="{00000000-0008-0000-0500-00004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xdr:colOff>
          <xdr:row>10</xdr:row>
          <xdr:rowOff>171450</xdr:rowOff>
        </xdr:from>
        <xdr:to>
          <xdr:col>30</xdr:col>
          <xdr:colOff>200025</xdr:colOff>
          <xdr:row>12</xdr:row>
          <xdr:rowOff>9525</xdr:rowOff>
        </xdr:to>
        <xdr:sp macro="" textlink="">
          <xdr:nvSpPr>
            <xdr:cNvPr id="17475" name="Check Box 67" hidden="1">
              <a:extLst>
                <a:ext uri="{63B3BB69-23CF-44E3-9099-C40C66FF867C}">
                  <a14:compatExt spid="_x0000_s17475"/>
                </a:ext>
                <a:ext uri="{FF2B5EF4-FFF2-40B4-BE49-F238E27FC236}">
                  <a16:creationId xmlns:a16="http://schemas.microsoft.com/office/drawing/2014/main" id="{00000000-0008-0000-0500-00004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12</xdr:row>
          <xdr:rowOff>9525</xdr:rowOff>
        </xdr:from>
        <xdr:to>
          <xdr:col>14</xdr:col>
          <xdr:colOff>200025</xdr:colOff>
          <xdr:row>12</xdr:row>
          <xdr:rowOff>161925</xdr:rowOff>
        </xdr:to>
        <xdr:sp macro="" textlink="">
          <xdr:nvSpPr>
            <xdr:cNvPr id="17476" name="Check Box 68" hidden="1">
              <a:extLst>
                <a:ext uri="{63B3BB69-23CF-44E3-9099-C40C66FF867C}">
                  <a14:compatExt spid="_x0000_s17476"/>
                </a:ext>
                <a:ext uri="{FF2B5EF4-FFF2-40B4-BE49-F238E27FC236}">
                  <a16:creationId xmlns:a16="http://schemas.microsoft.com/office/drawing/2014/main" id="{00000000-0008-0000-0500-00004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39</xdr:row>
          <xdr:rowOff>142875</xdr:rowOff>
        </xdr:from>
        <xdr:to>
          <xdr:col>29</xdr:col>
          <xdr:colOff>0</xdr:colOff>
          <xdr:row>41</xdr:row>
          <xdr:rowOff>38100</xdr:rowOff>
        </xdr:to>
        <xdr:sp macro="" textlink="">
          <xdr:nvSpPr>
            <xdr:cNvPr id="17477" name="Check Box 69" hidden="1">
              <a:extLst>
                <a:ext uri="{63B3BB69-23CF-44E3-9099-C40C66FF867C}">
                  <a14:compatExt spid="_x0000_s17477"/>
                </a:ext>
                <a:ext uri="{FF2B5EF4-FFF2-40B4-BE49-F238E27FC236}">
                  <a16:creationId xmlns:a16="http://schemas.microsoft.com/office/drawing/2014/main" id="{00000000-0008-0000-0500-00004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51</xdr:row>
          <xdr:rowOff>152400</xdr:rowOff>
        </xdr:from>
        <xdr:to>
          <xdr:col>17</xdr:col>
          <xdr:colOff>19050</xdr:colOff>
          <xdr:row>53</xdr:row>
          <xdr:rowOff>9525</xdr:rowOff>
        </xdr:to>
        <xdr:sp macro="" textlink="">
          <xdr:nvSpPr>
            <xdr:cNvPr id="17478" name="Check Box 70" hidden="1">
              <a:extLst>
                <a:ext uri="{63B3BB69-23CF-44E3-9099-C40C66FF867C}">
                  <a14:compatExt spid="_x0000_s17478"/>
                </a:ext>
                <a:ext uri="{FF2B5EF4-FFF2-40B4-BE49-F238E27FC236}">
                  <a16:creationId xmlns:a16="http://schemas.microsoft.com/office/drawing/2014/main" id="{00000000-0008-0000-0500-000046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58</xdr:row>
          <xdr:rowOff>133350</xdr:rowOff>
        </xdr:from>
        <xdr:to>
          <xdr:col>17</xdr:col>
          <xdr:colOff>19050</xdr:colOff>
          <xdr:row>60</xdr:row>
          <xdr:rowOff>28575</xdr:rowOff>
        </xdr:to>
        <xdr:sp macro="" textlink="">
          <xdr:nvSpPr>
            <xdr:cNvPr id="17479" name="Check Box 71" hidden="1">
              <a:extLst>
                <a:ext uri="{63B3BB69-23CF-44E3-9099-C40C66FF867C}">
                  <a14:compatExt spid="_x0000_s17479"/>
                </a:ext>
                <a:ext uri="{FF2B5EF4-FFF2-40B4-BE49-F238E27FC236}">
                  <a16:creationId xmlns:a16="http://schemas.microsoft.com/office/drawing/2014/main" id="{00000000-0008-0000-0500-00004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60</xdr:row>
          <xdr:rowOff>142875</xdr:rowOff>
        </xdr:from>
        <xdr:to>
          <xdr:col>17</xdr:col>
          <xdr:colOff>19050</xdr:colOff>
          <xdr:row>62</xdr:row>
          <xdr:rowOff>38100</xdr:rowOff>
        </xdr:to>
        <xdr:sp macro="" textlink="">
          <xdr:nvSpPr>
            <xdr:cNvPr id="17480" name="Check Box 72" hidden="1">
              <a:extLst>
                <a:ext uri="{63B3BB69-23CF-44E3-9099-C40C66FF867C}">
                  <a14:compatExt spid="_x0000_s17480"/>
                </a:ext>
                <a:ext uri="{FF2B5EF4-FFF2-40B4-BE49-F238E27FC236}">
                  <a16:creationId xmlns:a16="http://schemas.microsoft.com/office/drawing/2014/main" id="{00000000-0008-0000-0500-00004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19050</xdr:colOff>
          <xdr:row>62</xdr:row>
          <xdr:rowOff>133350</xdr:rowOff>
        </xdr:from>
        <xdr:to>
          <xdr:col>17</xdr:col>
          <xdr:colOff>19050</xdr:colOff>
          <xdr:row>64</xdr:row>
          <xdr:rowOff>28575</xdr:rowOff>
        </xdr:to>
        <xdr:sp macro="" textlink="">
          <xdr:nvSpPr>
            <xdr:cNvPr id="17481" name="Check Box 73" hidden="1">
              <a:extLst>
                <a:ext uri="{63B3BB69-23CF-44E3-9099-C40C66FF867C}">
                  <a14:compatExt spid="_x0000_s17481"/>
                </a:ext>
                <a:ext uri="{FF2B5EF4-FFF2-40B4-BE49-F238E27FC236}">
                  <a16:creationId xmlns:a16="http://schemas.microsoft.com/office/drawing/2014/main" id="{00000000-0008-0000-0500-00004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13</xdr:row>
          <xdr:rowOff>9525</xdr:rowOff>
        </xdr:from>
        <xdr:to>
          <xdr:col>14</xdr:col>
          <xdr:colOff>219075</xdr:colOff>
          <xdr:row>14</xdr:row>
          <xdr:rowOff>28575</xdr:rowOff>
        </xdr:to>
        <xdr:sp macro="" textlink="">
          <xdr:nvSpPr>
            <xdr:cNvPr id="17532" name="Check Box 124" hidden="1">
              <a:extLst>
                <a:ext uri="{63B3BB69-23CF-44E3-9099-C40C66FF867C}">
                  <a14:compatExt spid="_x0000_s17532"/>
                </a:ext>
                <a:ext uri="{FF2B5EF4-FFF2-40B4-BE49-F238E27FC236}">
                  <a16:creationId xmlns:a16="http://schemas.microsoft.com/office/drawing/2014/main" id="{00000000-0008-0000-0500-00007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12</xdr:row>
          <xdr:rowOff>152400</xdr:rowOff>
        </xdr:from>
        <xdr:to>
          <xdr:col>19</xdr:col>
          <xdr:colOff>190500</xdr:colOff>
          <xdr:row>14</xdr:row>
          <xdr:rowOff>38100</xdr:rowOff>
        </xdr:to>
        <xdr:sp macro="" textlink="">
          <xdr:nvSpPr>
            <xdr:cNvPr id="17533" name="Check Box 125" hidden="1">
              <a:extLst>
                <a:ext uri="{63B3BB69-23CF-44E3-9099-C40C66FF867C}">
                  <a14:compatExt spid="_x0000_s17533"/>
                </a:ext>
                <a:ext uri="{FF2B5EF4-FFF2-40B4-BE49-F238E27FC236}">
                  <a16:creationId xmlns:a16="http://schemas.microsoft.com/office/drawing/2014/main" id="{00000000-0008-0000-0500-00007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14</xdr:row>
          <xdr:rowOff>0</xdr:rowOff>
        </xdr:from>
        <xdr:to>
          <xdr:col>15</xdr:col>
          <xdr:colOff>9525</xdr:colOff>
          <xdr:row>15</xdr:row>
          <xdr:rowOff>19050</xdr:rowOff>
        </xdr:to>
        <xdr:sp macro="" textlink="">
          <xdr:nvSpPr>
            <xdr:cNvPr id="17534" name="Check Box 126" hidden="1">
              <a:extLst>
                <a:ext uri="{63B3BB69-23CF-44E3-9099-C40C66FF867C}">
                  <a14:compatExt spid="_x0000_s17534"/>
                </a:ext>
                <a:ext uri="{FF2B5EF4-FFF2-40B4-BE49-F238E27FC236}">
                  <a16:creationId xmlns:a16="http://schemas.microsoft.com/office/drawing/2014/main" id="{00000000-0008-0000-0500-00007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xdr:colOff>
          <xdr:row>13</xdr:row>
          <xdr:rowOff>161925</xdr:rowOff>
        </xdr:from>
        <xdr:to>
          <xdr:col>23</xdr:col>
          <xdr:colOff>19050</xdr:colOff>
          <xdr:row>15</xdr:row>
          <xdr:rowOff>0</xdr:rowOff>
        </xdr:to>
        <xdr:sp macro="" textlink="">
          <xdr:nvSpPr>
            <xdr:cNvPr id="17535" name="Check Box 127" hidden="1">
              <a:extLst>
                <a:ext uri="{63B3BB69-23CF-44E3-9099-C40C66FF867C}">
                  <a14:compatExt spid="_x0000_s17535"/>
                </a:ext>
                <a:ext uri="{FF2B5EF4-FFF2-40B4-BE49-F238E27FC236}">
                  <a16:creationId xmlns:a16="http://schemas.microsoft.com/office/drawing/2014/main" id="{00000000-0008-0000-0500-00007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0</xdr:row>
          <xdr:rowOff>400050</xdr:rowOff>
        </xdr:from>
        <xdr:to>
          <xdr:col>26</xdr:col>
          <xdr:colOff>9525</xdr:colOff>
          <xdr:row>0</xdr:row>
          <xdr:rowOff>571500</xdr:rowOff>
        </xdr:to>
        <xdr:sp macro="" textlink="">
          <xdr:nvSpPr>
            <xdr:cNvPr id="17467" name="Check Box 59" hidden="1">
              <a:extLst>
                <a:ext uri="{63B3BB69-23CF-44E3-9099-C40C66FF867C}">
                  <a14:compatExt spid="_x0000_s17467"/>
                </a:ext>
                <a:ext uri="{FF2B5EF4-FFF2-40B4-BE49-F238E27FC236}">
                  <a16:creationId xmlns:a16="http://schemas.microsoft.com/office/drawing/2014/main" id="{00000000-0008-0000-0500-00003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28575</xdr:colOff>
          <xdr:row>0</xdr:row>
          <xdr:rowOff>361950</xdr:rowOff>
        </xdr:from>
        <xdr:to>
          <xdr:col>20</xdr:col>
          <xdr:colOff>47625</xdr:colOff>
          <xdr:row>0</xdr:row>
          <xdr:rowOff>600075</xdr:rowOff>
        </xdr:to>
        <xdr:sp macro="" textlink="">
          <xdr:nvSpPr>
            <xdr:cNvPr id="17468" name="Check Box 60" hidden="1">
              <a:extLst>
                <a:ext uri="{63B3BB69-23CF-44E3-9099-C40C66FF867C}">
                  <a14:compatExt spid="_x0000_s17468"/>
                </a:ext>
                <a:ext uri="{FF2B5EF4-FFF2-40B4-BE49-F238E27FC236}">
                  <a16:creationId xmlns:a16="http://schemas.microsoft.com/office/drawing/2014/main" id="{00000000-0008-0000-0500-00003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209550</xdr:colOff>
          <xdr:row>0</xdr:row>
          <xdr:rowOff>390525</xdr:rowOff>
        </xdr:from>
        <xdr:to>
          <xdr:col>15</xdr:col>
          <xdr:colOff>209550</xdr:colOff>
          <xdr:row>0</xdr:row>
          <xdr:rowOff>581025</xdr:rowOff>
        </xdr:to>
        <xdr:sp macro="" textlink="">
          <xdr:nvSpPr>
            <xdr:cNvPr id="17469" name="Check Box 61" hidden="1">
              <a:extLst>
                <a:ext uri="{63B3BB69-23CF-44E3-9099-C40C66FF867C}">
                  <a14:compatExt spid="_x0000_s17469"/>
                </a:ext>
                <a:ext uri="{FF2B5EF4-FFF2-40B4-BE49-F238E27FC236}">
                  <a16:creationId xmlns:a16="http://schemas.microsoft.com/office/drawing/2014/main" id="{00000000-0008-0000-0500-00003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190499</xdr:colOff>
      <xdr:row>13</xdr:row>
      <xdr:rowOff>9525</xdr:rowOff>
    </xdr:from>
    <xdr:to>
      <xdr:col>55</xdr:col>
      <xdr:colOff>122704</xdr:colOff>
      <xdr:row>14</xdr:row>
      <xdr:rowOff>178044</xdr:rowOff>
    </xdr:to>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7572374" y="4572000"/>
          <a:ext cx="3265955" cy="359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47625</xdr:colOff>
      <xdr:row>13</xdr:row>
      <xdr:rowOff>23447</xdr:rowOff>
    </xdr:from>
    <xdr:to>
      <xdr:col>41</xdr:col>
      <xdr:colOff>152400</xdr:colOff>
      <xdr:row>14</xdr:row>
      <xdr:rowOff>175847</xdr:rowOff>
    </xdr:to>
    <xdr:sp macro="" textlink="">
      <xdr:nvSpPr>
        <xdr:cNvPr id="82" name="右中かっこ 81">
          <a:extLst>
            <a:ext uri="{FF2B5EF4-FFF2-40B4-BE49-F238E27FC236}">
              <a16:creationId xmlns:a16="http://schemas.microsoft.com/office/drawing/2014/main" id="{00000000-0008-0000-0500-000052000000}"/>
            </a:ext>
          </a:extLst>
        </xdr:cNvPr>
        <xdr:cNvSpPr/>
      </xdr:nvSpPr>
      <xdr:spPr bwMode="auto">
        <a:xfrm>
          <a:off x="7429500" y="4585922"/>
          <a:ext cx="104775" cy="342900"/>
        </a:xfrm>
        <a:prstGeom prst="rightBrace">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41</xdr:col>
      <xdr:colOff>192179</xdr:colOff>
      <xdr:row>17</xdr:row>
      <xdr:rowOff>94689</xdr:rowOff>
    </xdr:from>
    <xdr:to>
      <xdr:col>55</xdr:col>
      <xdr:colOff>109256</xdr:colOff>
      <xdr:row>19</xdr:row>
      <xdr:rowOff>22972</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7574054" y="5457264"/>
          <a:ext cx="3250827" cy="3473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58830</xdr:colOff>
      <xdr:row>17</xdr:row>
      <xdr:rowOff>70598</xdr:rowOff>
    </xdr:from>
    <xdr:to>
      <xdr:col>41</xdr:col>
      <xdr:colOff>155184</xdr:colOff>
      <xdr:row>19</xdr:row>
      <xdr:rowOff>26934</xdr:rowOff>
    </xdr:to>
    <xdr:sp macro="" textlink="">
      <xdr:nvSpPr>
        <xdr:cNvPr id="84" name="右中かっこ 83">
          <a:extLst>
            <a:ext uri="{FF2B5EF4-FFF2-40B4-BE49-F238E27FC236}">
              <a16:creationId xmlns:a16="http://schemas.microsoft.com/office/drawing/2014/main" id="{00000000-0008-0000-0500-000054000000}"/>
            </a:ext>
          </a:extLst>
        </xdr:cNvPr>
        <xdr:cNvSpPr/>
      </xdr:nvSpPr>
      <xdr:spPr bwMode="auto">
        <a:xfrm>
          <a:off x="7440705" y="5433173"/>
          <a:ext cx="96354" cy="375436"/>
        </a:xfrm>
        <a:prstGeom prst="rightBrace">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200025</xdr:colOff>
      <xdr:row>59</xdr:row>
      <xdr:rowOff>0</xdr:rowOff>
    </xdr:from>
    <xdr:to>
      <xdr:col>62</xdr:col>
      <xdr:colOff>41183</xdr:colOff>
      <xdr:row>64</xdr:row>
      <xdr:rowOff>135591</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7581900" y="13201650"/>
          <a:ext cx="4841783" cy="99284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「種類」は該当する箇所にチェックしてください（複数選択可）。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「発生が見込まれる部分」も該当する箇所にチェックしてください（複数選択可）。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57150</xdr:colOff>
      <xdr:row>59</xdr:row>
      <xdr:rowOff>19050</xdr:rowOff>
    </xdr:from>
    <xdr:to>
      <xdr:col>41</xdr:col>
      <xdr:colOff>219075</xdr:colOff>
      <xdr:row>64</xdr:row>
      <xdr:rowOff>160804</xdr:rowOff>
    </xdr:to>
    <xdr:sp macro="" textlink="">
      <xdr:nvSpPr>
        <xdr:cNvPr id="86" name="右中かっこ 85">
          <a:extLst>
            <a:ext uri="{FF2B5EF4-FFF2-40B4-BE49-F238E27FC236}">
              <a16:creationId xmlns:a16="http://schemas.microsoft.com/office/drawing/2014/main" id="{00000000-0008-0000-0500-000056000000}"/>
            </a:ext>
          </a:extLst>
        </xdr:cNvPr>
        <xdr:cNvSpPr/>
      </xdr:nvSpPr>
      <xdr:spPr bwMode="auto">
        <a:xfrm>
          <a:off x="7439025" y="13220700"/>
          <a:ext cx="161925" cy="999004"/>
        </a:xfrm>
        <a:prstGeom prst="rightBrace">
          <a:avLst/>
        </a:prstGeom>
        <a:noFill/>
        <a:ln>
          <a:solidFill>
            <a:schemeClr val="tx1">
              <a:lumMod val="95000"/>
              <a:lumOff val="5000"/>
            </a:schemeClr>
          </a:solidFill>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4</xdr:col>
      <xdr:colOff>66675</xdr:colOff>
      <xdr:row>70</xdr:row>
      <xdr:rowOff>57150</xdr:rowOff>
    </xdr:from>
    <xdr:to>
      <xdr:col>24</xdr:col>
      <xdr:colOff>145965</xdr:colOff>
      <xdr:row>76</xdr:row>
      <xdr:rowOff>9525</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6675" y="13716000"/>
          <a:ext cx="4841790" cy="1038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提出前に、黄色セルが残っていないかご確認ください。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黄色セルがある場合は、入力してください。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水色セルは残っていても構いません。</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このままの設定で印刷しますと、別表３のみ印刷できます（</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４用紙縦向き印刷）。</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32</xdr:col>
          <xdr:colOff>19050</xdr:colOff>
          <xdr:row>59</xdr:row>
          <xdr:rowOff>133350</xdr:rowOff>
        </xdr:from>
        <xdr:to>
          <xdr:col>33</xdr:col>
          <xdr:colOff>19050</xdr:colOff>
          <xdr:row>61</xdr:row>
          <xdr:rowOff>28575</xdr:rowOff>
        </xdr:to>
        <xdr:sp macro="" textlink="">
          <xdr:nvSpPr>
            <xdr:cNvPr id="17655" name="Check Box 247" hidden="1">
              <a:extLst>
                <a:ext uri="{63B3BB69-23CF-44E3-9099-C40C66FF867C}">
                  <a14:compatExt spid="_x0000_s17655"/>
                </a:ext>
                <a:ext uri="{FF2B5EF4-FFF2-40B4-BE49-F238E27FC236}">
                  <a16:creationId xmlns:a16="http://schemas.microsoft.com/office/drawing/2014/main" id="{00000000-0008-0000-0500-0000F7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28575</xdr:colOff>
          <xdr:row>61</xdr:row>
          <xdr:rowOff>123825</xdr:rowOff>
        </xdr:from>
        <xdr:to>
          <xdr:col>33</xdr:col>
          <xdr:colOff>28575</xdr:colOff>
          <xdr:row>63</xdr:row>
          <xdr:rowOff>19050</xdr:rowOff>
        </xdr:to>
        <xdr:sp macro="" textlink="">
          <xdr:nvSpPr>
            <xdr:cNvPr id="17656" name="Check Box 248" hidden="1">
              <a:extLst>
                <a:ext uri="{63B3BB69-23CF-44E3-9099-C40C66FF867C}">
                  <a14:compatExt spid="_x0000_s17656"/>
                </a:ext>
                <a:ext uri="{FF2B5EF4-FFF2-40B4-BE49-F238E27FC236}">
                  <a16:creationId xmlns:a16="http://schemas.microsoft.com/office/drawing/2014/main" id="{00000000-0008-0000-0500-0000F8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63</xdr:row>
          <xdr:rowOff>142875</xdr:rowOff>
        </xdr:from>
        <xdr:to>
          <xdr:col>33</xdr:col>
          <xdr:colOff>19050</xdr:colOff>
          <xdr:row>65</xdr:row>
          <xdr:rowOff>38100</xdr:rowOff>
        </xdr:to>
        <xdr:sp macro="" textlink="">
          <xdr:nvSpPr>
            <xdr:cNvPr id="17657" name="Check Box 249" hidden="1">
              <a:extLst>
                <a:ext uri="{63B3BB69-23CF-44E3-9099-C40C66FF867C}">
                  <a14:compatExt spid="_x0000_s17657"/>
                </a:ext>
                <a:ext uri="{FF2B5EF4-FFF2-40B4-BE49-F238E27FC236}">
                  <a16:creationId xmlns:a16="http://schemas.microsoft.com/office/drawing/2014/main" id="{00000000-0008-0000-0500-0000F9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31</xdr:col>
      <xdr:colOff>19050</xdr:colOff>
      <xdr:row>0</xdr:row>
      <xdr:rowOff>180975</xdr:rowOff>
    </xdr:from>
    <xdr:to>
      <xdr:col>43</xdr:col>
      <xdr:colOff>76200</xdr:colOff>
      <xdr:row>0</xdr:row>
      <xdr:rowOff>745998</xdr:rowOff>
    </xdr:to>
    <xdr:sp macro="" textlink="">
      <xdr:nvSpPr>
        <xdr:cNvPr id="95" name="吹き出し: 円形 94">
          <a:extLst>
            <a:ext uri="{FF2B5EF4-FFF2-40B4-BE49-F238E27FC236}">
              <a16:creationId xmlns:a16="http://schemas.microsoft.com/office/drawing/2014/main" id="{00000000-0008-0000-0500-00005F000000}"/>
            </a:ext>
          </a:extLst>
        </xdr:cNvPr>
        <xdr:cNvSpPr/>
      </xdr:nvSpPr>
      <xdr:spPr bwMode="auto">
        <a:xfrm>
          <a:off x="6448425" y="180975"/>
          <a:ext cx="1485900" cy="565023"/>
        </a:xfrm>
        <a:prstGeom prst="wedgeEllipseCallout">
          <a:avLst>
            <a:gd name="adj1" fmla="val -71475"/>
            <a:gd name="adj2" fmla="val -17882"/>
          </a:avLst>
        </a:prstGeom>
        <a:solidFill>
          <a:sysClr val="window" lastClr="FFFFFF"/>
        </a:solidFill>
        <a:ln w="9525">
          <a:solidFill>
            <a:srgbClr val="000000"/>
          </a:solidFill>
          <a:round/>
          <a:headEnd/>
          <a:tailEnd/>
        </a:ln>
      </xdr:spPr>
      <xdr:txBody>
        <a:bodyPr rtlCol="0" anchor="ctr"/>
        <a:lstStyle/>
        <a:p>
          <a:pPr algn="ctr"/>
          <a:r>
            <a:rPr kumimoji="1" lang="ja-JP" altLang="en-US" sz="1100"/>
            <a:t>必ず</a:t>
          </a:r>
          <a:endParaRPr kumimoji="1" lang="en-US" altLang="ja-JP" sz="1100"/>
        </a:p>
        <a:p>
          <a:pPr algn="ctr"/>
          <a:r>
            <a:rPr kumimoji="1" lang="ja-JP" altLang="en-US" sz="1100"/>
            <a:t>☑してください。</a:t>
          </a:r>
        </a:p>
      </xdr:txBody>
    </xdr:sp>
    <xdr:clientData/>
  </xdr:twoCellAnchor>
  <xdr:twoCellAnchor>
    <xdr:from>
      <xdr:col>41</xdr:col>
      <xdr:colOff>47625</xdr:colOff>
      <xdr:row>29</xdr:row>
      <xdr:rowOff>9525</xdr:rowOff>
    </xdr:from>
    <xdr:to>
      <xdr:col>41</xdr:col>
      <xdr:colOff>171450</xdr:colOff>
      <xdr:row>35</xdr:row>
      <xdr:rowOff>133350</xdr:rowOff>
    </xdr:to>
    <xdr:sp macro="" textlink="">
      <xdr:nvSpPr>
        <xdr:cNvPr id="96" name="右中かっこ 95">
          <a:extLst>
            <a:ext uri="{FF2B5EF4-FFF2-40B4-BE49-F238E27FC236}">
              <a16:creationId xmlns:a16="http://schemas.microsoft.com/office/drawing/2014/main" id="{00000000-0008-0000-0500-000060000000}"/>
            </a:ext>
          </a:extLst>
        </xdr:cNvPr>
        <xdr:cNvSpPr/>
      </xdr:nvSpPr>
      <xdr:spPr bwMode="auto">
        <a:xfrm>
          <a:off x="7429500" y="6372225"/>
          <a:ext cx="123825" cy="1381125"/>
        </a:xfrm>
        <a:prstGeom prst="rightBrace">
          <a:avLst>
            <a:gd name="adj1" fmla="val 8333"/>
            <a:gd name="adj2" fmla="val 49482"/>
          </a:avLst>
        </a:prstGeom>
        <a:noFill/>
        <a:ln w="9525" cap="flat" cmpd="sng" algn="ctr">
          <a:solidFill>
            <a:schemeClr val="tx1">
              <a:lumMod val="95000"/>
              <a:lumOff val="5000"/>
            </a:schemeClr>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41</xdr:col>
      <xdr:colOff>228600</xdr:colOff>
      <xdr:row>29</xdr:row>
      <xdr:rowOff>200024</xdr:rowOff>
    </xdr:from>
    <xdr:to>
      <xdr:col>52</xdr:col>
      <xdr:colOff>95250</xdr:colOff>
      <xdr:row>34</xdr:row>
      <xdr:rowOff>152400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7610475" y="6562724"/>
          <a:ext cx="2486025" cy="10001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維持・修繕工事または解体工事の場合、</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「入力フォーム」シートの</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３</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「５　特定建設資材への付着」</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「６　石綿の有無」</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と回答を統一してください。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2</xdr:col>
          <xdr:colOff>66675</xdr:colOff>
          <xdr:row>9</xdr:row>
          <xdr:rowOff>152400</xdr:rowOff>
        </xdr:from>
        <xdr:to>
          <xdr:col>2</xdr:col>
          <xdr:colOff>285750</xdr:colOff>
          <xdr:row>11</xdr:row>
          <xdr:rowOff>19050</xdr:rowOff>
        </xdr:to>
        <xdr:sp macro="" textlink="">
          <xdr:nvSpPr>
            <xdr:cNvPr id="17658" name="Check Box 250" hidden="1">
              <a:extLst>
                <a:ext uri="{63B3BB69-23CF-44E3-9099-C40C66FF867C}">
                  <a14:compatExt spid="_x0000_s17658"/>
                </a:ext>
                <a:ext uri="{FF2B5EF4-FFF2-40B4-BE49-F238E27FC236}">
                  <a16:creationId xmlns:a16="http://schemas.microsoft.com/office/drawing/2014/main" id="{00000000-0008-0000-0500-0000FA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12</xdr:row>
          <xdr:rowOff>161925</xdr:rowOff>
        </xdr:from>
        <xdr:to>
          <xdr:col>2</xdr:col>
          <xdr:colOff>295275</xdr:colOff>
          <xdr:row>14</xdr:row>
          <xdr:rowOff>28575</xdr:rowOff>
        </xdr:to>
        <xdr:sp macro="" textlink="">
          <xdr:nvSpPr>
            <xdr:cNvPr id="17659" name="Check Box 251" hidden="1">
              <a:extLst>
                <a:ext uri="{63B3BB69-23CF-44E3-9099-C40C66FF867C}">
                  <a14:compatExt spid="_x0000_s17659"/>
                </a:ext>
                <a:ext uri="{FF2B5EF4-FFF2-40B4-BE49-F238E27FC236}">
                  <a16:creationId xmlns:a16="http://schemas.microsoft.com/office/drawing/2014/main" id="{00000000-0008-0000-0500-0000FB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14</xdr:row>
          <xdr:rowOff>171450</xdr:rowOff>
        </xdr:from>
        <xdr:to>
          <xdr:col>2</xdr:col>
          <xdr:colOff>314325</xdr:colOff>
          <xdr:row>16</xdr:row>
          <xdr:rowOff>0</xdr:rowOff>
        </xdr:to>
        <xdr:sp macro="" textlink="">
          <xdr:nvSpPr>
            <xdr:cNvPr id="17660" name="Check Box 252" hidden="1">
              <a:extLst>
                <a:ext uri="{63B3BB69-23CF-44E3-9099-C40C66FF867C}">
                  <a14:compatExt spid="_x0000_s17660"/>
                </a:ext>
                <a:ext uri="{FF2B5EF4-FFF2-40B4-BE49-F238E27FC236}">
                  <a16:creationId xmlns:a16="http://schemas.microsoft.com/office/drawing/2014/main" id="{00000000-0008-0000-0500-0000FC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16</xdr:row>
          <xdr:rowOff>219075</xdr:rowOff>
        </xdr:from>
        <xdr:to>
          <xdr:col>2</xdr:col>
          <xdr:colOff>295275</xdr:colOff>
          <xdr:row>17</xdr:row>
          <xdr:rowOff>209550</xdr:rowOff>
        </xdr:to>
        <xdr:sp macro="" textlink="">
          <xdr:nvSpPr>
            <xdr:cNvPr id="17661" name="Check Box 253" hidden="1">
              <a:extLst>
                <a:ext uri="{63B3BB69-23CF-44E3-9099-C40C66FF867C}">
                  <a14:compatExt spid="_x0000_s17661"/>
                </a:ext>
                <a:ext uri="{FF2B5EF4-FFF2-40B4-BE49-F238E27FC236}">
                  <a16:creationId xmlns:a16="http://schemas.microsoft.com/office/drawing/2014/main" id="{00000000-0008-0000-0500-0000FD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123825</xdr:rowOff>
        </xdr:from>
        <xdr:to>
          <xdr:col>2</xdr:col>
          <xdr:colOff>295275</xdr:colOff>
          <xdr:row>23</xdr:row>
          <xdr:rowOff>238125</xdr:rowOff>
        </xdr:to>
        <xdr:sp macro="" textlink="">
          <xdr:nvSpPr>
            <xdr:cNvPr id="17662" name="Check Box 254" hidden="1">
              <a:extLst>
                <a:ext uri="{63B3BB69-23CF-44E3-9099-C40C66FF867C}">
                  <a14:compatExt spid="_x0000_s17662"/>
                </a:ext>
                <a:ext uri="{FF2B5EF4-FFF2-40B4-BE49-F238E27FC236}">
                  <a16:creationId xmlns:a16="http://schemas.microsoft.com/office/drawing/2014/main" id="{00000000-0008-0000-0500-0000FE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228600</xdr:rowOff>
        </xdr:from>
        <xdr:to>
          <xdr:col>2</xdr:col>
          <xdr:colOff>285750</xdr:colOff>
          <xdr:row>26</xdr:row>
          <xdr:rowOff>28575</xdr:rowOff>
        </xdr:to>
        <xdr:sp macro="" textlink="">
          <xdr:nvSpPr>
            <xdr:cNvPr id="17663" name="Check Box 255" hidden="1">
              <a:extLst>
                <a:ext uri="{63B3BB69-23CF-44E3-9099-C40C66FF867C}">
                  <a14:compatExt spid="_x0000_s17663"/>
                </a:ext>
                <a:ext uri="{FF2B5EF4-FFF2-40B4-BE49-F238E27FC236}">
                  <a16:creationId xmlns:a16="http://schemas.microsoft.com/office/drawing/2014/main" id="{00000000-0008-0000-0500-0000FF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161925</xdr:rowOff>
        </xdr:from>
        <xdr:to>
          <xdr:col>2</xdr:col>
          <xdr:colOff>266700</xdr:colOff>
          <xdr:row>30</xdr:row>
          <xdr:rowOff>0</xdr:rowOff>
        </xdr:to>
        <xdr:sp macro="" textlink="">
          <xdr:nvSpPr>
            <xdr:cNvPr id="17664" name="Check Box 256" hidden="1">
              <a:extLst>
                <a:ext uri="{63B3BB69-23CF-44E3-9099-C40C66FF867C}">
                  <a14:compatExt spid="_x0000_s17664"/>
                </a:ext>
                <a:ext uri="{FF2B5EF4-FFF2-40B4-BE49-F238E27FC236}">
                  <a16:creationId xmlns:a16="http://schemas.microsoft.com/office/drawing/2014/main" id="{00000000-0008-0000-0500-000000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161925</xdr:rowOff>
        </xdr:from>
        <xdr:to>
          <xdr:col>2</xdr:col>
          <xdr:colOff>276225</xdr:colOff>
          <xdr:row>33</xdr:row>
          <xdr:rowOff>19050</xdr:rowOff>
        </xdr:to>
        <xdr:sp macro="" textlink="">
          <xdr:nvSpPr>
            <xdr:cNvPr id="17665" name="Check Box 257" hidden="1">
              <a:extLst>
                <a:ext uri="{63B3BB69-23CF-44E3-9099-C40C66FF867C}">
                  <a14:compatExt spid="_x0000_s17665"/>
                </a:ext>
                <a:ext uri="{FF2B5EF4-FFF2-40B4-BE49-F238E27FC236}">
                  <a16:creationId xmlns:a16="http://schemas.microsoft.com/office/drawing/2014/main" id="{00000000-0008-0000-0500-000001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114300</xdr:rowOff>
        </xdr:from>
        <xdr:to>
          <xdr:col>2</xdr:col>
          <xdr:colOff>285750</xdr:colOff>
          <xdr:row>37</xdr:row>
          <xdr:rowOff>9525</xdr:rowOff>
        </xdr:to>
        <xdr:sp macro="" textlink="">
          <xdr:nvSpPr>
            <xdr:cNvPr id="17666" name="Check Box 258" hidden="1">
              <a:extLst>
                <a:ext uri="{63B3BB69-23CF-44E3-9099-C40C66FF867C}">
                  <a14:compatExt spid="_x0000_s17666"/>
                </a:ext>
                <a:ext uri="{FF2B5EF4-FFF2-40B4-BE49-F238E27FC236}">
                  <a16:creationId xmlns:a16="http://schemas.microsoft.com/office/drawing/2014/main" id="{00000000-0008-0000-0500-000002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152400</xdr:rowOff>
        </xdr:from>
        <xdr:to>
          <xdr:col>2</xdr:col>
          <xdr:colOff>314325</xdr:colOff>
          <xdr:row>41</xdr:row>
          <xdr:rowOff>9525</xdr:rowOff>
        </xdr:to>
        <xdr:sp macro="" textlink="">
          <xdr:nvSpPr>
            <xdr:cNvPr id="17667" name="Check Box 259" hidden="1">
              <a:extLst>
                <a:ext uri="{63B3BB69-23CF-44E3-9099-C40C66FF867C}">
                  <a14:compatExt spid="_x0000_s17667"/>
                </a:ext>
                <a:ext uri="{FF2B5EF4-FFF2-40B4-BE49-F238E27FC236}">
                  <a16:creationId xmlns:a16="http://schemas.microsoft.com/office/drawing/2014/main" id="{00000000-0008-0000-0500-000003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41</xdr:row>
          <xdr:rowOff>161925</xdr:rowOff>
        </xdr:from>
        <xdr:to>
          <xdr:col>2</xdr:col>
          <xdr:colOff>295275</xdr:colOff>
          <xdr:row>43</xdr:row>
          <xdr:rowOff>9525</xdr:rowOff>
        </xdr:to>
        <xdr:sp macro="" textlink="">
          <xdr:nvSpPr>
            <xdr:cNvPr id="17668" name="Check Box 260" hidden="1">
              <a:extLst>
                <a:ext uri="{63B3BB69-23CF-44E3-9099-C40C66FF867C}">
                  <a14:compatExt spid="_x0000_s17668"/>
                </a:ext>
                <a:ext uri="{FF2B5EF4-FFF2-40B4-BE49-F238E27FC236}">
                  <a16:creationId xmlns:a16="http://schemas.microsoft.com/office/drawing/2014/main" id="{00000000-0008-0000-0500-000004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43</xdr:row>
          <xdr:rowOff>152400</xdr:rowOff>
        </xdr:from>
        <xdr:to>
          <xdr:col>2</xdr:col>
          <xdr:colOff>304800</xdr:colOff>
          <xdr:row>45</xdr:row>
          <xdr:rowOff>28575</xdr:rowOff>
        </xdr:to>
        <xdr:sp macro="" textlink="">
          <xdr:nvSpPr>
            <xdr:cNvPr id="17669" name="Check Box 261" hidden="1">
              <a:extLst>
                <a:ext uri="{63B3BB69-23CF-44E3-9099-C40C66FF867C}">
                  <a14:compatExt spid="_x0000_s17669"/>
                </a:ext>
                <a:ext uri="{FF2B5EF4-FFF2-40B4-BE49-F238E27FC236}">
                  <a16:creationId xmlns:a16="http://schemas.microsoft.com/office/drawing/2014/main" id="{00000000-0008-0000-0500-000005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45</xdr:row>
          <xdr:rowOff>161925</xdr:rowOff>
        </xdr:from>
        <xdr:to>
          <xdr:col>2</xdr:col>
          <xdr:colOff>314325</xdr:colOff>
          <xdr:row>47</xdr:row>
          <xdr:rowOff>19050</xdr:rowOff>
        </xdr:to>
        <xdr:sp macro="" textlink="">
          <xdr:nvSpPr>
            <xdr:cNvPr id="17670" name="Check Box 262" hidden="1">
              <a:extLst>
                <a:ext uri="{63B3BB69-23CF-44E3-9099-C40C66FF867C}">
                  <a14:compatExt spid="_x0000_s17670"/>
                </a:ext>
                <a:ext uri="{FF2B5EF4-FFF2-40B4-BE49-F238E27FC236}">
                  <a16:creationId xmlns:a16="http://schemas.microsoft.com/office/drawing/2014/main" id="{00000000-0008-0000-0500-000006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47</xdr:row>
          <xdr:rowOff>152400</xdr:rowOff>
        </xdr:from>
        <xdr:to>
          <xdr:col>2</xdr:col>
          <xdr:colOff>314325</xdr:colOff>
          <xdr:row>49</xdr:row>
          <xdr:rowOff>19050</xdr:rowOff>
        </xdr:to>
        <xdr:sp macro="" textlink="">
          <xdr:nvSpPr>
            <xdr:cNvPr id="17671" name="Check Box 263" hidden="1">
              <a:extLst>
                <a:ext uri="{63B3BB69-23CF-44E3-9099-C40C66FF867C}">
                  <a14:compatExt spid="_x0000_s17671"/>
                </a:ext>
                <a:ext uri="{FF2B5EF4-FFF2-40B4-BE49-F238E27FC236}">
                  <a16:creationId xmlns:a16="http://schemas.microsoft.com/office/drawing/2014/main" id="{00000000-0008-0000-0500-000007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49</xdr:row>
          <xdr:rowOff>171450</xdr:rowOff>
        </xdr:from>
        <xdr:to>
          <xdr:col>2</xdr:col>
          <xdr:colOff>304800</xdr:colOff>
          <xdr:row>51</xdr:row>
          <xdr:rowOff>19050</xdr:rowOff>
        </xdr:to>
        <xdr:sp macro="" textlink="">
          <xdr:nvSpPr>
            <xdr:cNvPr id="17672" name="Check Box 264" hidden="1">
              <a:extLst>
                <a:ext uri="{63B3BB69-23CF-44E3-9099-C40C66FF867C}">
                  <a14:compatExt spid="_x0000_s17672"/>
                </a:ext>
                <a:ext uri="{FF2B5EF4-FFF2-40B4-BE49-F238E27FC236}">
                  <a16:creationId xmlns:a16="http://schemas.microsoft.com/office/drawing/2014/main" id="{00000000-0008-0000-0500-000008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51</xdr:row>
          <xdr:rowOff>161925</xdr:rowOff>
        </xdr:from>
        <xdr:to>
          <xdr:col>2</xdr:col>
          <xdr:colOff>314325</xdr:colOff>
          <xdr:row>53</xdr:row>
          <xdr:rowOff>0</xdr:rowOff>
        </xdr:to>
        <xdr:sp macro="" textlink="">
          <xdr:nvSpPr>
            <xdr:cNvPr id="17673" name="Check Box 265" hidden="1">
              <a:extLst>
                <a:ext uri="{63B3BB69-23CF-44E3-9099-C40C66FF867C}">
                  <a14:compatExt spid="_x0000_s17673"/>
                </a:ext>
                <a:ext uri="{FF2B5EF4-FFF2-40B4-BE49-F238E27FC236}">
                  <a16:creationId xmlns:a16="http://schemas.microsoft.com/office/drawing/2014/main" id="{00000000-0008-0000-0500-000009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54</xdr:row>
          <xdr:rowOff>161925</xdr:rowOff>
        </xdr:from>
        <xdr:to>
          <xdr:col>2</xdr:col>
          <xdr:colOff>276225</xdr:colOff>
          <xdr:row>56</xdr:row>
          <xdr:rowOff>19050</xdr:rowOff>
        </xdr:to>
        <xdr:sp macro="" textlink="">
          <xdr:nvSpPr>
            <xdr:cNvPr id="17674" name="Check Box 266" hidden="1">
              <a:extLst>
                <a:ext uri="{63B3BB69-23CF-44E3-9099-C40C66FF867C}">
                  <a14:compatExt spid="_x0000_s17674"/>
                </a:ext>
                <a:ext uri="{FF2B5EF4-FFF2-40B4-BE49-F238E27FC236}">
                  <a16:creationId xmlns:a16="http://schemas.microsoft.com/office/drawing/2014/main" id="{00000000-0008-0000-0500-00000A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58</xdr:row>
          <xdr:rowOff>161925</xdr:rowOff>
        </xdr:from>
        <xdr:to>
          <xdr:col>2</xdr:col>
          <xdr:colOff>295275</xdr:colOff>
          <xdr:row>60</xdr:row>
          <xdr:rowOff>9525</xdr:rowOff>
        </xdr:to>
        <xdr:sp macro="" textlink="">
          <xdr:nvSpPr>
            <xdr:cNvPr id="17675" name="Check Box 267" hidden="1">
              <a:extLst>
                <a:ext uri="{63B3BB69-23CF-44E3-9099-C40C66FF867C}">
                  <a14:compatExt spid="_x0000_s17675"/>
                </a:ext>
                <a:ext uri="{FF2B5EF4-FFF2-40B4-BE49-F238E27FC236}">
                  <a16:creationId xmlns:a16="http://schemas.microsoft.com/office/drawing/2014/main" id="{00000000-0008-0000-0500-00000B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61</xdr:row>
          <xdr:rowOff>161925</xdr:rowOff>
        </xdr:from>
        <xdr:to>
          <xdr:col>2</xdr:col>
          <xdr:colOff>276225</xdr:colOff>
          <xdr:row>63</xdr:row>
          <xdr:rowOff>19050</xdr:rowOff>
        </xdr:to>
        <xdr:sp macro="" textlink="">
          <xdr:nvSpPr>
            <xdr:cNvPr id="17676" name="Check Box 268" hidden="1">
              <a:extLst>
                <a:ext uri="{63B3BB69-23CF-44E3-9099-C40C66FF867C}">
                  <a14:compatExt spid="_x0000_s17676"/>
                </a:ext>
                <a:ext uri="{FF2B5EF4-FFF2-40B4-BE49-F238E27FC236}">
                  <a16:creationId xmlns:a16="http://schemas.microsoft.com/office/drawing/2014/main" id="{00000000-0008-0000-0500-00000C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63</xdr:row>
          <xdr:rowOff>161925</xdr:rowOff>
        </xdr:from>
        <xdr:to>
          <xdr:col>2</xdr:col>
          <xdr:colOff>266700</xdr:colOff>
          <xdr:row>65</xdr:row>
          <xdr:rowOff>9525</xdr:rowOff>
        </xdr:to>
        <xdr:sp macro="" textlink="">
          <xdr:nvSpPr>
            <xdr:cNvPr id="17677" name="Check Box 269" hidden="1">
              <a:extLst>
                <a:ext uri="{63B3BB69-23CF-44E3-9099-C40C66FF867C}">
                  <a14:compatExt spid="_x0000_s17677"/>
                </a:ext>
                <a:ext uri="{FF2B5EF4-FFF2-40B4-BE49-F238E27FC236}">
                  <a16:creationId xmlns:a16="http://schemas.microsoft.com/office/drawing/2014/main" id="{00000000-0008-0000-0500-00000D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66</xdr:row>
          <xdr:rowOff>9525</xdr:rowOff>
        </xdr:from>
        <xdr:to>
          <xdr:col>2</xdr:col>
          <xdr:colOff>276225</xdr:colOff>
          <xdr:row>66</xdr:row>
          <xdr:rowOff>190500</xdr:rowOff>
        </xdr:to>
        <xdr:sp macro="" textlink="">
          <xdr:nvSpPr>
            <xdr:cNvPr id="17678" name="Check Box 270" hidden="1">
              <a:extLst>
                <a:ext uri="{63B3BB69-23CF-44E3-9099-C40C66FF867C}">
                  <a14:compatExt spid="_x0000_s17678"/>
                </a:ext>
                <a:ext uri="{FF2B5EF4-FFF2-40B4-BE49-F238E27FC236}">
                  <a16:creationId xmlns:a16="http://schemas.microsoft.com/office/drawing/2014/main" id="{00000000-0008-0000-0500-00000E4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114300</xdr:colOff>
      <xdr:row>0</xdr:row>
      <xdr:rowOff>438150</xdr:rowOff>
    </xdr:from>
    <xdr:to>
      <xdr:col>5</xdr:col>
      <xdr:colOff>9525</xdr:colOff>
      <xdr:row>4</xdr:row>
      <xdr:rowOff>142874</xdr:rowOff>
    </xdr:to>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114300" y="438150"/>
          <a:ext cx="1123950" cy="10001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変更箇所にチェックして</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ください</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（複数選択可）↓</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4</xdr:col>
      <xdr:colOff>29308</xdr:colOff>
      <xdr:row>28</xdr:row>
      <xdr:rowOff>183173</xdr:rowOff>
    </xdr:from>
    <xdr:ext cx="476249" cy="242374"/>
    <xdr:sp macro="" textlink="">
      <xdr:nvSpPr>
        <xdr:cNvPr id="8" name="テキスト ボックス 7">
          <a:extLst>
            <a:ext uri="{FF2B5EF4-FFF2-40B4-BE49-F238E27FC236}">
              <a16:creationId xmlns:a16="http://schemas.microsoft.com/office/drawing/2014/main" id="{00000000-0008-0000-0600-000008000000}"/>
            </a:ext>
          </a:extLst>
        </xdr:cNvPr>
        <xdr:cNvSpPr txBox="1"/>
      </xdr:nvSpPr>
      <xdr:spPr>
        <a:xfrm>
          <a:off x="2448658" y="8117498"/>
          <a:ext cx="476249"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３７㎜</a:t>
          </a:r>
        </a:p>
      </xdr:txBody>
    </xdr:sp>
    <xdr:clientData/>
  </xdr:oneCellAnchor>
  <xdr:oneCellAnchor>
    <xdr:from>
      <xdr:col>2</xdr:col>
      <xdr:colOff>295458</xdr:colOff>
      <xdr:row>32</xdr:row>
      <xdr:rowOff>48907</xdr:rowOff>
    </xdr:from>
    <xdr:ext cx="443455" cy="242374"/>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095558" y="9107182"/>
          <a:ext cx="443455"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５０㎜</a:t>
          </a:r>
        </a:p>
      </xdr:txBody>
    </xdr:sp>
    <xdr:clientData/>
  </xdr:oneCellAnchor>
  <xdr:twoCellAnchor editAs="oneCell">
    <xdr:from>
      <xdr:col>6</xdr:col>
      <xdr:colOff>579552</xdr:colOff>
      <xdr:row>24</xdr:row>
      <xdr:rowOff>371475</xdr:rowOff>
    </xdr:from>
    <xdr:to>
      <xdr:col>7</xdr:col>
      <xdr:colOff>733425</xdr:colOff>
      <xdr:row>33</xdr:row>
      <xdr:rowOff>9525</xdr:rowOff>
    </xdr:to>
    <xdr:pic>
      <xdr:nvPicPr>
        <xdr:cNvPr id="14" name="図 13">
          <a:extLst>
            <a:ext uri="{FF2B5EF4-FFF2-40B4-BE49-F238E27FC236}">
              <a16:creationId xmlns:a16="http://schemas.microsoft.com/office/drawing/2014/main" id="{00000000-0008-0000-06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9402" y="7219950"/>
          <a:ext cx="2725623" cy="18383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entury Schoolbook">
      <a:majorFont>
        <a:latin typeface="Century Schoolbook" panose="02040604050505020304"/>
        <a:ea typeface=""/>
        <a:cs typeface=""/>
        <a:font script="Jpan" typeface="ＭＳ Ｐ明朝"/>
        <a:font script="Hang" typeface="휴먼매직체"/>
        <a:font script="Hans" typeface="华文楷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entury Schoolbook" panose="02040604050505020304"/>
        <a:ea typeface=""/>
        <a:cs typeface=""/>
        <a:font script="Jpan" typeface="ＭＳ Ｐ明朝"/>
        <a:font script="Hang" typeface="휴먼매직체"/>
        <a:font script="Hans" typeface="宋体"/>
        <a:font script="Hant" typeface="新細明體"/>
        <a:font script="Arab" typeface="Times New Roman"/>
        <a:font script="Hebr" typeface="Times New Roman"/>
        <a:font script="Thai" typeface="KodchiangUPC"/>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noFill/>
        <a:ln w="9525">
          <a:solidFill>
            <a:srgbClr val="000000"/>
          </a:solidFill>
          <a:round/>
          <a:headEnd/>
          <a:tailEnd/>
        </a:ln>
      </a:spPr>
      <a:body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3" Type="http://schemas.openxmlformats.org/officeDocument/2006/relationships/ctrlProp" Target="../ctrlProps/ctrlProp32.xml"/><Relationship Id="rId18" Type="http://schemas.openxmlformats.org/officeDocument/2006/relationships/ctrlProp" Target="../ctrlProps/ctrlProp37.xml"/><Relationship Id="rId26" Type="http://schemas.openxmlformats.org/officeDocument/2006/relationships/ctrlProp" Target="../ctrlProps/ctrlProp45.xml"/><Relationship Id="rId39" Type="http://schemas.openxmlformats.org/officeDocument/2006/relationships/ctrlProp" Target="../ctrlProps/ctrlProp58.xml"/><Relationship Id="rId21" Type="http://schemas.openxmlformats.org/officeDocument/2006/relationships/ctrlProp" Target="../ctrlProps/ctrlProp40.xml"/><Relationship Id="rId34" Type="http://schemas.openxmlformats.org/officeDocument/2006/relationships/ctrlProp" Target="../ctrlProps/ctrlProp53.xml"/><Relationship Id="rId42" Type="http://schemas.openxmlformats.org/officeDocument/2006/relationships/ctrlProp" Target="../ctrlProps/ctrlProp61.xml"/><Relationship Id="rId47" Type="http://schemas.openxmlformats.org/officeDocument/2006/relationships/ctrlProp" Target="../ctrlProps/ctrlProp66.xml"/><Relationship Id="rId50" Type="http://schemas.openxmlformats.org/officeDocument/2006/relationships/ctrlProp" Target="../ctrlProps/ctrlProp69.xml"/><Relationship Id="rId55" Type="http://schemas.openxmlformats.org/officeDocument/2006/relationships/ctrlProp" Target="../ctrlProps/ctrlProp74.xml"/><Relationship Id="rId63" Type="http://schemas.openxmlformats.org/officeDocument/2006/relationships/ctrlProp" Target="../ctrlProps/ctrlProp82.xml"/><Relationship Id="rId68" Type="http://schemas.openxmlformats.org/officeDocument/2006/relationships/ctrlProp" Target="../ctrlProps/ctrlProp87.xml"/><Relationship Id="rId76" Type="http://schemas.openxmlformats.org/officeDocument/2006/relationships/ctrlProp" Target="../ctrlProps/ctrlProp95.xml"/><Relationship Id="rId84" Type="http://schemas.openxmlformats.org/officeDocument/2006/relationships/ctrlProp" Target="../ctrlProps/ctrlProp103.xml"/><Relationship Id="rId89" Type="http://schemas.openxmlformats.org/officeDocument/2006/relationships/ctrlProp" Target="../ctrlProps/ctrlProp108.xml"/><Relationship Id="rId7" Type="http://schemas.openxmlformats.org/officeDocument/2006/relationships/ctrlProp" Target="../ctrlProps/ctrlProp26.xml"/><Relationship Id="rId71" Type="http://schemas.openxmlformats.org/officeDocument/2006/relationships/ctrlProp" Target="../ctrlProps/ctrlProp90.xml"/><Relationship Id="rId2" Type="http://schemas.openxmlformats.org/officeDocument/2006/relationships/drawing" Target="../drawings/drawing4.xml"/><Relationship Id="rId16" Type="http://schemas.openxmlformats.org/officeDocument/2006/relationships/ctrlProp" Target="../ctrlProps/ctrlProp35.xml"/><Relationship Id="rId29" Type="http://schemas.openxmlformats.org/officeDocument/2006/relationships/ctrlProp" Target="../ctrlProps/ctrlProp48.xml"/><Relationship Id="rId11" Type="http://schemas.openxmlformats.org/officeDocument/2006/relationships/ctrlProp" Target="../ctrlProps/ctrlProp30.xml"/><Relationship Id="rId24" Type="http://schemas.openxmlformats.org/officeDocument/2006/relationships/ctrlProp" Target="../ctrlProps/ctrlProp43.xml"/><Relationship Id="rId32" Type="http://schemas.openxmlformats.org/officeDocument/2006/relationships/ctrlProp" Target="../ctrlProps/ctrlProp51.xml"/><Relationship Id="rId37" Type="http://schemas.openxmlformats.org/officeDocument/2006/relationships/ctrlProp" Target="../ctrlProps/ctrlProp56.xml"/><Relationship Id="rId40" Type="http://schemas.openxmlformats.org/officeDocument/2006/relationships/ctrlProp" Target="../ctrlProps/ctrlProp59.xml"/><Relationship Id="rId45" Type="http://schemas.openxmlformats.org/officeDocument/2006/relationships/ctrlProp" Target="../ctrlProps/ctrlProp64.xml"/><Relationship Id="rId53" Type="http://schemas.openxmlformats.org/officeDocument/2006/relationships/ctrlProp" Target="../ctrlProps/ctrlProp72.xml"/><Relationship Id="rId58" Type="http://schemas.openxmlformats.org/officeDocument/2006/relationships/ctrlProp" Target="../ctrlProps/ctrlProp77.xml"/><Relationship Id="rId66" Type="http://schemas.openxmlformats.org/officeDocument/2006/relationships/ctrlProp" Target="../ctrlProps/ctrlProp85.xml"/><Relationship Id="rId74" Type="http://schemas.openxmlformats.org/officeDocument/2006/relationships/ctrlProp" Target="../ctrlProps/ctrlProp93.xml"/><Relationship Id="rId79" Type="http://schemas.openxmlformats.org/officeDocument/2006/relationships/ctrlProp" Target="../ctrlProps/ctrlProp98.xml"/><Relationship Id="rId87" Type="http://schemas.openxmlformats.org/officeDocument/2006/relationships/ctrlProp" Target="../ctrlProps/ctrlProp106.xml"/><Relationship Id="rId5" Type="http://schemas.openxmlformats.org/officeDocument/2006/relationships/ctrlProp" Target="../ctrlProps/ctrlProp24.xml"/><Relationship Id="rId61" Type="http://schemas.openxmlformats.org/officeDocument/2006/relationships/ctrlProp" Target="../ctrlProps/ctrlProp80.xml"/><Relationship Id="rId82" Type="http://schemas.openxmlformats.org/officeDocument/2006/relationships/ctrlProp" Target="../ctrlProps/ctrlProp101.xml"/><Relationship Id="rId90" Type="http://schemas.openxmlformats.org/officeDocument/2006/relationships/ctrlProp" Target="../ctrlProps/ctrlProp109.xml"/><Relationship Id="rId19" Type="http://schemas.openxmlformats.org/officeDocument/2006/relationships/ctrlProp" Target="../ctrlProps/ctrlProp38.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 Id="rId22" Type="http://schemas.openxmlformats.org/officeDocument/2006/relationships/ctrlProp" Target="../ctrlProps/ctrlProp41.xml"/><Relationship Id="rId27" Type="http://schemas.openxmlformats.org/officeDocument/2006/relationships/ctrlProp" Target="../ctrlProps/ctrlProp46.xml"/><Relationship Id="rId30" Type="http://schemas.openxmlformats.org/officeDocument/2006/relationships/ctrlProp" Target="../ctrlProps/ctrlProp49.xml"/><Relationship Id="rId35" Type="http://schemas.openxmlformats.org/officeDocument/2006/relationships/ctrlProp" Target="../ctrlProps/ctrlProp54.xml"/><Relationship Id="rId43" Type="http://schemas.openxmlformats.org/officeDocument/2006/relationships/ctrlProp" Target="../ctrlProps/ctrlProp62.xml"/><Relationship Id="rId48" Type="http://schemas.openxmlformats.org/officeDocument/2006/relationships/ctrlProp" Target="../ctrlProps/ctrlProp67.xml"/><Relationship Id="rId56" Type="http://schemas.openxmlformats.org/officeDocument/2006/relationships/ctrlProp" Target="../ctrlProps/ctrlProp75.xml"/><Relationship Id="rId64" Type="http://schemas.openxmlformats.org/officeDocument/2006/relationships/ctrlProp" Target="../ctrlProps/ctrlProp83.xml"/><Relationship Id="rId69" Type="http://schemas.openxmlformats.org/officeDocument/2006/relationships/ctrlProp" Target="../ctrlProps/ctrlProp88.xml"/><Relationship Id="rId77" Type="http://schemas.openxmlformats.org/officeDocument/2006/relationships/ctrlProp" Target="../ctrlProps/ctrlProp96.xml"/><Relationship Id="rId8" Type="http://schemas.openxmlformats.org/officeDocument/2006/relationships/ctrlProp" Target="../ctrlProps/ctrlProp27.xml"/><Relationship Id="rId51" Type="http://schemas.openxmlformats.org/officeDocument/2006/relationships/ctrlProp" Target="../ctrlProps/ctrlProp70.xml"/><Relationship Id="rId72" Type="http://schemas.openxmlformats.org/officeDocument/2006/relationships/ctrlProp" Target="../ctrlProps/ctrlProp91.xml"/><Relationship Id="rId80" Type="http://schemas.openxmlformats.org/officeDocument/2006/relationships/ctrlProp" Target="../ctrlProps/ctrlProp99.xml"/><Relationship Id="rId85" Type="http://schemas.openxmlformats.org/officeDocument/2006/relationships/ctrlProp" Target="../ctrlProps/ctrlProp104.xml"/><Relationship Id="rId3" Type="http://schemas.openxmlformats.org/officeDocument/2006/relationships/vmlDrawing" Target="../drawings/vmlDrawing2.vml"/><Relationship Id="rId12" Type="http://schemas.openxmlformats.org/officeDocument/2006/relationships/ctrlProp" Target="../ctrlProps/ctrlProp31.xml"/><Relationship Id="rId17" Type="http://schemas.openxmlformats.org/officeDocument/2006/relationships/ctrlProp" Target="../ctrlProps/ctrlProp36.xml"/><Relationship Id="rId25" Type="http://schemas.openxmlformats.org/officeDocument/2006/relationships/ctrlProp" Target="../ctrlProps/ctrlProp44.xml"/><Relationship Id="rId33" Type="http://schemas.openxmlformats.org/officeDocument/2006/relationships/ctrlProp" Target="../ctrlProps/ctrlProp52.xml"/><Relationship Id="rId38" Type="http://schemas.openxmlformats.org/officeDocument/2006/relationships/ctrlProp" Target="../ctrlProps/ctrlProp57.xml"/><Relationship Id="rId46" Type="http://schemas.openxmlformats.org/officeDocument/2006/relationships/ctrlProp" Target="../ctrlProps/ctrlProp65.xml"/><Relationship Id="rId59" Type="http://schemas.openxmlformats.org/officeDocument/2006/relationships/ctrlProp" Target="../ctrlProps/ctrlProp78.xml"/><Relationship Id="rId67" Type="http://schemas.openxmlformats.org/officeDocument/2006/relationships/ctrlProp" Target="../ctrlProps/ctrlProp86.xml"/><Relationship Id="rId20" Type="http://schemas.openxmlformats.org/officeDocument/2006/relationships/ctrlProp" Target="../ctrlProps/ctrlProp39.xml"/><Relationship Id="rId41" Type="http://schemas.openxmlformats.org/officeDocument/2006/relationships/ctrlProp" Target="../ctrlProps/ctrlProp60.xml"/><Relationship Id="rId54" Type="http://schemas.openxmlformats.org/officeDocument/2006/relationships/ctrlProp" Target="../ctrlProps/ctrlProp73.xml"/><Relationship Id="rId62" Type="http://schemas.openxmlformats.org/officeDocument/2006/relationships/ctrlProp" Target="../ctrlProps/ctrlProp81.xml"/><Relationship Id="rId70" Type="http://schemas.openxmlformats.org/officeDocument/2006/relationships/ctrlProp" Target="../ctrlProps/ctrlProp89.xml"/><Relationship Id="rId75" Type="http://schemas.openxmlformats.org/officeDocument/2006/relationships/ctrlProp" Target="../ctrlProps/ctrlProp94.xml"/><Relationship Id="rId83" Type="http://schemas.openxmlformats.org/officeDocument/2006/relationships/ctrlProp" Target="../ctrlProps/ctrlProp102.xml"/><Relationship Id="rId88" Type="http://schemas.openxmlformats.org/officeDocument/2006/relationships/ctrlProp" Target="../ctrlProps/ctrlProp107.xml"/><Relationship Id="rId1" Type="http://schemas.openxmlformats.org/officeDocument/2006/relationships/printerSettings" Target="../printerSettings/printerSettings4.bin"/><Relationship Id="rId6" Type="http://schemas.openxmlformats.org/officeDocument/2006/relationships/ctrlProp" Target="../ctrlProps/ctrlProp25.xml"/><Relationship Id="rId15" Type="http://schemas.openxmlformats.org/officeDocument/2006/relationships/ctrlProp" Target="../ctrlProps/ctrlProp34.xml"/><Relationship Id="rId23" Type="http://schemas.openxmlformats.org/officeDocument/2006/relationships/ctrlProp" Target="../ctrlProps/ctrlProp42.xml"/><Relationship Id="rId28" Type="http://schemas.openxmlformats.org/officeDocument/2006/relationships/ctrlProp" Target="../ctrlProps/ctrlProp47.xml"/><Relationship Id="rId36" Type="http://schemas.openxmlformats.org/officeDocument/2006/relationships/ctrlProp" Target="../ctrlProps/ctrlProp55.xml"/><Relationship Id="rId49" Type="http://schemas.openxmlformats.org/officeDocument/2006/relationships/ctrlProp" Target="../ctrlProps/ctrlProp68.xml"/><Relationship Id="rId57" Type="http://schemas.openxmlformats.org/officeDocument/2006/relationships/ctrlProp" Target="../ctrlProps/ctrlProp76.xml"/><Relationship Id="rId10" Type="http://schemas.openxmlformats.org/officeDocument/2006/relationships/ctrlProp" Target="../ctrlProps/ctrlProp29.xml"/><Relationship Id="rId31" Type="http://schemas.openxmlformats.org/officeDocument/2006/relationships/ctrlProp" Target="../ctrlProps/ctrlProp50.xml"/><Relationship Id="rId44" Type="http://schemas.openxmlformats.org/officeDocument/2006/relationships/ctrlProp" Target="../ctrlProps/ctrlProp63.xml"/><Relationship Id="rId52" Type="http://schemas.openxmlformats.org/officeDocument/2006/relationships/ctrlProp" Target="../ctrlProps/ctrlProp71.xml"/><Relationship Id="rId60" Type="http://schemas.openxmlformats.org/officeDocument/2006/relationships/ctrlProp" Target="../ctrlProps/ctrlProp79.xml"/><Relationship Id="rId65" Type="http://schemas.openxmlformats.org/officeDocument/2006/relationships/ctrlProp" Target="../ctrlProps/ctrlProp84.xml"/><Relationship Id="rId73" Type="http://schemas.openxmlformats.org/officeDocument/2006/relationships/ctrlProp" Target="../ctrlProps/ctrlProp92.xml"/><Relationship Id="rId78" Type="http://schemas.openxmlformats.org/officeDocument/2006/relationships/ctrlProp" Target="../ctrlProps/ctrlProp97.xml"/><Relationship Id="rId81" Type="http://schemas.openxmlformats.org/officeDocument/2006/relationships/ctrlProp" Target="../ctrlProps/ctrlProp100.xml"/><Relationship Id="rId86" Type="http://schemas.openxmlformats.org/officeDocument/2006/relationships/ctrlProp" Target="../ctrlProps/ctrlProp105.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119.xml"/><Relationship Id="rId18" Type="http://schemas.openxmlformats.org/officeDocument/2006/relationships/ctrlProp" Target="../ctrlProps/ctrlProp124.xml"/><Relationship Id="rId26" Type="http://schemas.openxmlformats.org/officeDocument/2006/relationships/ctrlProp" Target="../ctrlProps/ctrlProp132.xml"/><Relationship Id="rId39" Type="http://schemas.openxmlformats.org/officeDocument/2006/relationships/ctrlProp" Target="../ctrlProps/ctrlProp145.xml"/><Relationship Id="rId21" Type="http://schemas.openxmlformats.org/officeDocument/2006/relationships/ctrlProp" Target="../ctrlProps/ctrlProp127.xml"/><Relationship Id="rId34" Type="http://schemas.openxmlformats.org/officeDocument/2006/relationships/ctrlProp" Target="../ctrlProps/ctrlProp140.xml"/><Relationship Id="rId42" Type="http://schemas.openxmlformats.org/officeDocument/2006/relationships/ctrlProp" Target="../ctrlProps/ctrlProp148.xml"/><Relationship Id="rId47" Type="http://schemas.openxmlformats.org/officeDocument/2006/relationships/ctrlProp" Target="../ctrlProps/ctrlProp153.xml"/><Relationship Id="rId50" Type="http://schemas.openxmlformats.org/officeDocument/2006/relationships/ctrlProp" Target="../ctrlProps/ctrlProp156.xml"/><Relationship Id="rId55" Type="http://schemas.openxmlformats.org/officeDocument/2006/relationships/ctrlProp" Target="../ctrlProps/ctrlProp161.xml"/><Relationship Id="rId63" Type="http://schemas.openxmlformats.org/officeDocument/2006/relationships/ctrlProp" Target="../ctrlProps/ctrlProp169.xml"/><Relationship Id="rId68" Type="http://schemas.openxmlformats.org/officeDocument/2006/relationships/ctrlProp" Target="../ctrlProps/ctrlProp174.xml"/><Relationship Id="rId76" Type="http://schemas.openxmlformats.org/officeDocument/2006/relationships/ctrlProp" Target="../ctrlProps/ctrlProp182.xml"/><Relationship Id="rId7" Type="http://schemas.openxmlformats.org/officeDocument/2006/relationships/ctrlProp" Target="../ctrlProps/ctrlProp113.xml"/><Relationship Id="rId71" Type="http://schemas.openxmlformats.org/officeDocument/2006/relationships/ctrlProp" Target="../ctrlProps/ctrlProp177.xml"/><Relationship Id="rId2" Type="http://schemas.openxmlformats.org/officeDocument/2006/relationships/drawing" Target="../drawings/drawing5.xml"/><Relationship Id="rId16" Type="http://schemas.openxmlformats.org/officeDocument/2006/relationships/ctrlProp" Target="../ctrlProps/ctrlProp122.xml"/><Relationship Id="rId29" Type="http://schemas.openxmlformats.org/officeDocument/2006/relationships/ctrlProp" Target="../ctrlProps/ctrlProp135.xml"/><Relationship Id="rId11" Type="http://schemas.openxmlformats.org/officeDocument/2006/relationships/ctrlProp" Target="../ctrlProps/ctrlProp117.xml"/><Relationship Id="rId24" Type="http://schemas.openxmlformats.org/officeDocument/2006/relationships/ctrlProp" Target="../ctrlProps/ctrlProp130.xml"/><Relationship Id="rId32" Type="http://schemas.openxmlformats.org/officeDocument/2006/relationships/ctrlProp" Target="../ctrlProps/ctrlProp138.xml"/><Relationship Id="rId37" Type="http://schemas.openxmlformats.org/officeDocument/2006/relationships/ctrlProp" Target="../ctrlProps/ctrlProp143.xml"/><Relationship Id="rId40" Type="http://schemas.openxmlformats.org/officeDocument/2006/relationships/ctrlProp" Target="../ctrlProps/ctrlProp146.xml"/><Relationship Id="rId45" Type="http://schemas.openxmlformats.org/officeDocument/2006/relationships/ctrlProp" Target="../ctrlProps/ctrlProp151.xml"/><Relationship Id="rId53" Type="http://schemas.openxmlformats.org/officeDocument/2006/relationships/ctrlProp" Target="../ctrlProps/ctrlProp159.xml"/><Relationship Id="rId58" Type="http://schemas.openxmlformats.org/officeDocument/2006/relationships/ctrlProp" Target="../ctrlProps/ctrlProp164.xml"/><Relationship Id="rId66" Type="http://schemas.openxmlformats.org/officeDocument/2006/relationships/ctrlProp" Target="../ctrlProps/ctrlProp172.xml"/><Relationship Id="rId74" Type="http://schemas.openxmlformats.org/officeDocument/2006/relationships/ctrlProp" Target="../ctrlProps/ctrlProp180.xml"/><Relationship Id="rId79" Type="http://schemas.openxmlformats.org/officeDocument/2006/relationships/ctrlProp" Target="../ctrlProps/ctrlProp185.xml"/><Relationship Id="rId5" Type="http://schemas.openxmlformats.org/officeDocument/2006/relationships/ctrlProp" Target="../ctrlProps/ctrlProp111.xml"/><Relationship Id="rId61" Type="http://schemas.openxmlformats.org/officeDocument/2006/relationships/ctrlProp" Target="../ctrlProps/ctrlProp167.xml"/><Relationship Id="rId10" Type="http://schemas.openxmlformats.org/officeDocument/2006/relationships/ctrlProp" Target="../ctrlProps/ctrlProp116.xml"/><Relationship Id="rId19" Type="http://schemas.openxmlformats.org/officeDocument/2006/relationships/ctrlProp" Target="../ctrlProps/ctrlProp125.xml"/><Relationship Id="rId31" Type="http://schemas.openxmlformats.org/officeDocument/2006/relationships/ctrlProp" Target="../ctrlProps/ctrlProp137.xml"/><Relationship Id="rId44" Type="http://schemas.openxmlformats.org/officeDocument/2006/relationships/ctrlProp" Target="../ctrlProps/ctrlProp150.xml"/><Relationship Id="rId52" Type="http://schemas.openxmlformats.org/officeDocument/2006/relationships/ctrlProp" Target="../ctrlProps/ctrlProp158.xml"/><Relationship Id="rId60" Type="http://schemas.openxmlformats.org/officeDocument/2006/relationships/ctrlProp" Target="../ctrlProps/ctrlProp166.xml"/><Relationship Id="rId65" Type="http://schemas.openxmlformats.org/officeDocument/2006/relationships/ctrlProp" Target="../ctrlProps/ctrlProp171.xml"/><Relationship Id="rId73" Type="http://schemas.openxmlformats.org/officeDocument/2006/relationships/ctrlProp" Target="../ctrlProps/ctrlProp179.xml"/><Relationship Id="rId78" Type="http://schemas.openxmlformats.org/officeDocument/2006/relationships/ctrlProp" Target="../ctrlProps/ctrlProp184.xml"/><Relationship Id="rId4" Type="http://schemas.openxmlformats.org/officeDocument/2006/relationships/ctrlProp" Target="../ctrlProps/ctrlProp110.xml"/><Relationship Id="rId9" Type="http://schemas.openxmlformats.org/officeDocument/2006/relationships/ctrlProp" Target="../ctrlProps/ctrlProp115.xml"/><Relationship Id="rId14" Type="http://schemas.openxmlformats.org/officeDocument/2006/relationships/ctrlProp" Target="../ctrlProps/ctrlProp120.xml"/><Relationship Id="rId22" Type="http://schemas.openxmlformats.org/officeDocument/2006/relationships/ctrlProp" Target="../ctrlProps/ctrlProp128.xml"/><Relationship Id="rId27" Type="http://schemas.openxmlformats.org/officeDocument/2006/relationships/ctrlProp" Target="../ctrlProps/ctrlProp133.xml"/><Relationship Id="rId30" Type="http://schemas.openxmlformats.org/officeDocument/2006/relationships/ctrlProp" Target="../ctrlProps/ctrlProp136.xml"/><Relationship Id="rId35" Type="http://schemas.openxmlformats.org/officeDocument/2006/relationships/ctrlProp" Target="../ctrlProps/ctrlProp141.xml"/><Relationship Id="rId43" Type="http://schemas.openxmlformats.org/officeDocument/2006/relationships/ctrlProp" Target="../ctrlProps/ctrlProp149.xml"/><Relationship Id="rId48" Type="http://schemas.openxmlformats.org/officeDocument/2006/relationships/ctrlProp" Target="../ctrlProps/ctrlProp154.xml"/><Relationship Id="rId56" Type="http://schemas.openxmlformats.org/officeDocument/2006/relationships/ctrlProp" Target="../ctrlProps/ctrlProp162.xml"/><Relationship Id="rId64" Type="http://schemas.openxmlformats.org/officeDocument/2006/relationships/ctrlProp" Target="../ctrlProps/ctrlProp170.xml"/><Relationship Id="rId69" Type="http://schemas.openxmlformats.org/officeDocument/2006/relationships/ctrlProp" Target="../ctrlProps/ctrlProp175.xml"/><Relationship Id="rId77" Type="http://schemas.openxmlformats.org/officeDocument/2006/relationships/ctrlProp" Target="../ctrlProps/ctrlProp183.xml"/><Relationship Id="rId8" Type="http://schemas.openxmlformats.org/officeDocument/2006/relationships/ctrlProp" Target="../ctrlProps/ctrlProp114.xml"/><Relationship Id="rId51" Type="http://schemas.openxmlformats.org/officeDocument/2006/relationships/ctrlProp" Target="../ctrlProps/ctrlProp157.xml"/><Relationship Id="rId72" Type="http://schemas.openxmlformats.org/officeDocument/2006/relationships/ctrlProp" Target="../ctrlProps/ctrlProp178.xml"/><Relationship Id="rId80" Type="http://schemas.openxmlformats.org/officeDocument/2006/relationships/ctrlProp" Target="../ctrlProps/ctrlProp186.xml"/><Relationship Id="rId3" Type="http://schemas.openxmlformats.org/officeDocument/2006/relationships/vmlDrawing" Target="../drawings/vmlDrawing3.vml"/><Relationship Id="rId12" Type="http://schemas.openxmlformats.org/officeDocument/2006/relationships/ctrlProp" Target="../ctrlProps/ctrlProp118.xml"/><Relationship Id="rId17" Type="http://schemas.openxmlformats.org/officeDocument/2006/relationships/ctrlProp" Target="../ctrlProps/ctrlProp123.xml"/><Relationship Id="rId25" Type="http://schemas.openxmlformats.org/officeDocument/2006/relationships/ctrlProp" Target="../ctrlProps/ctrlProp131.xml"/><Relationship Id="rId33" Type="http://schemas.openxmlformats.org/officeDocument/2006/relationships/ctrlProp" Target="../ctrlProps/ctrlProp139.xml"/><Relationship Id="rId38" Type="http://schemas.openxmlformats.org/officeDocument/2006/relationships/ctrlProp" Target="../ctrlProps/ctrlProp144.xml"/><Relationship Id="rId46" Type="http://schemas.openxmlformats.org/officeDocument/2006/relationships/ctrlProp" Target="../ctrlProps/ctrlProp152.xml"/><Relationship Id="rId59" Type="http://schemas.openxmlformats.org/officeDocument/2006/relationships/ctrlProp" Target="../ctrlProps/ctrlProp165.xml"/><Relationship Id="rId67" Type="http://schemas.openxmlformats.org/officeDocument/2006/relationships/ctrlProp" Target="../ctrlProps/ctrlProp173.xml"/><Relationship Id="rId20" Type="http://schemas.openxmlformats.org/officeDocument/2006/relationships/ctrlProp" Target="../ctrlProps/ctrlProp126.xml"/><Relationship Id="rId41" Type="http://schemas.openxmlformats.org/officeDocument/2006/relationships/ctrlProp" Target="../ctrlProps/ctrlProp147.xml"/><Relationship Id="rId54" Type="http://schemas.openxmlformats.org/officeDocument/2006/relationships/ctrlProp" Target="../ctrlProps/ctrlProp160.xml"/><Relationship Id="rId62" Type="http://schemas.openxmlformats.org/officeDocument/2006/relationships/ctrlProp" Target="../ctrlProps/ctrlProp168.xml"/><Relationship Id="rId70" Type="http://schemas.openxmlformats.org/officeDocument/2006/relationships/ctrlProp" Target="../ctrlProps/ctrlProp176.xml"/><Relationship Id="rId75" Type="http://schemas.openxmlformats.org/officeDocument/2006/relationships/ctrlProp" Target="../ctrlProps/ctrlProp181.xml"/><Relationship Id="rId1" Type="http://schemas.openxmlformats.org/officeDocument/2006/relationships/printerSettings" Target="../printerSettings/printerSettings5.bin"/><Relationship Id="rId6" Type="http://schemas.openxmlformats.org/officeDocument/2006/relationships/ctrlProp" Target="../ctrlProps/ctrlProp112.xml"/><Relationship Id="rId15" Type="http://schemas.openxmlformats.org/officeDocument/2006/relationships/ctrlProp" Target="../ctrlProps/ctrlProp121.xml"/><Relationship Id="rId23" Type="http://schemas.openxmlformats.org/officeDocument/2006/relationships/ctrlProp" Target="../ctrlProps/ctrlProp129.xml"/><Relationship Id="rId28" Type="http://schemas.openxmlformats.org/officeDocument/2006/relationships/ctrlProp" Target="../ctrlProps/ctrlProp134.xml"/><Relationship Id="rId36" Type="http://schemas.openxmlformats.org/officeDocument/2006/relationships/ctrlProp" Target="../ctrlProps/ctrlProp142.xml"/><Relationship Id="rId49" Type="http://schemas.openxmlformats.org/officeDocument/2006/relationships/ctrlProp" Target="../ctrlProps/ctrlProp155.xml"/><Relationship Id="rId57" Type="http://schemas.openxmlformats.org/officeDocument/2006/relationships/ctrlProp" Target="../ctrlProps/ctrlProp163.xml"/></Relationships>
</file>

<file path=xl/worksheets/_rels/sheet6.xml.rels><?xml version="1.0" encoding="UTF-8" standalone="yes"?>
<Relationships xmlns="http://schemas.openxmlformats.org/package/2006/relationships"><Relationship Id="rId26" Type="http://schemas.openxmlformats.org/officeDocument/2006/relationships/ctrlProp" Target="../ctrlProps/ctrlProp209.xml"/><Relationship Id="rId21" Type="http://schemas.openxmlformats.org/officeDocument/2006/relationships/ctrlProp" Target="../ctrlProps/ctrlProp204.xml"/><Relationship Id="rId42" Type="http://schemas.openxmlformats.org/officeDocument/2006/relationships/ctrlProp" Target="../ctrlProps/ctrlProp225.xml"/><Relationship Id="rId47" Type="http://schemas.openxmlformats.org/officeDocument/2006/relationships/ctrlProp" Target="../ctrlProps/ctrlProp230.xml"/><Relationship Id="rId63" Type="http://schemas.openxmlformats.org/officeDocument/2006/relationships/ctrlProp" Target="../ctrlProps/ctrlProp246.xml"/><Relationship Id="rId68" Type="http://schemas.openxmlformats.org/officeDocument/2006/relationships/ctrlProp" Target="../ctrlProps/ctrlProp251.xml"/><Relationship Id="rId84" Type="http://schemas.openxmlformats.org/officeDocument/2006/relationships/ctrlProp" Target="../ctrlProps/ctrlProp267.xml"/><Relationship Id="rId89" Type="http://schemas.openxmlformats.org/officeDocument/2006/relationships/ctrlProp" Target="../ctrlProps/ctrlProp272.xml"/><Relationship Id="rId7" Type="http://schemas.openxmlformats.org/officeDocument/2006/relationships/ctrlProp" Target="../ctrlProps/ctrlProp190.xml"/><Relationship Id="rId71" Type="http://schemas.openxmlformats.org/officeDocument/2006/relationships/ctrlProp" Target="../ctrlProps/ctrlProp254.xml"/><Relationship Id="rId92" Type="http://schemas.openxmlformats.org/officeDocument/2006/relationships/ctrlProp" Target="../ctrlProps/ctrlProp275.xml"/><Relationship Id="rId2" Type="http://schemas.openxmlformats.org/officeDocument/2006/relationships/drawing" Target="../drawings/drawing6.xml"/><Relationship Id="rId16" Type="http://schemas.openxmlformats.org/officeDocument/2006/relationships/ctrlProp" Target="../ctrlProps/ctrlProp199.xml"/><Relationship Id="rId29" Type="http://schemas.openxmlformats.org/officeDocument/2006/relationships/ctrlProp" Target="../ctrlProps/ctrlProp212.xml"/><Relationship Id="rId11" Type="http://schemas.openxmlformats.org/officeDocument/2006/relationships/ctrlProp" Target="../ctrlProps/ctrlProp194.xml"/><Relationship Id="rId24" Type="http://schemas.openxmlformats.org/officeDocument/2006/relationships/ctrlProp" Target="../ctrlProps/ctrlProp207.xml"/><Relationship Id="rId32" Type="http://schemas.openxmlformats.org/officeDocument/2006/relationships/ctrlProp" Target="../ctrlProps/ctrlProp215.xml"/><Relationship Id="rId37" Type="http://schemas.openxmlformats.org/officeDocument/2006/relationships/ctrlProp" Target="../ctrlProps/ctrlProp220.xml"/><Relationship Id="rId40" Type="http://schemas.openxmlformats.org/officeDocument/2006/relationships/ctrlProp" Target="../ctrlProps/ctrlProp223.xml"/><Relationship Id="rId45" Type="http://schemas.openxmlformats.org/officeDocument/2006/relationships/ctrlProp" Target="../ctrlProps/ctrlProp228.xml"/><Relationship Id="rId53" Type="http://schemas.openxmlformats.org/officeDocument/2006/relationships/ctrlProp" Target="../ctrlProps/ctrlProp236.xml"/><Relationship Id="rId58" Type="http://schemas.openxmlformats.org/officeDocument/2006/relationships/ctrlProp" Target="../ctrlProps/ctrlProp241.xml"/><Relationship Id="rId66" Type="http://schemas.openxmlformats.org/officeDocument/2006/relationships/ctrlProp" Target="../ctrlProps/ctrlProp249.xml"/><Relationship Id="rId74" Type="http://schemas.openxmlformats.org/officeDocument/2006/relationships/ctrlProp" Target="../ctrlProps/ctrlProp257.xml"/><Relationship Id="rId79" Type="http://schemas.openxmlformats.org/officeDocument/2006/relationships/ctrlProp" Target="../ctrlProps/ctrlProp262.xml"/><Relationship Id="rId87" Type="http://schemas.openxmlformats.org/officeDocument/2006/relationships/ctrlProp" Target="../ctrlProps/ctrlProp270.xml"/><Relationship Id="rId102" Type="http://schemas.openxmlformats.org/officeDocument/2006/relationships/ctrlProp" Target="../ctrlProps/ctrlProp285.xml"/><Relationship Id="rId5" Type="http://schemas.openxmlformats.org/officeDocument/2006/relationships/ctrlProp" Target="../ctrlProps/ctrlProp188.xml"/><Relationship Id="rId61" Type="http://schemas.openxmlformats.org/officeDocument/2006/relationships/ctrlProp" Target="../ctrlProps/ctrlProp244.xml"/><Relationship Id="rId82" Type="http://schemas.openxmlformats.org/officeDocument/2006/relationships/ctrlProp" Target="../ctrlProps/ctrlProp265.xml"/><Relationship Id="rId90" Type="http://schemas.openxmlformats.org/officeDocument/2006/relationships/ctrlProp" Target="../ctrlProps/ctrlProp273.xml"/><Relationship Id="rId95" Type="http://schemas.openxmlformats.org/officeDocument/2006/relationships/ctrlProp" Target="../ctrlProps/ctrlProp278.xml"/><Relationship Id="rId19" Type="http://schemas.openxmlformats.org/officeDocument/2006/relationships/ctrlProp" Target="../ctrlProps/ctrlProp202.xml"/><Relationship Id="rId14" Type="http://schemas.openxmlformats.org/officeDocument/2006/relationships/ctrlProp" Target="../ctrlProps/ctrlProp197.xml"/><Relationship Id="rId22" Type="http://schemas.openxmlformats.org/officeDocument/2006/relationships/ctrlProp" Target="../ctrlProps/ctrlProp205.xml"/><Relationship Id="rId27" Type="http://schemas.openxmlformats.org/officeDocument/2006/relationships/ctrlProp" Target="../ctrlProps/ctrlProp210.xml"/><Relationship Id="rId30" Type="http://schemas.openxmlformats.org/officeDocument/2006/relationships/ctrlProp" Target="../ctrlProps/ctrlProp213.xml"/><Relationship Id="rId35" Type="http://schemas.openxmlformats.org/officeDocument/2006/relationships/ctrlProp" Target="../ctrlProps/ctrlProp218.xml"/><Relationship Id="rId43" Type="http://schemas.openxmlformats.org/officeDocument/2006/relationships/ctrlProp" Target="../ctrlProps/ctrlProp226.xml"/><Relationship Id="rId48" Type="http://schemas.openxmlformats.org/officeDocument/2006/relationships/ctrlProp" Target="../ctrlProps/ctrlProp231.xml"/><Relationship Id="rId56" Type="http://schemas.openxmlformats.org/officeDocument/2006/relationships/ctrlProp" Target="../ctrlProps/ctrlProp239.xml"/><Relationship Id="rId64" Type="http://schemas.openxmlformats.org/officeDocument/2006/relationships/ctrlProp" Target="../ctrlProps/ctrlProp247.xml"/><Relationship Id="rId69" Type="http://schemas.openxmlformats.org/officeDocument/2006/relationships/ctrlProp" Target="../ctrlProps/ctrlProp252.xml"/><Relationship Id="rId77" Type="http://schemas.openxmlformats.org/officeDocument/2006/relationships/ctrlProp" Target="../ctrlProps/ctrlProp260.xml"/><Relationship Id="rId100" Type="http://schemas.openxmlformats.org/officeDocument/2006/relationships/ctrlProp" Target="../ctrlProps/ctrlProp283.xml"/><Relationship Id="rId8" Type="http://schemas.openxmlformats.org/officeDocument/2006/relationships/ctrlProp" Target="../ctrlProps/ctrlProp191.xml"/><Relationship Id="rId51" Type="http://schemas.openxmlformats.org/officeDocument/2006/relationships/ctrlProp" Target="../ctrlProps/ctrlProp234.xml"/><Relationship Id="rId72" Type="http://schemas.openxmlformats.org/officeDocument/2006/relationships/ctrlProp" Target="../ctrlProps/ctrlProp255.xml"/><Relationship Id="rId80" Type="http://schemas.openxmlformats.org/officeDocument/2006/relationships/ctrlProp" Target="../ctrlProps/ctrlProp263.xml"/><Relationship Id="rId85" Type="http://schemas.openxmlformats.org/officeDocument/2006/relationships/ctrlProp" Target="../ctrlProps/ctrlProp268.xml"/><Relationship Id="rId93" Type="http://schemas.openxmlformats.org/officeDocument/2006/relationships/ctrlProp" Target="../ctrlProps/ctrlProp276.xml"/><Relationship Id="rId98" Type="http://schemas.openxmlformats.org/officeDocument/2006/relationships/ctrlProp" Target="../ctrlProps/ctrlProp281.xml"/><Relationship Id="rId3" Type="http://schemas.openxmlformats.org/officeDocument/2006/relationships/vmlDrawing" Target="../drawings/vmlDrawing4.vml"/><Relationship Id="rId12" Type="http://schemas.openxmlformats.org/officeDocument/2006/relationships/ctrlProp" Target="../ctrlProps/ctrlProp195.xml"/><Relationship Id="rId17" Type="http://schemas.openxmlformats.org/officeDocument/2006/relationships/ctrlProp" Target="../ctrlProps/ctrlProp200.xml"/><Relationship Id="rId25" Type="http://schemas.openxmlformats.org/officeDocument/2006/relationships/ctrlProp" Target="../ctrlProps/ctrlProp208.xml"/><Relationship Id="rId33" Type="http://schemas.openxmlformats.org/officeDocument/2006/relationships/ctrlProp" Target="../ctrlProps/ctrlProp216.xml"/><Relationship Id="rId38" Type="http://schemas.openxmlformats.org/officeDocument/2006/relationships/ctrlProp" Target="../ctrlProps/ctrlProp221.xml"/><Relationship Id="rId46" Type="http://schemas.openxmlformats.org/officeDocument/2006/relationships/ctrlProp" Target="../ctrlProps/ctrlProp229.xml"/><Relationship Id="rId59" Type="http://schemas.openxmlformats.org/officeDocument/2006/relationships/ctrlProp" Target="../ctrlProps/ctrlProp242.xml"/><Relationship Id="rId67" Type="http://schemas.openxmlformats.org/officeDocument/2006/relationships/ctrlProp" Target="../ctrlProps/ctrlProp250.xml"/><Relationship Id="rId103" Type="http://schemas.openxmlformats.org/officeDocument/2006/relationships/ctrlProp" Target="../ctrlProps/ctrlProp286.xml"/><Relationship Id="rId20" Type="http://schemas.openxmlformats.org/officeDocument/2006/relationships/ctrlProp" Target="../ctrlProps/ctrlProp203.xml"/><Relationship Id="rId41" Type="http://schemas.openxmlformats.org/officeDocument/2006/relationships/ctrlProp" Target="../ctrlProps/ctrlProp224.xml"/><Relationship Id="rId54" Type="http://schemas.openxmlformats.org/officeDocument/2006/relationships/ctrlProp" Target="../ctrlProps/ctrlProp237.xml"/><Relationship Id="rId62" Type="http://schemas.openxmlformats.org/officeDocument/2006/relationships/ctrlProp" Target="../ctrlProps/ctrlProp245.xml"/><Relationship Id="rId70" Type="http://schemas.openxmlformats.org/officeDocument/2006/relationships/ctrlProp" Target="../ctrlProps/ctrlProp253.xml"/><Relationship Id="rId75" Type="http://schemas.openxmlformats.org/officeDocument/2006/relationships/ctrlProp" Target="../ctrlProps/ctrlProp258.xml"/><Relationship Id="rId83" Type="http://schemas.openxmlformats.org/officeDocument/2006/relationships/ctrlProp" Target="../ctrlProps/ctrlProp266.xml"/><Relationship Id="rId88" Type="http://schemas.openxmlformats.org/officeDocument/2006/relationships/ctrlProp" Target="../ctrlProps/ctrlProp271.xml"/><Relationship Id="rId91" Type="http://schemas.openxmlformats.org/officeDocument/2006/relationships/ctrlProp" Target="../ctrlProps/ctrlProp274.xml"/><Relationship Id="rId96" Type="http://schemas.openxmlformats.org/officeDocument/2006/relationships/ctrlProp" Target="../ctrlProps/ctrlProp279.xml"/><Relationship Id="rId1" Type="http://schemas.openxmlformats.org/officeDocument/2006/relationships/printerSettings" Target="../printerSettings/printerSettings6.bin"/><Relationship Id="rId6" Type="http://schemas.openxmlformats.org/officeDocument/2006/relationships/ctrlProp" Target="../ctrlProps/ctrlProp189.xml"/><Relationship Id="rId15" Type="http://schemas.openxmlformats.org/officeDocument/2006/relationships/ctrlProp" Target="../ctrlProps/ctrlProp198.xml"/><Relationship Id="rId23" Type="http://schemas.openxmlformats.org/officeDocument/2006/relationships/ctrlProp" Target="../ctrlProps/ctrlProp206.xml"/><Relationship Id="rId28" Type="http://schemas.openxmlformats.org/officeDocument/2006/relationships/ctrlProp" Target="../ctrlProps/ctrlProp211.xml"/><Relationship Id="rId36" Type="http://schemas.openxmlformats.org/officeDocument/2006/relationships/ctrlProp" Target="../ctrlProps/ctrlProp219.xml"/><Relationship Id="rId49" Type="http://schemas.openxmlformats.org/officeDocument/2006/relationships/ctrlProp" Target="../ctrlProps/ctrlProp232.xml"/><Relationship Id="rId57" Type="http://schemas.openxmlformats.org/officeDocument/2006/relationships/ctrlProp" Target="../ctrlProps/ctrlProp240.xml"/><Relationship Id="rId10" Type="http://schemas.openxmlformats.org/officeDocument/2006/relationships/ctrlProp" Target="../ctrlProps/ctrlProp193.xml"/><Relationship Id="rId31" Type="http://schemas.openxmlformats.org/officeDocument/2006/relationships/ctrlProp" Target="../ctrlProps/ctrlProp214.xml"/><Relationship Id="rId44" Type="http://schemas.openxmlformats.org/officeDocument/2006/relationships/ctrlProp" Target="../ctrlProps/ctrlProp227.xml"/><Relationship Id="rId52" Type="http://schemas.openxmlformats.org/officeDocument/2006/relationships/ctrlProp" Target="../ctrlProps/ctrlProp235.xml"/><Relationship Id="rId60" Type="http://schemas.openxmlformats.org/officeDocument/2006/relationships/ctrlProp" Target="../ctrlProps/ctrlProp243.xml"/><Relationship Id="rId65" Type="http://schemas.openxmlformats.org/officeDocument/2006/relationships/ctrlProp" Target="../ctrlProps/ctrlProp248.xml"/><Relationship Id="rId73" Type="http://schemas.openxmlformats.org/officeDocument/2006/relationships/ctrlProp" Target="../ctrlProps/ctrlProp256.xml"/><Relationship Id="rId78" Type="http://schemas.openxmlformats.org/officeDocument/2006/relationships/ctrlProp" Target="../ctrlProps/ctrlProp261.xml"/><Relationship Id="rId81" Type="http://schemas.openxmlformats.org/officeDocument/2006/relationships/ctrlProp" Target="../ctrlProps/ctrlProp264.xml"/><Relationship Id="rId86" Type="http://schemas.openxmlformats.org/officeDocument/2006/relationships/ctrlProp" Target="../ctrlProps/ctrlProp269.xml"/><Relationship Id="rId94" Type="http://schemas.openxmlformats.org/officeDocument/2006/relationships/ctrlProp" Target="../ctrlProps/ctrlProp277.xml"/><Relationship Id="rId99" Type="http://schemas.openxmlformats.org/officeDocument/2006/relationships/ctrlProp" Target="../ctrlProps/ctrlProp282.xml"/><Relationship Id="rId101" Type="http://schemas.openxmlformats.org/officeDocument/2006/relationships/ctrlProp" Target="../ctrlProps/ctrlProp284.xml"/><Relationship Id="rId4" Type="http://schemas.openxmlformats.org/officeDocument/2006/relationships/ctrlProp" Target="../ctrlProps/ctrlProp187.xml"/><Relationship Id="rId9" Type="http://schemas.openxmlformats.org/officeDocument/2006/relationships/ctrlProp" Target="../ctrlProps/ctrlProp192.xml"/><Relationship Id="rId13" Type="http://schemas.openxmlformats.org/officeDocument/2006/relationships/ctrlProp" Target="../ctrlProps/ctrlProp196.xml"/><Relationship Id="rId18" Type="http://schemas.openxmlformats.org/officeDocument/2006/relationships/ctrlProp" Target="../ctrlProps/ctrlProp201.xml"/><Relationship Id="rId39" Type="http://schemas.openxmlformats.org/officeDocument/2006/relationships/ctrlProp" Target="../ctrlProps/ctrlProp222.xml"/><Relationship Id="rId34" Type="http://schemas.openxmlformats.org/officeDocument/2006/relationships/ctrlProp" Target="../ctrlProps/ctrlProp217.xml"/><Relationship Id="rId50" Type="http://schemas.openxmlformats.org/officeDocument/2006/relationships/ctrlProp" Target="../ctrlProps/ctrlProp233.xml"/><Relationship Id="rId55" Type="http://schemas.openxmlformats.org/officeDocument/2006/relationships/ctrlProp" Target="../ctrlProps/ctrlProp238.xml"/><Relationship Id="rId76" Type="http://schemas.openxmlformats.org/officeDocument/2006/relationships/ctrlProp" Target="../ctrlProps/ctrlProp259.xml"/><Relationship Id="rId97" Type="http://schemas.openxmlformats.org/officeDocument/2006/relationships/ctrlProp" Target="../ctrlProps/ctrlProp280.xml"/><Relationship Id="rId104" Type="http://schemas.openxmlformats.org/officeDocument/2006/relationships/ctrlProp" Target="../ctrlProps/ctrlProp287.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autoPageBreaks="0" fitToPage="1"/>
  </sheetPr>
  <dimension ref="A1:AS100"/>
  <sheetViews>
    <sheetView showGridLines="0" tabSelected="1" zoomScale="85" zoomScaleNormal="85" workbookViewId="0">
      <selection activeCell="O4" sqref="O4:S4"/>
    </sheetView>
  </sheetViews>
  <sheetFormatPr defaultRowHeight="13.5"/>
  <cols>
    <col min="1" max="1" width="2.625" style="401" customWidth="1"/>
    <col min="2" max="2" width="5.375" style="401" customWidth="1"/>
    <col min="3" max="3" width="2.625" style="401" hidden="1" customWidth="1"/>
    <col min="4" max="4" width="1" style="402" customWidth="1"/>
    <col min="5" max="27" width="3.625" style="401" customWidth="1"/>
    <col min="28" max="28" width="3.625" style="403" customWidth="1"/>
    <col min="29" max="29" width="3.625" style="154" customWidth="1"/>
    <col min="30" max="30" width="6.75" style="401" hidden="1" customWidth="1"/>
    <col min="31" max="31" width="14.75" style="401" hidden="1" customWidth="1"/>
    <col min="32" max="32" width="17.875" style="401" hidden="1" customWidth="1"/>
    <col min="33" max="33" width="12" style="401" hidden="1" customWidth="1"/>
    <col min="34" max="34" width="25.25" style="401" hidden="1" customWidth="1"/>
    <col min="35" max="35" width="85.875" style="401" customWidth="1"/>
    <col min="36" max="44" width="3.625" style="401" customWidth="1"/>
    <col min="45" max="45" width="7.375" style="154" customWidth="1"/>
    <col min="46" max="61" width="3.625" style="401" customWidth="1"/>
    <col min="62" max="16384" width="9" style="401"/>
  </cols>
  <sheetData>
    <row r="1" spans="1:35" ht="18" customHeight="1" thickBot="1">
      <c r="A1" s="426" t="s">
        <v>27</v>
      </c>
      <c r="F1" s="411" t="s">
        <v>594</v>
      </c>
      <c r="P1" s="147"/>
      <c r="Q1" s="428" t="s">
        <v>391</v>
      </c>
      <c r="R1" s="564"/>
      <c r="S1" s="565"/>
      <c r="T1" s="566"/>
      <c r="U1" s="562" t="s">
        <v>392</v>
      </c>
      <c r="V1" s="562"/>
      <c r="W1" s="563"/>
      <c r="X1" s="485"/>
      <c r="Y1" s="485"/>
      <c r="Z1" s="485"/>
      <c r="AA1" s="485"/>
      <c r="AB1" s="485"/>
      <c r="AF1" s="418"/>
      <c r="AG1" s="419">
        <v>2021</v>
      </c>
      <c r="AH1" s="420">
        <v>3</v>
      </c>
    </row>
    <row r="2" spans="1:35" ht="169.5" customHeight="1" thickBot="1">
      <c r="A2"/>
      <c r="B2" s="433" t="s">
        <v>538</v>
      </c>
      <c r="C2"/>
      <c r="D2" s="40"/>
      <c r="E2"/>
      <c r="F2"/>
      <c r="G2"/>
      <c r="H2"/>
      <c r="I2"/>
      <c r="J2"/>
      <c r="K2"/>
      <c r="L2"/>
      <c r="M2"/>
      <c r="N2"/>
      <c r="O2"/>
      <c r="P2"/>
      <c r="Q2"/>
      <c r="R2"/>
      <c r="S2"/>
      <c r="T2"/>
      <c r="U2"/>
      <c r="V2"/>
      <c r="W2"/>
      <c r="X2"/>
      <c r="Y2"/>
      <c r="Z2"/>
      <c r="AA2"/>
      <c r="AB2" s="8"/>
      <c r="AD2" s="454" t="s">
        <v>533</v>
      </c>
      <c r="AE2" s="454"/>
      <c r="AF2" s="455"/>
      <c r="AG2" s="407">
        <v>2022</v>
      </c>
      <c r="AH2" s="421">
        <v>4</v>
      </c>
      <c r="AI2" s="422" t="s">
        <v>557</v>
      </c>
    </row>
    <row r="3" spans="1:35" ht="18" customHeight="1" thickBot="1">
      <c r="A3"/>
      <c r="B3" s="434"/>
      <c r="C3"/>
      <c r="D3" s="40"/>
      <c r="E3" s="23" t="s">
        <v>542</v>
      </c>
      <c r="F3" s="42"/>
      <c r="G3" s="42"/>
      <c r="H3" s="42"/>
      <c r="I3" s="42"/>
      <c r="J3" s="42"/>
      <c r="K3" s="42"/>
      <c r="L3" s="42"/>
      <c r="M3" s="42"/>
      <c r="N3" s="42"/>
      <c r="O3" s="42"/>
      <c r="P3" s="42"/>
      <c r="Q3" s="42"/>
      <c r="R3" s="42"/>
      <c r="S3" s="42"/>
      <c r="T3" s="42"/>
      <c r="U3" s="42"/>
      <c r="V3" s="42"/>
      <c r="W3" s="42"/>
      <c r="X3" s="42"/>
      <c r="Y3" s="42"/>
      <c r="Z3" s="42"/>
      <c r="AA3" s="42"/>
      <c r="AB3" s="43"/>
      <c r="AE3" s="401" t="s">
        <v>535</v>
      </c>
      <c r="AG3" s="407">
        <v>2023</v>
      </c>
      <c r="AH3" s="421">
        <v>5</v>
      </c>
      <c r="AI3" s="401" t="s">
        <v>592</v>
      </c>
    </row>
    <row r="4" spans="1:35" ht="18" customHeight="1" thickBot="1">
      <c r="A4"/>
      <c r="B4" s="434"/>
      <c r="C4"/>
      <c r="D4" s="40"/>
      <c r="E4" s="440" t="s">
        <v>519</v>
      </c>
      <c r="F4" s="441"/>
      <c r="G4" s="441"/>
      <c r="H4" s="441"/>
      <c r="I4" s="441"/>
      <c r="J4" s="441"/>
      <c r="K4" s="441"/>
      <c r="L4" s="441"/>
      <c r="M4" s="441"/>
      <c r="N4" s="442"/>
      <c r="O4" s="451"/>
      <c r="P4" s="452"/>
      <c r="Q4" s="452"/>
      <c r="R4" s="452"/>
      <c r="S4" s="453"/>
      <c r="T4" s="159" t="s">
        <v>527</v>
      </c>
      <c r="U4" s="451"/>
      <c r="V4" s="452"/>
      <c r="W4" s="453"/>
      <c r="X4" s="159" t="s">
        <v>528</v>
      </c>
      <c r="Y4" s="451"/>
      <c r="Z4" s="452"/>
      <c r="AA4" s="453"/>
      <c r="AB4" s="151" t="s">
        <v>529</v>
      </c>
      <c r="AD4" s="401" t="e">
        <f>VLOOKUP(O4,AG19:AH33,2,FALSE)</f>
        <v>#N/A</v>
      </c>
      <c r="AE4" s="423" t="e">
        <f>DATE(AD4,U4,Y4)</f>
        <v>#N/A</v>
      </c>
      <c r="AG4" s="407">
        <v>2024</v>
      </c>
      <c r="AH4" s="421">
        <v>6</v>
      </c>
      <c r="AI4" s="406" t="s">
        <v>593</v>
      </c>
    </row>
    <row r="5" spans="1:35" ht="18" customHeight="1" thickBot="1">
      <c r="A5"/>
      <c r="B5" s="434"/>
      <c r="C5"/>
      <c r="D5" s="40"/>
      <c r="E5" s="443" t="s">
        <v>520</v>
      </c>
      <c r="F5" s="444"/>
      <c r="G5" s="444"/>
      <c r="H5" s="444"/>
      <c r="I5" s="444"/>
      <c r="J5" s="444"/>
      <c r="K5" s="444"/>
      <c r="L5" s="444"/>
      <c r="M5" s="444"/>
      <c r="N5" s="445"/>
      <c r="O5" s="446" t="str">
        <f>IFERROR(VLOOKUP(AD5,AG1:AH11,2),"")</f>
        <v/>
      </c>
      <c r="P5" s="447"/>
      <c r="Q5" s="447"/>
      <c r="R5" s="447"/>
      <c r="S5" s="447"/>
      <c r="T5" s="181" t="s">
        <v>530</v>
      </c>
      <c r="U5" s="448"/>
      <c r="V5" s="449"/>
      <c r="W5" s="449"/>
      <c r="X5" s="449"/>
      <c r="Y5" s="449"/>
      <c r="Z5" s="449"/>
      <c r="AA5" s="449"/>
      <c r="AB5" s="450"/>
      <c r="AD5" s="424" t="e">
        <f>IF(MONTH(AE4)&lt;=3, YEAR(AE4)-1, YEAR(AE4))</f>
        <v>#N/A</v>
      </c>
      <c r="AE5" s="401" t="s">
        <v>534</v>
      </c>
      <c r="AG5" s="407">
        <v>2025</v>
      </c>
      <c r="AH5" s="421">
        <v>7</v>
      </c>
      <c r="AI5" s="406" t="s">
        <v>553</v>
      </c>
    </row>
    <row r="6" spans="1:35" ht="13.5" customHeight="1" thickBot="1">
      <c r="A6"/>
      <c r="B6" s="434"/>
      <c r="C6"/>
      <c r="D6" s="40"/>
      <c r="E6"/>
      <c r="F6"/>
      <c r="G6"/>
      <c r="H6"/>
      <c r="I6"/>
      <c r="J6"/>
      <c r="K6"/>
      <c r="L6"/>
      <c r="M6"/>
      <c r="N6"/>
      <c r="O6"/>
      <c r="P6"/>
      <c r="Q6"/>
      <c r="R6"/>
      <c r="S6"/>
      <c r="T6"/>
      <c r="U6"/>
      <c r="V6"/>
      <c r="W6"/>
      <c r="X6"/>
      <c r="Y6"/>
      <c r="Z6"/>
      <c r="AA6"/>
      <c r="AB6" s="8"/>
      <c r="AG6" s="407">
        <v>2026</v>
      </c>
      <c r="AH6" s="421">
        <v>8</v>
      </c>
      <c r="AI6" s="426" t="s">
        <v>554</v>
      </c>
    </row>
    <row r="7" spans="1:35" ht="18" customHeight="1" thickBot="1">
      <c r="A7"/>
      <c r="B7" s="434"/>
      <c r="C7"/>
      <c r="D7" s="40"/>
      <c r="E7" s="23" t="s">
        <v>526</v>
      </c>
      <c r="F7" s="24"/>
      <c r="G7" s="24"/>
      <c r="H7" s="24"/>
      <c r="I7" s="24"/>
      <c r="J7" s="24"/>
      <c r="K7" s="24"/>
      <c r="L7" s="24"/>
      <c r="M7" s="24"/>
      <c r="N7" s="24"/>
      <c r="O7" s="24"/>
      <c r="P7" s="24"/>
      <c r="Q7" s="24"/>
      <c r="R7" s="24"/>
      <c r="S7" s="24"/>
      <c r="T7" s="24"/>
      <c r="U7" s="24"/>
      <c r="V7" s="24"/>
      <c r="W7" s="24"/>
      <c r="X7" s="24"/>
      <c r="Y7" s="24"/>
      <c r="Z7" s="24"/>
      <c r="AA7" s="24"/>
      <c r="AB7" s="25"/>
      <c r="AE7" s="401" t="s">
        <v>531</v>
      </c>
      <c r="AG7" s="407">
        <v>2027</v>
      </c>
      <c r="AH7" s="421">
        <v>9</v>
      </c>
      <c r="AI7" s="406" t="s">
        <v>555</v>
      </c>
    </row>
    <row r="8" spans="1:35" ht="18" customHeight="1" thickBot="1">
      <c r="A8"/>
      <c r="B8" s="434"/>
      <c r="C8"/>
      <c r="D8" s="40"/>
      <c r="E8" s="509" t="s">
        <v>585</v>
      </c>
      <c r="F8" s="510"/>
      <c r="G8" s="510"/>
      <c r="H8" s="510"/>
      <c r="I8" s="510"/>
      <c r="J8" s="510"/>
      <c r="K8" s="510"/>
      <c r="L8" s="510"/>
      <c r="M8" s="510"/>
      <c r="N8" s="511"/>
      <c r="O8" s="451"/>
      <c r="P8" s="452"/>
      <c r="Q8" s="452"/>
      <c r="R8" s="452"/>
      <c r="S8" s="453"/>
      <c r="T8" s="190" t="s">
        <v>464</v>
      </c>
      <c r="U8" s="456"/>
      <c r="V8" s="456"/>
      <c r="W8" s="456"/>
      <c r="X8" s="149" t="s">
        <v>463</v>
      </c>
      <c r="Y8" s="456"/>
      <c r="Z8" s="456"/>
      <c r="AA8" s="456"/>
      <c r="AB8" s="150" t="s">
        <v>462</v>
      </c>
      <c r="AD8" s="401" t="e">
        <f>VLOOKUP(O8,AG19:AH33,2,0)</f>
        <v>#N/A</v>
      </c>
      <c r="AE8" s="423" t="e">
        <f>DATE(AD8,U8,Y8)</f>
        <v>#N/A</v>
      </c>
      <c r="AF8" s="413"/>
      <c r="AG8" s="407">
        <v>2028</v>
      </c>
      <c r="AH8" s="421">
        <v>10</v>
      </c>
      <c r="AI8" s="426" t="s">
        <v>558</v>
      </c>
    </row>
    <row r="9" spans="1:35" ht="14.1" customHeight="1" thickBot="1">
      <c r="A9"/>
      <c r="B9" s="434"/>
      <c r="C9"/>
      <c r="D9" s="40"/>
      <c r="E9" s="12"/>
      <c r="F9" s="12"/>
      <c r="G9" s="12"/>
      <c r="H9" s="12"/>
      <c r="I9" s="12"/>
      <c r="J9" s="12"/>
      <c r="K9" s="12"/>
      <c r="L9" s="12"/>
      <c r="M9" s="12"/>
      <c r="N9" s="12"/>
      <c r="O9" s="11"/>
      <c r="P9" s="11"/>
      <c r="Q9" s="11"/>
      <c r="R9" s="11"/>
      <c r="S9" s="11"/>
      <c r="T9" s="11"/>
      <c r="U9" s="11"/>
      <c r="V9" s="11"/>
      <c r="W9" s="11"/>
      <c r="X9" s="11"/>
      <c r="Y9" s="11"/>
      <c r="Z9" s="11"/>
      <c r="AA9" s="11"/>
      <c r="AB9" s="11"/>
      <c r="AG9" s="407">
        <v>2029</v>
      </c>
      <c r="AH9" s="421">
        <v>11</v>
      </c>
      <c r="AI9" s="583" t="s">
        <v>587</v>
      </c>
    </row>
    <row r="10" spans="1:35" ht="18" customHeight="1">
      <c r="A10"/>
      <c r="B10" s="160"/>
      <c r="C10"/>
      <c r="D10" s="40"/>
      <c r="E10" s="26" t="s">
        <v>521</v>
      </c>
      <c r="F10" s="27"/>
      <c r="G10" s="27"/>
      <c r="H10" s="27"/>
      <c r="I10" s="27"/>
      <c r="J10" s="27"/>
      <c r="K10" s="27"/>
      <c r="L10" s="27"/>
      <c r="M10" s="27"/>
      <c r="N10" s="27"/>
      <c r="O10" s="27"/>
      <c r="P10" s="27"/>
      <c r="Q10" s="27"/>
      <c r="R10" s="27"/>
      <c r="S10" s="27"/>
      <c r="T10" s="27"/>
      <c r="U10" s="27"/>
      <c r="V10" s="27"/>
      <c r="W10" s="27"/>
      <c r="X10" s="27"/>
      <c r="Y10" s="27"/>
      <c r="Z10" s="27"/>
      <c r="AA10" s="27"/>
      <c r="AB10" s="28"/>
      <c r="AG10" s="407">
        <v>2030</v>
      </c>
      <c r="AH10" s="421">
        <v>12</v>
      </c>
      <c r="AI10" s="583"/>
    </row>
    <row r="11" spans="1:35" ht="36" customHeight="1" thickBot="1">
      <c r="A11"/>
      <c r="B11" s="437"/>
      <c r="C11"/>
      <c r="D11" s="182" t="b">
        <v>0</v>
      </c>
      <c r="E11" s="15">
        <v>1</v>
      </c>
      <c r="F11" s="496" t="s">
        <v>482</v>
      </c>
      <c r="G11" s="497"/>
      <c r="H11" s="497"/>
      <c r="I11" s="497"/>
      <c r="J11" s="497"/>
      <c r="K11" s="497"/>
      <c r="L11" s="497"/>
      <c r="M11" s="497"/>
      <c r="N11" s="498"/>
      <c r="O11" s="534"/>
      <c r="P11" s="534"/>
      <c r="Q11" s="534"/>
      <c r="R11" s="534"/>
      <c r="S11" s="534"/>
      <c r="T11" s="534"/>
      <c r="U11" s="534"/>
      <c r="V11" s="534"/>
      <c r="W11" s="534"/>
      <c r="X11" s="534"/>
      <c r="Y11" s="534"/>
      <c r="Z11" s="534"/>
      <c r="AA11" s="534"/>
      <c r="AB11" s="535"/>
      <c r="AG11" s="409">
        <v>2031</v>
      </c>
      <c r="AH11" s="425">
        <v>13</v>
      </c>
      <c r="AI11" s="583"/>
    </row>
    <row r="12" spans="1:35" ht="36" customHeight="1">
      <c r="A12"/>
      <c r="B12" s="437"/>
      <c r="C12"/>
      <c r="D12" s="40"/>
      <c r="E12" s="15">
        <v>2</v>
      </c>
      <c r="F12" s="540" t="s">
        <v>444</v>
      </c>
      <c r="G12" s="541"/>
      <c r="H12" s="541"/>
      <c r="I12" s="541"/>
      <c r="J12" s="541"/>
      <c r="K12" s="541"/>
      <c r="L12" s="541"/>
      <c r="M12" s="541"/>
      <c r="N12" s="542"/>
      <c r="O12" s="459"/>
      <c r="P12" s="460"/>
      <c r="Q12" s="460"/>
      <c r="R12" s="460"/>
      <c r="S12" s="460"/>
      <c r="T12" s="460"/>
      <c r="U12" s="460"/>
      <c r="V12" s="460"/>
      <c r="W12" s="460"/>
      <c r="X12" s="460"/>
      <c r="Y12" s="460"/>
      <c r="Z12" s="460"/>
      <c r="AA12" s="460"/>
      <c r="AB12" s="461"/>
    </row>
    <row r="13" spans="1:35" ht="36" customHeight="1">
      <c r="A13"/>
      <c r="B13" s="437"/>
      <c r="C13"/>
      <c r="D13" s="40"/>
      <c r="E13" s="15">
        <v>3</v>
      </c>
      <c r="F13" s="496" t="s">
        <v>483</v>
      </c>
      <c r="G13" s="497"/>
      <c r="H13" s="497"/>
      <c r="I13" s="497"/>
      <c r="J13" s="497"/>
      <c r="K13" s="497"/>
      <c r="L13" s="497"/>
      <c r="M13" s="497"/>
      <c r="N13" s="498"/>
      <c r="O13" s="538"/>
      <c r="P13" s="538"/>
      <c r="Q13" s="538"/>
      <c r="R13" s="538"/>
      <c r="S13" s="538"/>
      <c r="T13" s="538"/>
      <c r="U13" s="538"/>
      <c r="V13" s="538"/>
      <c r="W13" s="538"/>
      <c r="X13" s="538"/>
      <c r="Y13" s="538"/>
      <c r="Z13" s="538"/>
      <c r="AA13" s="538"/>
      <c r="AB13" s="539"/>
      <c r="AI13" s="422" t="s">
        <v>556</v>
      </c>
    </row>
    <row r="14" spans="1:35" ht="36" customHeight="1">
      <c r="A14"/>
      <c r="B14" s="437"/>
      <c r="C14"/>
      <c r="D14" s="40"/>
      <c r="E14" s="125">
        <v>4</v>
      </c>
      <c r="F14" s="496" t="s">
        <v>484</v>
      </c>
      <c r="G14" s="497"/>
      <c r="H14" s="497"/>
      <c r="I14" s="497"/>
      <c r="J14" s="497"/>
      <c r="K14" s="497"/>
      <c r="L14" s="497"/>
      <c r="M14" s="497"/>
      <c r="N14" s="498"/>
      <c r="O14" s="591"/>
      <c r="P14" s="592"/>
      <c r="Q14" s="592"/>
      <c r="R14" s="592"/>
      <c r="S14" s="592"/>
      <c r="T14" s="592"/>
      <c r="U14" s="592"/>
      <c r="V14" s="592"/>
      <c r="W14" s="592"/>
      <c r="X14" s="592"/>
      <c r="Y14" s="592"/>
      <c r="Z14" s="592"/>
      <c r="AA14" s="592"/>
      <c r="AB14" s="593"/>
    </row>
    <row r="15" spans="1:35" ht="18" customHeight="1">
      <c r="A15"/>
      <c r="B15" s="437"/>
      <c r="C15"/>
      <c r="D15" s="182" t="b">
        <v>0</v>
      </c>
      <c r="E15" s="512">
        <v>5</v>
      </c>
      <c r="F15" s="523" t="s">
        <v>445</v>
      </c>
      <c r="G15" s="524"/>
      <c r="H15" s="524"/>
      <c r="I15" s="524"/>
      <c r="J15" s="524"/>
      <c r="K15" s="524"/>
      <c r="L15" s="524"/>
      <c r="M15" s="524"/>
      <c r="N15" s="531"/>
      <c r="O15" s="458" t="s">
        <v>28</v>
      </c>
      <c r="P15" s="458"/>
      <c r="Q15" s="458"/>
      <c r="R15" s="501"/>
      <c r="S15" s="501"/>
      <c r="T15" s="501"/>
      <c r="U15" s="501"/>
      <c r="V15" s="7" t="s">
        <v>19</v>
      </c>
      <c r="W15" s="501"/>
      <c r="X15" s="501"/>
      <c r="Y15" s="501"/>
      <c r="Z15" s="501"/>
      <c r="AA15" s="501"/>
      <c r="AB15" s="502"/>
    </row>
    <row r="16" spans="1:35" ht="18" customHeight="1">
      <c r="A16"/>
      <c r="B16" s="437"/>
      <c r="C16"/>
      <c r="D16" s="40"/>
      <c r="E16" s="532"/>
      <c r="F16" s="536"/>
      <c r="G16" s="463"/>
      <c r="H16" s="463"/>
      <c r="I16" s="463"/>
      <c r="J16" s="463"/>
      <c r="K16" s="463"/>
      <c r="L16" s="463"/>
      <c r="M16" s="463"/>
      <c r="N16" s="537"/>
      <c r="O16" s="458" t="s">
        <v>21</v>
      </c>
      <c r="P16" s="458"/>
      <c r="Q16" s="458"/>
      <c r="R16" s="534"/>
      <c r="S16" s="534"/>
      <c r="T16" s="534"/>
      <c r="U16" s="534"/>
      <c r="V16" s="534"/>
      <c r="W16" s="534"/>
      <c r="X16" s="534"/>
      <c r="Y16" s="534"/>
      <c r="Z16" s="534"/>
      <c r="AA16" s="534"/>
      <c r="AB16" s="535"/>
    </row>
    <row r="17" spans="1:35" ht="18" customHeight="1">
      <c r="A17"/>
      <c r="B17" s="437"/>
      <c r="C17"/>
      <c r="D17" s="40"/>
      <c r="E17" s="513"/>
      <c r="F17" s="536"/>
      <c r="G17" s="463"/>
      <c r="H17" s="463"/>
      <c r="I17" s="463"/>
      <c r="J17" s="463"/>
      <c r="K17" s="463"/>
      <c r="L17" s="463"/>
      <c r="M17" s="463"/>
      <c r="N17" s="537"/>
      <c r="O17" s="458" t="s">
        <v>29</v>
      </c>
      <c r="P17" s="458"/>
      <c r="Q17" s="458"/>
      <c r="R17" s="501"/>
      <c r="S17" s="501"/>
      <c r="T17" s="501"/>
      <c r="U17" s="7" t="s">
        <v>19</v>
      </c>
      <c r="V17" s="501"/>
      <c r="W17" s="501"/>
      <c r="X17" s="501"/>
      <c r="Y17" s="7" t="s">
        <v>19</v>
      </c>
      <c r="Z17" s="501"/>
      <c r="AA17" s="501"/>
      <c r="AB17" s="502"/>
    </row>
    <row r="18" spans="1:35" ht="18" customHeight="1" thickBot="1">
      <c r="A18"/>
      <c r="B18" s="437"/>
      <c r="C18"/>
      <c r="D18" s="182" t="b">
        <v>0</v>
      </c>
      <c r="E18" s="512">
        <v>6</v>
      </c>
      <c r="F18" s="507" t="s">
        <v>446</v>
      </c>
      <c r="G18" s="507"/>
      <c r="H18" s="507"/>
      <c r="I18" s="507"/>
      <c r="J18" s="507"/>
      <c r="K18" s="507"/>
      <c r="L18" s="507"/>
      <c r="M18" s="507"/>
      <c r="N18" s="507"/>
      <c r="O18" s="458" t="s">
        <v>28</v>
      </c>
      <c r="P18" s="458"/>
      <c r="Q18" s="458"/>
      <c r="R18" s="501"/>
      <c r="S18" s="501"/>
      <c r="T18" s="501"/>
      <c r="U18" s="501"/>
      <c r="V18" s="7" t="s">
        <v>19</v>
      </c>
      <c r="W18" s="501"/>
      <c r="X18" s="501"/>
      <c r="Y18" s="501"/>
      <c r="Z18" s="501"/>
      <c r="AA18" s="501"/>
      <c r="AB18" s="502"/>
      <c r="AG18" s="401" t="s">
        <v>532</v>
      </c>
    </row>
    <row r="19" spans="1:35" ht="18" customHeight="1">
      <c r="A19"/>
      <c r="B19" s="437"/>
      <c r="C19"/>
      <c r="D19" s="40"/>
      <c r="E19" s="532"/>
      <c r="F19" s="507"/>
      <c r="G19" s="507"/>
      <c r="H19" s="507"/>
      <c r="I19" s="507"/>
      <c r="J19" s="507"/>
      <c r="K19" s="507"/>
      <c r="L19" s="507"/>
      <c r="M19" s="507"/>
      <c r="N19" s="507"/>
      <c r="O19" s="458" t="s">
        <v>21</v>
      </c>
      <c r="P19" s="458"/>
      <c r="Q19" s="458"/>
      <c r="R19" s="534"/>
      <c r="S19" s="534"/>
      <c r="T19" s="534"/>
      <c r="U19" s="534"/>
      <c r="V19" s="534"/>
      <c r="W19" s="534"/>
      <c r="X19" s="534"/>
      <c r="Y19" s="534"/>
      <c r="Z19" s="534"/>
      <c r="AA19" s="534"/>
      <c r="AB19" s="535"/>
      <c r="AG19" s="419" t="s">
        <v>465</v>
      </c>
      <c r="AH19" s="427">
        <v>2018</v>
      </c>
    </row>
    <row r="20" spans="1:35" ht="18" customHeight="1" thickBot="1">
      <c r="A20"/>
      <c r="B20" s="437"/>
      <c r="C20"/>
      <c r="D20" s="40"/>
      <c r="E20" s="533"/>
      <c r="F20" s="508"/>
      <c r="G20" s="508"/>
      <c r="H20" s="508"/>
      <c r="I20" s="508"/>
      <c r="J20" s="508"/>
      <c r="K20" s="508"/>
      <c r="L20" s="508"/>
      <c r="M20" s="508"/>
      <c r="N20" s="508"/>
      <c r="O20" s="490" t="s">
        <v>29</v>
      </c>
      <c r="P20" s="490"/>
      <c r="Q20" s="490"/>
      <c r="R20" s="466"/>
      <c r="S20" s="466"/>
      <c r="T20" s="466"/>
      <c r="U20" s="22" t="s">
        <v>19</v>
      </c>
      <c r="V20" s="466"/>
      <c r="W20" s="466"/>
      <c r="X20" s="466"/>
      <c r="Y20" s="22" t="s">
        <v>19</v>
      </c>
      <c r="Z20" s="466"/>
      <c r="AA20" s="466"/>
      <c r="AB20" s="467"/>
      <c r="AG20" s="407" t="s">
        <v>466</v>
      </c>
      <c r="AH20" s="408">
        <v>2019</v>
      </c>
    </row>
    <row r="21" spans="1:35" ht="14.1" customHeight="1" thickBot="1">
      <c r="A21"/>
      <c r="B21" s="160"/>
      <c r="C21"/>
      <c r="D21" s="40"/>
      <c r="E21" s="10"/>
      <c r="F21" s="11"/>
      <c r="G21" s="11"/>
      <c r="H21" s="11"/>
      <c r="I21" s="11"/>
      <c r="J21" s="11"/>
      <c r="K21" s="8"/>
      <c r="L21" s="14"/>
      <c r="M21" s="14"/>
      <c r="N21" s="14"/>
      <c r="O21" s="8"/>
      <c r="P21" s="8"/>
      <c r="Q21" s="8"/>
      <c r="R21" s="8"/>
      <c r="S21" s="8"/>
      <c r="T21" s="8"/>
      <c r="U21" s="8"/>
      <c r="V21" s="8"/>
      <c r="W21" s="8"/>
      <c r="X21" s="8"/>
      <c r="Y21" s="8"/>
      <c r="Z21" s="8"/>
      <c r="AA21" s="8"/>
      <c r="AB21" s="8"/>
      <c r="AG21" s="407" t="s">
        <v>467</v>
      </c>
      <c r="AH21" s="408">
        <v>2019</v>
      </c>
    </row>
    <row r="22" spans="1:35" ht="18" customHeight="1">
      <c r="A22"/>
      <c r="B22" s="160"/>
      <c r="C22"/>
      <c r="D22" s="40"/>
      <c r="E22" s="23" t="s">
        <v>522</v>
      </c>
      <c r="F22" s="24"/>
      <c r="G22" s="24"/>
      <c r="H22" s="24"/>
      <c r="I22" s="24"/>
      <c r="J22" s="24"/>
      <c r="K22" s="24"/>
      <c r="L22" s="24"/>
      <c r="M22" s="24"/>
      <c r="N22" s="24"/>
      <c r="O22" s="24"/>
      <c r="P22" s="24"/>
      <c r="Q22" s="24"/>
      <c r="R22" s="24"/>
      <c r="S22" s="24"/>
      <c r="T22" s="24"/>
      <c r="U22" s="24"/>
      <c r="V22" s="24"/>
      <c r="W22" s="24"/>
      <c r="X22" s="24"/>
      <c r="Y22" s="24"/>
      <c r="Z22" s="24"/>
      <c r="AA22" s="24"/>
      <c r="AB22" s="25"/>
      <c r="AG22" s="407" t="s">
        <v>468</v>
      </c>
      <c r="AH22" s="408">
        <v>2020</v>
      </c>
    </row>
    <row r="23" spans="1:35" ht="18" customHeight="1">
      <c r="A23"/>
      <c r="B23" s="437"/>
      <c r="C23"/>
      <c r="D23" s="40"/>
      <c r="E23" s="15">
        <v>1</v>
      </c>
      <c r="F23" s="462" t="s">
        <v>30</v>
      </c>
      <c r="G23" s="441"/>
      <c r="H23" s="441"/>
      <c r="I23" s="441"/>
      <c r="J23" s="441"/>
      <c r="K23" s="441"/>
      <c r="L23" s="441"/>
      <c r="M23" s="441"/>
      <c r="N23" s="442"/>
      <c r="O23" s="459"/>
      <c r="P23" s="460"/>
      <c r="Q23" s="460"/>
      <c r="R23" s="460"/>
      <c r="S23" s="460"/>
      <c r="T23" s="460"/>
      <c r="U23" s="460"/>
      <c r="V23" s="460"/>
      <c r="W23" s="460"/>
      <c r="X23" s="460"/>
      <c r="Y23" s="460"/>
      <c r="Z23" s="460"/>
      <c r="AA23" s="460"/>
      <c r="AB23" s="461"/>
      <c r="AG23" s="407" t="s">
        <v>469</v>
      </c>
      <c r="AH23" s="408">
        <v>2021</v>
      </c>
    </row>
    <row r="24" spans="1:35" ht="18" customHeight="1">
      <c r="A24"/>
      <c r="B24" s="437"/>
      <c r="C24"/>
      <c r="D24" s="40"/>
      <c r="E24" s="512">
        <v>2</v>
      </c>
      <c r="F24" s="462" t="s">
        <v>31</v>
      </c>
      <c r="G24" s="441"/>
      <c r="H24" s="441"/>
      <c r="I24" s="441"/>
      <c r="J24" s="441"/>
      <c r="K24" s="441"/>
      <c r="L24" s="441"/>
      <c r="M24" s="441"/>
      <c r="N24" s="442"/>
      <c r="O24" s="458" t="s">
        <v>32</v>
      </c>
      <c r="P24" s="458"/>
      <c r="Q24" s="525"/>
      <c r="R24" s="525"/>
      <c r="S24" s="7" t="s">
        <v>40</v>
      </c>
      <c r="T24" s="534"/>
      <c r="U24" s="534"/>
      <c r="V24" s="534"/>
      <c r="W24" s="534"/>
      <c r="X24" s="534"/>
      <c r="Y24" s="534"/>
      <c r="Z24" s="534"/>
      <c r="AA24" s="534"/>
      <c r="AB24" s="535"/>
      <c r="AG24" s="407" t="s">
        <v>470</v>
      </c>
      <c r="AH24" s="408">
        <v>2022</v>
      </c>
    </row>
    <row r="25" spans="1:35" ht="18" customHeight="1">
      <c r="A25"/>
      <c r="B25" s="437"/>
      <c r="C25"/>
      <c r="D25" s="40"/>
      <c r="E25" s="513"/>
      <c r="F25" s="462" t="s">
        <v>61</v>
      </c>
      <c r="G25" s="441"/>
      <c r="H25" s="441"/>
      <c r="I25" s="441"/>
      <c r="J25" s="441"/>
      <c r="K25" s="441"/>
      <c r="L25" s="441"/>
      <c r="M25" s="441"/>
      <c r="N25" s="442"/>
      <c r="O25" s="60" t="s">
        <v>366</v>
      </c>
      <c r="P25" s="451"/>
      <c r="Q25" s="452"/>
      <c r="R25" s="452"/>
      <c r="S25" s="452"/>
      <c r="T25" s="452"/>
      <c r="U25" s="453"/>
      <c r="V25" s="87" t="s">
        <v>367</v>
      </c>
      <c r="W25" s="451"/>
      <c r="X25" s="452"/>
      <c r="Y25" s="452"/>
      <c r="Z25" s="452"/>
      <c r="AA25" s="452"/>
      <c r="AB25" s="522"/>
      <c r="AG25" s="407" t="s">
        <v>471</v>
      </c>
      <c r="AH25" s="408">
        <v>2023</v>
      </c>
      <c r="AI25" s="411"/>
    </row>
    <row r="26" spans="1:35" ht="18" customHeight="1">
      <c r="A26"/>
      <c r="B26" s="435"/>
      <c r="C26"/>
      <c r="D26" s="182" t="b">
        <v>0</v>
      </c>
      <c r="E26" s="512">
        <v>3</v>
      </c>
      <c r="F26" s="524" t="s">
        <v>33</v>
      </c>
      <c r="G26" s="524"/>
      <c r="H26" s="524"/>
      <c r="I26" s="524"/>
      <c r="J26" s="524"/>
      <c r="K26" s="524"/>
      <c r="L26" s="524"/>
      <c r="M26" s="524"/>
      <c r="N26" s="531"/>
      <c r="O26" s="528"/>
      <c r="P26" s="529"/>
      <c r="Q26" s="529"/>
      <c r="R26" s="529"/>
      <c r="S26" s="529"/>
      <c r="T26" s="529"/>
      <c r="U26" s="529"/>
      <c r="V26" s="529"/>
      <c r="W26" s="529"/>
      <c r="X26" s="529"/>
      <c r="Y26" s="529"/>
      <c r="Z26" s="529"/>
      <c r="AA26" s="529"/>
      <c r="AB26" s="530"/>
      <c r="AG26" s="407" t="s">
        <v>472</v>
      </c>
      <c r="AH26" s="408">
        <v>2024</v>
      </c>
    </row>
    <row r="27" spans="1:35" ht="18" customHeight="1">
      <c r="A27"/>
      <c r="B27" s="438"/>
      <c r="C27"/>
      <c r="D27" s="40"/>
      <c r="E27" s="532"/>
      <c r="F27" s="16"/>
      <c r="G27" s="53"/>
      <c r="H27" s="524" t="s">
        <v>34</v>
      </c>
      <c r="I27" s="524"/>
      <c r="J27" s="524"/>
      <c r="K27" s="524"/>
      <c r="L27" s="524"/>
      <c r="M27" s="524"/>
      <c r="N27" s="531"/>
      <c r="O27" s="523" t="s">
        <v>22</v>
      </c>
      <c r="P27" s="524"/>
      <c r="Q27" s="451"/>
      <c r="R27" s="452"/>
      <c r="S27" s="452"/>
      <c r="T27" s="452"/>
      <c r="U27" s="452"/>
      <c r="V27" s="462" t="s">
        <v>62</v>
      </c>
      <c r="W27" s="442"/>
      <c r="X27" s="451"/>
      <c r="Y27" s="452"/>
      <c r="Z27" s="452"/>
      <c r="AA27" s="452"/>
      <c r="AB27" s="522"/>
      <c r="AE27" s="514"/>
      <c r="AF27" s="514"/>
      <c r="AG27" s="407" t="s">
        <v>473</v>
      </c>
      <c r="AH27" s="408">
        <v>2025</v>
      </c>
    </row>
    <row r="28" spans="1:35" ht="18" customHeight="1">
      <c r="A28"/>
      <c r="B28" s="438"/>
      <c r="C28"/>
      <c r="D28" s="40"/>
      <c r="E28" s="532"/>
      <c r="F28" s="18"/>
      <c r="G28" s="54"/>
      <c r="H28" s="463"/>
      <c r="I28" s="463"/>
      <c r="J28" s="463"/>
      <c r="K28" s="463"/>
      <c r="L28" s="463"/>
      <c r="M28" s="463"/>
      <c r="N28" s="537"/>
      <c r="O28" s="526" t="s">
        <v>35</v>
      </c>
      <c r="P28" s="527"/>
      <c r="Q28" s="17"/>
      <c r="R28" s="463" t="s">
        <v>36</v>
      </c>
      <c r="S28" s="463"/>
      <c r="T28" s="525"/>
      <c r="U28" s="525"/>
      <c r="V28" s="10" t="s">
        <v>41</v>
      </c>
      <c r="W28" s="17"/>
      <c r="X28" s="463" t="s">
        <v>37</v>
      </c>
      <c r="Y28" s="463"/>
      <c r="Z28" s="521"/>
      <c r="AA28" s="521"/>
      <c r="AB28" s="39" t="s">
        <v>41</v>
      </c>
      <c r="AD28" s="429" t="b">
        <v>0</v>
      </c>
      <c r="AG28" s="407" t="s">
        <v>474</v>
      </c>
      <c r="AH28" s="408">
        <v>2026</v>
      </c>
    </row>
    <row r="29" spans="1:35" ht="18" customHeight="1">
      <c r="A29"/>
      <c r="B29" s="438"/>
      <c r="C29"/>
      <c r="D29" s="40"/>
      <c r="E29" s="532"/>
      <c r="F29" s="20"/>
      <c r="G29" s="55"/>
      <c r="H29" s="506"/>
      <c r="I29" s="506"/>
      <c r="J29" s="506"/>
      <c r="K29" s="506"/>
      <c r="L29" s="506"/>
      <c r="M29" s="506"/>
      <c r="N29" s="517"/>
      <c r="O29" s="515" t="s">
        <v>43</v>
      </c>
      <c r="P29" s="516"/>
      <c r="Q29" s="516"/>
      <c r="R29" s="516"/>
      <c r="S29" s="516"/>
      <c r="T29" s="517"/>
      <c r="U29" s="518"/>
      <c r="V29" s="519"/>
      <c r="W29" s="519"/>
      <c r="X29" s="519"/>
      <c r="Y29" s="519"/>
      <c r="Z29" s="519"/>
      <c r="AA29" s="520"/>
      <c r="AB29" s="34" t="s">
        <v>25</v>
      </c>
      <c r="AG29" s="407" t="s">
        <v>475</v>
      </c>
      <c r="AH29" s="408">
        <v>2027</v>
      </c>
    </row>
    <row r="30" spans="1:35" ht="18" customHeight="1">
      <c r="A30"/>
      <c r="B30" s="438"/>
      <c r="C30"/>
      <c r="D30" s="40"/>
      <c r="E30" s="532"/>
      <c r="F30" s="463"/>
      <c r="G30" s="56"/>
      <c r="H30" s="545" t="s">
        <v>278</v>
      </c>
      <c r="I30" s="545"/>
      <c r="J30" s="545"/>
      <c r="K30" s="545"/>
      <c r="L30" s="545"/>
      <c r="M30" s="545"/>
      <c r="N30" s="546"/>
      <c r="O30" s="503" t="s">
        <v>22</v>
      </c>
      <c r="P30" s="504"/>
      <c r="Q30" s="459"/>
      <c r="R30" s="460"/>
      <c r="S30" s="460"/>
      <c r="T30" s="460"/>
      <c r="U30" s="460"/>
      <c r="V30" s="462" t="s">
        <v>62</v>
      </c>
      <c r="W30" s="442"/>
      <c r="X30" s="460"/>
      <c r="Y30" s="460"/>
      <c r="Z30" s="460"/>
      <c r="AA30" s="460"/>
      <c r="AB30" s="461"/>
      <c r="AG30" s="407" t="s">
        <v>476</v>
      </c>
      <c r="AH30" s="408">
        <v>2028</v>
      </c>
    </row>
    <row r="31" spans="1:35" ht="18" customHeight="1">
      <c r="A31"/>
      <c r="B31" s="438"/>
      <c r="C31"/>
      <c r="D31" s="40"/>
      <c r="E31" s="532"/>
      <c r="F31" s="463"/>
      <c r="G31" s="56"/>
      <c r="H31" s="545"/>
      <c r="I31" s="545"/>
      <c r="J31" s="545"/>
      <c r="K31" s="545"/>
      <c r="L31" s="545"/>
      <c r="M31" s="545"/>
      <c r="N31" s="546"/>
      <c r="O31" s="505" t="s">
        <v>35</v>
      </c>
      <c r="P31" s="468"/>
      <c r="Q31" s="30"/>
      <c r="R31" s="468" t="s">
        <v>36</v>
      </c>
      <c r="S31" s="469"/>
      <c r="T31" s="451"/>
      <c r="U31" s="470"/>
      <c r="V31" s="10" t="s">
        <v>41</v>
      </c>
      <c r="W31" s="19"/>
      <c r="X31" s="463" t="s">
        <v>37</v>
      </c>
      <c r="Y31" s="463"/>
      <c r="Z31" s="477"/>
      <c r="AA31" s="470"/>
      <c r="AB31" s="39" t="s">
        <v>41</v>
      </c>
      <c r="AD31" s="429" t="b">
        <v>0</v>
      </c>
      <c r="AG31" s="407" t="s">
        <v>477</v>
      </c>
      <c r="AH31" s="408">
        <v>2029</v>
      </c>
    </row>
    <row r="32" spans="1:35" ht="18" customHeight="1">
      <c r="A32"/>
      <c r="B32" s="438"/>
      <c r="C32"/>
      <c r="D32" s="40"/>
      <c r="E32" s="532"/>
      <c r="F32" s="19"/>
      <c r="G32" s="54"/>
      <c r="H32" s="545"/>
      <c r="I32" s="545"/>
      <c r="J32" s="545"/>
      <c r="K32" s="545"/>
      <c r="L32" s="545"/>
      <c r="M32" s="545"/>
      <c r="N32" s="546"/>
      <c r="O32" s="536" t="s">
        <v>43</v>
      </c>
      <c r="P32" s="463"/>
      <c r="Q32" s="463"/>
      <c r="R32" s="463"/>
      <c r="S32" s="463"/>
      <c r="T32" s="463"/>
      <c r="U32" s="549"/>
      <c r="V32" s="550"/>
      <c r="W32" s="550"/>
      <c r="X32" s="550"/>
      <c r="Y32" s="550"/>
      <c r="Z32" s="550"/>
      <c r="AA32" s="551"/>
      <c r="AB32" s="29" t="s">
        <v>25</v>
      </c>
      <c r="AG32" s="407" t="s">
        <v>478</v>
      </c>
      <c r="AH32" s="408">
        <v>2030</v>
      </c>
    </row>
    <row r="33" spans="1:35" ht="18" customHeight="1" thickBot="1">
      <c r="A33"/>
      <c r="B33" s="438"/>
      <c r="C33"/>
      <c r="D33" s="40"/>
      <c r="E33" s="532"/>
      <c r="F33" s="523"/>
      <c r="G33" s="57"/>
      <c r="H33" s="543" t="s">
        <v>44</v>
      </c>
      <c r="I33" s="543"/>
      <c r="J33" s="543"/>
      <c r="K33" s="543"/>
      <c r="L33" s="543"/>
      <c r="M33" s="543"/>
      <c r="N33" s="544"/>
      <c r="O33" s="503" t="s">
        <v>22</v>
      </c>
      <c r="P33" s="504"/>
      <c r="Q33" s="459"/>
      <c r="R33" s="460"/>
      <c r="S33" s="460"/>
      <c r="T33" s="460"/>
      <c r="U33" s="460"/>
      <c r="V33" s="462" t="s">
        <v>62</v>
      </c>
      <c r="W33" s="442"/>
      <c r="X33" s="460"/>
      <c r="Y33" s="460"/>
      <c r="Z33" s="460"/>
      <c r="AA33" s="460"/>
      <c r="AB33" s="461"/>
      <c r="AG33" s="409" t="s">
        <v>479</v>
      </c>
      <c r="AH33" s="410">
        <v>2031</v>
      </c>
      <c r="AI33" s="401" t="s">
        <v>537</v>
      </c>
    </row>
    <row r="34" spans="1:35" ht="18" customHeight="1">
      <c r="A34"/>
      <c r="B34" s="438"/>
      <c r="C34"/>
      <c r="D34" s="40"/>
      <c r="E34" s="532"/>
      <c r="F34" s="536"/>
      <c r="G34" s="56"/>
      <c r="H34" s="545"/>
      <c r="I34" s="545"/>
      <c r="J34" s="545"/>
      <c r="K34" s="545"/>
      <c r="L34" s="545"/>
      <c r="M34" s="545"/>
      <c r="N34" s="546"/>
      <c r="O34" s="505" t="s">
        <v>35</v>
      </c>
      <c r="P34" s="468"/>
      <c r="Q34" s="30"/>
      <c r="R34" s="468" t="s">
        <v>36</v>
      </c>
      <c r="S34" s="469"/>
      <c r="T34" s="451"/>
      <c r="U34" s="470"/>
      <c r="V34" s="10" t="s">
        <v>41</v>
      </c>
      <c r="W34" s="19"/>
      <c r="X34" s="463" t="s">
        <v>37</v>
      </c>
      <c r="Y34" s="463"/>
      <c r="Z34" s="477"/>
      <c r="AA34" s="470"/>
      <c r="AB34" s="39" t="s">
        <v>41</v>
      </c>
      <c r="AD34" s="429" t="b">
        <v>0</v>
      </c>
    </row>
    <row r="35" spans="1:35" ht="18" customHeight="1">
      <c r="A35"/>
      <c r="B35" s="438"/>
      <c r="C35"/>
      <c r="D35" s="40"/>
      <c r="E35" s="532"/>
      <c r="F35" s="480"/>
      <c r="G35" s="58"/>
      <c r="H35" s="547"/>
      <c r="I35" s="547"/>
      <c r="J35" s="547"/>
      <c r="K35" s="547"/>
      <c r="L35" s="547"/>
      <c r="M35" s="547"/>
      <c r="N35" s="548"/>
      <c r="O35" s="480" t="s">
        <v>23</v>
      </c>
      <c r="P35" s="506"/>
      <c r="Q35" s="506"/>
      <c r="R35" s="21"/>
      <c r="S35" s="21"/>
      <c r="T35" s="21"/>
      <c r="U35" s="459"/>
      <c r="V35" s="460"/>
      <c r="W35" s="460"/>
      <c r="X35" s="460"/>
      <c r="Y35" s="460"/>
      <c r="Z35" s="556"/>
      <c r="AA35" s="462" t="s">
        <v>53</v>
      </c>
      <c r="AB35" s="481"/>
    </row>
    <row r="36" spans="1:35" ht="18" customHeight="1">
      <c r="A36"/>
      <c r="B36" s="438"/>
      <c r="C36"/>
      <c r="D36" s="40"/>
      <c r="E36" s="532"/>
      <c r="F36" s="19"/>
      <c r="G36" s="56"/>
      <c r="H36" s="545" t="s">
        <v>496</v>
      </c>
      <c r="I36" s="545"/>
      <c r="J36" s="545"/>
      <c r="K36" s="545"/>
      <c r="L36" s="545"/>
      <c r="M36" s="545"/>
      <c r="N36" s="546"/>
      <c r="O36" s="503" t="s">
        <v>390</v>
      </c>
      <c r="P36" s="560"/>
      <c r="Q36" s="560"/>
      <c r="R36" s="560"/>
      <c r="S36" s="560"/>
      <c r="T36" s="560"/>
      <c r="U36" s="451"/>
      <c r="V36" s="452"/>
      <c r="W36" s="452"/>
      <c r="X36" s="452"/>
      <c r="Y36" s="452"/>
      <c r="Z36" s="452"/>
      <c r="AA36" s="452"/>
      <c r="AB36" s="522"/>
      <c r="AD36" s="429" t="b">
        <v>0</v>
      </c>
    </row>
    <row r="37" spans="1:35" ht="18" customHeight="1">
      <c r="A37"/>
      <c r="B37" s="439"/>
      <c r="C37"/>
      <c r="D37" s="40"/>
      <c r="E37" s="532"/>
      <c r="F37" s="19"/>
      <c r="G37" s="56"/>
      <c r="H37" s="545"/>
      <c r="I37" s="545"/>
      <c r="J37" s="545"/>
      <c r="K37" s="545"/>
      <c r="L37" s="545"/>
      <c r="M37" s="545"/>
      <c r="N37" s="546"/>
      <c r="O37" s="480" t="s">
        <v>38</v>
      </c>
      <c r="P37" s="506"/>
      <c r="Q37" s="506"/>
      <c r="R37" s="506"/>
      <c r="S37" s="506"/>
      <c r="T37" s="517"/>
      <c r="U37" s="557"/>
      <c r="V37" s="558"/>
      <c r="W37" s="558"/>
      <c r="X37" s="558"/>
      <c r="Y37" s="558"/>
      <c r="Z37" s="559"/>
      <c r="AA37" s="480" t="s">
        <v>53</v>
      </c>
      <c r="AB37" s="481"/>
    </row>
    <row r="38" spans="1:35" ht="18" customHeight="1">
      <c r="A38"/>
      <c r="B38" s="161"/>
      <c r="C38"/>
      <c r="D38" s="182" t="b">
        <v>0</v>
      </c>
      <c r="E38" s="52">
        <v>4</v>
      </c>
      <c r="F38" s="523" t="s">
        <v>39</v>
      </c>
      <c r="G38" s="524"/>
      <c r="H38" s="524"/>
      <c r="I38" s="524"/>
      <c r="J38" s="524"/>
      <c r="K38" s="524"/>
      <c r="L38" s="524"/>
      <c r="M38" s="524"/>
      <c r="N38" s="531"/>
      <c r="O38" s="477"/>
      <c r="P38" s="478"/>
      <c r="Q38" s="478"/>
      <c r="R38" s="478"/>
      <c r="S38" s="478"/>
      <c r="T38" s="478"/>
      <c r="U38" s="478"/>
      <c r="V38" s="478"/>
      <c r="W38" s="478"/>
      <c r="X38" s="478"/>
      <c r="Y38" s="478"/>
      <c r="Z38" s="478"/>
      <c r="AA38" s="478"/>
      <c r="AB38" s="479"/>
    </row>
    <row r="39" spans="1:35" ht="18" customHeight="1">
      <c r="A39"/>
      <c r="B39" s="435"/>
      <c r="C39"/>
      <c r="D39" s="40"/>
      <c r="E39" s="52">
        <v>5</v>
      </c>
      <c r="F39" s="462" t="s">
        <v>68</v>
      </c>
      <c r="G39" s="441"/>
      <c r="H39" s="441"/>
      <c r="I39" s="441"/>
      <c r="J39" s="441"/>
      <c r="K39" s="441"/>
      <c r="L39" s="441"/>
      <c r="M39" s="441"/>
      <c r="N39" s="442"/>
      <c r="O39" s="110"/>
      <c r="P39" s="462" t="s">
        <v>69</v>
      </c>
      <c r="Q39" s="441"/>
      <c r="R39" s="442"/>
      <c r="S39" s="460"/>
      <c r="T39" s="460"/>
      <c r="U39" s="460"/>
      <c r="V39" s="460"/>
      <c r="W39" s="460"/>
      <c r="X39" s="460"/>
      <c r="Y39" s="460"/>
      <c r="Z39" s="460"/>
      <c r="AA39" s="460"/>
      <c r="AB39" s="461"/>
    </row>
    <row r="40" spans="1:35" ht="18" customHeight="1">
      <c r="A40"/>
      <c r="B40" s="438"/>
      <c r="C40"/>
      <c r="D40" s="40"/>
      <c r="E40" s="512">
        <v>6</v>
      </c>
      <c r="F40" s="523" t="s">
        <v>514</v>
      </c>
      <c r="G40" s="524"/>
      <c r="H40" s="524"/>
      <c r="I40" s="524"/>
      <c r="J40" s="524"/>
      <c r="K40" s="524"/>
      <c r="L40" s="524"/>
      <c r="M40" s="524"/>
      <c r="N40" s="531"/>
      <c r="O40" s="499"/>
      <c r="P40" s="499"/>
      <c r="Q40" s="462" t="s">
        <v>63</v>
      </c>
      <c r="R40" s="441"/>
      <c r="S40" s="441"/>
      <c r="T40" s="441"/>
      <c r="U40" s="441"/>
      <c r="V40" s="442"/>
      <c r="W40" s="112"/>
      <c r="X40" s="458" t="s">
        <v>512</v>
      </c>
      <c r="Y40" s="458"/>
      <c r="Z40" s="458"/>
      <c r="AA40" s="458"/>
      <c r="AB40" s="111"/>
    </row>
    <row r="41" spans="1:35" ht="18" customHeight="1">
      <c r="A41"/>
      <c r="B41" s="438"/>
      <c r="C41"/>
      <c r="D41" s="40"/>
      <c r="E41" s="513"/>
      <c r="F41" s="480"/>
      <c r="G41" s="506"/>
      <c r="H41" s="506"/>
      <c r="I41" s="506"/>
      <c r="J41" s="506"/>
      <c r="K41" s="506"/>
      <c r="L41" s="506"/>
      <c r="M41" s="506"/>
      <c r="N41" s="517"/>
      <c r="O41" s="458" t="s">
        <v>513</v>
      </c>
      <c r="P41" s="458"/>
      <c r="Q41" s="458"/>
      <c r="R41" s="458"/>
      <c r="S41" s="458"/>
      <c r="T41" s="534"/>
      <c r="U41" s="534"/>
      <c r="V41" s="534"/>
      <c r="W41" s="534"/>
      <c r="X41" s="534"/>
      <c r="Y41" s="534"/>
      <c r="Z41" s="534"/>
      <c r="AA41" s="534"/>
      <c r="AB41" s="535"/>
    </row>
    <row r="42" spans="1:35" ht="18" customHeight="1" thickBot="1">
      <c r="A42"/>
      <c r="B42" s="439"/>
      <c r="C42"/>
      <c r="D42" s="40"/>
      <c r="E42" s="31">
        <v>7</v>
      </c>
      <c r="F42" s="490" t="s">
        <v>64</v>
      </c>
      <c r="G42" s="490"/>
      <c r="H42" s="490"/>
      <c r="I42" s="490"/>
      <c r="J42" s="490"/>
      <c r="K42" s="490"/>
      <c r="L42" s="490"/>
      <c r="M42" s="490"/>
      <c r="N42" s="490"/>
      <c r="O42" s="500"/>
      <c r="P42" s="500"/>
      <c r="Q42" s="491" t="s">
        <v>65</v>
      </c>
      <c r="R42" s="444"/>
      <c r="S42" s="444"/>
      <c r="T42" s="445"/>
      <c r="U42" s="457"/>
      <c r="V42" s="456"/>
      <c r="W42" s="456"/>
      <c r="X42" s="456"/>
      <c r="Y42" s="456"/>
      <c r="Z42" s="456"/>
      <c r="AA42" s="456"/>
      <c r="AB42" s="486"/>
    </row>
    <row r="43" spans="1:35" ht="14.1" customHeight="1" thickBot="1">
      <c r="A43"/>
      <c r="B43" s="160"/>
      <c r="C43"/>
      <c r="D43" s="40"/>
      <c r="E43" s="8"/>
      <c r="F43" s="8"/>
      <c r="G43"/>
      <c r="H43" s="8"/>
      <c r="I43" s="8"/>
      <c r="J43" s="8"/>
      <c r="K43" s="8"/>
      <c r="L43" s="8"/>
      <c r="M43" s="8"/>
      <c r="N43" s="8"/>
      <c r="O43" s="8"/>
      <c r="P43" s="9"/>
      <c r="Q43" s="9"/>
      <c r="R43" s="9"/>
      <c r="S43" s="9"/>
      <c r="T43" s="9"/>
      <c r="U43" s="9"/>
      <c r="V43" s="9"/>
      <c r="W43" s="9"/>
      <c r="X43" s="9"/>
      <c r="Y43" s="9"/>
      <c r="Z43" s="9"/>
      <c r="AA43" s="9"/>
      <c r="AB43" s="9"/>
    </row>
    <row r="44" spans="1:35" ht="18" customHeight="1">
      <c r="A44"/>
      <c r="B44" s="160"/>
      <c r="C44"/>
      <c r="D44" s="40"/>
      <c r="E44" s="23" t="s">
        <v>523</v>
      </c>
      <c r="F44" s="24"/>
      <c r="G44" s="24"/>
      <c r="H44" s="24"/>
      <c r="I44" s="24"/>
      <c r="J44" s="24"/>
      <c r="K44" s="24"/>
      <c r="L44" s="24"/>
      <c r="M44" s="24"/>
      <c r="N44" s="24"/>
      <c r="O44" s="24"/>
      <c r="P44" s="32"/>
      <c r="Q44" s="32"/>
      <c r="R44" s="32"/>
      <c r="S44" s="32"/>
      <c r="T44" s="32"/>
      <c r="U44" s="32"/>
      <c r="V44" s="32"/>
      <c r="W44" s="32"/>
      <c r="X44" s="32"/>
      <c r="Y44" s="32"/>
      <c r="Z44" s="32"/>
      <c r="AA44" s="32"/>
      <c r="AB44" s="33"/>
    </row>
    <row r="45" spans="1:35" ht="18" customHeight="1">
      <c r="A45"/>
      <c r="B45" s="435"/>
      <c r="C45"/>
      <c r="D45" s="182" t="b">
        <v>0</v>
      </c>
      <c r="E45" s="512">
        <v>1</v>
      </c>
      <c r="F45" s="496" t="s">
        <v>488</v>
      </c>
      <c r="G45" s="497"/>
      <c r="H45" s="497"/>
      <c r="I45" s="497"/>
      <c r="J45" s="497"/>
      <c r="K45" s="497"/>
      <c r="L45" s="497"/>
      <c r="M45" s="497"/>
      <c r="N45" s="498"/>
      <c r="O45" s="474"/>
      <c r="P45" s="475"/>
      <c r="Q45" s="475"/>
      <c r="R45" s="475"/>
      <c r="S45" s="475"/>
      <c r="T45" s="475"/>
      <c r="U45" s="475"/>
      <c r="V45" s="475"/>
      <c r="W45" s="475"/>
      <c r="X45" s="475"/>
      <c r="Y45" s="475"/>
      <c r="Z45" s="475"/>
      <c r="AA45" s="475"/>
      <c r="AB45" s="476"/>
    </row>
    <row r="46" spans="1:35" ht="18" customHeight="1">
      <c r="A46"/>
      <c r="B46" s="438"/>
      <c r="C46"/>
      <c r="D46" s="40"/>
      <c r="E46" s="513"/>
      <c r="F46" s="496" t="s">
        <v>487</v>
      </c>
      <c r="G46" s="497"/>
      <c r="H46" s="497"/>
      <c r="I46" s="497"/>
      <c r="J46" s="497"/>
      <c r="K46" s="497"/>
      <c r="L46" s="497"/>
      <c r="M46" s="497"/>
      <c r="N46" s="498"/>
      <c r="O46" s="487"/>
      <c r="P46" s="488"/>
      <c r="Q46" s="488"/>
      <c r="R46" s="488"/>
      <c r="S46" s="488"/>
      <c r="T46" s="488"/>
      <c r="U46" s="488"/>
      <c r="V46" s="488"/>
      <c r="W46" s="488"/>
      <c r="X46" s="488"/>
      <c r="Y46" s="488"/>
      <c r="Z46" s="488"/>
      <c r="AA46" s="488"/>
      <c r="AB46" s="489"/>
    </row>
    <row r="47" spans="1:35" ht="18" customHeight="1">
      <c r="A47"/>
      <c r="B47" s="438"/>
      <c r="C47"/>
      <c r="D47" s="40"/>
      <c r="E47" s="512">
        <v>2</v>
      </c>
      <c r="F47" s="594" t="s">
        <v>486</v>
      </c>
      <c r="G47" s="497"/>
      <c r="H47" s="497"/>
      <c r="I47" s="497"/>
      <c r="J47" s="497"/>
      <c r="K47" s="497"/>
      <c r="L47" s="497"/>
      <c r="M47" s="497"/>
      <c r="N47" s="498"/>
      <c r="O47" s="474"/>
      <c r="P47" s="475"/>
      <c r="Q47" s="475"/>
      <c r="R47" s="475"/>
      <c r="S47" s="475"/>
      <c r="T47" s="475"/>
      <c r="U47" s="475"/>
      <c r="V47" s="475"/>
      <c r="W47" s="475"/>
      <c r="X47" s="475"/>
      <c r="Y47" s="475"/>
      <c r="Z47" s="475"/>
      <c r="AA47" s="475"/>
      <c r="AB47" s="476"/>
    </row>
    <row r="48" spans="1:35" ht="18" customHeight="1">
      <c r="A48"/>
      <c r="B48" s="439"/>
      <c r="C48"/>
      <c r="D48" s="40"/>
      <c r="E48" s="513"/>
      <c r="F48" s="595" t="s">
        <v>485</v>
      </c>
      <c r="G48" s="596"/>
      <c r="H48" s="596"/>
      <c r="I48" s="596"/>
      <c r="J48" s="596"/>
      <c r="K48" s="596"/>
      <c r="L48" s="596"/>
      <c r="M48" s="596"/>
      <c r="N48" s="597"/>
      <c r="O48" s="474"/>
      <c r="P48" s="475"/>
      <c r="Q48" s="475"/>
      <c r="R48" s="475"/>
      <c r="S48" s="475"/>
      <c r="T48" s="475"/>
      <c r="U48" s="475"/>
      <c r="V48" s="475"/>
      <c r="W48" s="475"/>
      <c r="X48" s="475"/>
      <c r="Y48" s="475"/>
      <c r="Z48" s="475"/>
      <c r="AA48" s="475"/>
      <c r="AB48" s="476"/>
    </row>
    <row r="49" spans="1:37" ht="18" customHeight="1">
      <c r="A49"/>
      <c r="B49" s="437"/>
      <c r="C49"/>
      <c r="D49" s="182" t="b">
        <v>0</v>
      </c>
      <c r="E49" s="512">
        <v>3</v>
      </c>
      <c r="F49" s="523" t="s">
        <v>42</v>
      </c>
      <c r="G49" s="524"/>
      <c r="H49" s="524"/>
      <c r="I49" s="524"/>
      <c r="J49" s="524"/>
      <c r="K49" s="524"/>
      <c r="L49" s="524"/>
      <c r="M49" s="524"/>
      <c r="N49" s="531"/>
      <c r="O49" s="458" t="s">
        <v>28</v>
      </c>
      <c r="P49" s="458"/>
      <c r="Q49" s="458"/>
      <c r="R49" s="495"/>
      <c r="S49" s="495"/>
      <c r="T49" s="495"/>
      <c r="U49" s="495"/>
      <c r="V49" s="7" t="s">
        <v>19</v>
      </c>
      <c r="W49" s="495"/>
      <c r="X49" s="495"/>
      <c r="Y49" s="495"/>
      <c r="Z49" s="495"/>
      <c r="AA49" s="495"/>
      <c r="AB49" s="555"/>
    </row>
    <row r="50" spans="1:37" ht="18" customHeight="1">
      <c r="A50"/>
      <c r="B50" s="437"/>
      <c r="C50"/>
      <c r="D50" s="40"/>
      <c r="E50" s="532"/>
      <c r="F50" s="536"/>
      <c r="G50" s="463"/>
      <c r="H50" s="463"/>
      <c r="I50" s="463"/>
      <c r="J50" s="463"/>
      <c r="K50" s="463"/>
      <c r="L50" s="463"/>
      <c r="M50" s="463"/>
      <c r="N50" s="537"/>
      <c r="O50" s="458" t="s">
        <v>21</v>
      </c>
      <c r="P50" s="458"/>
      <c r="Q50" s="458"/>
      <c r="R50" s="464"/>
      <c r="S50" s="464"/>
      <c r="T50" s="464"/>
      <c r="U50" s="464"/>
      <c r="V50" s="464"/>
      <c r="W50" s="464"/>
      <c r="X50" s="464"/>
      <c r="Y50" s="464"/>
      <c r="Z50" s="464"/>
      <c r="AA50" s="464"/>
      <c r="AB50" s="465"/>
    </row>
    <row r="51" spans="1:37" ht="18" customHeight="1">
      <c r="A51"/>
      <c r="B51" s="437"/>
      <c r="C51"/>
      <c r="D51" s="40"/>
      <c r="E51" s="513"/>
      <c r="F51" s="480"/>
      <c r="G51" s="506"/>
      <c r="H51" s="506"/>
      <c r="I51" s="506"/>
      <c r="J51" s="506"/>
      <c r="K51" s="506"/>
      <c r="L51" s="506"/>
      <c r="M51" s="506"/>
      <c r="N51" s="517"/>
      <c r="O51" s="458" t="s">
        <v>29</v>
      </c>
      <c r="P51" s="458"/>
      <c r="Q51" s="458"/>
      <c r="R51" s="495"/>
      <c r="S51" s="495"/>
      <c r="T51" s="495"/>
      <c r="U51" s="7" t="s">
        <v>19</v>
      </c>
      <c r="V51" s="495"/>
      <c r="W51" s="495"/>
      <c r="X51" s="495"/>
      <c r="Y51" s="7" t="s">
        <v>19</v>
      </c>
      <c r="Z51" s="495"/>
      <c r="AA51" s="495"/>
      <c r="AB51" s="555"/>
    </row>
    <row r="52" spans="1:37" ht="18" customHeight="1">
      <c r="A52"/>
      <c r="B52" s="437"/>
      <c r="C52"/>
      <c r="D52" s="182" t="b">
        <v>0</v>
      </c>
      <c r="E52" s="512">
        <v>4</v>
      </c>
      <c r="F52" s="462" t="s">
        <v>493</v>
      </c>
      <c r="G52" s="441"/>
      <c r="H52" s="441"/>
      <c r="I52" s="441"/>
      <c r="J52" s="441"/>
      <c r="K52" s="441"/>
      <c r="L52" s="441"/>
      <c r="M52" s="441"/>
      <c r="N52" s="442"/>
      <c r="O52" s="570"/>
      <c r="P52" s="571"/>
      <c r="Q52" s="571"/>
      <c r="R52" s="571"/>
      <c r="S52" s="571"/>
      <c r="T52" s="571"/>
      <c r="U52" s="571"/>
      <c r="V52" s="571"/>
      <c r="W52" s="571"/>
      <c r="X52" s="571"/>
      <c r="Y52" s="571"/>
      <c r="Z52" s="571"/>
      <c r="AA52" s="571"/>
      <c r="AB52" s="572"/>
    </row>
    <row r="53" spans="1:37" ht="18" customHeight="1" thickBot="1">
      <c r="A53"/>
      <c r="B53" s="437"/>
      <c r="C53"/>
      <c r="D53" s="40"/>
      <c r="E53" s="532"/>
      <c r="F53" s="16"/>
      <c r="G53" s="53"/>
      <c r="H53" s="17"/>
      <c r="I53" s="17"/>
      <c r="J53" s="17"/>
      <c r="K53" s="17"/>
      <c r="L53" s="17"/>
      <c r="M53" s="17"/>
      <c r="N53" s="17"/>
      <c r="O53" s="451"/>
      <c r="P53" s="452"/>
      <c r="Q53" s="453"/>
      <c r="R53" s="462" t="str">
        <f>IF(O53="国土交通","大臣",IF(O53&lt;&gt;"","知事",""))</f>
        <v/>
      </c>
      <c r="S53" s="442"/>
      <c r="T53" s="51" t="s">
        <v>26</v>
      </c>
      <c r="U53" s="112"/>
      <c r="V53" s="51" t="s">
        <v>19</v>
      </c>
      <c r="W53" s="113"/>
      <c r="X53" s="61" t="s">
        <v>66</v>
      </c>
      <c r="Y53" s="492"/>
      <c r="Z53" s="493"/>
      <c r="AA53" s="494"/>
      <c r="AB53" s="62" t="s">
        <v>24</v>
      </c>
      <c r="AD53" s="401" t="s">
        <v>536</v>
      </c>
    </row>
    <row r="54" spans="1:37" ht="18" customHeight="1">
      <c r="A54"/>
      <c r="B54" s="437"/>
      <c r="C54"/>
      <c r="D54" s="40"/>
      <c r="E54" s="532"/>
      <c r="F54" s="18"/>
      <c r="G54" s="54"/>
      <c r="H54" s="19" t="s">
        <v>45</v>
      </c>
      <c r="I54" s="19"/>
      <c r="J54" s="19"/>
      <c r="K54" s="19"/>
      <c r="L54" s="19"/>
      <c r="M54" s="19"/>
      <c r="N54" s="19"/>
      <c r="O54" s="505" t="s">
        <v>47</v>
      </c>
      <c r="P54" s="468"/>
      <c r="Q54" s="468"/>
      <c r="R54" s="30"/>
      <c r="S54" s="30"/>
      <c r="T54" s="30"/>
      <c r="U54" s="30"/>
      <c r="V54" s="19"/>
      <c r="W54" s="19"/>
      <c r="X54" s="451"/>
      <c r="Y54" s="483"/>
      <c r="Z54" s="484"/>
      <c r="AA54" s="463" t="s">
        <v>46</v>
      </c>
      <c r="AB54" s="482"/>
      <c r="AD54" s="430" t="b">
        <v>0</v>
      </c>
    </row>
    <row r="55" spans="1:37" ht="18" customHeight="1">
      <c r="A55"/>
      <c r="B55" s="437"/>
      <c r="C55"/>
      <c r="D55" s="40"/>
      <c r="E55" s="532"/>
      <c r="F55" s="20"/>
      <c r="G55" s="55"/>
      <c r="H55" s="21"/>
      <c r="I55" s="21"/>
      <c r="J55" s="21"/>
      <c r="K55" s="21"/>
      <c r="L55" s="21"/>
      <c r="M55" s="21"/>
      <c r="N55" s="21"/>
      <c r="O55" s="471" t="s">
        <v>48</v>
      </c>
      <c r="P55" s="472"/>
      <c r="Q55" s="472"/>
      <c r="R55" s="472"/>
      <c r="S55" s="472"/>
      <c r="T55" s="472"/>
      <c r="U55" s="473"/>
      <c r="V55" s="451"/>
      <c r="W55" s="452"/>
      <c r="X55" s="452"/>
      <c r="Y55" s="452"/>
      <c r="Z55" s="452"/>
      <c r="AA55" s="452"/>
      <c r="AB55" s="522"/>
      <c r="AD55" s="412"/>
    </row>
    <row r="56" spans="1:37" ht="18" customHeight="1" thickBot="1">
      <c r="A56"/>
      <c r="B56" s="437"/>
      <c r="C56"/>
      <c r="D56" s="40"/>
      <c r="E56" s="532"/>
      <c r="F56" s="19"/>
      <c r="G56" s="54"/>
      <c r="H56" s="575" t="s">
        <v>49</v>
      </c>
      <c r="I56" s="575"/>
      <c r="J56" s="575"/>
      <c r="K56" s="575"/>
      <c r="L56" s="575"/>
      <c r="M56" s="575"/>
      <c r="N56" s="576"/>
      <c r="O56" s="37" t="s">
        <v>50</v>
      </c>
      <c r="P56" s="38"/>
      <c r="Q56" s="38"/>
      <c r="R56" s="38" t="s">
        <v>67</v>
      </c>
      <c r="S56" s="61" t="s">
        <v>19</v>
      </c>
      <c r="T56" s="573"/>
      <c r="U56" s="574"/>
      <c r="V56" s="50" t="s">
        <v>66</v>
      </c>
      <c r="W56" s="573"/>
      <c r="X56" s="574"/>
      <c r="Y56" s="61" t="s">
        <v>19</v>
      </c>
      <c r="Z56" s="573"/>
      <c r="AA56" s="574"/>
      <c r="AB56" s="29" t="s">
        <v>24</v>
      </c>
      <c r="AD56" s="431" t="b">
        <v>0</v>
      </c>
    </row>
    <row r="57" spans="1:37" ht="18" customHeight="1" thickBot="1">
      <c r="A57"/>
      <c r="B57" s="437"/>
      <c r="C57"/>
      <c r="D57" s="40"/>
      <c r="E57" s="533"/>
      <c r="F57" s="35"/>
      <c r="G57" s="59"/>
      <c r="H57" s="577"/>
      <c r="I57" s="577"/>
      <c r="J57" s="577"/>
      <c r="K57" s="577"/>
      <c r="L57" s="577"/>
      <c r="M57" s="577"/>
      <c r="N57" s="578"/>
      <c r="O57" s="36" t="s">
        <v>51</v>
      </c>
      <c r="P57" s="35"/>
      <c r="Q57" s="35"/>
      <c r="R57" s="35"/>
      <c r="S57" s="457"/>
      <c r="T57" s="456"/>
      <c r="U57" s="456"/>
      <c r="V57" s="456"/>
      <c r="W57" s="456"/>
      <c r="X57" s="456"/>
      <c r="Y57" s="456"/>
      <c r="Z57" s="456"/>
      <c r="AA57" s="456"/>
      <c r="AB57" s="486"/>
    </row>
    <row r="58" spans="1:37" ht="14.1" customHeight="1" thickBot="1">
      <c r="A58"/>
      <c r="B58" s="160"/>
      <c r="C58"/>
      <c r="D58" s="40"/>
      <c r="E58"/>
      <c r="F58"/>
      <c r="G58"/>
      <c r="H58"/>
      <c r="I58"/>
      <c r="J58"/>
      <c r="K58"/>
      <c r="L58"/>
      <c r="M58"/>
      <c r="N58"/>
      <c r="O58"/>
      <c r="P58"/>
      <c r="Q58"/>
      <c r="R58"/>
      <c r="S58"/>
      <c r="T58"/>
      <c r="U58"/>
      <c r="V58"/>
      <c r="W58"/>
      <c r="X58"/>
      <c r="Y58"/>
      <c r="Z58"/>
      <c r="AA58"/>
      <c r="AB58" s="8"/>
    </row>
    <row r="59" spans="1:37" ht="36" customHeight="1">
      <c r="A59"/>
      <c r="B59" s="162"/>
      <c r="C59"/>
      <c r="D59" s="40"/>
      <c r="E59" s="567" t="s">
        <v>524</v>
      </c>
      <c r="F59" s="568"/>
      <c r="G59" s="568"/>
      <c r="H59" s="568"/>
      <c r="I59" s="568"/>
      <c r="J59" s="568"/>
      <c r="K59" s="568"/>
      <c r="L59" s="568"/>
      <c r="M59" s="568"/>
      <c r="N59" s="568"/>
      <c r="O59" s="568"/>
      <c r="P59" s="568"/>
      <c r="Q59" s="568"/>
      <c r="R59" s="568"/>
      <c r="S59" s="568"/>
      <c r="T59" s="568"/>
      <c r="U59" s="568"/>
      <c r="V59" s="568"/>
      <c r="W59" s="568"/>
      <c r="X59" s="568"/>
      <c r="Y59" s="568"/>
      <c r="Z59" s="568"/>
      <c r="AA59" s="568"/>
      <c r="AB59" s="569"/>
    </row>
    <row r="60" spans="1:37" ht="18" customHeight="1" thickBot="1">
      <c r="A60"/>
      <c r="B60" s="161"/>
      <c r="C60"/>
      <c r="D60" s="182" t="b">
        <v>0</v>
      </c>
      <c r="E60" s="579" t="s">
        <v>481</v>
      </c>
      <c r="F60" s="580"/>
      <c r="G60" s="580"/>
      <c r="H60" s="580"/>
      <c r="I60" s="580"/>
      <c r="J60" s="580"/>
      <c r="K60" s="580"/>
      <c r="L60" s="580"/>
      <c r="M60" s="580"/>
      <c r="N60" s="581"/>
      <c r="O60" s="457"/>
      <c r="P60" s="456"/>
      <c r="Q60" s="456"/>
      <c r="R60" s="456"/>
      <c r="S60" s="456"/>
      <c r="T60" s="149" t="s">
        <v>464</v>
      </c>
      <c r="U60" s="456"/>
      <c r="V60" s="456"/>
      <c r="W60" s="456"/>
      <c r="X60" s="149" t="s">
        <v>463</v>
      </c>
      <c r="Y60" s="456"/>
      <c r="Z60" s="456"/>
      <c r="AA60" s="456"/>
      <c r="AB60" s="150" t="s">
        <v>462</v>
      </c>
      <c r="AD60" s="401" t="e">
        <f>VLOOKUP(O60,AG19:AH33,2,0)</f>
        <v>#N/A</v>
      </c>
      <c r="AE60" s="413" t="e">
        <f>DATE(AD60,U60,Y60)</f>
        <v>#N/A</v>
      </c>
      <c r="AI60" s="414" t="e">
        <f>IF(AE8&lt;AE60,"←要確認！【５】：届出日より後の日付が入力されています","")</f>
        <v>#N/A</v>
      </c>
    </row>
    <row r="61" spans="1:37" ht="14.1" customHeight="1" thickBot="1">
      <c r="A61"/>
      <c r="B61" s="160"/>
      <c r="C61"/>
      <c r="D61" s="40"/>
      <c r="E61" s="13"/>
      <c r="F61" s="13"/>
      <c r="G61" s="13"/>
      <c r="H61" s="13"/>
      <c r="I61" s="13"/>
      <c r="J61" s="13"/>
      <c r="K61" s="13"/>
      <c r="L61" s="13"/>
      <c r="M61" s="13"/>
      <c r="N61" s="13"/>
      <c r="O61"/>
      <c r="P61"/>
      <c r="Q61"/>
      <c r="R61"/>
      <c r="S61"/>
      <c r="T61"/>
      <c r="U61"/>
      <c r="V61"/>
      <c r="W61"/>
      <c r="X61"/>
      <c r="Y61"/>
      <c r="Z61"/>
      <c r="AA61"/>
      <c r="AB61" s="8"/>
      <c r="AI61" s="415"/>
    </row>
    <row r="62" spans="1:37" ht="18" customHeight="1">
      <c r="A62"/>
      <c r="B62" s="162"/>
      <c r="C62"/>
      <c r="D62" s="40"/>
      <c r="E62" s="165" t="s">
        <v>525</v>
      </c>
      <c r="F62" s="44"/>
      <c r="G62" s="41"/>
      <c r="H62" s="41"/>
      <c r="I62" s="41"/>
      <c r="J62" s="41"/>
      <c r="K62" s="41"/>
      <c r="L62" s="41"/>
      <c r="M62" s="41"/>
      <c r="N62" s="41"/>
      <c r="O62" s="42"/>
      <c r="P62" s="42"/>
      <c r="Q62" s="42"/>
      <c r="R62" s="42"/>
      <c r="S62" s="42"/>
      <c r="T62" s="42"/>
      <c r="U62" s="42"/>
      <c r="V62" s="42"/>
      <c r="W62" s="42"/>
      <c r="X62" s="42"/>
      <c r="Y62" s="42"/>
      <c r="Z62" s="42"/>
      <c r="AA62" s="42"/>
      <c r="AB62" s="43"/>
      <c r="AI62" s="415"/>
    </row>
    <row r="63" spans="1:37" ht="18" customHeight="1">
      <c r="A63"/>
      <c r="B63" s="435"/>
      <c r="C63"/>
      <c r="D63" s="182" t="b">
        <v>0</v>
      </c>
      <c r="E63" s="15">
        <v>1</v>
      </c>
      <c r="F63" s="540" t="s">
        <v>459</v>
      </c>
      <c r="G63" s="441"/>
      <c r="H63" s="441"/>
      <c r="I63" s="441"/>
      <c r="J63" s="441"/>
      <c r="K63" s="441"/>
      <c r="L63" s="441"/>
      <c r="M63" s="441"/>
      <c r="N63" s="442"/>
      <c r="O63" s="451"/>
      <c r="P63" s="452"/>
      <c r="Q63" s="452"/>
      <c r="R63" s="452"/>
      <c r="S63" s="452"/>
      <c r="T63" s="148" t="s">
        <v>464</v>
      </c>
      <c r="U63" s="452"/>
      <c r="V63" s="452"/>
      <c r="W63" s="452"/>
      <c r="X63" s="148" t="s">
        <v>463</v>
      </c>
      <c r="Y63" s="452"/>
      <c r="Z63" s="452"/>
      <c r="AA63" s="452"/>
      <c r="AB63" s="151" t="s">
        <v>462</v>
      </c>
      <c r="AD63" s="401" t="e">
        <f>VLOOKUP(O63,AG19:AH33,2,0)</f>
        <v>#N/A</v>
      </c>
      <c r="AE63" s="413" t="e">
        <f>DATE(AD63,U63,Y63)</f>
        <v>#N/A</v>
      </c>
      <c r="AG63" s="413" t="e">
        <f>AE63-7</f>
        <v>#N/A</v>
      </c>
      <c r="AI63" s="415" t="e">
        <f>IF(AG63&lt;AE8,"←要確認！【６】1：届出日から１週間未満の工事着手予定日です","")</f>
        <v>#N/A</v>
      </c>
      <c r="AK63" s="416"/>
    </row>
    <row r="64" spans="1:37" ht="18" customHeight="1" thickBot="1">
      <c r="A64"/>
      <c r="B64" s="436"/>
      <c r="C64"/>
      <c r="D64" s="40"/>
      <c r="E64" s="31">
        <v>2</v>
      </c>
      <c r="F64" s="582" t="s">
        <v>460</v>
      </c>
      <c r="G64" s="444"/>
      <c r="H64" s="444"/>
      <c r="I64" s="444"/>
      <c r="J64" s="444"/>
      <c r="K64" s="444"/>
      <c r="L64" s="444"/>
      <c r="M64" s="444"/>
      <c r="N64" s="445"/>
      <c r="O64" s="598"/>
      <c r="P64" s="599"/>
      <c r="Q64" s="599"/>
      <c r="R64" s="599"/>
      <c r="S64" s="599"/>
      <c r="T64" s="149" t="s">
        <v>464</v>
      </c>
      <c r="U64" s="599"/>
      <c r="V64" s="599"/>
      <c r="W64" s="599"/>
      <c r="X64" s="149" t="s">
        <v>463</v>
      </c>
      <c r="Y64" s="599"/>
      <c r="Z64" s="599"/>
      <c r="AA64" s="599"/>
      <c r="AB64" s="152" t="s">
        <v>462</v>
      </c>
      <c r="AD64" s="401" t="e">
        <f>VLOOKUP(O64,AG19:AH33,2,0)</f>
        <v>#N/A</v>
      </c>
      <c r="AE64" s="413" t="e">
        <f>DATE(AD64,U64,Y64)</f>
        <v>#N/A</v>
      </c>
      <c r="AI64" s="417" t="e">
        <f>IF(AE63&gt;AE64,"←要確認！【６】2:工事着手予定日より前の日付です","")</f>
        <v>#N/A</v>
      </c>
    </row>
    <row r="65" spans="1:30" ht="13.5" customHeight="1" thickBot="1">
      <c r="A65"/>
      <c r="B65"/>
      <c r="C65"/>
      <c r="D65" s="40"/>
      <c r="E65"/>
      <c r="F65"/>
      <c r="G65"/>
      <c r="H65"/>
      <c r="I65"/>
      <c r="J65"/>
      <c r="K65"/>
      <c r="L65"/>
      <c r="M65"/>
      <c r="N65"/>
      <c r="O65"/>
      <c r="P65"/>
      <c r="Q65"/>
      <c r="R65"/>
      <c r="S65"/>
      <c r="T65"/>
      <c r="U65"/>
      <c r="V65"/>
      <c r="W65"/>
      <c r="X65"/>
      <c r="Y65"/>
      <c r="Z65"/>
      <c r="AA65"/>
      <c r="AB65" s="8"/>
    </row>
    <row r="66" spans="1:30" ht="18" customHeight="1" thickBot="1">
      <c r="A66"/>
      <c r="B66"/>
      <c r="C66"/>
      <c r="D66" s="40"/>
      <c r="E66" s="552" t="s">
        <v>541</v>
      </c>
      <c r="F66" s="553"/>
      <c r="G66" s="553"/>
      <c r="H66" s="553"/>
      <c r="I66" s="553"/>
      <c r="J66" s="553"/>
      <c r="K66" s="553"/>
      <c r="L66" s="553"/>
      <c r="M66" s="553"/>
      <c r="N66" s="553"/>
      <c r="O66" s="553"/>
      <c r="P66" s="553"/>
      <c r="Q66" s="553"/>
      <c r="R66" s="553"/>
      <c r="S66" s="553"/>
      <c r="T66" s="553"/>
      <c r="U66" s="553"/>
      <c r="V66" s="553"/>
      <c r="W66" s="553"/>
      <c r="X66" s="553"/>
      <c r="Y66" s="553"/>
      <c r="Z66" s="553"/>
      <c r="AA66" s="553"/>
      <c r="AB66" s="554"/>
      <c r="AD66" s="401" t="s">
        <v>586</v>
      </c>
    </row>
    <row r="67" spans="1:30" ht="18" customHeight="1">
      <c r="A67"/>
      <c r="B67"/>
      <c r="C67"/>
      <c r="D67" s="40"/>
      <c r="E67" s="584" t="s">
        <v>543</v>
      </c>
      <c r="F67" s="524"/>
      <c r="G67" s="524"/>
      <c r="H67" s="524"/>
      <c r="I67" s="524"/>
      <c r="J67" s="524"/>
      <c r="K67" s="524"/>
      <c r="L67" s="524"/>
      <c r="M67" s="524"/>
      <c r="N67" s="531"/>
      <c r="O67" s="175"/>
      <c r="P67" s="170" t="s">
        <v>547</v>
      </c>
      <c r="Q67" s="166"/>
      <c r="R67" s="166"/>
      <c r="S67" s="166"/>
      <c r="T67" s="166"/>
      <c r="U67" s="166"/>
      <c r="V67" s="166"/>
      <c r="W67" s="166"/>
      <c r="X67" s="166"/>
      <c r="Y67" s="166"/>
      <c r="Z67" s="166"/>
      <c r="AA67" s="166"/>
      <c r="AB67" s="171"/>
      <c r="AD67" s="430" t="b">
        <v>0</v>
      </c>
    </row>
    <row r="68" spans="1:30" ht="18" customHeight="1">
      <c r="A68"/>
      <c r="B68"/>
      <c r="C68"/>
      <c r="D68" s="40"/>
      <c r="E68" s="585"/>
      <c r="F68" s="463"/>
      <c r="G68" s="463"/>
      <c r="H68" s="463"/>
      <c r="I68" s="463"/>
      <c r="J68" s="463"/>
      <c r="K68" s="463"/>
      <c r="L68" s="463"/>
      <c r="M68" s="463"/>
      <c r="N68" s="537"/>
      <c r="O68" s="175"/>
      <c r="P68" s="170" t="s">
        <v>544</v>
      </c>
      <c r="Q68" s="166"/>
      <c r="R68" s="166"/>
      <c r="S68" s="166"/>
      <c r="T68" s="166"/>
      <c r="U68" s="166"/>
      <c r="V68" s="166"/>
      <c r="W68" s="166"/>
      <c r="X68" s="166"/>
      <c r="Y68" s="166"/>
      <c r="Z68" s="166"/>
      <c r="AA68" s="166"/>
      <c r="AB68" s="171"/>
      <c r="AD68" s="432" t="b">
        <v>0</v>
      </c>
    </row>
    <row r="69" spans="1:30" ht="18" customHeight="1">
      <c r="A69"/>
      <c r="B69"/>
      <c r="C69"/>
      <c r="D69" s="40"/>
      <c r="E69" s="585"/>
      <c r="F69" s="463"/>
      <c r="G69" s="463"/>
      <c r="H69" s="463"/>
      <c r="I69" s="463"/>
      <c r="J69" s="463"/>
      <c r="K69" s="463"/>
      <c r="L69" s="463"/>
      <c r="M69" s="463"/>
      <c r="N69" s="537"/>
      <c r="O69" s="175"/>
      <c r="P69" s="167" t="s">
        <v>545</v>
      </c>
      <c r="Q69" s="168"/>
      <c r="R69" s="168"/>
      <c r="S69" s="168"/>
      <c r="T69" s="168"/>
      <c r="U69" s="168"/>
      <c r="V69" s="168"/>
      <c r="W69" s="168"/>
      <c r="X69" s="168"/>
      <c r="Y69" s="168"/>
      <c r="Z69" s="168"/>
      <c r="AA69" s="168"/>
      <c r="AB69" s="169"/>
      <c r="AD69" s="432" t="b">
        <v>0</v>
      </c>
    </row>
    <row r="70" spans="1:30" ht="18" customHeight="1" thickBot="1">
      <c r="A70"/>
      <c r="B70"/>
      <c r="C70"/>
      <c r="D70" s="40"/>
      <c r="E70" s="586"/>
      <c r="F70" s="587"/>
      <c r="G70" s="587"/>
      <c r="H70" s="587"/>
      <c r="I70" s="587"/>
      <c r="J70" s="587"/>
      <c r="K70" s="587"/>
      <c r="L70" s="587"/>
      <c r="M70" s="587"/>
      <c r="N70" s="588"/>
      <c r="O70" s="176"/>
      <c r="P70" s="172" t="s">
        <v>546</v>
      </c>
      <c r="Q70" s="173"/>
      <c r="R70" s="173"/>
      <c r="S70" s="173"/>
      <c r="T70" s="173"/>
      <c r="U70" s="173"/>
      <c r="V70" s="173"/>
      <c r="W70" s="173"/>
      <c r="X70" s="173"/>
      <c r="Y70" s="173"/>
      <c r="Z70" s="173"/>
      <c r="AA70" s="173"/>
      <c r="AB70" s="174"/>
      <c r="AD70" s="431" t="b">
        <v>0</v>
      </c>
    </row>
    <row r="72" spans="1:30">
      <c r="F72" s="401" t="s">
        <v>498</v>
      </c>
      <c r="X72" s="403"/>
      <c r="Y72" s="402"/>
      <c r="AB72" s="401"/>
    </row>
    <row r="73" spans="1:30">
      <c r="F73" s="401" t="s">
        <v>499</v>
      </c>
      <c r="X73" s="403"/>
      <c r="Y73" s="402"/>
      <c r="AB73" s="401"/>
    </row>
    <row r="74" spans="1:30">
      <c r="F74" s="401" t="s">
        <v>540</v>
      </c>
      <c r="X74" s="403"/>
      <c r="Y74" s="402"/>
      <c r="AB74" s="401"/>
    </row>
    <row r="75" spans="1:30" hidden="1">
      <c r="X75" s="403"/>
      <c r="Y75" s="402"/>
      <c r="AB75" s="401"/>
    </row>
    <row r="76" spans="1:30">
      <c r="F76" s="401" t="s">
        <v>494</v>
      </c>
      <c r="X76" s="403"/>
      <c r="Y76" s="402"/>
      <c r="AB76" s="401"/>
    </row>
    <row r="77" spans="1:30">
      <c r="X77" s="403"/>
      <c r="Y77" s="402"/>
      <c r="AB77" s="401"/>
    </row>
    <row r="78" spans="1:30">
      <c r="F78" s="589" t="s">
        <v>548</v>
      </c>
      <c r="G78" s="589"/>
      <c r="H78" s="589"/>
      <c r="I78" s="589"/>
      <c r="J78" s="589"/>
      <c r="K78" s="589"/>
      <c r="L78" s="589"/>
      <c r="M78" s="589"/>
      <c r="N78" s="589"/>
      <c r="O78" s="589"/>
      <c r="P78" s="589"/>
      <c r="Q78" s="589"/>
      <c r="R78" s="404"/>
      <c r="S78" s="402"/>
      <c r="T78" s="402"/>
      <c r="U78" s="402"/>
      <c r="V78" s="402"/>
      <c r="W78" s="402"/>
      <c r="X78" s="405"/>
      <c r="Y78" s="402"/>
      <c r="AB78" s="401"/>
    </row>
    <row r="79" spans="1:30">
      <c r="F79" s="590" t="s">
        <v>550</v>
      </c>
      <c r="G79" s="590"/>
      <c r="H79" s="590"/>
      <c r="I79" s="590"/>
      <c r="J79" s="590" t="s">
        <v>551</v>
      </c>
      <c r="K79" s="590"/>
      <c r="L79" s="590"/>
      <c r="M79" s="590"/>
      <c r="N79" s="590" t="s">
        <v>552</v>
      </c>
      <c r="O79" s="590"/>
      <c r="P79" s="590"/>
      <c r="Q79" s="590"/>
      <c r="R79" s="589" t="s">
        <v>549</v>
      </c>
      <c r="S79" s="589"/>
      <c r="T79" s="589"/>
      <c r="U79" s="589"/>
      <c r="V79" s="589"/>
      <c r="W79" s="589"/>
      <c r="X79" s="589"/>
      <c r="Y79" s="402"/>
      <c r="AB79" s="401"/>
    </row>
    <row r="80" spans="1:30">
      <c r="X80" s="403"/>
      <c r="Y80" s="402"/>
      <c r="AB80" s="401"/>
    </row>
    <row r="81" spans="5:31">
      <c r="X81" s="403"/>
      <c r="Y81" s="402"/>
      <c r="AB81" s="401"/>
    </row>
    <row r="82" spans="5:31" ht="31.5" customHeight="1">
      <c r="E82" s="406"/>
    </row>
    <row r="83" spans="5:31">
      <c r="E83" s="406"/>
    </row>
    <row r="84" spans="5:31" ht="27" customHeight="1">
      <c r="F84" s="561"/>
      <c r="G84" s="561"/>
      <c r="H84" s="561"/>
      <c r="I84" s="561"/>
      <c r="J84" s="561"/>
      <c r="K84" s="561"/>
      <c r="L84" s="561"/>
      <c r="M84" s="561"/>
      <c r="N84" s="561"/>
      <c r="O84" s="561"/>
      <c r="P84" s="561"/>
      <c r="Q84" s="561"/>
      <c r="R84" s="561"/>
      <c r="S84" s="561"/>
      <c r="T84" s="561"/>
      <c r="U84" s="561"/>
      <c r="V84" s="561"/>
      <c r="W84" s="561"/>
      <c r="X84" s="561"/>
      <c r="Y84" s="561"/>
      <c r="Z84" s="561"/>
      <c r="AA84" s="561"/>
      <c r="AB84" s="561"/>
      <c r="AC84" s="561"/>
      <c r="AD84" s="561"/>
      <c r="AE84" s="561"/>
    </row>
    <row r="85" spans="5:31">
      <c r="G85" s="406"/>
    </row>
    <row r="88" spans="5:31">
      <c r="G88" s="406"/>
    </row>
    <row r="89" spans="5:31">
      <c r="G89" s="406"/>
    </row>
    <row r="90" spans="5:31">
      <c r="G90" s="406"/>
    </row>
    <row r="95" spans="5:31" ht="12.75" customHeight="1"/>
    <row r="96" spans="5:31">
      <c r="AB96" s="401"/>
    </row>
    <row r="97" spans="28:28">
      <c r="AB97" s="401"/>
    </row>
    <row r="98" spans="28:28" ht="24.75" customHeight="1">
      <c r="AB98" s="401"/>
    </row>
    <row r="99" spans="28:28">
      <c r="AB99" s="401"/>
    </row>
    <row r="100" spans="28:28">
      <c r="AB100" s="401"/>
    </row>
  </sheetData>
  <sheetProtection algorithmName="SHA-512" hashValue="TTvPc+T7+JNz/h14ItZzY94RqD94TExl+18N18/M+//y+FRB041kK+XiFUNCxlW18A/a3yRNOXkWEA8F8gV0hQ==" saltValue="9UjN0IKOPqG4s+MsSLqMtA==" spinCount="100000" sheet="1" objects="1" scenarios="1" selectLockedCells="1"/>
  <mergeCells count="191">
    <mergeCell ref="AI9:AI11"/>
    <mergeCell ref="E67:N70"/>
    <mergeCell ref="F78:Q78"/>
    <mergeCell ref="F79:I79"/>
    <mergeCell ref="J79:M79"/>
    <mergeCell ref="N79:Q79"/>
    <mergeCell ref="R79:X79"/>
    <mergeCell ref="F38:N38"/>
    <mergeCell ref="O37:T37"/>
    <mergeCell ref="F14:N14"/>
    <mergeCell ref="O12:AB12"/>
    <mergeCell ref="O14:AB14"/>
    <mergeCell ref="F47:N47"/>
    <mergeCell ref="F48:N48"/>
    <mergeCell ref="F45:N45"/>
    <mergeCell ref="Q40:V40"/>
    <mergeCell ref="O41:S41"/>
    <mergeCell ref="O49:Q49"/>
    <mergeCell ref="F49:N51"/>
    <mergeCell ref="O64:S64"/>
    <mergeCell ref="U64:W64"/>
    <mergeCell ref="O48:AB48"/>
    <mergeCell ref="Y64:AA64"/>
    <mergeCell ref="F52:N52"/>
    <mergeCell ref="F84:AE84"/>
    <mergeCell ref="U1:W1"/>
    <mergeCell ref="R1:T1"/>
    <mergeCell ref="O53:Q53"/>
    <mergeCell ref="R53:S53"/>
    <mergeCell ref="X40:AA40"/>
    <mergeCell ref="O50:Q50"/>
    <mergeCell ref="T41:AB41"/>
    <mergeCell ref="R49:U49"/>
    <mergeCell ref="F40:N41"/>
    <mergeCell ref="E59:AB59"/>
    <mergeCell ref="O52:AB52"/>
    <mergeCell ref="E52:E57"/>
    <mergeCell ref="Z56:AA56"/>
    <mergeCell ref="H56:N57"/>
    <mergeCell ref="T56:U56"/>
    <mergeCell ref="W56:X56"/>
    <mergeCell ref="V55:AB55"/>
    <mergeCell ref="E60:N60"/>
    <mergeCell ref="F63:N63"/>
    <mergeCell ref="F64:N64"/>
    <mergeCell ref="E40:E41"/>
    <mergeCell ref="E45:E46"/>
    <mergeCell ref="E47:E48"/>
    <mergeCell ref="O54:Q54"/>
    <mergeCell ref="E66:AB66"/>
    <mergeCell ref="E49:E51"/>
    <mergeCell ref="O51:Q51"/>
    <mergeCell ref="S39:AB39"/>
    <mergeCell ref="O15:Q15"/>
    <mergeCell ref="R16:AB16"/>
    <mergeCell ref="Z51:AB51"/>
    <mergeCell ref="R20:T20"/>
    <mergeCell ref="V20:X20"/>
    <mergeCell ref="F25:N25"/>
    <mergeCell ref="H27:N29"/>
    <mergeCell ref="H30:N32"/>
    <mergeCell ref="P39:R39"/>
    <mergeCell ref="Z31:AA31"/>
    <mergeCell ref="T31:U31"/>
    <mergeCell ref="U35:Z35"/>
    <mergeCell ref="Q30:U30"/>
    <mergeCell ref="Q27:U27"/>
    <mergeCell ref="V51:X51"/>
    <mergeCell ref="O47:AB47"/>
    <mergeCell ref="U37:Z37"/>
    <mergeCell ref="O36:T36"/>
    <mergeCell ref="W49:AB49"/>
    <mergeCell ref="H33:N35"/>
    <mergeCell ref="H36:N37"/>
    <mergeCell ref="F30:F31"/>
    <mergeCell ref="F33:F35"/>
    <mergeCell ref="U36:AB36"/>
    <mergeCell ref="U32:AA32"/>
    <mergeCell ref="O33:P33"/>
    <mergeCell ref="O34:P34"/>
    <mergeCell ref="X34:Y34"/>
    <mergeCell ref="Z34:AA34"/>
    <mergeCell ref="O32:T32"/>
    <mergeCell ref="F23:N23"/>
    <mergeCell ref="F24:N24"/>
    <mergeCell ref="F26:N26"/>
    <mergeCell ref="E15:E17"/>
    <mergeCell ref="E18:E20"/>
    <mergeCell ref="O18:Q18"/>
    <mergeCell ref="O20:Q20"/>
    <mergeCell ref="R19:AB19"/>
    <mergeCell ref="F11:N11"/>
    <mergeCell ref="F13:N13"/>
    <mergeCell ref="O16:Q16"/>
    <mergeCell ref="O17:Q17"/>
    <mergeCell ref="F15:N17"/>
    <mergeCell ref="O11:AB11"/>
    <mergeCell ref="O13:AB13"/>
    <mergeCell ref="W15:AB15"/>
    <mergeCell ref="R15:U15"/>
    <mergeCell ref="R17:T17"/>
    <mergeCell ref="V17:X17"/>
    <mergeCell ref="T24:AB24"/>
    <mergeCell ref="O24:P24"/>
    <mergeCell ref="Q24:R24"/>
    <mergeCell ref="F12:N12"/>
    <mergeCell ref="E26:E37"/>
    <mergeCell ref="E24:E25"/>
    <mergeCell ref="AE27:AF27"/>
    <mergeCell ref="R28:S28"/>
    <mergeCell ref="X28:Y28"/>
    <mergeCell ref="O29:T29"/>
    <mergeCell ref="U29:AA29"/>
    <mergeCell ref="Z28:AA28"/>
    <mergeCell ref="V27:W27"/>
    <mergeCell ref="X27:AB27"/>
    <mergeCell ref="O27:P27"/>
    <mergeCell ref="T28:U28"/>
    <mergeCell ref="O28:P28"/>
    <mergeCell ref="O26:AB26"/>
    <mergeCell ref="W25:AB25"/>
    <mergeCell ref="X1:Y1"/>
    <mergeCell ref="Z1:AB1"/>
    <mergeCell ref="S57:AB57"/>
    <mergeCell ref="O46:AB46"/>
    <mergeCell ref="F42:N42"/>
    <mergeCell ref="Q42:T42"/>
    <mergeCell ref="U42:AB42"/>
    <mergeCell ref="Y53:AA53"/>
    <mergeCell ref="R51:T51"/>
    <mergeCell ref="F39:N39"/>
    <mergeCell ref="F46:N46"/>
    <mergeCell ref="O40:P40"/>
    <mergeCell ref="O42:P42"/>
    <mergeCell ref="R18:U18"/>
    <mergeCell ref="W18:AB18"/>
    <mergeCell ref="Z17:AB17"/>
    <mergeCell ref="AA35:AB35"/>
    <mergeCell ref="O30:P30"/>
    <mergeCell ref="O31:P31"/>
    <mergeCell ref="R31:S31"/>
    <mergeCell ref="O35:Q35"/>
    <mergeCell ref="F18:N20"/>
    <mergeCell ref="P25:U25"/>
    <mergeCell ref="E8:N8"/>
    <mergeCell ref="O60:S60"/>
    <mergeCell ref="U60:W60"/>
    <mergeCell ref="Y60:AA60"/>
    <mergeCell ref="O63:S63"/>
    <mergeCell ref="U63:W63"/>
    <mergeCell ref="Y63:AA63"/>
    <mergeCell ref="O19:Q19"/>
    <mergeCell ref="O23:AB23"/>
    <mergeCell ref="V30:W30"/>
    <mergeCell ref="X30:AB30"/>
    <mergeCell ref="X33:AB33"/>
    <mergeCell ref="Q33:U33"/>
    <mergeCell ref="X31:Y31"/>
    <mergeCell ref="R50:AB50"/>
    <mergeCell ref="Z20:AB20"/>
    <mergeCell ref="R34:S34"/>
    <mergeCell ref="T34:U34"/>
    <mergeCell ref="V33:W33"/>
    <mergeCell ref="O55:U55"/>
    <mergeCell ref="O45:AB45"/>
    <mergeCell ref="O38:AB38"/>
    <mergeCell ref="AA37:AB37"/>
    <mergeCell ref="AA54:AB54"/>
    <mergeCell ref="X54:Z54"/>
    <mergeCell ref="E4:N4"/>
    <mergeCell ref="E5:N5"/>
    <mergeCell ref="O5:S5"/>
    <mergeCell ref="U5:AB5"/>
    <mergeCell ref="O4:S4"/>
    <mergeCell ref="U4:W4"/>
    <mergeCell ref="Y4:AA4"/>
    <mergeCell ref="AD2:AF2"/>
    <mergeCell ref="Y8:AA8"/>
    <mergeCell ref="U8:W8"/>
    <mergeCell ref="O8:S8"/>
    <mergeCell ref="B2:B9"/>
    <mergeCell ref="B63:B64"/>
    <mergeCell ref="B11:B14"/>
    <mergeCell ref="B15:B17"/>
    <mergeCell ref="B18:B20"/>
    <mergeCell ref="B26:B37"/>
    <mergeCell ref="B45:B48"/>
    <mergeCell ref="B49:B51"/>
    <mergeCell ref="B52:B57"/>
    <mergeCell ref="B39:B42"/>
    <mergeCell ref="B23:B25"/>
  </mergeCells>
  <phoneticPr fontId="12"/>
  <conditionalFormatting sqref="R15:U15 W15:AB15 R16:AB16 R17:T17 V17:X17 Z17:AB17 O23:AB23 Q24:R24 T24:AB24 O38:AB38 O13:AB13 O14">
    <cfRule type="containsBlanks" dxfId="557" priority="148" stopIfTrue="1">
      <formula>LEN(TRIM(O13))=0</formula>
    </cfRule>
  </conditionalFormatting>
  <conditionalFormatting sqref="R18:U18">
    <cfRule type="containsBlanks" dxfId="556" priority="146" stopIfTrue="1">
      <formula>LEN(TRIM(R18))=0</formula>
    </cfRule>
  </conditionalFormatting>
  <conditionalFormatting sqref="W18:AB18 R19:AB19 R20:T20 V20:X20 Z20:AB20">
    <cfRule type="containsBlanks" dxfId="555" priority="145" stopIfTrue="1">
      <formula>LEN(TRIM(R18))=0</formula>
    </cfRule>
  </conditionalFormatting>
  <conditionalFormatting sqref="Q27 T28:U28 Z28:AA28 U29:AA29 V27 X27">
    <cfRule type="expression" dxfId="554" priority="142" stopIfTrue="1">
      <formula>$AD$28=TRUE</formula>
    </cfRule>
  </conditionalFormatting>
  <conditionalFormatting sqref="Q27 V27 X27">
    <cfRule type="notContainsBlanks" dxfId="553" priority="141" stopIfTrue="1">
      <formula>LEN(TRIM(Q27))&gt;0</formula>
    </cfRule>
  </conditionalFormatting>
  <conditionalFormatting sqref="Q30 T31:U31 Z31:AA31 U32:AA32 X30 V30">
    <cfRule type="expression" dxfId="552" priority="140" stopIfTrue="1">
      <formula>$AD$31=TRUE</formula>
    </cfRule>
  </conditionalFormatting>
  <conditionalFormatting sqref="T28:U28">
    <cfRule type="notContainsBlanks" dxfId="551" priority="139" stopIfTrue="1">
      <formula>LEN(TRIM(T28))&gt;0</formula>
    </cfRule>
  </conditionalFormatting>
  <conditionalFormatting sqref="Z28:AA28">
    <cfRule type="notContainsBlanks" dxfId="550" priority="138" stopIfTrue="1">
      <formula>LEN(TRIM(Z28))&gt;0</formula>
    </cfRule>
  </conditionalFormatting>
  <conditionalFormatting sqref="U29:AA29">
    <cfRule type="notContainsBlanks" dxfId="549" priority="137" stopIfTrue="1">
      <formula>LEN(TRIM(U29))&gt;0</formula>
    </cfRule>
  </conditionalFormatting>
  <conditionalFormatting sqref="Q30 X30 V30">
    <cfRule type="notContainsBlanks" dxfId="548" priority="136" stopIfTrue="1">
      <formula>LEN(TRIM(Q30))&gt;0</formula>
    </cfRule>
  </conditionalFormatting>
  <conditionalFormatting sqref="T31:U31">
    <cfRule type="notContainsBlanks" dxfId="547" priority="135" stopIfTrue="1">
      <formula>LEN(TRIM(T31))&gt;0</formula>
    </cfRule>
  </conditionalFormatting>
  <conditionalFormatting sqref="Z31:AA31">
    <cfRule type="notContainsBlanks" dxfId="546" priority="134" stopIfTrue="1">
      <formula>LEN(TRIM(Z31))&gt;0</formula>
    </cfRule>
  </conditionalFormatting>
  <conditionalFormatting sqref="U32:AA32">
    <cfRule type="notContainsBlanks" dxfId="545" priority="133" stopIfTrue="1">
      <formula>LEN(TRIM(U32))&gt;0</formula>
    </cfRule>
  </conditionalFormatting>
  <conditionalFormatting sqref="Q33 T34:U34 Z34:AA34 U35:Z35 X33 V33">
    <cfRule type="expression" dxfId="544" priority="132" stopIfTrue="1">
      <formula>$AD$34=TRUE</formula>
    </cfRule>
  </conditionalFormatting>
  <conditionalFormatting sqref="Q33 X33 V33">
    <cfRule type="notContainsBlanks" dxfId="543" priority="131" stopIfTrue="1">
      <formula>LEN(TRIM(Q33))&gt;0</formula>
    </cfRule>
  </conditionalFormatting>
  <conditionalFormatting sqref="T34:U34">
    <cfRule type="notContainsBlanks" dxfId="542" priority="130" stopIfTrue="1">
      <formula>LEN(TRIM(T34))&gt;0</formula>
    </cfRule>
  </conditionalFormatting>
  <conditionalFormatting sqref="Z34:AA34">
    <cfRule type="notContainsBlanks" dxfId="541" priority="129" stopIfTrue="1">
      <formula>LEN(TRIM(Z34))&gt;0</formula>
    </cfRule>
  </conditionalFormatting>
  <conditionalFormatting sqref="U35:Z35">
    <cfRule type="notContainsBlanks" dxfId="540" priority="128" stopIfTrue="1">
      <formula>LEN(TRIM(U35))&gt;0</formula>
    </cfRule>
  </conditionalFormatting>
  <conditionalFormatting sqref="U36:U37">
    <cfRule type="notContainsBlanks" dxfId="539" priority="126" stopIfTrue="1">
      <formula>LEN(TRIM(U36))&gt;0</formula>
    </cfRule>
  </conditionalFormatting>
  <conditionalFormatting sqref="AE51">
    <cfRule type="expression" dxfId="538" priority="125" stopIfTrue="1">
      <formula>$O$38=自主施工</formula>
    </cfRule>
  </conditionalFormatting>
  <conditionalFormatting sqref="O45:AB46 R49:U49 W49:AB49 R50:AB50 R51:T51 V51:X51 Z51:AB51 O47:O48">
    <cfRule type="expression" dxfId="537" priority="122" stopIfTrue="1">
      <formula>$O$38="自主施工"</formula>
    </cfRule>
  </conditionalFormatting>
  <conditionalFormatting sqref="O45:AB46 R50:AB50 W49:AB49 R49:U49 R51:T51 V51:X51 Z51:AB51 O47:O48">
    <cfRule type="notContainsBlanks" dxfId="536" priority="121" stopIfTrue="1">
      <formula>LEN(TRIM(O45))&gt;0</formula>
    </cfRule>
  </conditionalFormatting>
  <conditionalFormatting sqref="S57:AB57">
    <cfRule type="notContainsBlanks" dxfId="535" priority="117" stopIfTrue="1">
      <formula>LEN(TRIM(S57))&gt;0</formula>
    </cfRule>
    <cfRule type="expression" dxfId="534" priority="118" stopIfTrue="1">
      <formula>$AD$56=TRUE</formula>
    </cfRule>
  </conditionalFormatting>
  <conditionalFormatting sqref="G27:G37">
    <cfRule type="expression" dxfId="533" priority="104" stopIfTrue="1">
      <formula>$AD$36=TRUE</formula>
    </cfRule>
    <cfRule type="expression" dxfId="532" priority="105" stopIfTrue="1">
      <formula>$AD$34=TRUE</formula>
    </cfRule>
    <cfRule type="expression" dxfId="531" priority="106" stopIfTrue="1">
      <formula>$AD$31=TRUE</formula>
    </cfRule>
    <cfRule type="expression" dxfId="530" priority="107" stopIfTrue="1">
      <formula>$AD$28=TRUE</formula>
    </cfRule>
  </conditionalFormatting>
  <conditionalFormatting sqref="G53:G57">
    <cfRule type="expression" dxfId="529" priority="92" stopIfTrue="1">
      <formula>$O$38="自主施工"</formula>
    </cfRule>
    <cfRule type="expression" dxfId="528" priority="102" stopIfTrue="1">
      <formula>$AD$56=TRUE</formula>
    </cfRule>
    <cfRule type="expression" dxfId="527" priority="103" stopIfTrue="1">
      <formula>$AD$54=TRUE</formula>
    </cfRule>
  </conditionalFormatting>
  <conditionalFormatting sqref="O40">
    <cfRule type="containsBlanks" dxfId="526" priority="101" stopIfTrue="1">
      <formula>LEN(TRIM(O40))=0</formula>
    </cfRule>
  </conditionalFormatting>
  <conditionalFormatting sqref="W40 AB40 T41:AB41">
    <cfRule type="expression" dxfId="525" priority="99" stopIfTrue="1">
      <formula>$O$40="有"</formula>
    </cfRule>
  </conditionalFormatting>
  <conditionalFormatting sqref="W40">
    <cfRule type="notContainsBlanks" priority="98" stopIfTrue="1">
      <formula>LEN(TRIM(W40))&gt;0</formula>
    </cfRule>
  </conditionalFormatting>
  <conditionalFormatting sqref="AB40">
    <cfRule type="notContainsBlanks" priority="97" stopIfTrue="1">
      <formula>LEN(TRIM(AB40))&gt;0</formula>
    </cfRule>
  </conditionalFormatting>
  <conditionalFormatting sqref="T41:AB41">
    <cfRule type="notContainsBlanks" priority="96" stopIfTrue="1">
      <formula>LEN(TRIM(T41))&gt;0</formula>
    </cfRule>
  </conditionalFormatting>
  <conditionalFormatting sqref="U42:AB42">
    <cfRule type="notContainsBlanks" priority="93" stopIfTrue="1">
      <formula>LEN(TRIM(U42))&gt;0</formula>
    </cfRule>
    <cfRule type="expression" dxfId="524" priority="94" stopIfTrue="1">
      <formula>$O$42="有"</formula>
    </cfRule>
  </conditionalFormatting>
  <conditionalFormatting sqref="O42:P42">
    <cfRule type="containsBlanks" dxfId="523" priority="82" stopIfTrue="1">
      <formula>LEN(TRIM(O42))=0</formula>
    </cfRule>
    <cfRule type="notContainsBlanks" dxfId="522" priority="83" stopIfTrue="1">
      <formula>LEN(TRIM(O42))&gt;0</formula>
    </cfRule>
    <cfRule type="expression" dxfId="521" priority="84" stopIfTrue="1">
      <formula>$AC$34=TRUE</formula>
    </cfRule>
    <cfRule type="expression" dxfId="520" priority="85" stopIfTrue="1">
      <formula>$AC$31=TRUE</formula>
    </cfRule>
    <cfRule type="expression" dxfId="519" priority="86" stopIfTrue="1">
      <formula>$AC$28=TRUE</formula>
    </cfRule>
  </conditionalFormatting>
  <conditionalFormatting sqref="Z56:AA56 W56:X56 T56:U56">
    <cfRule type="expression" dxfId="518" priority="81" stopIfTrue="1">
      <formula>$AD$56=TRUE</formula>
    </cfRule>
  </conditionalFormatting>
  <conditionalFormatting sqref="T56:U56 W56:X56 Z56:AA56">
    <cfRule type="notContainsBlanks" dxfId="517" priority="80" stopIfTrue="1">
      <formula>LEN(TRIM(T56))&gt;0</formula>
    </cfRule>
  </conditionalFormatting>
  <conditionalFormatting sqref="O39">
    <cfRule type="containsBlanks" dxfId="516" priority="79" stopIfTrue="1">
      <formula>LEN(TRIM(O39))=0</formula>
    </cfRule>
  </conditionalFormatting>
  <conditionalFormatting sqref="S39:AB39">
    <cfRule type="notContainsBlanks" dxfId="515" priority="77" stopIfTrue="1">
      <formula>LEN(TRIM(S39))&gt;0</formula>
    </cfRule>
    <cfRule type="expression" dxfId="514" priority="78" stopIfTrue="1">
      <formula>$O$39="有"</formula>
    </cfRule>
  </conditionalFormatting>
  <conditionalFormatting sqref="P25:U25 W25:AB25">
    <cfRule type="containsBlanks" dxfId="513" priority="158" stopIfTrue="1">
      <formula>LEN(TRIM(P25))=0</formula>
    </cfRule>
  </conditionalFormatting>
  <conditionalFormatting sqref="U36:U37">
    <cfRule type="expression" dxfId="512" priority="127" stopIfTrue="1">
      <formula>$AD$36=TRUE</formula>
    </cfRule>
  </conditionalFormatting>
  <conditionalFormatting sqref="O53 U53 W53 Y53 X54:Z54 V55:AB55">
    <cfRule type="notContainsBlanks" dxfId="511" priority="119" stopIfTrue="1">
      <formula>LEN(TRIM(O53))&gt;0</formula>
    </cfRule>
    <cfRule type="expression" dxfId="510" priority="120" stopIfTrue="1">
      <formula>$AD$54=TRUE</formula>
    </cfRule>
  </conditionalFormatting>
  <conditionalFormatting sqref="O11:AB11">
    <cfRule type="containsBlanks" dxfId="509" priority="71">
      <formula>LEN(TRIM(O11))=0</formula>
    </cfRule>
  </conditionalFormatting>
  <conditionalFormatting sqref="O12:AB12">
    <cfRule type="containsBlanks" dxfId="508" priority="70">
      <formula>LEN(TRIM(O12))=0</formula>
    </cfRule>
  </conditionalFormatting>
  <conditionalFormatting sqref="U8:W8">
    <cfRule type="containsBlanks" dxfId="507" priority="69">
      <formula>LEN(TRIM(U8))=0</formula>
    </cfRule>
  </conditionalFormatting>
  <conditionalFormatting sqref="Y8:AA8">
    <cfRule type="containsBlanks" dxfId="506" priority="67">
      <formula>LEN(TRIM(Y8))=0</formula>
    </cfRule>
  </conditionalFormatting>
  <conditionalFormatting sqref="U60:W60">
    <cfRule type="expression" dxfId="505" priority="51">
      <formula>$O$38="自主施工"</formula>
    </cfRule>
    <cfRule type="containsBlanks" dxfId="504" priority="66">
      <formula>LEN(TRIM(U60))=0</formula>
    </cfRule>
  </conditionalFormatting>
  <conditionalFormatting sqref="O60:S60">
    <cfRule type="expression" dxfId="503" priority="52">
      <formula>$O$38="自主施工"</formula>
    </cfRule>
    <cfRule type="containsBlanks" dxfId="502" priority="65">
      <formula>LEN(TRIM(O60))=0</formula>
    </cfRule>
  </conditionalFormatting>
  <conditionalFormatting sqref="Y60:AA60">
    <cfRule type="expression" dxfId="501" priority="50">
      <formula>$O$38="自主施工"</formula>
    </cfRule>
    <cfRule type="containsBlanks" dxfId="500" priority="64">
      <formula>LEN(TRIM(Y60))=0</formula>
    </cfRule>
  </conditionalFormatting>
  <conditionalFormatting sqref="U63:W63">
    <cfRule type="containsBlanks" dxfId="499" priority="63">
      <formula>LEN(TRIM(U63))=0</formula>
    </cfRule>
  </conditionalFormatting>
  <conditionalFormatting sqref="O63:S63">
    <cfRule type="containsBlanks" dxfId="498" priority="62">
      <formula>LEN(TRIM(O63))=0</formula>
    </cfRule>
  </conditionalFormatting>
  <conditionalFormatting sqref="Y63:AA63">
    <cfRule type="containsBlanks" dxfId="497" priority="61">
      <formula>LEN(TRIM(Y63))=0</formula>
    </cfRule>
  </conditionalFormatting>
  <conditionalFormatting sqref="U64:W64">
    <cfRule type="containsBlanks" dxfId="496" priority="60">
      <formula>LEN(TRIM(U64))=0</formula>
    </cfRule>
  </conditionalFormatting>
  <conditionalFormatting sqref="O64:S64">
    <cfRule type="containsBlanks" dxfId="495" priority="59">
      <formula>LEN(TRIM(O64))=0</formula>
    </cfRule>
  </conditionalFormatting>
  <conditionalFormatting sqref="Y64:AA64">
    <cfRule type="containsBlanks" dxfId="494" priority="58">
      <formula>LEN(TRIM(Y64))=0</formula>
    </cfRule>
  </conditionalFormatting>
  <conditionalFormatting sqref="AI63">
    <cfRule type="notContainsErrors" dxfId="493" priority="155">
      <formula>NOT(ISERROR(AI63))</formula>
    </cfRule>
  </conditionalFormatting>
  <conditionalFormatting sqref="AI64">
    <cfRule type="notContainsErrors" dxfId="492" priority="156">
      <formula>NOT(ISERROR(AI64))</formula>
    </cfRule>
  </conditionalFormatting>
  <conditionalFormatting sqref="AI60">
    <cfRule type="notContainsErrors" dxfId="491" priority="157">
      <formula>NOT(ISERROR(AI60))</formula>
    </cfRule>
  </conditionalFormatting>
  <conditionalFormatting sqref="O4:S4">
    <cfRule type="containsBlanks" dxfId="490" priority="49">
      <formula>LEN(TRIM(O4))=0</formula>
    </cfRule>
  </conditionalFormatting>
  <conditionalFormatting sqref="U4:W4">
    <cfRule type="containsBlanks" dxfId="489" priority="48">
      <formula>LEN(TRIM(U4))=0</formula>
    </cfRule>
  </conditionalFormatting>
  <conditionalFormatting sqref="Y4:AA4">
    <cfRule type="containsBlanks" dxfId="488" priority="47">
      <formula>LEN(TRIM(Y4))=0</formula>
    </cfRule>
  </conditionalFormatting>
  <conditionalFormatting sqref="U5:AB5">
    <cfRule type="containsBlanks" dxfId="487" priority="46">
      <formula>LEN(TRIM(U5))=0</formula>
    </cfRule>
  </conditionalFormatting>
  <conditionalFormatting sqref="B11:B20 B26:B38 B45:B57 B60 B63:B64">
    <cfRule type="expression" dxfId="486" priority="45">
      <formula>$D$11=TRUE</formula>
    </cfRule>
  </conditionalFormatting>
  <conditionalFormatting sqref="B11:B20 B26:B38 B45:B57 B60 B63:B64">
    <cfRule type="expression" dxfId="485" priority="44">
      <formula>$D$15=TRUE</formula>
    </cfRule>
  </conditionalFormatting>
  <conditionalFormatting sqref="B11:B20 B26:B38 B45:B57 B60 B63:B64">
    <cfRule type="expression" dxfId="484" priority="43">
      <formula>$D$18=TRUE</formula>
    </cfRule>
  </conditionalFormatting>
  <conditionalFormatting sqref="B11:B20 B26:B38 B45:B57 B60 B63:B64">
    <cfRule type="expression" dxfId="483" priority="42">
      <formula>$D$26=TRUE</formula>
    </cfRule>
  </conditionalFormatting>
  <conditionalFormatting sqref="B11:B20 B26:B38 B45:B57 B60 B63:B64">
    <cfRule type="expression" dxfId="482" priority="41">
      <formula>$D$38=TRUE</formula>
    </cfRule>
  </conditionalFormatting>
  <conditionalFormatting sqref="B11:B20 B26:B38 B45:B57 B60 B63:B64">
    <cfRule type="expression" dxfId="481" priority="40">
      <formula>$D$45=TRUE</formula>
    </cfRule>
  </conditionalFormatting>
  <conditionalFormatting sqref="B11:B20 B26:B38 B45:B57 B60 B63:B64">
    <cfRule type="expression" dxfId="480" priority="39">
      <formula>$D$49=TRUE</formula>
    </cfRule>
  </conditionalFormatting>
  <conditionalFormatting sqref="B11:B20 B26:B38 B45:B57 B60 B63:B64">
    <cfRule type="expression" dxfId="479" priority="38">
      <formula>$D$52=TRUE</formula>
    </cfRule>
  </conditionalFormatting>
  <conditionalFormatting sqref="B11:B20 B26:B38 B45:B57 B60 B63:B64">
    <cfRule type="expression" dxfId="478" priority="37">
      <formula>$D$60=TRUE</formula>
    </cfRule>
  </conditionalFormatting>
  <conditionalFormatting sqref="B11:B20 B26:B38 B45:B57 B60 B63:B64">
    <cfRule type="expression" dxfId="477" priority="36">
      <formula>$D$63=TRUE</formula>
    </cfRule>
  </conditionalFormatting>
  <conditionalFormatting sqref="O67:O70">
    <cfRule type="expression" dxfId="476" priority="35">
      <formula>$AD$67=TRUE</formula>
    </cfRule>
  </conditionalFormatting>
  <conditionalFormatting sqref="O67:O70">
    <cfRule type="expression" dxfId="475" priority="34">
      <formula>$AD$68=TRUE</formula>
    </cfRule>
  </conditionalFormatting>
  <conditionalFormatting sqref="O67:O70">
    <cfRule type="expression" dxfId="474" priority="33">
      <formula>$AD$69=TRUE</formula>
    </cfRule>
  </conditionalFormatting>
  <conditionalFormatting sqref="O67:O70">
    <cfRule type="expression" dxfId="473" priority="32">
      <formula>$AD$70=TRUE</formula>
    </cfRule>
  </conditionalFormatting>
  <conditionalFormatting sqref="F78:Q78 R79:X79">
    <cfRule type="expression" dxfId="472" priority="29">
      <formula>$AD$70=TRUE</formula>
    </cfRule>
    <cfRule type="expression" dxfId="471" priority="30">
      <formula>$AD$69=TRUE</formula>
    </cfRule>
    <cfRule type="expression" dxfId="470" priority="31">
      <formula>$AD$68=TRUE</formula>
    </cfRule>
  </conditionalFormatting>
  <conditionalFormatting sqref="F79:I79">
    <cfRule type="expression" dxfId="469" priority="28">
      <formula>$AD$68=TRUE</formula>
    </cfRule>
  </conditionalFormatting>
  <conditionalFormatting sqref="J79:M79">
    <cfRule type="expression" dxfId="468" priority="27">
      <formula>$AD$69=TRUE</formula>
    </cfRule>
  </conditionalFormatting>
  <conditionalFormatting sqref="N79:Q79">
    <cfRule type="expression" dxfId="467" priority="26">
      <formula>$AD$70=TRUE</formula>
    </cfRule>
  </conditionalFormatting>
  <conditionalFormatting sqref="AI5">
    <cfRule type="expression" dxfId="466" priority="25">
      <formula>$D$26=TRUE</formula>
    </cfRule>
  </conditionalFormatting>
  <conditionalFormatting sqref="AI6">
    <cfRule type="expression" dxfId="465" priority="24">
      <formula>$D$26=TRUE</formula>
    </cfRule>
  </conditionalFormatting>
  <conditionalFormatting sqref="AI7">
    <cfRule type="expression" dxfId="464" priority="23">
      <formula>$D$63=TRUE</formula>
    </cfRule>
  </conditionalFormatting>
  <conditionalFormatting sqref="O8:S8">
    <cfRule type="containsBlanks" dxfId="463" priority="22">
      <formula>LEN(TRIM(O8))=0</formula>
    </cfRule>
  </conditionalFormatting>
  <conditionalFormatting sqref="AI4">
    <cfRule type="expression" dxfId="462" priority="21">
      <formula>$D$26=TRUE</formula>
    </cfRule>
  </conditionalFormatting>
  <conditionalFormatting sqref="B39:B42">
    <cfRule type="expression" dxfId="461" priority="20">
      <formula>$D$11=TRUE</formula>
    </cfRule>
  </conditionalFormatting>
  <conditionalFormatting sqref="B39:B42">
    <cfRule type="expression" dxfId="460" priority="19">
      <formula>$D$15=TRUE</formula>
    </cfRule>
  </conditionalFormatting>
  <conditionalFormatting sqref="B39:B42">
    <cfRule type="expression" dxfId="459" priority="18">
      <formula>$D$18=TRUE</formula>
    </cfRule>
  </conditionalFormatting>
  <conditionalFormatting sqref="B39:B42">
    <cfRule type="expression" dxfId="458" priority="17">
      <formula>$D$26=TRUE</formula>
    </cfRule>
  </conditionalFormatting>
  <conditionalFormatting sqref="B39:B42">
    <cfRule type="expression" dxfId="457" priority="16">
      <formula>$D$38=TRUE</formula>
    </cfRule>
  </conditionalFormatting>
  <conditionalFormatting sqref="B39:B42">
    <cfRule type="expression" dxfId="456" priority="15">
      <formula>$D$45=TRUE</formula>
    </cfRule>
  </conditionalFormatting>
  <conditionalFormatting sqref="B39:B42">
    <cfRule type="expression" dxfId="455" priority="14">
      <formula>$D$49=TRUE</formula>
    </cfRule>
  </conditionalFormatting>
  <conditionalFormatting sqref="B39:B42">
    <cfRule type="expression" dxfId="454" priority="13">
      <formula>$D$52=TRUE</formula>
    </cfRule>
  </conditionalFormatting>
  <conditionalFormatting sqref="B39:B42">
    <cfRule type="expression" dxfId="453" priority="12">
      <formula>$D$60=TRUE</formula>
    </cfRule>
  </conditionalFormatting>
  <conditionalFormatting sqref="B39:B42">
    <cfRule type="expression" dxfId="452" priority="11">
      <formula>$D$63=TRUE</formula>
    </cfRule>
  </conditionalFormatting>
  <conditionalFormatting sqref="B23:B25">
    <cfRule type="expression" dxfId="451" priority="10">
      <formula>$D$11=TRUE</formula>
    </cfRule>
  </conditionalFormatting>
  <conditionalFormatting sqref="B23:B25">
    <cfRule type="expression" dxfId="450" priority="9">
      <formula>$D$15=TRUE</formula>
    </cfRule>
  </conditionalFormatting>
  <conditionalFormatting sqref="B23:B25">
    <cfRule type="expression" dxfId="449" priority="8">
      <formula>$D$18=TRUE</formula>
    </cfRule>
  </conditionalFormatting>
  <conditionalFormatting sqref="B23:B25">
    <cfRule type="expression" dxfId="448" priority="7">
      <formula>$D$26=TRUE</formula>
    </cfRule>
  </conditionalFormatting>
  <conditionalFormatting sqref="B23:B25">
    <cfRule type="expression" dxfId="447" priority="6">
      <formula>$D$38=TRUE</formula>
    </cfRule>
  </conditionalFormatting>
  <conditionalFormatting sqref="B23:B25">
    <cfRule type="expression" dxfId="446" priority="5">
      <formula>$D$45=TRUE</formula>
    </cfRule>
  </conditionalFormatting>
  <conditionalFormatting sqref="B23:B25">
    <cfRule type="expression" dxfId="445" priority="4">
      <formula>$D$49=TRUE</formula>
    </cfRule>
  </conditionalFormatting>
  <conditionalFormatting sqref="B23:B25">
    <cfRule type="expression" dxfId="444" priority="3">
      <formula>$D$52=TRUE</formula>
    </cfRule>
  </conditionalFormatting>
  <conditionalFormatting sqref="B23:B25">
    <cfRule type="expression" dxfId="443" priority="2">
      <formula>$D$60=TRUE</formula>
    </cfRule>
  </conditionalFormatting>
  <conditionalFormatting sqref="B23:B25">
    <cfRule type="expression" dxfId="442" priority="1">
      <formula>$D$63=TRUE</formula>
    </cfRule>
  </conditionalFormatting>
  <dataValidations xWindow="475" yWindow="449" count="43">
    <dataValidation type="list" allowBlank="1" showInputMessage="1" showErrorMessage="1" promptTitle="工事場所が２行政区以上にまたがる場合" prompt="（例）「中京区上本能寺前町488番地～南区西九条南田町1-3」の場合は、「中京」を選択してください。" sqref="Q24:R24" xr:uid="{00000000-0002-0000-0000-000002000000}">
      <formula1>"北,上京,左京,中京,東山,山科,下京,南,右京,西京,伏見"</formula1>
    </dataValidation>
    <dataValidation allowBlank="1" showInputMessage="1" errorTitle="禁止" error="半角コンマが使用されています。" promptTitle="工事場所が２行政区以上にまたがる場合" prompt="（例）「中京区上本能寺前町488番地～南区西九条南田町1-3」の場合は、「上本能寺前町488番地～南区西九条南田町1-3」と入力してください。" sqref="T24:AB24" xr:uid="{00000000-0002-0000-0000-000003000000}"/>
    <dataValidation type="whole" imeMode="halfAlpha" operator="greaterThanOrEqual" allowBlank="1" showInputMessage="1" showErrorMessage="1" promptTitle="地下なしの場合" prompt="０と入力してください。" sqref="Z34:AA34 Z28:AA28" xr:uid="{00000000-0002-0000-0000-000004000000}">
      <formula1>0</formula1>
    </dataValidation>
    <dataValidation imeMode="halfAlpha" allowBlank="1" showInputMessage="1" showErrorMessage="1" sqref="Z20:AB20 R20:T20 V51:X51 R51:T51 Z51:AB51 W49:AB49 X1:AB1 R18:U18 W18:AB18 V20:X20 R1:T1 R49:U49" xr:uid="{00000000-0002-0000-0000-000005000000}"/>
    <dataValidation type="whole" imeMode="halfAlpha" operator="greaterThanOrEqual" allowBlank="1" showInputMessage="1" showErrorMessage="1" promptTitle="地下なしの場合" prompt="0と入力してください。" sqref="Z31:AA31" xr:uid="{00000000-0002-0000-0000-000006000000}">
      <formula1>0</formula1>
    </dataValidation>
    <dataValidation type="list" allowBlank="1" showErrorMessage="1" promptTitle="選択方法" prompt="プルダウン" sqref="O38:AB38" xr:uid="{00000000-0002-0000-0000-000007000000}">
      <formula1>"請負,自主施工"</formula1>
    </dataValidation>
    <dataValidation type="textLength" operator="lessThanOrEqual" allowBlank="1" showInputMessage="1" showErrorMessage="1" errorTitle="入力内容確認してください。" error="「国土交通」または都道府県名のみ入力してください。_x000a_例）「京都府知事」→「京都府」" promptTitle="建設業許可" prompt="「国土交通」/「〇〇」（都道府県）いずれかを入力してください。_x000a_※右セルにて「大臣/知事」が自動選択されます。" sqref="O53:Q53" xr:uid="{00000000-0002-0000-0000-00000D000000}">
      <formula1>4</formula1>
    </dataValidation>
    <dataValidation allowBlank="1" showInputMessage="1" errorTitle="禁止" error="半角コンマが使用されています。" promptTitle="構造" prompt="木造・RC造・S造など入力してください。_x000a_（構造が２つ以上の場合は並列して入力してください。（例）「木造・RC造」）" sqref="X33:AB33 X27:AB27 X30:AB30" xr:uid="{00000000-0002-0000-0000-00000E000000}"/>
    <dataValidation type="list" allowBlank="1" showInputMessage="1" showErrorMessage="1" sqref="O39:O40 O42:P42" xr:uid="{00000000-0002-0000-0000-00000F000000}">
      <formula1>"有,無"</formula1>
    </dataValidation>
    <dataValidation type="list" allowBlank="1" showInputMessage="1" showErrorMessage="1" promptTitle="レベルが複数あるとき" prompt="発じん性が高いものを入力してください。_x000a_（例：レベル２・３があるときは、「２」を入力してください。）" sqref="AB40" xr:uid="{00000000-0002-0000-0000-000010000000}">
      <formula1>"1,2,3"</formula1>
    </dataValidation>
    <dataValidation allowBlank="1" showInputMessage="1" errorTitle="禁止" error="半角コンマが使用されています。" promptTitle="石綿含有建材" prompt="「CFシート」「吹付材」等入力してください。" sqref="T41:AB41" xr:uid="{00000000-0002-0000-0000-000011000000}"/>
    <dataValidation type="list" allowBlank="1" showInputMessage="1" showErrorMessage="1" sqref="U42:AB42" xr:uid="{00000000-0002-0000-0000-000012000000}">
      <formula1>"業務用エアコン,冷凍冷蔵機器,業務用エアコン及び冷凍冷蔵機器"</formula1>
    </dataValidation>
    <dataValidation type="list" allowBlank="1" showInputMessage="1" showErrorMessage="1" promptTitle="許可業種" prompt="建設業の許可を複数取得されている場合，本届出工事の施工に必要となる許可業種１つを選択してください。" sqref="X54:Z54" xr:uid="{00000000-0002-0000-0000-000013000000}">
      <formula1>"建築,解体,土木,管,電気,電気通信,水道施設,大工,左官,石,屋根,タイル・れんが・ブロック,鋼構造物,鉄筋,舗装,しゅんせつ,板金,ガラス,塗装,防水,内装仕上,熱絶縁,電気通信,造園,さく井,建具,消防施設,清掃施設"</formula1>
    </dataValidation>
    <dataValidation type="decimal" imeMode="halfAlpha" operator="greaterThanOrEqual" allowBlank="1" showInputMessage="1" showErrorMessage="1" sqref="U29:AA29" xr:uid="{00000000-0002-0000-0000-000015000000}">
      <formula1>80</formula1>
    </dataValidation>
    <dataValidation type="decimal" imeMode="halfAlpha" operator="greaterThanOrEqual" allowBlank="1" showInputMessage="1" showErrorMessage="1" sqref="U32:AA32" xr:uid="{00000000-0002-0000-0000-000016000000}">
      <formula1>500</formula1>
    </dataValidation>
    <dataValidation type="decimal" imeMode="halfAlpha" operator="greaterThanOrEqual" allowBlank="1" showInputMessage="1" showErrorMessage="1" promptTitle="単位に注意" prompt="単位は「万円」です。" sqref="U35:Z35" xr:uid="{00000000-0002-0000-0000-000017000000}">
      <formula1>10000</formula1>
    </dataValidation>
    <dataValidation imeMode="hiragana" allowBlank="1" showInputMessage="1" errorTitle="禁止" error="半角コンマが使用されています。" promptTitle="注意" prompt="商号又は名称のみ入力してください。_x000a_略語の使用可（例）株式会社：㈱、有限会社：㈲" sqref="O45:AB45" xr:uid="{00000000-0002-0000-0000-000018000000}"/>
    <dataValidation imeMode="hiragana" allowBlank="1" showInputMessage="1" errorTitle="禁止" error="半角コンマが使用されています。" promptTitle="注意" prompt="代表者及び肩書のみ入力してください。_x000a_略語の使用可：代表取締役：㈹" sqref="O47:AB47" xr:uid="{00000000-0002-0000-0000-000019000000}"/>
    <dataValidation imeMode="halfKatakana" allowBlank="1" showInputMessage="1" errorTitle="禁止" error="半角コンマが使用されています。" promptTitle="商号のﾌﾘｶﾞﾅ（略称可）" prompt="株式会社：(ｶ)、有限会社：(ﾕ)" sqref="O46:AB46" xr:uid="{00000000-0002-0000-0000-00001A000000}"/>
    <dataValidation imeMode="halfKatakana" allowBlank="1" showInputMessage="1" errorTitle="禁止" error="半角コンマが使用されています。" promptTitle="注意" prompt="代表者及び肩書のﾌﾘｶﾞﾅのみ入力してください。_x000a_代表取締役：「(ﾀﾞｲ)」" sqref="O48:AB48" xr:uid="{00000000-0002-0000-0000-00001B000000}"/>
    <dataValidation allowBlank="1" showInputMessage="1" errorTitle="禁止" error="半角コンマが使用されています。" promptTitle="特定建設資材" prompt="建材名を入力してください。" sqref="S39:AB39" xr:uid="{00000000-0002-0000-0000-00001C000000}"/>
    <dataValidation type="decimal" imeMode="halfAlpha" operator="greaterThanOrEqual" allowBlank="1" showInputMessage="1" showErrorMessage="1" promptTitle="単位に注意" prompt="単位は「万円」です。" sqref="U37:Z37" xr:uid="{00000000-0002-0000-0000-000008000000}">
      <formula1>500</formula1>
    </dataValidation>
    <dataValidation type="list" allowBlank="1" showInputMessage="1" promptTitle="工事の種類" prompt="別表３で入力する「工事の種類」を入力してください。_x000a_プルダウンにない工事は自由入力してください。" sqref="U36:AB36" xr:uid="{F407CF06-1C0A-406F-B526-A366489B152E}">
      <formula1>"電気工事,水道工事,ガス工事,下水道工事,鉄道工事,電話工事"</formula1>
    </dataValidation>
    <dataValidation type="list" allowBlank="1" showInputMessage="1" showErrorMessage="1" sqref="U53" xr:uid="{0A3ED225-B0AD-45FB-8654-1D878AD20EE7}">
      <formula1>"般,特"</formula1>
    </dataValidation>
    <dataValidation allowBlank="1" showInputMessage="1" errorTitle="禁止" error="半角コンマが使用されています。" sqref="R16:AB16 R19:AB19 O23:AB23 Q27:U27 Q30:U30 Q33:U33 R50:AB50" xr:uid="{C8AF70E7-7253-4C4F-BCFA-AC84AF056E01}"/>
    <dataValidation type="decimal" imeMode="halfAlpha" operator="lessThanOrEqual" allowBlank="1" showInputMessage="1" showErrorMessage="1" errorTitle="禁止" error="位置座標は「平面直角座標（Ⅵ系）」を求めてください。座標値は必ずマイナスの値となります。" sqref="W25:AB25 P25:U25" xr:uid="{43C30D5B-03B1-4D05-A1C0-14C654B54B89}">
      <formula1>0</formula1>
    </dataValidation>
    <dataValidation imeMode="halfKatakana" allowBlank="1" showInputMessage="1" errorTitle="禁止" error="半角コンマが使用されています。" promptTitle="略語の使用可" prompt="代表取締役：「(ﾀﾞｲ)」" sqref="O14:AB14" xr:uid="{61022253-0CF7-49ED-80D8-9FF2582E560A}"/>
    <dataValidation imeMode="hiragana" allowBlank="1" showInputMessage="1" errorTitle="禁止" error="半角コンマが使用されています。" promptTitle="略語の使用可" prompt="商号又は名称のみ入力してください。_x000a_略語の使用可（例）株式会社：㈱、有限会社：㈲" sqref="O11:AB11" xr:uid="{23520866-D7F8-40DD-92CA-A6C37B322812}"/>
    <dataValidation imeMode="hiragana" allowBlank="1" showInputMessage="1" errorTitle="禁止" error="半角コンマが使用されています。" promptTitle="略語の使用可" prompt="代表取締役：㈹" sqref="O13:AB13" xr:uid="{5F00016A-0E59-4325-8796-520D7A9C042D}"/>
    <dataValidation imeMode="halfKatakana" allowBlank="1" showInputMessage="1" errorTitle="禁止" error="半角コンマが使用されています。" promptTitle="略語の使用可" prompt="株式会社：(ｶ)、有限会社：(ﾕ)、宗教法人：(ｼｭｳ)、学校法人：(ｶﾞｸ)、医療法人：(ｲ)" sqref="O12:AB12" xr:uid="{0E45B555-EB09-4D6D-904A-50195B7D1A5E}"/>
    <dataValidation imeMode="halfAlpha" operator="greaterThanOrEqual" allowBlank="1" showInputMessage="1" showErrorMessage="1" sqref="Z17:AB17 V17:X17 W15:AB15 R17:T17 R15:U15 W53 T56:U56 W56:X56 Z56:AA56" xr:uid="{FAFB72AC-61CE-4683-B1A7-C5CD7D36461D}"/>
    <dataValidation type="list" allowBlank="1" showInputMessage="1" showErrorMessage="1" sqref="U4:W4 U60:W60 U63:W64 U8:W8" xr:uid="{665FD5E4-B56D-4D28-963E-CEF64536BD6C}">
      <formula1>"1,2,3,4,5,6,7,8,9,10,11,12"</formula1>
    </dataValidation>
    <dataValidation type="list" allowBlank="1" showInputMessage="1" showErrorMessage="1" sqref="Y8:AA8 Y60:AA60 Y63:AA64 Y4:AA4" xr:uid="{1CC5D7DA-7CDF-4273-8E97-C95F62AF941B}">
      <formula1>"1,2,3,4,5,6,7,8,9,10,11,12,13,14,15,16,17,18,19,20,21,22,23,24,25,26,27,28,29,30,31"</formula1>
    </dataValidation>
    <dataValidation operator="lessThanOrEqual" allowBlank="1" showInputMessage="1" errorTitle="説明日" error="届出日より後の日付です。" sqref="AE60" xr:uid="{3F3CDFDF-D08F-4BEE-BAEC-0B2B015A4C63}"/>
    <dataValidation operator="lessThanOrEqual" allowBlank="1" showInputMessage="1" errorTitle="届出日" error="工事着手予定日から１週間未満です。" sqref="AE8" xr:uid="{9AEAECD4-A8BC-45C5-8DDF-F74411BCDFC6}"/>
    <dataValidation operator="greaterThanOrEqual" allowBlank="1" showInputMessage="1" errorTitle="工事着手予定日" error="届出日から１週間未満です。" sqref="AE63" xr:uid="{A2274F14-5D3F-4E28-9309-C1AF7BAAD763}"/>
    <dataValidation operator="greaterThanOrEqual" allowBlank="1" showInputMessage="1" errorTitle="工事完了予定日" error="工事着手予定日より前の日付です。" sqref="AE64" xr:uid="{A6494B65-B0EF-4873-8F77-42C65E97435E}"/>
    <dataValidation type="whole" imeMode="halfAlpha" operator="greaterThanOrEqual" allowBlank="1" showInputMessage="1" showErrorMessage="1" promptTitle="複数棟あり、階数が異なる場合" prompt="最も大きい階数を入力してください。" sqref="T34:U34 T28:U28 T31:U31" xr:uid="{74BAF198-286C-4B96-8A05-1F37B75E4732}">
      <formula1>1</formula1>
    </dataValidation>
    <dataValidation type="whole" imeMode="halfAlpha" operator="greaterThanOrEqual" allowBlank="1" showInputMessage="1" showErrorMessage="1" sqref="Y53:AA53" xr:uid="{93F3473D-C4C8-44A6-B361-9F1EFAB91ABD}">
      <formula1>0</formula1>
    </dataValidation>
    <dataValidation type="list" allowBlank="1" showInputMessage="1" showErrorMessage="1" promptTitle="注意（「５特定建設資材への付着」と統一すること）" prompt="上の「５特定建設資材への付着」で石綿が「有」と回答した場合は、必ずこのセルも「有」となります。" sqref="W40" xr:uid="{0CB01D8C-75AD-4668-A6B3-ACA7CFB8CBE0}">
      <formula1>"有,無"</formula1>
    </dataValidation>
    <dataValidation allowBlank="1" showInputMessage="1" showErrorMessage="1" promptTitle="受付番号" prompt="元の届出の受付番号下４桁を入力してください。_x000a_（例）05.0001の場合「0001」と入力してください。" sqref="U5:AB5" xr:uid="{6A109589-44F6-487B-8060-79756525768E}"/>
    <dataValidation type="list" allowBlank="1" showInputMessage="1" showErrorMessage="1" sqref="O63:S64 O8:S8" xr:uid="{82C6F892-B2DD-4D24-97AF-8079C08661E9}">
      <formula1>$AG$25:$AG$33</formula1>
    </dataValidation>
    <dataValidation type="list" allowBlank="1" showInputMessage="1" showErrorMessage="1" sqref="O60:S60 O4:S4" xr:uid="{7285A47D-D57B-4D3B-8AEF-D969D8013ABF}">
      <formula1>$AG$23:$AG$33</formula1>
    </dataValidation>
  </dataValidations>
  <pageMargins left="0.7" right="0.7" top="0.75" bottom="0.75" header="0.3" footer="0.3"/>
  <pageSetup paperSize="9" scale="56"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2300" r:id="rId4" name="Check Box 12">
              <controlPr defaultSize="0" autoFill="0" autoLine="0" autoPict="0">
                <anchor moveWithCells="1">
                  <from>
                    <xdr:col>6</xdr:col>
                    <xdr:colOff>38100</xdr:colOff>
                    <xdr:row>27</xdr:row>
                    <xdr:rowOff>9525</xdr:rowOff>
                  </from>
                  <to>
                    <xdr:col>6</xdr:col>
                    <xdr:colOff>247650</xdr:colOff>
                    <xdr:row>28</xdr:row>
                    <xdr:rowOff>19050</xdr:rowOff>
                  </to>
                </anchor>
              </controlPr>
            </control>
          </mc:Choice>
        </mc:AlternateContent>
        <mc:AlternateContent xmlns:mc="http://schemas.openxmlformats.org/markup-compatibility/2006">
          <mc:Choice Requires="x14">
            <control shapeId="12301" r:id="rId5" name="Check Box 13">
              <controlPr defaultSize="0" autoFill="0" autoLine="0" autoPict="0">
                <anchor moveWithCells="1">
                  <from>
                    <xdr:col>6</xdr:col>
                    <xdr:colOff>28575</xdr:colOff>
                    <xdr:row>29</xdr:row>
                    <xdr:rowOff>219075</xdr:rowOff>
                  </from>
                  <to>
                    <xdr:col>6</xdr:col>
                    <xdr:colOff>247650</xdr:colOff>
                    <xdr:row>31</xdr:row>
                    <xdr:rowOff>0</xdr:rowOff>
                  </to>
                </anchor>
              </controlPr>
            </control>
          </mc:Choice>
        </mc:AlternateContent>
        <mc:AlternateContent xmlns:mc="http://schemas.openxmlformats.org/markup-compatibility/2006">
          <mc:Choice Requires="x14">
            <control shapeId="12302" r:id="rId6" name="Check Box 14">
              <controlPr defaultSize="0" autoFill="0" autoLine="0" autoPict="0">
                <anchor moveWithCells="1">
                  <from>
                    <xdr:col>6</xdr:col>
                    <xdr:colOff>28575</xdr:colOff>
                    <xdr:row>32</xdr:row>
                    <xdr:rowOff>219075</xdr:rowOff>
                  </from>
                  <to>
                    <xdr:col>6</xdr:col>
                    <xdr:colOff>266700</xdr:colOff>
                    <xdr:row>34</xdr:row>
                    <xdr:rowOff>0</xdr:rowOff>
                  </to>
                </anchor>
              </controlPr>
            </control>
          </mc:Choice>
        </mc:AlternateContent>
        <mc:AlternateContent xmlns:mc="http://schemas.openxmlformats.org/markup-compatibility/2006">
          <mc:Choice Requires="x14">
            <control shapeId="12303" r:id="rId7" name="Check Box 15">
              <controlPr defaultSize="0" autoFill="0" autoLine="0" autoPict="0">
                <anchor moveWithCells="1">
                  <from>
                    <xdr:col>6</xdr:col>
                    <xdr:colOff>38100</xdr:colOff>
                    <xdr:row>35</xdr:row>
                    <xdr:rowOff>114300</xdr:rowOff>
                  </from>
                  <to>
                    <xdr:col>6</xdr:col>
                    <xdr:colOff>219075</xdr:colOff>
                    <xdr:row>36</xdr:row>
                    <xdr:rowOff>123825</xdr:rowOff>
                  </to>
                </anchor>
              </controlPr>
            </control>
          </mc:Choice>
        </mc:AlternateContent>
        <mc:AlternateContent xmlns:mc="http://schemas.openxmlformats.org/markup-compatibility/2006">
          <mc:Choice Requires="x14">
            <control shapeId="12306" r:id="rId8" name="Check Box 18">
              <controlPr defaultSize="0" autoFill="0" autoLine="0" autoPict="0">
                <anchor moveWithCells="1">
                  <from>
                    <xdr:col>6</xdr:col>
                    <xdr:colOff>38100</xdr:colOff>
                    <xdr:row>52</xdr:row>
                    <xdr:rowOff>219075</xdr:rowOff>
                  </from>
                  <to>
                    <xdr:col>6</xdr:col>
                    <xdr:colOff>247650</xdr:colOff>
                    <xdr:row>54</xdr:row>
                    <xdr:rowOff>0</xdr:rowOff>
                  </to>
                </anchor>
              </controlPr>
            </control>
          </mc:Choice>
        </mc:AlternateContent>
        <mc:AlternateContent xmlns:mc="http://schemas.openxmlformats.org/markup-compatibility/2006">
          <mc:Choice Requires="x14">
            <control shapeId="12307" r:id="rId9" name="Check Box 19">
              <controlPr defaultSize="0" autoFill="0" autoLine="0" autoPict="0">
                <anchor moveWithCells="1">
                  <from>
                    <xdr:col>6</xdr:col>
                    <xdr:colOff>47625</xdr:colOff>
                    <xdr:row>55</xdr:row>
                    <xdr:rowOff>104775</xdr:rowOff>
                  </from>
                  <to>
                    <xdr:col>6</xdr:col>
                    <xdr:colOff>257175</xdr:colOff>
                    <xdr:row>56</xdr:row>
                    <xdr:rowOff>114300</xdr:rowOff>
                  </to>
                </anchor>
              </controlPr>
            </control>
          </mc:Choice>
        </mc:AlternateContent>
        <mc:AlternateContent xmlns:mc="http://schemas.openxmlformats.org/markup-compatibility/2006">
          <mc:Choice Requires="x14">
            <control shapeId="12715" r:id="rId10" name="Check Box 427">
              <controlPr defaultSize="0" autoFill="0" autoLine="0" autoPict="0">
                <anchor moveWithCells="1">
                  <from>
                    <xdr:col>1</xdr:col>
                    <xdr:colOff>95250</xdr:colOff>
                    <xdr:row>11</xdr:row>
                    <xdr:rowOff>314325</xdr:rowOff>
                  </from>
                  <to>
                    <xdr:col>1</xdr:col>
                    <xdr:colOff>323850</xdr:colOff>
                    <xdr:row>12</xdr:row>
                    <xdr:rowOff>104775</xdr:rowOff>
                  </to>
                </anchor>
              </controlPr>
            </control>
          </mc:Choice>
        </mc:AlternateContent>
        <mc:AlternateContent xmlns:mc="http://schemas.openxmlformats.org/markup-compatibility/2006">
          <mc:Choice Requires="x14">
            <control shapeId="12719" r:id="rId11" name="Check Box 431">
              <controlPr defaultSize="0" autoFill="0" autoLine="0" autoPict="0">
                <anchor moveWithCells="1">
                  <from>
                    <xdr:col>1</xdr:col>
                    <xdr:colOff>85725</xdr:colOff>
                    <xdr:row>37</xdr:row>
                    <xdr:rowOff>0</xdr:rowOff>
                  </from>
                  <to>
                    <xdr:col>1</xdr:col>
                    <xdr:colOff>304800</xdr:colOff>
                    <xdr:row>37</xdr:row>
                    <xdr:rowOff>219075</xdr:rowOff>
                  </to>
                </anchor>
              </controlPr>
            </control>
          </mc:Choice>
        </mc:AlternateContent>
        <mc:AlternateContent xmlns:mc="http://schemas.openxmlformats.org/markup-compatibility/2006">
          <mc:Choice Requires="x14">
            <control shapeId="12720" r:id="rId12" name="Check Box 432">
              <controlPr defaultSize="0" autoFill="0" autoLine="0" autoPict="0">
                <anchor moveWithCells="1">
                  <from>
                    <xdr:col>1</xdr:col>
                    <xdr:colOff>114300</xdr:colOff>
                    <xdr:row>45</xdr:row>
                    <xdr:rowOff>123825</xdr:rowOff>
                  </from>
                  <to>
                    <xdr:col>1</xdr:col>
                    <xdr:colOff>314325</xdr:colOff>
                    <xdr:row>46</xdr:row>
                    <xdr:rowOff>104775</xdr:rowOff>
                  </to>
                </anchor>
              </controlPr>
            </control>
          </mc:Choice>
        </mc:AlternateContent>
        <mc:AlternateContent xmlns:mc="http://schemas.openxmlformats.org/markup-compatibility/2006">
          <mc:Choice Requires="x14">
            <control shapeId="12721" r:id="rId13" name="Check Box 433">
              <controlPr defaultSize="0" autoFill="0" autoLine="0" autoPict="0">
                <anchor moveWithCells="1">
                  <from>
                    <xdr:col>1</xdr:col>
                    <xdr:colOff>95250</xdr:colOff>
                    <xdr:row>49</xdr:row>
                    <xdr:rowOff>28575</xdr:rowOff>
                  </from>
                  <to>
                    <xdr:col>1</xdr:col>
                    <xdr:colOff>295275</xdr:colOff>
                    <xdr:row>49</xdr:row>
                    <xdr:rowOff>209550</xdr:rowOff>
                  </to>
                </anchor>
              </controlPr>
            </control>
          </mc:Choice>
        </mc:AlternateContent>
        <mc:AlternateContent xmlns:mc="http://schemas.openxmlformats.org/markup-compatibility/2006">
          <mc:Choice Requires="x14">
            <control shapeId="12722" r:id="rId14" name="Check Box 434">
              <controlPr defaultSize="0" autoFill="0" autoLine="0" autoPict="0">
                <anchor moveWithCells="1">
                  <from>
                    <xdr:col>1</xdr:col>
                    <xdr:colOff>95250</xdr:colOff>
                    <xdr:row>53</xdr:row>
                    <xdr:rowOff>85725</xdr:rowOff>
                  </from>
                  <to>
                    <xdr:col>1</xdr:col>
                    <xdr:colOff>304800</xdr:colOff>
                    <xdr:row>54</xdr:row>
                    <xdr:rowOff>85725</xdr:rowOff>
                  </to>
                </anchor>
              </controlPr>
            </control>
          </mc:Choice>
        </mc:AlternateContent>
        <mc:AlternateContent xmlns:mc="http://schemas.openxmlformats.org/markup-compatibility/2006">
          <mc:Choice Requires="x14">
            <control shapeId="12723" r:id="rId15" name="Check Box 435">
              <controlPr defaultSize="0" autoFill="0" autoLine="0" autoPict="0">
                <anchor moveWithCells="1">
                  <from>
                    <xdr:col>1</xdr:col>
                    <xdr:colOff>95250</xdr:colOff>
                    <xdr:row>58</xdr:row>
                    <xdr:rowOff>447675</xdr:rowOff>
                  </from>
                  <to>
                    <xdr:col>1</xdr:col>
                    <xdr:colOff>304800</xdr:colOff>
                    <xdr:row>60</xdr:row>
                    <xdr:rowOff>0</xdr:rowOff>
                  </to>
                </anchor>
              </controlPr>
            </control>
          </mc:Choice>
        </mc:AlternateContent>
        <mc:AlternateContent xmlns:mc="http://schemas.openxmlformats.org/markup-compatibility/2006">
          <mc:Choice Requires="x14">
            <control shapeId="12725" r:id="rId16" name="Check Box 437">
              <controlPr defaultSize="0" autoFill="0" autoLine="0" autoPict="0">
                <anchor moveWithCells="1">
                  <from>
                    <xdr:col>1</xdr:col>
                    <xdr:colOff>95250</xdr:colOff>
                    <xdr:row>62</xdr:row>
                    <xdr:rowOff>95250</xdr:rowOff>
                  </from>
                  <to>
                    <xdr:col>1</xdr:col>
                    <xdr:colOff>323850</xdr:colOff>
                    <xdr:row>63</xdr:row>
                    <xdr:rowOff>123825</xdr:rowOff>
                  </to>
                </anchor>
              </controlPr>
            </control>
          </mc:Choice>
        </mc:AlternateContent>
        <mc:AlternateContent xmlns:mc="http://schemas.openxmlformats.org/markup-compatibility/2006">
          <mc:Choice Requires="x14">
            <control shapeId="12730" r:id="rId17" name="Check Box 442">
              <controlPr defaultSize="0" autoFill="0" autoLine="0" autoPict="0">
                <anchor moveWithCells="1">
                  <from>
                    <xdr:col>14</xdr:col>
                    <xdr:colOff>38100</xdr:colOff>
                    <xdr:row>66</xdr:row>
                    <xdr:rowOff>0</xdr:rowOff>
                  </from>
                  <to>
                    <xdr:col>14</xdr:col>
                    <xdr:colOff>238125</xdr:colOff>
                    <xdr:row>66</xdr:row>
                    <xdr:rowOff>219075</xdr:rowOff>
                  </to>
                </anchor>
              </controlPr>
            </control>
          </mc:Choice>
        </mc:AlternateContent>
        <mc:AlternateContent xmlns:mc="http://schemas.openxmlformats.org/markup-compatibility/2006">
          <mc:Choice Requires="x14">
            <control shapeId="12731" r:id="rId18" name="Check Box 443">
              <controlPr defaultSize="0" autoFill="0" autoLine="0" autoPict="0">
                <anchor moveWithCells="1">
                  <from>
                    <xdr:col>14</xdr:col>
                    <xdr:colOff>38100</xdr:colOff>
                    <xdr:row>67</xdr:row>
                    <xdr:rowOff>19050</xdr:rowOff>
                  </from>
                  <to>
                    <xdr:col>14</xdr:col>
                    <xdr:colOff>238125</xdr:colOff>
                    <xdr:row>68</xdr:row>
                    <xdr:rowOff>0</xdr:rowOff>
                  </to>
                </anchor>
              </controlPr>
            </control>
          </mc:Choice>
        </mc:AlternateContent>
        <mc:AlternateContent xmlns:mc="http://schemas.openxmlformats.org/markup-compatibility/2006">
          <mc:Choice Requires="x14">
            <control shapeId="12732" r:id="rId19" name="Check Box 444">
              <controlPr defaultSize="0" autoFill="0" autoLine="0" autoPict="0">
                <anchor moveWithCells="1">
                  <from>
                    <xdr:col>14</xdr:col>
                    <xdr:colOff>38100</xdr:colOff>
                    <xdr:row>68</xdr:row>
                    <xdr:rowOff>19050</xdr:rowOff>
                  </from>
                  <to>
                    <xdr:col>14</xdr:col>
                    <xdr:colOff>228600</xdr:colOff>
                    <xdr:row>68</xdr:row>
                    <xdr:rowOff>209550</xdr:rowOff>
                  </to>
                </anchor>
              </controlPr>
            </control>
          </mc:Choice>
        </mc:AlternateContent>
        <mc:AlternateContent xmlns:mc="http://schemas.openxmlformats.org/markup-compatibility/2006">
          <mc:Choice Requires="x14">
            <control shapeId="12733" r:id="rId20" name="Check Box 445">
              <controlPr defaultSize="0" autoFill="0" autoLine="0" autoPict="0">
                <anchor moveWithCells="1">
                  <from>
                    <xdr:col>14</xdr:col>
                    <xdr:colOff>38100</xdr:colOff>
                    <xdr:row>69</xdr:row>
                    <xdr:rowOff>9525</xdr:rowOff>
                  </from>
                  <to>
                    <xdr:col>14</xdr:col>
                    <xdr:colOff>238125</xdr:colOff>
                    <xdr:row>69</xdr:row>
                    <xdr:rowOff>219075</xdr:rowOff>
                  </to>
                </anchor>
              </controlPr>
            </control>
          </mc:Choice>
        </mc:AlternateContent>
        <mc:AlternateContent xmlns:mc="http://schemas.openxmlformats.org/markup-compatibility/2006">
          <mc:Choice Requires="x14">
            <control shapeId="12716" r:id="rId21" name="Check Box 428">
              <controlPr defaultSize="0" autoFill="0" autoLine="0" autoPict="0">
                <anchor moveWithCells="1">
                  <from>
                    <xdr:col>1</xdr:col>
                    <xdr:colOff>95250</xdr:colOff>
                    <xdr:row>14</xdr:row>
                    <xdr:rowOff>219075</xdr:rowOff>
                  </from>
                  <to>
                    <xdr:col>1</xdr:col>
                    <xdr:colOff>304800</xdr:colOff>
                    <xdr:row>15</xdr:row>
                    <xdr:rowOff>200025</xdr:rowOff>
                  </to>
                </anchor>
              </controlPr>
            </control>
          </mc:Choice>
        </mc:AlternateContent>
        <mc:AlternateContent xmlns:mc="http://schemas.openxmlformats.org/markup-compatibility/2006">
          <mc:Choice Requires="x14">
            <control shapeId="12738" r:id="rId22" name="Check Box 450">
              <controlPr defaultSize="0" autoFill="0" autoLine="0" autoPict="0">
                <anchor moveWithCells="1">
                  <from>
                    <xdr:col>1</xdr:col>
                    <xdr:colOff>95250</xdr:colOff>
                    <xdr:row>39</xdr:row>
                    <xdr:rowOff>133350</xdr:rowOff>
                  </from>
                  <to>
                    <xdr:col>1</xdr:col>
                    <xdr:colOff>304800</xdr:colOff>
                    <xdr:row>40</xdr:row>
                    <xdr:rowOff>114300</xdr:rowOff>
                  </to>
                </anchor>
              </controlPr>
            </control>
          </mc:Choice>
        </mc:AlternateContent>
        <mc:AlternateContent xmlns:mc="http://schemas.openxmlformats.org/markup-compatibility/2006">
          <mc:Choice Requires="x14">
            <control shapeId="12718" r:id="rId23" name="Check Box 430">
              <controlPr defaultSize="0" autoFill="0" autoLine="0" autoPict="0">
                <anchor moveWithCells="1">
                  <from>
                    <xdr:col>1</xdr:col>
                    <xdr:colOff>85725</xdr:colOff>
                    <xdr:row>30</xdr:row>
                    <xdr:rowOff>104775</xdr:rowOff>
                  </from>
                  <to>
                    <xdr:col>1</xdr:col>
                    <xdr:colOff>314325</xdr:colOff>
                    <xdr:row>31</xdr:row>
                    <xdr:rowOff>95250</xdr:rowOff>
                  </to>
                </anchor>
              </controlPr>
            </control>
          </mc:Choice>
        </mc:AlternateContent>
        <mc:AlternateContent xmlns:mc="http://schemas.openxmlformats.org/markup-compatibility/2006">
          <mc:Choice Requires="x14">
            <control shapeId="12739" r:id="rId24" name="Check Box 451">
              <controlPr defaultSize="0" autoFill="0" autoLine="0" autoPict="0">
                <anchor moveWithCells="1">
                  <from>
                    <xdr:col>1</xdr:col>
                    <xdr:colOff>95250</xdr:colOff>
                    <xdr:row>22</xdr:row>
                    <xdr:rowOff>209550</xdr:rowOff>
                  </from>
                  <to>
                    <xdr:col>1</xdr:col>
                    <xdr:colOff>304800</xdr:colOff>
                    <xdr:row>23</xdr:row>
                    <xdr:rowOff>190500</xdr:rowOff>
                  </to>
                </anchor>
              </controlPr>
            </control>
          </mc:Choice>
        </mc:AlternateContent>
        <mc:AlternateContent xmlns:mc="http://schemas.openxmlformats.org/markup-compatibility/2006">
          <mc:Choice Requires="x14">
            <control shapeId="12717" r:id="rId25" name="Check Box 429">
              <controlPr defaultSize="0" autoFill="0" autoLine="0" autoPict="0">
                <anchor moveWithCells="1">
                  <from>
                    <xdr:col>1</xdr:col>
                    <xdr:colOff>95250</xdr:colOff>
                    <xdr:row>18</xdr:row>
                    <xdr:rowOff>0</xdr:rowOff>
                  </from>
                  <to>
                    <xdr:col>1</xdr:col>
                    <xdr:colOff>314325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Q115"/>
  <sheetViews>
    <sheetView showGridLines="0" workbookViewId="0">
      <selection activeCell="I7" sqref="I7"/>
    </sheetView>
  </sheetViews>
  <sheetFormatPr defaultRowHeight="13.5"/>
  <cols>
    <col min="1" max="1" width="4.125" customWidth="1"/>
  </cols>
  <sheetData>
    <row r="1" spans="2:17" ht="96.75" customHeight="1">
      <c r="B1" s="602" t="s">
        <v>500</v>
      </c>
      <c r="C1" s="602"/>
      <c r="D1" s="602"/>
      <c r="E1" s="602"/>
      <c r="F1" s="602"/>
      <c r="G1" s="602"/>
      <c r="H1" s="602"/>
      <c r="I1" s="602"/>
      <c r="J1" s="602"/>
      <c r="K1" s="602"/>
      <c r="L1" s="602"/>
      <c r="M1" s="602"/>
      <c r="N1" s="50"/>
      <c r="O1" s="50"/>
      <c r="P1" s="50"/>
      <c r="Q1" s="50"/>
    </row>
    <row r="2" spans="2:17" ht="31.5" customHeight="1">
      <c r="B2" s="50"/>
      <c r="C2" s="50"/>
      <c r="D2" s="50"/>
      <c r="E2" s="50"/>
      <c r="F2" s="50"/>
      <c r="G2" s="50"/>
      <c r="H2" s="50"/>
      <c r="I2" s="50"/>
      <c r="J2" s="50"/>
      <c r="K2" s="50"/>
      <c r="L2" s="50"/>
      <c r="M2" s="50"/>
      <c r="N2" s="50"/>
      <c r="O2" s="50"/>
      <c r="P2" s="50"/>
      <c r="Q2" s="50"/>
    </row>
    <row r="3" spans="2:17">
      <c r="B3" s="50" t="s">
        <v>490</v>
      </c>
      <c r="C3" s="50"/>
      <c r="D3" s="50"/>
      <c r="E3" s="50"/>
      <c r="F3" s="50"/>
      <c r="G3" s="50"/>
      <c r="H3" s="50"/>
      <c r="I3" s="50"/>
      <c r="J3" s="50"/>
      <c r="K3" s="50"/>
      <c r="L3" s="50"/>
      <c r="M3" s="50"/>
      <c r="N3" s="50"/>
      <c r="O3" s="50"/>
      <c r="P3" s="50"/>
      <c r="Q3" s="50"/>
    </row>
    <row r="4" spans="2:17" ht="28.5" customHeight="1">
      <c r="B4" s="603" t="s">
        <v>489</v>
      </c>
      <c r="C4" s="603"/>
      <c r="D4" s="603"/>
      <c r="E4" s="603"/>
      <c r="F4" s="603"/>
      <c r="G4" s="603"/>
      <c r="H4" s="603"/>
      <c r="I4" s="50"/>
      <c r="J4" s="50"/>
      <c r="K4" s="50"/>
      <c r="L4" s="50"/>
      <c r="M4" s="50"/>
      <c r="N4" s="50"/>
      <c r="O4" s="50"/>
      <c r="P4" s="50"/>
      <c r="Q4" s="50"/>
    </row>
    <row r="5" spans="2:17" ht="24.75" customHeight="1">
      <c r="B5" s="155" t="s">
        <v>501</v>
      </c>
      <c r="C5" s="155"/>
      <c r="D5" s="50"/>
      <c r="E5" s="50"/>
      <c r="F5" s="50"/>
      <c r="G5" s="50"/>
      <c r="H5" s="50"/>
      <c r="I5" s="50"/>
      <c r="J5" s="50"/>
      <c r="K5" s="50"/>
      <c r="L5" s="50"/>
      <c r="M5" s="50"/>
      <c r="N5" s="50"/>
      <c r="O5" s="50"/>
      <c r="P5" s="50"/>
      <c r="Q5" s="50"/>
    </row>
    <row r="6" spans="2:17" ht="23.25" customHeight="1">
      <c r="B6" s="50"/>
      <c r="C6" s="50"/>
      <c r="D6" s="50"/>
      <c r="E6" s="50"/>
      <c r="F6" s="50"/>
      <c r="G6" s="50"/>
      <c r="H6" s="50"/>
      <c r="I6" s="50"/>
      <c r="J6" s="50"/>
      <c r="K6" s="50"/>
      <c r="L6" s="50"/>
      <c r="M6" s="50"/>
      <c r="N6" s="50"/>
      <c r="O6" s="50"/>
      <c r="P6" s="50"/>
      <c r="Q6" s="50"/>
    </row>
    <row r="7" spans="2:17">
      <c r="B7" s="50" t="s">
        <v>377</v>
      </c>
      <c r="C7" s="50"/>
      <c r="D7" s="50"/>
      <c r="E7" s="50"/>
      <c r="F7" s="50"/>
      <c r="G7" s="50"/>
      <c r="H7" s="50"/>
      <c r="I7" s="50"/>
      <c r="J7" s="50"/>
      <c r="K7" s="50"/>
      <c r="L7" s="50"/>
      <c r="M7" s="50"/>
      <c r="N7" s="50"/>
      <c r="O7" s="50"/>
      <c r="P7" s="50"/>
      <c r="Q7" s="50"/>
    </row>
    <row r="8" spans="2:17" ht="26.25" customHeight="1">
      <c r="B8" s="50"/>
      <c r="C8" s="50"/>
      <c r="D8" s="50"/>
      <c r="E8" s="50"/>
      <c r="F8" s="50"/>
      <c r="G8" s="50"/>
      <c r="H8" s="50"/>
      <c r="I8" s="50"/>
      <c r="J8" s="50"/>
      <c r="K8" s="50"/>
      <c r="L8" s="50"/>
      <c r="M8" s="50"/>
      <c r="N8" s="50"/>
      <c r="O8" s="50"/>
      <c r="P8" s="50"/>
      <c r="Q8" s="50"/>
    </row>
    <row r="9" spans="2:17">
      <c r="B9" s="50" t="s">
        <v>502</v>
      </c>
      <c r="C9" s="50"/>
      <c r="D9" s="50"/>
      <c r="E9" s="50"/>
      <c r="F9" s="50"/>
      <c r="G9" s="50"/>
      <c r="H9" s="50"/>
      <c r="I9" s="50"/>
      <c r="J9" s="50"/>
      <c r="K9" s="50"/>
      <c r="L9" s="50"/>
      <c r="M9" s="50"/>
      <c r="N9" s="50"/>
      <c r="O9" s="50"/>
      <c r="P9" s="50"/>
      <c r="Q9" s="50"/>
    </row>
    <row r="10" spans="2:17">
      <c r="B10" s="50"/>
      <c r="C10" s="50"/>
      <c r="D10" s="50"/>
      <c r="E10" s="50"/>
      <c r="F10" s="50"/>
      <c r="G10" s="50"/>
      <c r="H10" s="50"/>
      <c r="I10" s="50"/>
      <c r="J10" s="50"/>
      <c r="K10" s="50"/>
      <c r="L10" s="50"/>
      <c r="M10" s="50"/>
      <c r="N10" s="50"/>
      <c r="O10" s="50"/>
      <c r="P10" s="50"/>
      <c r="Q10" s="50"/>
    </row>
    <row r="11" spans="2:17">
      <c r="B11" s="50"/>
      <c r="C11" s="50"/>
      <c r="D11" s="50"/>
      <c r="E11" s="50"/>
      <c r="F11" s="50"/>
      <c r="G11" s="50"/>
      <c r="H11" s="50"/>
      <c r="I11" s="50"/>
      <c r="J11" s="50"/>
      <c r="K11" s="50"/>
      <c r="L11" s="50"/>
      <c r="M11" s="50"/>
      <c r="N11" s="50"/>
      <c r="O11" s="50"/>
      <c r="P11" s="50"/>
      <c r="Q11" s="50"/>
    </row>
    <row r="12" spans="2:17">
      <c r="B12" s="50"/>
      <c r="C12" s="50"/>
      <c r="D12" s="50"/>
      <c r="E12" s="50"/>
      <c r="F12" s="50"/>
      <c r="G12" s="50"/>
      <c r="H12" s="50"/>
      <c r="I12" s="50"/>
      <c r="J12" s="50"/>
      <c r="K12" s="50"/>
      <c r="L12" s="50"/>
      <c r="M12" s="50"/>
      <c r="N12" s="50"/>
      <c r="O12" s="50"/>
      <c r="P12" s="50"/>
      <c r="Q12" s="50"/>
    </row>
    <row r="13" spans="2:17">
      <c r="B13" s="50"/>
      <c r="C13" s="50"/>
      <c r="D13" s="50"/>
      <c r="E13" s="50"/>
      <c r="F13" s="50"/>
      <c r="G13" s="50"/>
      <c r="H13" s="50"/>
      <c r="I13" s="50"/>
      <c r="J13" s="50"/>
      <c r="K13" s="50"/>
      <c r="L13" s="50"/>
      <c r="M13" s="50"/>
      <c r="N13" s="50"/>
      <c r="O13" s="50"/>
      <c r="P13" s="50"/>
      <c r="Q13" s="50"/>
    </row>
    <row r="14" spans="2:17">
      <c r="B14" s="50"/>
      <c r="C14" s="50"/>
      <c r="D14" s="50"/>
      <c r="E14" s="50"/>
      <c r="F14" s="50"/>
      <c r="G14" s="50"/>
      <c r="H14" s="50"/>
      <c r="I14" s="50"/>
      <c r="J14" s="50"/>
      <c r="K14" s="50"/>
      <c r="L14" s="50"/>
      <c r="M14" s="50"/>
      <c r="N14" s="50"/>
      <c r="O14" s="50"/>
      <c r="P14" s="50"/>
      <c r="Q14" s="50"/>
    </row>
    <row r="15" spans="2:17">
      <c r="B15" s="50"/>
      <c r="C15" s="50"/>
      <c r="D15" s="50"/>
      <c r="E15" s="50"/>
      <c r="F15" s="50"/>
      <c r="G15" s="50"/>
      <c r="H15" s="50"/>
      <c r="I15" s="50"/>
      <c r="J15" s="50"/>
      <c r="K15" s="50"/>
      <c r="L15" s="50"/>
      <c r="M15" s="50"/>
      <c r="N15" s="50"/>
      <c r="O15" s="50"/>
      <c r="P15" s="50"/>
      <c r="Q15" s="50"/>
    </row>
    <row r="16" spans="2:17">
      <c r="B16" s="50"/>
      <c r="C16" s="50"/>
      <c r="D16" s="50"/>
      <c r="E16" s="50"/>
      <c r="F16" s="50"/>
      <c r="G16" s="50"/>
      <c r="H16" s="50"/>
      <c r="I16" s="50"/>
      <c r="J16" s="50"/>
      <c r="K16" s="50"/>
      <c r="L16" s="50"/>
      <c r="M16" s="50"/>
      <c r="N16" s="50" t="s">
        <v>503</v>
      </c>
      <c r="O16" s="50"/>
      <c r="P16" s="50"/>
      <c r="Q16" s="50"/>
    </row>
    <row r="17" spans="2:17">
      <c r="B17" s="50"/>
      <c r="C17" s="50"/>
      <c r="D17" s="50"/>
      <c r="E17" s="50"/>
      <c r="F17" s="50"/>
      <c r="G17" s="50"/>
      <c r="H17" s="50"/>
      <c r="I17" s="50"/>
      <c r="J17" s="50"/>
      <c r="K17" s="50"/>
      <c r="L17" s="50"/>
      <c r="M17" s="50"/>
      <c r="N17" s="50" t="s">
        <v>504</v>
      </c>
      <c r="O17" s="50"/>
      <c r="P17" s="50"/>
      <c r="Q17" s="50"/>
    </row>
    <row r="18" spans="2:17">
      <c r="B18" s="50"/>
      <c r="C18" s="50"/>
      <c r="D18" s="50"/>
      <c r="E18" s="50"/>
      <c r="F18" s="50"/>
      <c r="G18" s="50"/>
      <c r="H18" s="50"/>
      <c r="I18" s="50"/>
      <c r="J18" s="50"/>
      <c r="K18" s="50"/>
      <c r="L18" s="50"/>
      <c r="M18" s="50"/>
      <c r="N18" s="50"/>
      <c r="O18" s="50"/>
      <c r="P18" s="50"/>
      <c r="Q18" s="50"/>
    </row>
    <row r="19" spans="2:17">
      <c r="B19" s="50"/>
      <c r="C19" s="50"/>
      <c r="D19" s="50"/>
      <c r="E19" s="50"/>
      <c r="F19" s="50"/>
      <c r="G19" s="50"/>
      <c r="H19" s="50"/>
      <c r="I19" s="50"/>
      <c r="J19" s="50"/>
      <c r="K19" s="50"/>
      <c r="L19" s="50"/>
      <c r="M19" s="50"/>
      <c r="N19" s="50"/>
      <c r="O19" s="50"/>
      <c r="P19" s="50"/>
      <c r="Q19" s="50"/>
    </row>
    <row r="20" spans="2:17">
      <c r="B20" s="50"/>
      <c r="C20" s="50"/>
      <c r="D20" s="50"/>
      <c r="E20" s="50"/>
      <c r="F20" s="50"/>
      <c r="G20" s="50"/>
      <c r="H20" s="50"/>
      <c r="I20" s="50"/>
      <c r="J20" s="50"/>
      <c r="K20" s="50"/>
      <c r="L20" s="50"/>
      <c r="M20" s="50"/>
      <c r="O20" s="50"/>
      <c r="P20" s="50"/>
      <c r="Q20" s="50"/>
    </row>
    <row r="21" spans="2:17">
      <c r="B21" s="50"/>
      <c r="C21" s="50"/>
      <c r="D21" s="50"/>
      <c r="E21" s="50"/>
      <c r="F21" s="50"/>
      <c r="G21" s="50"/>
      <c r="H21" s="50"/>
      <c r="I21" s="50"/>
      <c r="J21" s="50"/>
      <c r="K21" s="50"/>
      <c r="L21" s="50"/>
      <c r="M21" s="50"/>
      <c r="O21" s="50"/>
      <c r="P21" s="50"/>
      <c r="Q21" s="50"/>
    </row>
    <row r="22" spans="2:17">
      <c r="B22" s="50"/>
      <c r="C22" s="50"/>
      <c r="D22" s="50"/>
      <c r="E22" s="50"/>
      <c r="F22" s="50"/>
      <c r="G22" s="50"/>
      <c r="H22" s="50"/>
      <c r="I22" s="50"/>
      <c r="J22" s="50"/>
      <c r="K22" s="50"/>
      <c r="L22" s="50"/>
      <c r="M22" s="50"/>
      <c r="N22" s="96"/>
      <c r="O22" s="50"/>
      <c r="P22" s="50"/>
      <c r="Q22" s="50"/>
    </row>
    <row r="23" spans="2:17">
      <c r="B23" s="50"/>
      <c r="C23" s="50"/>
      <c r="D23" s="50"/>
      <c r="E23" s="50"/>
      <c r="F23" s="50"/>
      <c r="G23" s="50"/>
      <c r="H23" s="50"/>
      <c r="I23" s="50"/>
      <c r="J23" s="50"/>
      <c r="K23" s="50"/>
      <c r="L23" s="50"/>
      <c r="M23" s="50"/>
      <c r="N23" s="50"/>
      <c r="O23" s="50"/>
      <c r="P23" s="50"/>
      <c r="Q23" s="50"/>
    </row>
    <row r="24" spans="2:17">
      <c r="B24" s="50"/>
      <c r="C24" s="50"/>
      <c r="D24" s="50"/>
      <c r="E24" s="50"/>
      <c r="F24" s="50"/>
      <c r="G24" s="50"/>
      <c r="H24" s="50"/>
      <c r="I24" s="50"/>
      <c r="J24" s="50"/>
      <c r="K24" s="50"/>
      <c r="L24" s="50"/>
      <c r="M24" s="50"/>
      <c r="N24" s="50" t="s">
        <v>492</v>
      </c>
      <c r="O24" s="50"/>
      <c r="P24" s="50"/>
      <c r="Q24" s="50"/>
    </row>
    <row r="25" spans="2:17">
      <c r="B25" s="50"/>
      <c r="C25" s="50"/>
      <c r="D25" s="50"/>
      <c r="E25" s="50"/>
      <c r="F25" s="50"/>
      <c r="G25" s="50"/>
      <c r="H25" s="50"/>
      <c r="I25" s="50"/>
      <c r="J25" s="50"/>
      <c r="K25" s="50"/>
      <c r="L25" s="50"/>
      <c r="M25" s="50"/>
      <c r="N25" s="50"/>
      <c r="O25" s="50"/>
      <c r="P25" s="50"/>
      <c r="Q25" s="50"/>
    </row>
    <row r="26" spans="2:17">
      <c r="B26" s="50"/>
      <c r="C26" s="50"/>
      <c r="D26" s="50"/>
      <c r="E26" s="50"/>
      <c r="F26" s="50"/>
      <c r="G26" s="50"/>
      <c r="H26" s="50"/>
      <c r="I26" s="50"/>
      <c r="J26" s="50"/>
      <c r="K26" s="50"/>
      <c r="L26" s="50"/>
      <c r="M26" s="50"/>
      <c r="N26" s="50"/>
      <c r="O26" s="50"/>
      <c r="P26" s="50"/>
      <c r="Q26" s="50"/>
    </row>
    <row r="27" spans="2:17">
      <c r="B27" s="50"/>
      <c r="C27" s="50"/>
      <c r="D27" s="50"/>
      <c r="E27" s="50"/>
      <c r="F27" s="50"/>
      <c r="G27" s="50"/>
      <c r="H27" s="50"/>
      <c r="I27" s="50"/>
      <c r="J27" s="50"/>
      <c r="K27" s="50"/>
      <c r="L27" s="50"/>
      <c r="M27" s="50"/>
      <c r="N27" s="50"/>
      <c r="O27" s="50"/>
      <c r="P27" s="50"/>
      <c r="Q27" s="50"/>
    </row>
    <row r="28" spans="2:17">
      <c r="B28" s="50"/>
      <c r="C28" s="50"/>
      <c r="D28" s="50"/>
      <c r="E28" s="50"/>
      <c r="F28" s="50"/>
      <c r="G28" s="50"/>
      <c r="H28" s="50"/>
      <c r="I28" s="50"/>
      <c r="J28" s="50"/>
      <c r="K28" s="50"/>
      <c r="L28" s="50"/>
      <c r="M28" s="50"/>
      <c r="N28" s="50"/>
      <c r="O28" s="50"/>
      <c r="P28" s="50"/>
      <c r="Q28" s="50"/>
    </row>
    <row r="29" spans="2:17">
      <c r="B29" s="50"/>
      <c r="C29" s="50"/>
      <c r="D29" s="50"/>
      <c r="E29" s="50"/>
      <c r="F29" s="50"/>
      <c r="G29" s="50"/>
      <c r="H29" s="50"/>
      <c r="I29" s="50"/>
      <c r="J29" s="50"/>
      <c r="K29" s="50"/>
      <c r="L29" s="50"/>
      <c r="M29" s="50"/>
      <c r="N29" s="50" t="s">
        <v>491</v>
      </c>
      <c r="O29" s="50"/>
      <c r="P29" s="50"/>
      <c r="Q29" s="50"/>
    </row>
    <row r="30" spans="2:17">
      <c r="B30" s="50"/>
      <c r="C30" s="50"/>
      <c r="D30" s="50"/>
      <c r="E30" s="50"/>
      <c r="F30" s="50"/>
      <c r="G30" s="50"/>
      <c r="H30" s="50"/>
      <c r="I30" s="50"/>
      <c r="J30" s="50"/>
      <c r="K30" s="50"/>
      <c r="L30" s="50"/>
      <c r="M30" s="50"/>
      <c r="N30" s="50"/>
      <c r="O30" s="50"/>
      <c r="P30" s="50"/>
      <c r="Q30" s="50"/>
    </row>
    <row r="31" spans="2:17">
      <c r="B31" s="50"/>
      <c r="C31" s="50"/>
      <c r="D31" s="50"/>
      <c r="E31" s="50"/>
      <c r="F31" s="50"/>
      <c r="G31" s="50"/>
      <c r="H31" s="50"/>
      <c r="I31" s="50"/>
      <c r="J31" s="50"/>
      <c r="K31" s="50"/>
      <c r="L31" s="50"/>
      <c r="M31" s="50"/>
      <c r="N31" s="50"/>
      <c r="O31" s="50"/>
      <c r="P31" s="50"/>
      <c r="Q31" s="50"/>
    </row>
    <row r="32" spans="2:17">
      <c r="B32" s="50"/>
      <c r="C32" s="50"/>
      <c r="D32" s="50"/>
      <c r="E32" s="50"/>
      <c r="F32" s="50"/>
      <c r="G32" s="50"/>
      <c r="H32" s="50"/>
      <c r="I32" s="50"/>
      <c r="J32" s="50"/>
      <c r="K32" s="50"/>
      <c r="L32" s="50"/>
      <c r="M32" s="50"/>
      <c r="N32" s="50"/>
      <c r="O32" s="50"/>
      <c r="P32" s="50"/>
      <c r="Q32" s="50"/>
    </row>
    <row r="33" spans="2:17">
      <c r="B33" s="50"/>
      <c r="C33" s="50"/>
      <c r="D33" s="50"/>
      <c r="E33" s="50"/>
      <c r="F33" s="50"/>
      <c r="G33" s="50"/>
      <c r="H33" s="50"/>
      <c r="I33" s="50"/>
      <c r="J33" s="50"/>
      <c r="K33" s="50"/>
      <c r="L33" s="50"/>
      <c r="M33" s="50"/>
      <c r="N33" s="50"/>
      <c r="O33" s="50"/>
      <c r="P33" s="50"/>
      <c r="Q33" s="50"/>
    </row>
    <row r="34" spans="2:17">
      <c r="B34" s="50"/>
      <c r="C34" s="50"/>
      <c r="D34" s="50"/>
      <c r="E34" s="50"/>
      <c r="F34" s="50"/>
      <c r="G34" s="50"/>
      <c r="H34" s="50"/>
      <c r="I34" s="50"/>
      <c r="J34" s="50"/>
      <c r="K34" s="50"/>
      <c r="L34" s="50"/>
      <c r="M34" s="50"/>
      <c r="N34" s="50"/>
      <c r="O34" s="50"/>
      <c r="P34" s="50"/>
      <c r="Q34" s="50"/>
    </row>
    <row r="35" spans="2:17">
      <c r="B35" s="50"/>
      <c r="C35" s="50"/>
      <c r="D35" s="50"/>
      <c r="E35" s="50"/>
      <c r="F35" s="50"/>
      <c r="G35" s="50"/>
      <c r="H35" s="50"/>
      <c r="I35" s="50"/>
      <c r="J35" s="50"/>
      <c r="K35" s="50"/>
      <c r="L35" s="50"/>
      <c r="M35" s="50"/>
      <c r="N35" s="50"/>
      <c r="O35" s="50"/>
      <c r="P35" s="50"/>
      <c r="Q35" s="50"/>
    </row>
    <row r="36" spans="2:17">
      <c r="B36" s="50"/>
      <c r="C36" s="50"/>
      <c r="D36" s="50"/>
      <c r="E36" s="50"/>
      <c r="F36" s="50"/>
      <c r="G36" s="50"/>
      <c r="H36" s="50"/>
      <c r="I36" s="50"/>
      <c r="J36" s="50"/>
      <c r="K36" s="50"/>
      <c r="L36" s="50"/>
      <c r="M36" s="50"/>
      <c r="N36" s="50"/>
      <c r="O36" s="50"/>
      <c r="P36" s="50"/>
      <c r="Q36" s="50"/>
    </row>
    <row r="37" spans="2:17">
      <c r="B37" s="50"/>
      <c r="C37" s="50"/>
      <c r="D37" s="50"/>
      <c r="E37" s="50"/>
      <c r="F37" s="50"/>
      <c r="G37" s="50"/>
      <c r="H37" s="50"/>
      <c r="I37" s="50"/>
      <c r="J37" s="50"/>
      <c r="K37" s="50"/>
      <c r="L37" s="50"/>
      <c r="M37" s="50"/>
      <c r="N37" s="50"/>
      <c r="O37" s="50"/>
      <c r="P37" s="50"/>
      <c r="Q37" s="50"/>
    </row>
    <row r="38" spans="2:17">
      <c r="B38" s="50"/>
      <c r="C38" s="50"/>
      <c r="D38" s="50"/>
      <c r="E38" s="50"/>
      <c r="F38" s="50"/>
      <c r="G38" s="50"/>
      <c r="H38" s="50"/>
      <c r="I38" s="50"/>
      <c r="J38" s="50"/>
      <c r="K38" s="50"/>
      <c r="L38" s="50"/>
      <c r="M38" s="50"/>
      <c r="N38" s="50"/>
      <c r="O38" s="50"/>
      <c r="P38" s="50"/>
      <c r="Q38" s="50"/>
    </row>
    <row r="39" spans="2:17">
      <c r="B39" s="50"/>
      <c r="C39" s="50"/>
      <c r="D39" s="50"/>
      <c r="E39" s="50"/>
      <c r="F39" s="50"/>
      <c r="G39" s="50"/>
      <c r="H39" s="50"/>
      <c r="I39" s="50"/>
      <c r="J39" s="50"/>
      <c r="K39" s="50"/>
      <c r="L39" s="50"/>
      <c r="M39" s="50"/>
      <c r="N39" s="50"/>
      <c r="O39" s="50"/>
      <c r="P39" s="50"/>
      <c r="Q39" s="50"/>
    </row>
    <row r="40" spans="2:17">
      <c r="B40" s="50"/>
      <c r="C40" s="50"/>
      <c r="D40" s="50"/>
      <c r="E40" s="50"/>
      <c r="F40" s="50"/>
      <c r="G40" s="50"/>
      <c r="H40" s="50"/>
      <c r="I40" s="50"/>
      <c r="J40" s="50"/>
      <c r="K40" s="50"/>
      <c r="L40" s="50"/>
      <c r="M40" s="50"/>
      <c r="N40" s="50"/>
      <c r="O40" s="50"/>
      <c r="P40" s="50"/>
      <c r="Q40" s="50"/>
    </row>
    <row r="41" spans="2:17">
      <c r="B41" s="50"/>
      <c r="C41" s="50"/>
      <c r="D41" s="50"/>
      <c r="E41" s="50"/>
      <c r="F41" s="50"/>
      <c r="G41" s="50"/>
      <c r="H41" s="50"/>
      <c r="I41" s="50"/>
      <c r="J41" s="50"/>
      <c r="K41" s="50"/>
      <c r="L41" s="50"/>
      <c r="M41" s="50"/>
      <c r="N41" s="50"/>
      <c r="O41" s="50"/>
      <c r="P41" s="50"/>
      <c r="Q41" s="50"/>
    </row>
    <row r="42" spans="2:17" ht="39" customHeight="1">
      <c r="B42" s="50"/>
      <c r="C42" s="50"/>
      <c r="D42" s="50"/>
      <c r="E42" s="50"/>
      <c r="F42" s="50"/>
      <c r="G42" s="50"/>
      <c r="H42" s="50"/>
      <c r="I42" s="50"/>
      <c r="J42" s="50"/>
      <c r="K42" s="50"/>
      <c r="L42" s="50"/>
      <c r="M42" s="50"/>
      <c r="N42" s="50"/>
      <c r="O42" s="50"/>
      <c r="P42" s="50"/>
      <c r="Q42" s="50"/>
    </row>
    <row r="43" spans="2:17">
      <c r="B43" s="50" t="s">
        <v>505</v>
      </c>
      <c r="C43" s="50"/>
      <c r="D43" s="50"/>
      <c r="E43" s="50"/>
      <c r="F43" s="50"/>
      <c r="G43" s="50"/>
      <c r="H43" s="50"/>
      <c r="I43" s="50"/>
      <c r="J43" s="50"/>
      <c r="K43" s="50"/>
      <c r="L43" s="50"/>
      <c r="M43" s="50"/>
      <c r="N43" s="50"/>
      <c r="O43" s="50"/>
      <c r="P43" s="50"/>
      <c r="Q43" s="50"/>
    </row>
    <row r="44" spans="2:17">
      <c r="B44" s="50"/>
      <c r="C44" s="50"/>
      <c r="D44" s="50"/>
      <c r="E44" s="50"/>
      <c r="F44" s="50"/>
      <c r="G44" s="50"/>
      <c r="H44" s="50"/>
      <c r="I44" s="50"/>
      <c r="J44" s="50"/>
      <c r="K44" s="50"/>
      <c r="L44" s="50"/>
      <c r="M44" s="50"/>
      <c r="N44" s="50"/>
      <c r="O44" s="50"/>
      <c r="P44" s="50"/>
      <c r="Q44" s="50"/>
    </row>
    <row r="45" spans="2:17">
      <c r="B45" s="50"/>
      <c r="C45" s="50"/>
      <c r="D45" s="50"/>
      <c r="E45" s="50"/>
      <c r="F45" s="50"/>
      <c r="G45" s="50"/>
      <c r="H45" s="50"/>
      <c r="I45" s="50"/>
      <c r="J45" s="50"/>
      <c r="K45" s="50"/>
      <c r="L45" s="50"/>
      <c r="M45" s="50"/>
      <c r="N45" s="50"/>
      <c r="O45" s="50"/>
      <c r="P45" s="50"/>
      <c r="Q45" s="50"/>
    </row>
    <row r="46" spans="2:17">
      <c r="B46" s="50"/>
      <c r="C46" s="50"/>
      <c r="D46" s="50"/>
      <c r="E46" s="50"/>
      <c r="F46" s="50"/>
      <c r="G46" s="50"/>
      <c r="H46" s="50"/>
      <c r="I46" s="50"/>
      <c r="J46" s="50"/>
      <c r="K46" s="50"/>
      <c r="L46" s="50"/>
      <c r="M46" s="50"/>
      <c r="N46" s="50"/>
      <c r="O46" s="50"/>
      <c r="P46" s="50"/>
      <c r="Q46" s="50"/>
    </row>
    <row r="47" spans="2:17">
      <c r="B47" s="50"/>
      <c r="C47" s="50"/>
      <c r="D47" s="50"/>
      <c r="E47" s="50"/>
      <c r="F47" s="50"/>
      <c r="G47" s="50"/>
      <c r="H47" s="50"/>
      <c r="I47" s="50"/>
      <c r="J47" s="50"/>
      <c r="K47" s="50"/>
      <c r="L47" s="50"/>
      <c r="M47" s="50"/>
      <c r="N47" s="50"/>
      <c r="O47" s="50"/>
      <c r="P47" s="50"/>
      <c r="Q47" s="50"/>
    </row>
    <row r="48" spans="2:17">
      <c r="B48" s="50"/>
      <c r="C48" s="50"/>
      <c r="D48" s="50"/>
      <c r="E48" s="50"/>
      <c r="F48" s="50"/>
      <c r="G48" s="50"/>
      <c r="H48" s="50"/>
      <c r="I48" s="50"/>
      <c r="J48" s="50"/>
      <c r="K48" s="50"/>
      <c r="L48" s="50"/>
      <c r="M48" s="50"/>
      <c r="N48" s="50"/>
      <c r="O48" s="50"/>
      <c r="P48" s="50"/>
      <c r="Q48" s="50"/>
    </row>
    <row r="49" spans="2:17">
      <c r="B49" s="50"/>
      <c r="C49" s="50"/>
      <c r="D49" s="50"/>
      <c r="E49" s="50"/>
      <c r="F49" s="50"/>
      <c r="G49" s="50"/>
      <c r="H49" s="50"/>
      <c r="I49" s="50"/>
      <c r="J49" s="50"/>
      <c r="K49" s="50"/>
      <c r="L49" s="50"/>
      <c r="M49" s="50"/>
      <c r="N49" s="50"/>
      <c r="O49" s="50"/>
      <c r="P49" s="50"/>
      <c r="Q49" s="50"/>
    </row>
    <row r="50" spans="2:17">
      <c r="B50" s="50"/>
      <c r="C50" s="50"/>
      <c r="D50" s="50"/>
      <c r="E50" s="50"/>
      <c r="F50" s="50"/>
      <c r="G50" s="50"/>
      <c r="H50" s="50"/>
      <c r="I50" s="50"/>
      <c r="J50" s="50"/>
      <c r="K50" s="50"/>
      <c r="L50" s="50"/>
      <c r="M50" s="50"/>
      <c r="N50" s="50"/>
      <c r="O50" s="50"/>
      <c r="P50" s="50"/>
      <c r="Q50" s="50"/>
    </row>
    <row r="51" spans="2:17">
      <c r="B51" s="50"/>
      <c r="C51" s="50"/>
      <c r="D51" s="50"/>
      <c r="E51" s="50"/>
      <c r="F51" s="50"/>
      <c r="G51" s="50"/>
      <c r="H51" s="50"/>
      <c r="I51" s="50"/>
      <c r="J51" s="50"/>
      <c r="K51" s="50"/>
      <c r="L51" s="50"/>
      <c r="M51" s="50"/>
      <c r="N51" s="50"/>
      <c r="O51" s="50"/>
      <c r="P51" s="50"/>
      <c r="Q51" s="50"/>
    </row>
    <row r="52" spans="2:17">
      <c r="B52" s="50"/>
      <c r="C52" s="50"/>
      <c r="D52" s="50"/>
      <c r="E52" s="50"/>
      <c r="F52" s="50"/>
      <c r="G52" s="50"/>
      <c r="H52" s="50"/>
      <c r="I52" s="50"/>
      <c r="J52" s="50"/>
      <c r="K52" s="50"/>
      <c r="L52" s="50"/>
      <c r="M52" s="50"/>
      <c r="N52" s="50"/>
      <c r="O52" s="50"/>
      <c r="P52" s="50"/>
      <c r="Q52" s="50"/>
    </row>
    <row r="53" spans="2:17">
      <c r="B53" s="50"/>
      <c r="C53" s="50"/>
      <c r="D53" s="50"/>
      <c r="E53" s="50"/>
      <c r="F53" s="50"/>
      <c r="G53" s="50"/>
      <c r="H53" s="50"/>
      <c r="I53" s="50"/>
      <c r="J53" s="50"/>
      <c r="K53" s="50"/>
      <c r="L53" s="50"/>
      <c r="M53" s="50"/>
      <c r="N53" s="50"/>
      <c r="O53" s="50"/>
      <c r="P53" s="50"/>
      <c r="Q53" s="50"/>
    </row>
    <row r="54" spans="2:17">
      <c r="B54" s="50"/>
      <c r="C54" s="50"/>
      <c r="D54" s="50"/>
      <c r="E54" s="50"/>
      <c r="F54" s="50"/>
      <c r="G54" s="50"/>
      <c r="H54" s="50"/>
      <c r="I54" s="50"/>
      <c r="J54" s="50"/>
      <c r="K54" s="50"/>
      <c r="L54" s="50"/>
      <c r="M54" s="50"/>
      <c r="N54" s="50"/>
      <c r="O54" s="50"/>
      <c r="P54" s="50"/>
      <c r="Q54" s="50"/>
    </row>
    <row r="55" spans="2:17">
      <c r="B55" s="50"/>
      <c r="C55" s="50"/>
      <c r="D55" s="50"/>
      <c r="E55" s="50"/>
      <c r="F55" s="50"/>
      <c r="G55" s="50"/>
      <c r="H55" s="50"/>
      <c r="I55" s="50"/>
      <c r="J55" s="50"/>
      <c r="K55" s="50"/>
      <c r="L55" s="50"/>
      <c r="M55" s="50"/>
      <c r="N55" s="50"/>
      <c r="O55" s="50"/>
      <c r="P55" s="50"/>
      <c r="Q55" s="50"/>
    </row>
    <row r="56" spans="2:17">
      <c r="B56" s="50"/>
      <c r="C56" s="50"/>
      <c r="D56" s="50"/>
      <c r="E56" s="50"/>
      <c r="F56" s="50"/>
      <c r="G56" s="50"/>
      <c r="H56" s="50"/>
      <c r="I56" s="50"/>
      <c r="J56" s="50"/>
      <c r="K56" s="50"/>
      <c r="L56" s="50"/>
      <c r="M56" s="50"/>
      <c r="N56" s="50"/>
      <c r="O56" s="50"/>
      <c r="P56" s="50"/>
      <c r="Q56" s="50"/>
    </row>
    <row r="57" spans="2:17">
      <c r="B57" s="50"/>
      <c r="C57" s="50"/>
      <c r="D57" s="50"/>
      <c r="E57" s="50"/>
      <c r="F57" s="50"/>
      <c r="G57" s="50"/>
      <c r="H57" s="50"/>
      <c r="I57" s="50"/>
      <c r="J57" s="50"/>
      <c r="K57" s="50"/>
      <c r="L57" s="50"/>
      <c r="M57" s="50"/>
      <c r="N57" s="50"/>
      <c r="O57" s="50"/>
      <c r="P57" s="50"/>
      <c r="Q57" s="50"/>
    </row>
    <row r="58" spans="2:17">
      <c r="B58" s="50"/>
      <c r="C58" s="50"/>
      <c r="D58" s="50"/>
      <c r="E58" s="50"/>
      <c r="F58" s="50"/>
      <c r="G58" s="50"/>
      <c r="H58" s="50"/>
      <c r="I58" s="50"/>
      <c r="J58" s="50"/>
      <c r="K58" s="50"/>
      <c r="L58" s="50"/>
      <c r="M58" s="50"/>
      <c r="N58" s="50"/>
      <c r="O58" s="50"/>
      <c r="P58" s="50"/>
      <c r="Q58" s="50"/>
    </row>
    <row r="59" spans="2:17">
      <c r="B59" s="50"/>
      <c r="C59" s="50"/>
      <c r="D59" s="50"/>
      <c r="E59" s="50"/>
      <c r="F59" s="50"/>
      <c r="G59" s="50"/>
      <c r="H59" s="50"/>
      <c r="I59" s="50"/>
      <c r="J59" s="50"/>
      <c r="K59" s="50"/>
      <c r="L59" s="50"/>
      <c r="M59" s="50"/>
      <c r="N59" s="50"/>
      <c r="O59" s="50"/>
      <c r="P59" s="50"/>
      <c r="Q59" s="50"/>
    </row>
    <row r="60" spans="2:17">
      <c r="B60" s="50"/>
      <c r="C60" s="50"/>
      <c r="D60" s="50"/>
      <c r="E60" s="50"/>
      <c r="F60" s="50"/>
      <c r="G60" s="50"/>
      <c r="H60" s="50"/>
      <c r="I60" s="50"/>
      <c r="J60" s="50"/>
      <c r="K60" s="50"/>
      <c r="L60" s="50"/>
      <c r="M60" s="50"/>
      <c r="N60" s="50"/>
      <c r="O60" s="50"/>
      <c r="P60" s="50"/>
      <c r="Q60" s="50"/>
    </row>
    <row r="61" spans="2:17">
      <c r="B61" s="50"/>
      <c r="C61" s="50"/>
      <c r="D61" s="50"/>
      <c r="E61" s="50"/>
      <c r="F61" s="50"/>
      <c r="G61" s="50"/>
      <c r="H61" s="50"/>
      <c r="I61" s="50"/>
      <c r="J61" s="50"/>
      <c r="K61" s="50"/>
      <c r="L61" s="50"/>
      <c r="M61" s="50"/>
      <c r="N61" s="50"/>
      <c r="O61" s="50"/>
      <c r="P61" s="50"/>
      <c r="Q61" s="50"/>
    </row>
    <row r="62" spans="2:17">
      <c r="B62" s="50"/>
      <c r="C62" s="50"/>
      <c r="D62" s="50"/>
      <c r="E62" s="50"/>
      <c r="F62" s="50"/>
      <c r="G62" s="50"/>
      <c r="H62" s="50"/>
      <c r="I62" s="50"/>
      <c r="J62" s="50"/>
      <c r="K62" s="50"/>
      <c r="L62" s="50"/>
      <c r="M62" s="50"/>
      <c r="N62" s="50"/>
      <c r="O62" s="50"/>
      <c r="P62" s="50"/>
      <c r="Q62" s="50"/>
    </row>
    <row r="63" spans="2:17">
      <c r="B63" s="50"/>
      <c r="C63" s="50"/>
      <c r="D63" s="50"/>
      <c r="E63" s="50"/>
      <c r="F63" s="50"/>
      <c r="G63" s="50"/>
      <c r="H63" s="50"/>
      <c r="I63" s="50"/>
      <c r="J63" s="50"/>
      <c r="K63" s="50"/>
      <c r="L63" s="50"/>
      <c r="M63" s="50"/>
      <c r="N63" s="50"/>
      <c r="O63" s="50"/>
      <c r="P63" s="50"/>
      <c r="Q63" s="50"/>
    </row>
    <row r="64" spans="2:17">
      <c r="B64" s="50"/>
      <c r="C64" s="50"/>
      <c r="D64" s="50"/>
      <c r="E64" s="50"/>
      <c r="F64" s="50"/>
      <c r="G64" s="50"/>
      <c r="H64" s="50"/>
      <c r="I64" s="50"/>
      <c r="J64" s="50"/>
      <c r="K64" s="50"/>
      <c r="L64" s="50"/>
      <c r="M64" s="50"/>
      <c r="N64" s="50"/>
      <c r="O64" s="50"/>
      <c r="P64" s="50"/>
      <c r="Q64" s="50"/>
    </row>
    <row r="65" spans="2:17">
      <c r="B65" s="50"/>
      <c r="C65" s="50"/>
      <c r="D65" s="50"/>
      <c r="E65" s="50"/>
      <c r="F65" s="50"/>
      <c r="G65" s="50"/>
      <c r="H65" s="50"/>
      <c r="I65" s="50"/>
      <c r="J65" s="50"/>
      <c r="K65" s="50"/>
      <c r="L65" s="50"/>
      <c r="M65" s="50"/>
      <c r="N65" s="50"/>
      <c r="O65" s="50"/>
      <c r="P65" s="50"/>
      <c r="Q65" s="50"/>
    </row>
    <row r="66" spans="2:17">
      <c r="B66" s="50"/>
      <c r="C66" s="50"/>
      <c r="D66" s="50"/>
      <c r="E66" s="50"/>
      <c r="F66" s="50"/>
      <c r="G66" s="50"/>
      <c r="H66" s="50"/>
      <c r="I66" s="50"/>
      <c r="J66" s="50"/>
      <c r="K66" s="50"/>
      <c r="L66" s="50"/>
      <c r="M66" s="50"/>
      <c r="N66" s="50"/>
      <c r="O66" s="50"/>
      <c r="P66" s="50"/>
      <c r="Q66" s="50"/>
    </row>
    <row r="67" spans="2:17">
      <c r="B67" s="50"/>
      <c r="C67" s="50"/>
      <c r="D67" s="50"/>
      <c r="E67" s="50"/>
      <c r="F67" s="50"/>
      <c r="G67" s="50"/>
      <c r="H67" s="50"/>
      <c r="I67" s="50"/>
      <c r="J67" s="50"/>
      <c r="K67" s="50"/>
      <c r="L67" s="50"/>
      <c r="M67" s="50"/>
      <c r="N67" s="50"/>
      <c r="O67" s="50"/>
      <c r="P67" s="50"/>
      <c r="Q67" s="50"/>
    </row>
    <row r="68" spans="2:17">
      <c r="B68" s="50"/>
      <c r="C68" s="50"/>
      <c r="D68" s="50"/>
      <c r="E68" s="50"/>
      <c r="F68" s="50"/>
      <c r="G68" s="50"/>
      <c r="H68" s="50"/>
      <c r="I68" s="50"/>
      <c r="J68" s="50"/>
      <c r="K68" s="50"/>
      <c r="L68" s="50"/>
      <c r="M68" s="50"/>
      <c r="N68" s="50"/>
      <c r="O68" s="50"/>
      <c r="P68" s="50"/>
      <c r="Q68" s="50"/>
    </row>
    <row r="69" spans="2:17">
      <c r="B69" s="50"/>
      <c r="C69" s="50"/>
      <c r="D69" s="50"/>
      <c r="E69" s="50"/>
      <c r="F69" s="50"/>
      <c r="G69" s="50"/>
      <c r="H69" s="50"/>
      <c r="I69" s="50"/>
      <c r="J69" s="50"/>
      <c r="K69" s="50"/>
      <c r="L69" s="50"/>
      <c r="M69" s="50"/>
      <c r="N69" s="50"/>
      <c r="O69" s="50"/>
      <c r="P69" s="50"/>
      <c r="Q69" s="50"/>
    </row>
    <row r="70" spans="2:17">
      <c r="B70" s="50"/>
      <c r="C70" s="50"/>
      <c r="D70" s="50"/>
      <c r="E70" s="50"/>
      <c r="F70" s="50"/>
      <c r="G70" s="50"/>
      <c r="H70" s="50"/>
      <c r="I70" s="50"/>
      <c r="J70" s="50"/>
      <c r="K70" s="50"/>
      <c r="L70" s="50"/>
      <c r="M70" s="50"/>
      <c r="N70" s="50"/>
      <c r="O70" s="50"/>
      <c r="P70" s="50"/>
      <c r="Q70" s="50"/>
    </row>
    <row r="71" spans="2:17">
      <c r="B71" s="50"/>
      <c r="C71" s="50"/>
      <c r="D71" s="50"/>
      <c r="E71" s="50"/>
      <c r="F71" s="50"/>
      <c r="G71" s="50"/>
      <c r="H71" s="50"/>
      <c r="I71" s="50"/>
      <c r="J71" s="50"/>
      <c r="K71" s="50"/>
      <c r="L71" s="50"/>
      <c r="M71" s="50"/>
      <c r="N71" s="50"/>
      <c r="O71" s="50"/>
      <c r="P71" s="50"/>
      <c r="Q71" s="50"/>
    </row>
    <row r="72" spans="2:17">
      <c r="B72" s="50"/>
      <c r="C72" s="50"/>
      <c r="D72" s="50"/>
      <c r="E72" s="50"/>
      <c r="F72" s="50"/>
      <c r="G72" s="50"/>
      <c r="H72" s="50"/>
      <c r="I72" s="50"/>
      <c r="J72" s="50"/>
      <c r="K72" s="50"/>
      <c r="L72" s="50"/>
      <c r="M72" s="50"/>
      <c r="N72" s="50"/>
      <c r="O72" s="50"/>
      <c r="P72" s="50"/>
      <c r="Q72" s="50"/>
    </row>
    <row r="73" spans="2:17">
      <c r="B73" s="50"/>
      <c r="C73" s="50"/>
      <c r="D73" s="50"/>
      <c r="E73" s="50"/>
      <c r="F73" s="50"/>
      <c r="G73" s="50"/>
      <c r="H73" s="50"/>
      <c r="I73" s="50"/>
      <c r="J73" s="50"/>
      <c r="K73" s="50"/>
      <c r="L73" s="50"/>
      <c r="M73" s="50"/>
      <c r="N73" s="50"/>
      <c r="O73" s="50"/>
      <c r="P73" s="50"/>
      <c r="Q73" s="50"/>
    </row>
    <row r="74" spans="2:17">
      <c r="B74" s="50"/>
      <c r="C74" s="50"/>
      <c r="D74" s="50"/>
      <c r="E74" s="50"/>
      <c r="F74" s="50"/>
      <c r="G74" s="50"/>
      <c r="H74" s="50"/>
      <c r="I74" s="50"/>
      <c r="J74" s="50"/>
      <c r="K74" s="50"/>
      <c r="L74" s="50"/>
      <c r="M74" s="50"/>
      <c r="N74" s="50"/>
      <c r="O74" s="50"/>
      <c r="P74" s="50"/>
      <c r="Q74" s="50"/>
    </row>
    <row r="75" spans="2:17">
      <c r="B75" s="50"/>
      <c r="C75" s="50"/>
      <c r="D75" s="50"/>
      <c r="E75" s="50"/>
      <c r="F75" s="50"/>
      <c r="G75" s="50"/>
      <c r="H75" s="50"/>
      <c r="I75" s="50"/>
      <c r="J75" s="50"/>
      <c r="K75" s="50"/>
      <c r="L75" s="50"/>
      <c r="M75" s="50"/>
      <c r="N75" s="50"/>
      <c r="O75" s="50"/>
      <c r="P75" s="50"/>
      <c r="Q75" s="50"/>
    </row>
    <row r="76" spans="2:17">
      <c r="B76" s="50"/>
      <c r="C76" s="50"/>
      <c r="D76" s="50"/>
      <c r="E76" s="50"/>
      <c r="F76" s="50"/>
      <c r="G76" s="50"/>
      <c r="H76" s="50"/>
      <c r="I76" s="50"/>
      <c r="J76" s="50"/>
      <c r="K76" s="50"/>
      <c r="L76" s="50"/>
      <c r="M76" s="50"/>
      <c r="N76" s="50"/>
      <c r="O76" s="50"/>
      <c r="P76" s="50"/>
      <c r="Q76" s="50"/>
    </row>
    <row r="77" spans="2:17">
      <c r="B77" s="50"/>
      <c r="C77" s="50"/>
      <c r="D77" s="50"/>
      <c r="E77" s="50"/>
      <c r="F77" s="50" t="s">
        <v>495</v>
      </c>
      <c r="G77" s="50"/>
      <c r="H77" s="50"/>
      <c r="I77" s="50"/>
      <c r="J77" s="50"/>
      <c r="K77" s="50"/>
      <c r="L77" s="50"/>
      <c r="M77" s="50"/>
      <c r="N77" s="50"/>
      <c r="O77" s="50"/>
      <c r="P77" s="50"/>
      <c r="Q77" s="50"/>
    </row>
    <row r="78" spans="2:17" ht="54" customHeight="1">
      <c r="B78" s="50"/>
      <c r="C78" s="50"/>
      <c r="D78" s="50"/>
      <c r="E78" s="50"/>
      <c r="F78" s="50"/>
      <c r="G78" s="50"/>
      <c r="H78" s="50"/>
      <c r="I78" s="50"/>
      <c r="J78" s="50"/>
      <c r="K78" s="50"/>
      <c r="L78" s="50"/>
      <c r="M78" s="50"/>
      <c r="N78" s="50"/>
      <c r="O78" s="50"/>
      <c r="P78" s="50"/>
      <c r="Q78" s="50"/>
    </row>
    <row r="79" spans="2:17">
      <c r="B79" s="50" t="s">
        <v>378</v>
      </c>
      <c r="C79" s="50"/>
      <c r="D79" s="50"/>
      <c r="E79" s="50"/>
      <c r="F79" s="50"/>
      <c r="G79" s="50"/>
      <c r="H79" s="50"/>
      <c r="I79" s="50"/>
      <c r="J79" s="50"/>
      <c r="K79" s="50"/>
      <c r="L79" s="50"/>
      <c r="M79" s="50"/>
      <c r="N79" s="50"/>
      <c r="O79" s="50"/>
      <c r="P79" s="50"/>
      <c r="Q79" s="50"/>
    </row>
    <row r="80" spans="2:17">
      <c r="B80" s="97" t="s">
        <v>379</v>
      </c>
      <c r="C80" s="50"/>
      <c r="D80" s="50"/>
      <c r="E80" s="50"/>
      <c r="F80" s="50"/>
      <c r="G80" s="50"/>
      <c r="H80" s="50"/>
      <c r="I80" s="50"/>
      <c r="J80" s="50"/>
      <c r="K80" s="50"/>
      <c r="L80" s="50"/>
      <c r="M80" s="50"/>
      <c r="N80" s="50"/>
      <c r="O80" s="50"/>
      <c r="P80" s="50"/>
      <c r="Q80" s="50"/>
    </row>
    <row r="81" spans="2:17">
      <c r="B81" s="50"/>
      <c r="C81" s="523" t="s">
        <v>380</v>
      </c>
      <c r="D81" s="531"/>
      <c r="E81" s="600" t="s">
        <v>381</v>
      </c>
      <c r="F81" s="50"/>
      <c r="G81" s="50" t="s">
        <v>382</v>
      </c>
      <c r="H81" s="50"/>
      <c r="I81" s="50"/>
      <c r="J81" s="50"/>
      <c r="K81" s="50"/>
      <c r="L81" s="50"/>
      <c r="M81" s="50"/>
      <c r="N81" s="50"/>
      <c r="O81" s="50"/>
      <c r="P81" s="50"/>
      <c r="Q81" s="50"/>
    </row>
    <row r="82" spans="2:17">
      <c r="B82" s="50"/>
      <c r="C82" s="480"/>
      <c r="D82" s="517"/>
      <c r="E82" s="601"/>
      <c r="F82" s="50"/>
      <c r="G82" s="50"/>
      <c r="H82" s="50"/>
      <c r="I82" s="50"/>
      <c r="J82" s="50"/>
      <c r="K82" s="50"/>
      <c r="L82" s="50"/>
      <c r="M82" s="50"/>
      <c r="N82" s="50"/>
      <c r="O82" s="50"/>
      <c r="P82" s="50"/>
      <c r="Q82" s="50"/>
    </row>
    <row r="83" spans="2:17">
      <c r="B83" s="50"/>
      <c r="C83" s="523" t="s">
        <v>383</v>
      </c>
      <c r="D83" s="531"/>
      <c r="E83" s="50"/>
      <c r="F83" s="50"/>
      <c r="G83" s="50"/>
      <c r="H83" s="50"/>
      <c r="I83" s="50"/>
      <c r="J83" s="50"/>
      <c r="K83" s="50"/>
      <c r="L83" s="50"/>
      <c r="M83" s="50"/>
      <c r="N83" s="50"/>
      <c r="O83" s="50"/>
      <c r="P83" s="50"/>
      <c r="Q83" s="50"/>
    </row>
    <row r="84" spans="2:17">
      <c r="B84" s="50"/>
      <c r="C84" s="480"/>
      <c r="D84" s="517"/>
      <c r="E84" s="50"/>
      <c r="F84" s="50"/>
      <c r="G84" s="50"/>
      <c r="H84" s="50"/>
      <c r="I84" s="50"/>
      <c r="J84" s="50"/>
      <c r="K84" s="50"/>
      <c r="L84" s="50"/>
      <c r="M84" s="50"/>
      <c r="N84" s="50"/>
      <c r="O84" s="50"/>
      <c r="P84" s="50"/>
      <c r="Q84" s="50"/>
    </row>
    <row r="85" spans="2:17">
      <c r="B85" s="50"/>
      <c r="C85" s="50"/>
      <c r="D85" s="50"/>
      <c r="E85" s="50"/>
      <c r="F85" s="50"/>
      <c r="G85" s="50"/>
      <c r="H85" s="50"/>
      <c r="I85" s="50"/>
      <c r="J85" s="50"/>
      <c r="K85" s="50"/>
      <c r="L85" s="50"/>
      <c r="M85" s="50"/>
      <c r="N85" s="50"/>
      <c r="O85" s="50"/>
      <c r="P85" s="50"/>
      <c r="Q85" s="50"/>
    </row>
    <row r="86" spans="2:17" ht="35.25" customHeight="1">
      <c r="B86" s="50"/>
      <c r="C86" s="50"/>
      <c r="D86" s="50"/>
      <c r="E86" s="50"/>
      <c r="F86" s="50"/>
      <c r="G86" s="50"/>
      <c r="H86" s="50"/>
      <c r="I86" s="50"/>
      <c r="J86" s="50"/>
      <c r="K86" s="50"/>
      <c r="L86" s="50"/>
      <c r="M86" s="50"/>
      <c r="N86" s="50"/>
      <c r="O86" s="50"/>
      <c r="P86" s="50"/>
      <c r="Q86" s="50"/>
    </row>
    <row r="87" spans="2:17">
      <c r="B87" s="50" t="s">
        <v>506</v>
      </c>
      <c r="C87" s="50"/>
      <c r="D87" s="50"/>
      <c r="E87" s="50"/>
      <c r="F87" s="50"/>
      <c r="G87" s="50"/>
      <c r="H87" s="50"/>
      <c r="I87" s="50"/>
      <c r="J87" s="50"/>
      <c r="K87" s="50"/>
      <c r="L87" s="50"/>
      <c r="M87" s="50"/>
      <c r="N87" s="50"/>
      <c r="O87" s="50"/>
      <c r="P87" s="50"/>
      <c r="Q87" s="50"/>
    </row>
    <row r="88" spans="2:17">
      <c r="B88" s="50" t="s">
        <v>507</v>
      </c>
      <c r="C88" s="50"/>
      <c r="D88" s="50"/>
      <c r="E88" s="50"/>
      <c r="F88" s="50"/>
      <c r="G88" s="50"/>
      <c r="H88" s="50"/>
      <c r="I88" s="50"/>
      <c r="J88" s="50"/>
      <c r="K88" s="50"/>
      <c r="L88" s="50"/>
      <c r="M88" s="50"/>
      <c r="N88" s="50"/>
      <c r="O88" s="50"/>
      <c r="P88" s="50"/>
      <c r="Q88" s="50"/>
    </row>
    <row r="89" spans="2:17">
      <c r="B89" s="50"/>
      <c r="C89" s="50"/>
      <c r="D89" s="50"/>
      <c r="E89" s="50"/>
      <c r="F89" s="50"/>
      <c r="G89" s="50"/>
      <c r="H89" s="50"/>
      <c r="I89" s="50"/>
      <c r="J89" s="50"/>
      <c r="K89" s="50"/>
      <c r="L89" s="50"/>
      <c r="M89" s="50"/>
      <c r="N89" s="50"/>
      <c r="O89" s="50"/>
      <c r="P89" s="50"/>
      <c r="Q89" s="50"/>
    </row>
    <row r="90" spans="2:17">
      <c r="B90" s="50"/>
      <c r="C90" s="50"/>
      <c r="D90" s="50"/>
      <c r="E90" s="50"/>
      <c r="F90" s="50"/>
      <c r="G90" s="50"/>
      <c r="H90" s="50"/>
      <c r="I90" s="50"/>
      <c r="J90" s="50"/>
      <c r="K90" s="50"/>
      <c r="L90" s="50"/>
      <c r="M90" s="50"/>
      <c r="N90" s="50"/>
      <c r="O90" s="50"/>
      <c r="P90" s="50"/>
      <c r="Q90" s="50"/>
    </row>
    <row r="91" spans="2:17">
      <c r="B91" s="50"/>
      <c r="C91" s="50"/>
      <c r="D91" s="50"/>
      <c r="E91" s="50"/>
      <c r="F91" s="50"/>
      <c r="G91" s="50"/>
      <c r="H91" s="50"/>
      <c r="I91" s="50"/>
      <c r="J91" s="50"/>
      <c r="K91" s="50"/>
      <c r="L91" s="50"/>
      <c r="M91" s="50"/>
      <c r="N91" s="50"/>
      <c r="O91" s="50"/>
      <c r="P91" s="50"/>
      <c r="Q91" s="50"/>
    </row>
    <row r="92" spans="2:17">
      <c r="B92" s="50"/>
      <c r="C92" s="50"/>
      <c r="D92" s="50"/>
      <c r="E92" s="50"/>
      <c r="F92" s="50"/>
      <c r="G92" s="50"/>
      <c r="H92" s="50"/>
      <c r="I92" s="50"/>
      <c r="J92" s="50"/>
      <c r="K92" s="50"/>
      <c r="L92" s="50"/>
      <c r="M92" s="50"/>
      <c r="N92" s="50"/>
      <c r="O92" s="50"/>
      <c r="P92" s="50"/>
      <c r="Q92" s="50"/>
    </row>
    <row r="93" spans="2:17">
      <c r="B93" s="50"/>
      <c r="C93" s="50"/>
      <c r="D93" s="50"/>
      <c r="E93" s="50"/>
      <c r="F93" s="50"/>
      <c r="G93" s="50"/>
      <c r="H93" s="50"/>
      <c r="I93" s="50"/>
      <c r="J93" s="50"/>
      <c r="K93" s="50"/>
      <c r="L93" s="50"/>
      <c r="M93" s="50"/>
      <c r="N93" s="50"/>
      <c r="O93" s="50"/>
      <c r="P93" s="50"/>
      <c r="Q93" s="50"/>
    </row>
    <row r="94" spans="2:17">
      <c r="B94" s="50"/>
      <c r="C94" s="50"/>
      <c r="D94" s="50"/>
      <c r="E94" s="50"/>
      <c r="F94" s="50"/>
      <c r="G94" s="50"/>
      <c r="H94" s="50"/>
      <c r="I94" s="50"/>
      <c r="J94" s="50"/>
      <c r="K94" s="50"/>
      <c r="L94" s="50"/>
      <c r="M94" s="50"/>
      <c r="N94" s="50"/>
      <c r="O94" s="50"/>
      <c r="P94" s="50"/>
      <c r="Q94" s="50"/>
    </row>
    <row r="95" spans="2:17">
      <c r="B95" s="50"/>
      <c r="C95" s="50"/>
      <c r="D95" s="50"/>
      <c r="E95" s="50"/>
      <c r="F95" s="50"/>
      <c r="G95" s="50"/>
      <c r="H95" s="50"/>
      <c r="I95" s="50"/>
      <c r="J95" s="50"/>
      <c r="K95" s="50"/>
      <c r="L95" s="50"/>
      <c r="M95" s="50"/>
      <c r="N95" s="50"/>
      <c r="O95" s="50"/>
      <c r="P95" s="50"/>
      <c r="Q95" s="50"/>
    </row>
    <row r="96" spans="2:17">
      <c r="B96" s="50"/>
      <c r="C96" s="50"/>
      <c r="D96" s="50"/>
      <c r="E96" s="50"/>
      <c r="F96" s="50"/>
      <c r="G96" s="50"/>
      <c r="H96" s="50"/>
      <c r="I96" s="50"/>
      <c r="J96" s="50"/>
      <c r="K96" s="50"/>
      <c r="L96" s="50"/>
      <c r="M96" s="50"/>
      <c r="N96" s="50"/>
      <c r="O96" s="50"/>
      <c r="P96" s="50"/>
      <c r="Q96" s="50"/>
    </row>
    <row r="97" spans="2:17">
      <c r="B97" s="50"/>
      <c r="C97" s="50"/>
      <c r="D97" s="50"/>
      <c r="E97" s="50"/>
      <c r="F97" s="50"/>
      <c r="G97" s="50"/>
      <c r="H97" s="50"/>
      <c r="I97" s="50"/>
      <c r="J97" s="50"/>
      <c r="K97" s="50"/>
      <c r="L97" s="50"/>
      <c r="M97" s="50"/>
      <c r="N97" s="50"/>
      <c r="O97" s="50"/>
      <c r="P97" s="50"/>
      <c r="Q97" s="50"/>
    </row>
    <row r="98" spans="2:17">
      <c r="B98" s="50"/>
      <c r="C98" s="50"/>
      <c r="D98" s="50"/>
      <c r="E98" s="50"/>
      <c r="F98" s="50"/>
      <c r="G98" s="50"/>
      <c r="H98" s="50"/>
      <c r="I98" s="50"/>
      <c r="J98" s="50"/>
      <c r="K98" s="50"/>
      <c r="L98" s="50"/>
      <c r="M98" s="50"/>
      <c r="N98" s="50"/>
      <c r="O98" s="50"/>
      <c r="P98" s="50"/>
      <c r="Q98" s="50"/>
    </row>
    <row r="99" spans="2:17">
      <c r="B99" s="50"/>
      <c r="C99" s="50"/>
      <c r="D99" s="50"/>
      <c r="E99" s="50"/>
      <c r="F99" s="50"/>
      <c r="G99" s="50"/>
      <c r="H99" s="50"/>
      <c r="I99" s="50"/>
      <c r="J99" s="50"/>
      <c r="K99" s="50"/>
      <c r="L99" s="50"/>
      <c r="M99" s="50"/>
      <c r="N99" s="50"/>
      <c r="O99" s="50"/>
      <c r="P99" s="50"/>
      <c r="Q99" s="50"/>
    </row>
    <row r="100" spans="2:17">
      <c r="B100" s="50"/>
      <c r="C100" s="50"/>
      <c r="D100" s="50"/>
      <c r="E100" s="50"/>
      <c r="F100" s="50"/>
      <c r="G100" s="50"/>
      <c r="H100" s="50"/>
      <c r="I100" s="50"/>
      <c r="J100" s="50"/>
      <c r="K100" s="50"/>
      <c r="L100" s="50"/>
      <c r="M100" s="50"/>
      <c r="N100" s="50"/>
      <c r="O100" s="50"/>
      <c r="P100" s="50"/>
      <c r="Q100" s="50"/>
    </row>
    <row r="101" spans="2:17">
      <c r="B101" s="50"/>
      <c r="C101" s="50"/>
      <c r="D101" s="50"/>
      <c r="E101" s="50" t="s">
        <v>384</v>
      </c>
      <c r="F101" s="50"/>
      <c r="G101" s="50"/>
      <c r="H101" s="50"/>
      <c r="I101" s="50"/>
      <c r="J101" s="50"/>
      <c r="K101" s="50"/>
      <c r="L101" s="50"/>
      <c r="M101" s="50"/>
      <c r="N101" s="50"/>
      <c r="O101" s="50"/>
      <c r="P101" s="50"/>
      <c r="Q101" s="50"/>
    </row>
    <row r="103" spans="2:17" ht="20.25" customHeight="1"/>
    <row r="104" spans="2:17">
      <c r="B104" t="s">
        <v>398</v>
      </c>
    </row>
    <row r="105" spans="2:17">
      <c r="B105" t="s">
        <v>399</v>
      </c>
    </row>
    <row r="106" spans="2:17">
      <c r="B106" t="s">
        <v>461</v>
      </c>
    </row>
    <row r="115" spans="4:4">
      <c r="D115" t="s">
        <v>400</v>
      </c>
    </row>
  </sheetData>
  <sheetProtection sheet="1" objects="1" scenarios="1" selectLockedCells="1"/>
  <mergeCells count="5">
    <mergeCell ref="C81:D82"/>
    <mergeCell ref="E81:E82"/>
    <mergeCell ref="C83:D84"/>
    <mergeCell ref="B1:M1"/>
    <mergeCell ref="B4:H4"/>
  </mergeCells>
  <phoneticPr fontId="12"/>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sheetPr>
  <dimension ref="A1:AH61"/>
  <sheetViews>
    <sheetView showGridLines="0" view="pageBreakPreview" topLeftCell="A31" zoomScaleNormal="100" zoomScaleSheetLayoutView="100" workbookViewId="0">
      <selection activeCell="Q12" sqref="Q12:R12"/>
    </sheetView>
  </sheetViews>
  <sheetFormatPr defaultColWidth="3.625" defaultRowHeight="15" customHeight="1"/>
  <cols>
    <col min="1" max="1" width="4.625" style="45" customWidth="1"/>
    <col min="2" max="2" width="1.625" style="45" customWidth="1"/>
    <col min="3" max="3" width="3.625" style="46" customWidth="1"/>
    <col min="4" max="4" width="2.75" style="46" customWidth="1"/>
    <col min="5" max="13" width="3.625" style="46" customWidth="1"/>
    <col min="14" max="14" width="4.75" style="46" customWidth="1"/>
    <col min="15" max="29" width="3.625" style="46" customWidth="1"/>
    <col min="30" max="16384" width="3.625" style="45"/>
  </cols>
  <sheetData>
    <row r="1" spans="1:34" ht="15" customHeight="1">
      <c r="A1" s="49" t="s">
        <v>564</v>
      </c>
      <c r="AH1" s="4" t="s">
        <v>5</v>
      </c>
    </row>
    <row r="3" spans="1:34" ht="24.75" customHeight="1" thickBot="1">
      <c r="C3" s="619" t="s">
        <v>539</v>
      </c>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row>
    <row r="4" spans="1:34" ht="15.75" customHeight="1">
      <c r="A4" s="186" t="s">
        <v>559</v>
      </c>
      <c r="E4" s="4"/>
      <c r="F4" s="1"/>
      <c r="K4" s="4"/>
      <c r="L4" s="624"/>
      <c r="M4" s="624"/>
      <c r="N4" s="624"/>
      <c r="O4" s="624"/>
      <c r="W4" s="78"/>
      <c r="X4" s="78"/>
      <c r="Y4" s="78"/>
      <c r="Z4" s="78"/>
      <c r="AA4" s="78"/>
      <c r="AB4" s="78"/>
      <c r="AC4" s="185"/>
      <c r="AD4" s="185"/>
      <c r="AE4" s="185"/>
      <c r="AF4" s="185"/>
      <c r="AG4" s="185"/>
    </row>
    <row r="5" spans="1:34" ht="15.75" customHeight="1" thickBot="1">
      <c r="A5" s="187" t="s">
        <v>560</v>
      </c>
      <c r="E5" s="179"/>
      <c r="F5" s="178"/>
      <c r="K5" s="179"/>
      <c r="L5" s="177"/>
      <c r="M5" s="177"/>
      <c r="N5" s="177"/>
      <c r="O5" s="177"/>
      <c r="W5" s="78"/>
      <c r="X5" s="78"/>
      <c r="Y5" s="78"/>
      <c r="Z5" s="78"/>
      <c r="AA5" s="78"/>
      <c r="AB5" s="604" t="str">
        <f>IF(入力フォーム!O8="","　　　年　　　月　　　日",入力フォーム!AE8)</f>
        <v>　　　年　　　月　　　日</v>
      </c>
      <c r="AC5" s="604"/>
      <c r="AD5" s="604"/>
      <c r="AE5" s="604"/>
      <c r="AF5" s="604"/>
      <c r="AG5" s="604"/>
    </row>
    <row r="6" spans="1:34" ht="15" customHeight="1">
      <c r="A6" s="184"/>
      <c r="C6" s="610" t="s">
        <v>294</v>
      </c>
      <c r="D6" s="610"/>
      <c r="E6" s="610"/>
      <c r="F6" s="610"/>
      <c r="G6" s="610"/>
      <c r="H6" s="610"/>
      <c r="I6" s="610"/>
      <c r="J6" s="78"/>
      <c r="K6" s="78"/>
      <c r="L6" s="78"/>
      <c r="Y6" s="88"/>
      <c r="Z6" s="88"/>
      <c r="AA6" s="88"/>
    </row>
    <row r="7" spans="1:34" ht="9.75" customHeight="1">
      <c r="A7" s="163"/>
      <c r="C7" s="76"/>
      <c r="D7" s="76"/>
      <c r="E7" s="76"/>
      <c r="F7" s="76"/>
      <c r="G7" s="76"/>
      <c r="H7" s="76"/>
      <c r="I7" s="76"/>
      <c r="J7" s="76"/>
      <c r="K7" s="76"/>
    </row>
    <row r="8" spans="1:34" ht="15" customHeight="1">
      <c r="A8" s="163"/>
      <c r="H8" s="45" t="s">
        <v>292</v>
      </c>
      <c r="W8" s="625">
        <f>IF(入力フォーム!O12&lt;&gt;"",入力フォーム!O12&amp;"　"&amp;入力フォーム!O14,入力フォーム!O14)</f>
        <v>0</v>
      </c>
      <c r="X8" s="625"/>
      <c r="Y8" s="625"/>
      <c r="Z8" s="625"/>
      <c r="AA8" s="625"/>
      <c r="AB8" s="625"/>
      <c r="AC8" s="625"/>
      <c r="AD8" s="625"/>
      <c r="AE8" s="625"/>
      <c r="AF8" s="625"/>
      <c r="AG8" s="625"/>
    </row>
    <row r="9" spans="1:34" ht="15" customHeight="1">
      <c r="A9" s="183" t="str">
        <f>IF(入力フォーム!D11=TRUE,"☑","□")</f>
        <v>□</v>
      </c>
      <c r="C9" s="46" t="s">
        <v>276</v>
      </c>
      <c r="I9" s="48"/>
      <c r="J9" s="48"/>
      <c r="K9" s="48"/>
      <c r="L9" s="76"/>
      <c r="M9" s="83"/>
      <c r="N9" s="101"/>
      <c r="O9" s="76"/>
      <c r="P9" s="76"/>
      <c r="W9" s="621">
        <f>IF(入力フォーム!O11&lt;&gt;"",入力フォーム!O11&amp;"　"&amp;入力フォーム!O13,入力フォーム!O13)</f>
        <v>0</v>
      </c>
      <c r="X9" s="621"/>
      <c r="Y9" s="621"/>
      <c r="Z9" s="621"/>
      <c r="AA9" s="621"/>
      <c r="AB9" s="621"/>
      <c r="AC9" s="621"/>
      <c r="AD9" s="621"/>
      <c r="AE9" s="621"/>
      <c r="AF9" s="621"/>
      <c r="AG9" s="621"/>
    </row>
    <row r="10" spans="1:34" ht="15" customHeight="1">
      <c r="A10" s="183"/>
      <c r="F10" s="98"/>
      <c r="G10" s="77"/>
      <c r="H10" s="100"/>
      <c r="I10" s="75"/>
      <c r="J10" s="75"/>
      <c r="K10" s="75" t="s">
        <v>28</v>
      </c>
      <c r="L10" s="78"/>
      <c r="M10" s="101"/>
      <c r="N10" s="78" t="s">
        <v>26</v>
      </c>
      <c r="O10" s="102" cm="1">
        <f t="array" aca="1" ref="O10" ca="1">INDIRECT("'入力フォーム'!R15")</f>
        <v>0</v>
      </c>
      <c r="P10" s="100" t="s">
        <v>19</v>
      </c>
      <c r="Q10" s="622" cm="1">
        <f t="array" aca="1" ref="Q10" ca="1">INDIRECT("'入力フォーム'!W15")</f>
        <v>0</v>
      </c>
      <c r="R10" s="622"/>
      <c r="S10" s="46" t="s">
        <v>277</v>
      </c>
      <c r="W10" s="623" cm="1">
        <f t="array" aca="1" ref="W10" ca="1">INDIRECT("'入力フォーム'!R17")</f>
        <v>0</v>
      </c>
      <c r="X10" s="623"/>
      <c r="Y10" s="46" t="s">
        <v>19</v>
      </c>
      <c r="Z10" s="623" cm="1">
        <f t="array" aca="1" ref="Z10" ca="1">INDIRECT("'入力フォーム'!V17")</f>
        <v>0</v>
      </c>
      <c r="AA10" s="623"/>
      <c r="AB10" s="46" t="s">
        <v>19</v>
      </c>
      <c r="AC10" s="622" cm="1">
        <f t="array" aca="1" ref="AC10" ca="1">INDIRECT("'入力フォーム'!Z17")</f>
        <v>0</v>
      </c>
      <c r="AD10" s="622"/>
    </row>
    <row r="11" spans="1:34" ht="27" customHeight="1">
      <c r="A11" s="183" t="str">
        <f>IF(入力フォーム!D15=TRUE,"☑","□")</f>
        <v>□</v>
      </c>
      <c r="G11" s="78"/>
      <c r="H11" s="78"/>
      <c r="I11" s="78"/>
      <c r="J11" s="78"/>
      <c r="K11" s="78" t="s">
        <v>21</v>
      </c>
      <c r="L11" s="78"/>
      <c r="M11" s="99"/>
      <c r="N11" s="621">
        <f>入力フォーム!R16</f>
        <v>0</v>
      </c>
      <c r="O11" s="621"/>
      <c r="P11" s="621"/>
      <c r="Q11" s="621"/>
      <c r="R11" s="621"/>
      <c r="S11" s="621"/>
      <c r="T11" s="621"/>
      <c r="U11" s="621"/>
      <c r="V11" s="621"/>
      <c r="W11" s="621"/>
      <c r="X11" s="621"/>
      <c r="Y11" s="621"/>
      <c r="Z11" s="621"/>
      <c r="AA11" s="621"/>
      <c r="AB11" s="621"/>
      <c r="AC11" s="621"/>
      <c r="AD11" s="621"/>
    </row>
    <row r="12" spans="1:34" ht="15" customHeight="1">
      <c r="A12" s="163"/>
      <c r="D12" s="605"/>
      <c r="E12" s="605"/>
      <c r="F12" s="98"/>
      <c r="G12" s="75"/>
      <c r="H12" s="100"/>
      <c r="I12" s="98" t="s">
        <v>14</v>
      </c>
      <c r="J12" s="75"/>
      <c r="K12" s="75" t="s">
        <v>28</v>
      </c>
      <c r="L12" s="78"/>
      <c r="M12" s="101"/>
      <c r="N12" s="78" t="s">
        <v>26</v>
      </c>
      <c r="O12" s="79" t="str" cm="1">
        <f t="array" aca="1" ref="O12" ca="1">IF(入力フォーム!R18&lt;&gt;"",INDIRECT("'入力フォーム'!R18"),"")</f>
        <v/>
      </c>
      <c r="P12" s="100" t="s">
        <v>19</v>
      </c>
      <c r="Q12" s="613" t="str" cm="1">
        <f t="array" aca="1" ref="Q12" ca="1">IF(入力フォーム!W18&lt;&gt;"",INDIRECT("'入力フォーム'!W18"),"")</f>
        <v/>
      </c>
      <c r="R12" s="613"/>
      <c r="S12" s="46" t="s">
        <v>277</v>
      </c>
      <c r="W12" s="613" t="str" cm="1">
        <f t="array" aca="1" ref="W12" ca="1">IF(入力フォーム!R20&lt;&gt;"",INDIRECT("'入力フォーム'!R20"),"")</f>
        <v/>
      </c>
      <c r="X12" s="613"/>
      <c r="Y12" s="46" t="s">
        <v>19</v>
      </c>
      <c r="Z12" s="613" t="str" cm="1">
        <f t="array" aca="1" ref="Z12" ca="1">IF(入力フォーム!V20&lt;&gt;"",INDIRECT("'入力フォーム'!V20"),"")</f>
        <v/>
      </c>
      <c r="AA12" s="613"/>
      <c r="AB12" s="46" t="s">
        <v>19</v>
      </c>
      <c r="AC12" s="620" t="str" cm="1">
        <f t="array" aca="1" ref="AC12" ca="1">IF(入力フォーム!Z20&lt;&gt;"",INDIRECT("'入力フォーム'!Z20"),"")</f>
        <v/>
      </c>
      <c r="AD12" s="620"/>
    </row>
    <row r="13" spans="1:34" ht="27" customHeight="1">
      <c r="A13" s="183" t="str">
        <f>IF(入力フォーム!D18=TRUE,"☑","□")</f>
        <v>□</v>
      </c>
      <c r="F13" s="76"/>
      <c r="G13" s="78"/>
      <c r="H13" s="78"/>
      <c r="I13" s="78"/>
      <c r="J13" s="78"/>
      <c r="K13" s="78" t="s">
        <v>21</v>
      </c>
      <c r="L13" s="78"/>
      <c r="M13" s="99"/>
      <c r="N13" s="606" t="str">
        <f>IF(入力フォーム!R19&lt;&gt;"",入力フォーム!R19,"")</f>
        <v/>
      </c>
      <c r="O13" s="606"/>
      <c r="P13" s="606"/>
      <c r="Q13" s="606"/>
      <c r="R13" s="606"/>
      <c r="S13" s="606"/>
      <c r="T13" s="606"/>
      <c r="U13" s="606"/>
      <c r="V13" s="606"/>
      <c r="W13" s="606"/>
      <c r="X13" s="606"/>
      <c r="Y13" s="606"/>
      <c r="Z13" s="606"/>
      <c r="AA13" s="606"/>
      <c r="AB13" s="606"/>
      <c r="AC13" s="76"/>
    </row>
    <row r="14" spans="1:34" ht="14.25" customHeight="1">
      <c r="A14" s="163"/>
      <c r="E14" s="46" t="s">
        <v>18</v>
      </c>
    </row>
    <row r="15" spans="1:34" ht="15" customHeight="1">
      <c r="A15" s="163"/>
      <c r="C15" s="2" t="s">
        <v>561</v>
      </c>
      <c r="D15" s="2"/>
      <c r="E15" s="2"/>
      <c r="F15" s="2"/>
      <c r="G15" s="2"/>
      <c r="H15" s="2"/>
      <c r="I15" s="2"/>
      <c r="J15" s="2"/>
      <c r="K15" s="2"/>
      <c r="L15" s="2"/>
      <c r="M15" s="2"/>
      <c r="N15" s="2"/>
      <c r="O15" s="2"/>
    </row>
    <row r="16" spans="1:34" ht="15" customHeight="1">
      <c r="A16" s="163"/>
      <c r="C16" s="5"/>
      <c r="D16" s="5"/>
      <c r="E16" s="5"/>
      <c r="F16" s="5"/>
      <c r="G16" s="5"/>
      <c r="H16" s="5"/>
      <c r="I16" s="5"/>
      <c r="J16" s="5"/>
      <c r="K16" s="5"/>
      <c r="L16" s="5"/>
      <c r="M16" s="5"/>
      <c r="N16" s="5"/>
      <c r="O16" s="5"/>
    </row>
    <row r="17" spans="1:33" ht="15" customHeight="1">
      <c r="A17" s="163"/>
      <c r="C17" s="620" t="s">
        <v>0</v>
      </c>
      <c r="D17" s="620"/>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row>
    <row r="18" spans="1:33" ht="15" customHeight="1">
      <c r="A18" s="163"/>
      <c r="C18" s="608" t="s">
        <v>1</v>
      </c>
      <c r="D18" s="608"/>
      <c r="E18" s="608"/>
      <c r="F18" s="608"/>
      <c r="G18" s="608"/>
      <c r="H18" s="608"/>
      <c r="I18" s="608"/>
      <c r="J18" s="608"/>
      <c r="K18" s="608"/>
      <c r="L18" s="608"/>
      <c r="M18" s="608"/>
    </row>
    <row r="19" spans="1:33" ht="25.5" customHeight="1">
      <c r="A19" s="163"/>
      <c r="C19" s="46" t="s">
        <v>60</v>
      </c>
      <c r="E19" s="78"/>
      <c r="F19" s="78"/>
      <c r="G19" s="78"/>
      <c r="H19" s="621">
        <f>入力フォーム!O23</f>
        <v>0</v>
      </c>
      <c r="I19" s="621"/>
      <c r="J19" s="621"/>
      <c r="K19" s="621"/>
      <c r="L19" s="621"/>
      <c r="M19" s="621"/>
      <c r="N19" s="621"/>
      <c r="O19" s="621"/>
      <c r="P19" s="621"/>
      <c r="Q19" s="621"/>
      <c r="R19" s="621"/>
      <c r="S19" s="621"/>
      <c r="T19" s="621"/>
      <c r="U19" s="621"/>
      <c r="V19" s="621"/>
    </row>
    <row r="20" spans="1:33" ht="27" customHeight="1">
      <c r="A20" s="163"/>
      <c r="C20" s="46" t="s">
        <v>59</v>
      </c>
      <c r="E20" s="78"/>
      <c r="F20" s="78"/>
      <c r="G20" s="78"/>
      <c r="H20" s="611" t="str">
        <f>IF(入力フォーム!T24="","京都市　　　　　区　　　　　　　　　　　　　　　　　　　　　　　　　　　　","京都市"&amp;入力フォーム!Q24&amp;"区"&amp;入力フォーム!T24)</f>
        <v>京都市　　　　　区　　　　　　　　　　　　　　　　　　　　　　　　　　　　</v>
      </c>
      <c r="I20" s="611"/>
      <c r="J20" s="611"/>
      <c r="K20" s="611"/>
      <c r="L20" s="611"/>
      <c r="M20" s="611"/>
      <c r="N20" s="611"/>
      <c r="O20" s="611"/>
      <c r="P20" s="611"/>
      <c r="Q20" s="611"/>
      <c r="R20" s="611"/>
      <c r="S20" s="611"/>
      <c r="T20" s="611"/>
      <c r="U20" s="611"/>
      <c r="V20" s="611"/>
    </row>
    <row r="21" spans="1:33" ht="15" customHeight="1">
      <c r="A21" s="183" t="str">
        <f>IF(入力フォーム!D26=TRUE,"☑","□")</f>
        <v>□</v>
      </c>
      <c r="C21" s="608" t="s">
        <v>15</v>
      </c>
      <c r="D21" s="608"/>
      <c r="E21" s="608"/>
      <c r="F21" s="608"/>
      <c r="G21" s="608"/>
      <c r="H21" s="608"/>
      <c r="I21" s="608"/>
      <c r="J21" s="608"/>
      <c r="K21" s="608"/>
      <c r="L21" s="608"/>
      <c r="M21" s="608"/>
    </row>
    <row r="22" spans="1:33" ht="24.75" customHeight="1">
      <c r="A22" s="163"/>
      <c r="D22" s="81" t="str">
        <f>IF(入力フォーム!AD28=TRUE,"☑","□")</f>
        <v>□</v>
      </c>
      <c r="E22" s="76" t="s">
        <v>34</v>
      </c>
      <c r="F22" s="76"/>
      <c r="G22" s="76"/>
      <c r="H22" s="82"/>
      <c r="I22" s="82"/>
      <c r="J22" s="76"/>
      <c r="K22" s="76"/>
      <c r="L22" s="82"/>
      <c r="M22" s="84"/>
      <c r="N22" s="82" t="s">
        <v>22</v>
      </c>
      <c r="O22" s="606" t="str">
        <f>IF(入力フォーム!AD28=TRUE,入力フォーム!Q27," ")</f>
        <v xml:space="preserve"> </v>
      </c>
      <c r="P22" s="606"/>
      <c r="Q22" s="76" t="s">
        <v>508</v>
      </c>
      <c r="S22" s="606" t="str">
        <f>IF(入力フォーム!AD28=TRUE,"地上"&amp;入力フォーム!T28&amp;"階地下"&amp;入力フォーム!Z28&amp;"階"," ")</f>
        <v xml:space="preserve"> </v>
      </c>
      <c r="T22" s="606"/>
      <c r="U22" s="606"/>
      <c r="V22" s="606"/>
      <c r="W22" s="46" t="s">
        <v>509</v>
      </c>
      <c r="AD22" s="607" t="str">
        <f>IF(入力フォーム!AD28=TRUE,入力フォーム!U29," ")</f>
        <v xml:space="preserve"> </v>
      </c>
      <c r="AE22" s="607"/>
      <c r="AF22" s="607"/>
      <c r="AG22" s="45" t="s">
        <v>25</v>
      </c>
    </row>
    <row r="23" spans="1:33" ht="25.5" customHeight="1">
      <c r="A23" s="163"/>
      <c r="D23" s="81" t="str">
        <f>IF(入力フォーム!AD31=TRUE,"☑","□")</f>
        <v>□</v>
      </c>
      <c r="E23" s="76" t="s">
        <v>278</v>
      </c>
      <c r="F23" s="76"/>
      <c r="G23" s="76"/>
      <c r="H23" s="82"/>
      <c r="I23" s="82"/>
      <c r="J23" s="81"/>
      <c r="K23" s="81"/>
      <c r="L23" s="81"/>
      <c r="M23" s="81"/>
      <c r="N23" s="82" t="s">
        <v>22</v>
      </c>
      <c r="O23" s="606" t="str">
        <f>IF(入力フォーム!AD31=TRUE,入力フォーム!Q30," ")</f>
        <v xml:space="preserve"> </v>
      </c>
      <c r="P23" s="606"/>
      <c r="Q23" s="81" t="s">
        <v>508</v>
      </c>
      <c r="R23" s="76"/>
      <c r="S23" s="606" t="str">
        <f>IF(入力フォーム!AD31=TRUE,"地上"&amp;入力フォーム!T31&amp;"階地下"&amp;入力フォーム!Z31&amp;"階"," ")</f>
        <v xml:space="preserve"> </v>
      </c>
      <c r="T23" s="606"/>
      <c r="U23" s="606"/>
      <c r="V23" s="606"/>
      <c r="W23" s="46" t="s">
        <v>509</v>
      </c>
      <c r="AD23" s="607" t="str">
        <f>IF(入力フォーム!AD31=TRUE,入力フォーム!U32," ")</f>
        <v xml:space="preserve"> </v>
      </c>
      <c r="AE23" s="607"/>
      <c r="AF23" s="607"/>
      <c r="AG23" s="45" t="s">
        <v>25</v>
      </c>
    </row>
    <row r="24" spans="1:33" ht="22.5" customHeight="1">
      <c r="A24" s="163"/>
      <c r="D24" s="81" t="str">
        <f>IF(入力フォーム!AD34=TRUE,"☑","□")</f>
        <v>□</v>
      </c>
      <c r="E24" s="76" t="s">
        <v>44</v>
      </c>
      <c r="F24" s="76"/>
      <c r="G24" s="76"/>
      <c r="H24" s="76"/>
      <c r="I24" s="82"/>
      <c r="J24" s="76"/>
      <c r="K24" s="76"/>
      <c r="L24" s="76"/>
      <c r="M24" s="76"/>
      <c r="N24" s="76"/>
      <c r="O24" s="76"/>
      <c r="P24" s="76"/>
      <c r="Q24" s="76"/>
      <c r="R24" s="76"/>
      <c r="S24" s="76"/>
      <c r="T24" s="76"/>
    </row>
    <row r="25" spans="1:33" ht="27.75" customHeight="1">
      <c r="A25" s="163"/>
      <c r="D25" s="81"/>
      <c r="E25" s="81"/>
      <c r="F25" s="82"/>
      <c r="G25" s="617"/>
      <c r="H25" s="617"/>
      <c r="I25" s="82"/>
      <c r="J25" s="82" t="s">
        <v>22</v>
      </c>
      <c r="K25" s="606" t="str">
        <f>IF(入力フォーム!AD34=TRUE,入力フォーム!Q33," ")</f>
        <v xml:space="preserve"> </v>
      </c>
      <c r="L25" s="606"/>
      <c r="M25" s="606"/>
      <c r="N25" s="606"/>
      <c r="O25" s="81" t="s">
        <v>508</v>
      </c>
      <c r="P25" s="81"/>
      <c r="Q25" s="606" t="str">
        <f>IF(入力フォーム!AD34=TRUE,"地上"&amp;入力フォーム!T34&amp;"階地下"&amp;入力フォーム!Z34&amp;"階"," ")</f>
        <v xml:space="preserve"> </v>
      </c>
      <c r="R25" s="606"/>
      <c r="S25" s="606"/>
      <c r="T25" s="606"/>
      <c r="U25" s="46" t="s">
        <v>510</v>
      </c>
      <c r="X25" s="610" t="str">
        <f>IF(入力フォーム!AD34=TRUE,入力フォーム!U35," ")</f>
        <v xml:space="preserve"> </v>
      </c>
      <c r="Y25" s="610"/>
      <c r="Z25" s="610"/>
      <c r="AA25" s="610"/>
      <c r="AB25" s="46" t="s">
        <v>275</v>
      </c>
    </row>
    <row r="26" spans="1:33" ht="23.25" customHeight="1">
      <c r="A26" s="163"/>
      <c r="D26" s="81" t="str">
        <f>IF(入力フォーム!AD36=TRUE,"☑","□")</f>
        <v>□</v>
      </c>
      <c r="E26" s="76" t="s">
        <v>279</v>
      </c>
      <c r="F26" s="76"/>
      <c r="G26" s="76"/>
      <c r="H26" s="76"/>
      <c r="I26" s="76"/>
      <c r="J26" s="76"/>
      <c r="K26" s="76"/>
      <c r="L26" s="76"/>
      <c r="M26" s="76"/>
      <c r="N26" s="76"/>
      <c r="O26" s="76"/>
      <c r="P26" s="76"/>
      <c r="Q26" s="76"/>
      <c r="R26" s="76"/>
      <c r="S26" s="76"/>
      <c r="T26" s="76"/>
      <c r="U26" s="46" t="s">
        <v>280</v>
      </c>
      <c r="X26" s="612" t="str">
        <f>IF(入力フォーム!AD36=TRUE,入力フォーム!U37," ")</f>
        <v xml:space="preserve"> </v>
      </c>
      <c r="Y26" s="612"/>
      <c r="Z26" s="612"/>
      <c r="AA26" s="612"/>
      <c r="AB26" s="46" t="s">
        <v>275</v>
      </c>
    </row>
    <row r="27" spans="1:33" ht="16.5" customHeight="1">
      <c r="A27" s="183" t="str">
        <f>IF(入力フォーム!D38=TRUE,"☑","□")</f>
        <v>□</v>
      </c>
      <c r="C27" s="49" t="s">
        <v>57</v>
      </c>
      <c r="G27" s="49"/>
      <c r="J27" s="49"/>
      <c r="K27" s="74" t="str">
        <f>IF(COUNTIF(入力フォーム!O38,"請負"),"☑請負","□請負")</f>
        <v>□請負</v>
      </c>
      <c r="L27" s="49"/>
      <c r="M27" s="49"/>
      <c r="N27" s="49"/>
      <c r="O27" s="49" t="str">
        <f>IF(COUNTIF(入力フォーム!O38,"自主施工"),"☑自主施工","□自主施工")</f>
        <v>□自主施工</v>
      </c>
      <c r="P27" s="49"/>
      <c r="Q27" s="49"/>
      <c r="R27" s="49"/>
    </row>
    <row r="28" spans="1:33" ht="15" customHeight="1">
      <c r="A28" s="163"/>
    </row>
    <row r="29" spans="1:33" ht="15" customHeight="1">
      <c r="A29" s="163"/>
      <c r="C29" s="75" t="s">
        <v>56</v>
      </c>
      <c r="D29" s="75"/>
      <c r="E29" s="75"/>
      <c r="F29" s="75"/>
      <c r="G29" s="75"/>
      <c r="H29" s="75"/>
      <c r="I29" s="75"/>
      <c r="J29" s="75"/>
      <c r="K29" s="75"/>
      <c r="L29" s="75"/>
      <c r="M29" s="75"/>
    </row>
    <row r="30" spans="1:33" ht="26.25" customHeight="1">
      <c r="A30" s="163"/>
      <c r="C30" s="46" t="s">
        <v>13</v>
      </c>
      <c r="R30" s="91"/>
      <c r="T30" s="609" t="str">
        <f>IF(入力フォーム!O38="請負",入力フォーム!O46&amp;"　"&amp;入力フォーム!O48,"")</f>
        <v/>
      </c>
      <c r="U30" s="609"/>
      <c r="V30" s="609"/>
      <c r="W30" s="609"/>
      <c r="X30" s="609"/>
      <c r="Y30" s="609"/>
      <c r="Z30" s="609"/>
      <c r="AA30" s="609"/>
      <c r="AB30" s="609"/>
      <c r="AC30" s="609"/>
      <c r="AD30" s="609"/>
    </row>
    <row r="31" spans="1:33" ht="14.25" customHeight="1">
      <c r="A31" s="183" t="str">
        <f>IF(入力フォーム!D45=TRUE,"☑","□")</f>
        <v>□</v>
      </c>
      <c r="C31" s="2" t="s">
        <v>55</v>
      </c>
      <c r="D31" s="2"/>
      <c r="E31" s="2"/>
      <c r="F31" s="2"/>
      <c r="G31" s="2"/>
      <c r="H31" s="2"/>
      <c r="I31" s="2"/>
      <c r="J31" s="85"/>
      <c r="K31" s="85"/>
      <c r="L31" s="85"/>
      <c r="M31" s="85"/>
      <c r="N31" s="85"/>
      <c r="O31" s="2"/>
      <c r="P31" s="2"/>
      <c r="R31" s="92"/>
      <c r="T31" s="606" t="str">
        <f>IF(入力フォーム!O38="請負",入力フォーム!O45&amp;"　"&amp;入力フォーム!O47,"")</f>
        <v/>
      </c>
      <c r="U31" s="606"/>
      <c r="V31" s="606"/>
      <c r="W31" s="606"/>
      <c r="X31" s="606"/>
      <c r="Y31" s="606"/>
      <c r="Z31" s="606"/>
      <c r="AA31" s="606"/>
      <c r="AB31" s="606"/>
      <c r="AC31" s="606"/>
      <c r="AD31" s="606"/>
    </row>
    <row r="32" spans="1:33" ht="15" customHeight="1">
      <c r="A32" s="163"/>
      <c r="C32" s="46" t="s">
        <v>281</v>
      </c>
      <c r="D32" s="3"/>
      <c r="G32" s="615" t="str" cm="1">
        <f t="array" aca="1" ref="G32" ca="1">IF(入力フォーム!O38="請負",INDIRECT("'入力フォーム'!R49"),"")</f>
        <v/>
      </c>
      <c r="H32" s="615"/>
      <c r="I32" s="75" t="s">
        <v>19</v>
      </c>
      <c r="J32" s="626" t="str" cm="1">
        <f t="array" aca="1" ref="J32" ca="1">IF(入力フォーム!O38="請負",INDIRECT("'入力フォーム'!W49"),"")</f>
        <v/>
      </c>
      <c r="K32" s="626"/>
      <c r="L32" s="626"/>
      <c r="M32" s="46" t="s">
        <v>282</v>
      </c>
      <c r="P32" s="615" t="str" cm="1">
        <f t="array" aca="1" ref="P32" ca="1">IF(入力フォーム!O38="請負",INDIRECT("'入力フォーム'!R51"),"")</f>
        <v/>
      </c>
      <c r="Q32" s="615"/>
      <c r="R32" s="89" t="s">
        <v>19</v>
      </c>
      <c r="S32" s="615" t="str" cm="1">
        <f t="array" aca="1" ref="S32" ca="1">IF(入力フォーム!O38="請負",INDIRECT("'入力フォーム'!V51"),"")</f>
        <v/>
      </c>
      <c r="T32" s="615"/>
      <c r="U32" s="89" t="s">
        <v>19</v>
      </c>
      <c r="V32" s="615" t="str" cm="1">
        <f t="array" aca="1" ref="V32" ca="1">IF(入力フォーム!O38="請負",INDIRECT("'入力フォーム'!Z51"),"")</f>
        <v/>
      </c>
      <c r="W32" s="615"/>
    </row>
    <row r="33" spans="1:26" ht="25.5" customHeight="1">
      <c r="A33" s="183" t="str">
        <f>IF(入力フォーム!D49=TRUE,"☑","□")</f>
        <v>□</v>
      </c>
      <c r="C33" s="46" t="s">
        <v>54</v>
      </c>
      <c r="D33" s="76"/>
      <c r="E33" s="76"/>
      <c r="F33" s="606" t="str">
        <f>IF(入力フォーム!O38="請負",入力フォーム!R50,"")</f>
        <v/>
      </c>
      <c r="G33" s="606"/>
      <c r="H33" s="606"/>
      <c r="I33" s="606"/>
      <c r="J33" s="606"/>
      <c r="K33" s="606"/>
      <c r="L33" s="606"/>
      <c r="M33" s="606"/>
      <c r="N33" s="606"/>
      <c r="O33" s="606"/>
      <c r="P33" s="606"/>
      <c r="Q33" s="606"/>
      <c r="R33" s="606"/>
      <c r="S33" s="606"/>
      <c r="T33" s="606"/>
    </row>
    <row r="34" spans="1:26" ht="15" customHeight="1">
      <c r="A34" s="183" t="str">
        <f>IF(入力フォーム!D52=TRUE,"☑","□")</f>
        <v>□</v>
      </c>
      <c r="C34" s="46" t="s">
        <v>2</v>
      </c>
    </row>
    <row r="35" spans="1:26" ht="15.75" customHeight="1">
      <c r="A35" s="163"/>
      <c r="D35" s="1" t="str">
        <f>IF(入力フォーム!AD54=TRUE,"☑","□")</f>
        <v>□</v>
      </c>
      <c r="E35" s="46" t="s">
        <v>283</v>
      </c>
    </row>
    <row r="36" spans="1:26" ht="24.75" customHeight="1">
      <c r="A36" s="163"/>
      <c r="D36" s="1"/>
      <c r="E36" s="76" t="s">
        <v>287</v>
      </c>
      <c r="F36" s="76"/>
      <c r="G36" s="76"/>
      <c r="J36" s="606" t="str">
        <f>IF(入力フォーム!AD54=TRUE,入力フォーム!O53,"")</f>
        <v/>
      </c>
      <c r="K36" s="606"/>
      <c r="L36" s="46" t="str">
        <f>IF(入力フォーム!AD54=TRUE,IF(COUNTIF(入力フォーム!R53,"大臣"),"☑大臣□知事","□大臣☑知事"),"□大臣□知事")</f>
        <v>□大臣□知事</v>
      </c>
      <c r="M36" s="76"/>
      <c r="P36" s="606" t="str">
        <f>IF(入力フォーム!AD54=TRUE,"("&amp;入力フォーム!U53&amp;"-"&amp;入力フォーム!W53&amp;")","(　－　）")</f>
        <v>(　－　）</v>
      </c>
      <c r="Q36" s="606"/>
      <c r="R36" s="86" t="s">
        <v>293</v>
      </c>
      <c r="S36" s="606" t="str">
        <f>IF(入力フォーム!AD54=TRUE,入力フォーム!Y53,"")</f>
        <v/>
      </c>
      <c r="T36" s="606"/>
      <c r="U36" s="46" t="s">
        <v>24</v>
      </c>
      <c r="V36" s="90" t="s">
        <v>26</v>
      </c>
      <c r="W36" s="606" t="str">
        <f>IF(入力フォーム!AD54=TRUE,入力フォーム!X54,"")</f>
        <v/>
      </c>
      <c r="X36" s="606"/>
      <c r="Y36" s="606"/>
      <c r="Z36" s="46" t="s">
        <v>285</v>
      </c>
    </row>
    <row r="37" spans="1:26" ht="24" customHeight="1">
      <c r="A37" s="163"/>
      <c r="D37" s="1"/>
      <c r="E37" s="46" t="s">
        <v>288</v>
      </c>
      <c r="F37" s="48"/>
      <c r="G37" s="76"/>
      <c r="H37" s="76"/>
      <c r="I37" s="76"/>
      <c r="J37" s="76"/>
      <c r="N37" s="610" t="s">
        <v>286</v>
      </c>
      <c r="O37" s="610"/>
      <c r="P37" s="611" t="str">
        <f>IF(入力フォーム!AD54=TRUE,入力フォーム!V55,"")</f>
        <v/>
      </c>
      <c r="Q37" s="611"/>
      <c r="R37" s="611"/>
      <c r="S37" s="611"/>
      <c r="T37" s="611"/>
    </row>
    <row r="38" spans="1:26" ht="17.25" customHeight="1">
      <c r="A38" s="163"/>
      <c r="D38" s="1" t="str">
        <f>IF(入力フォーム!AD56=TRUE,"☑","□")</f>
        <v>□</v>
      </c>
      <c r="E38" s="46" t="s">
        <v>49</v>
      </c>
      <c r="P38" s="76"/>
      <c r="Q38" s="76"/>
      <c r="R38" s="76"/>
      <c r="S38" s="76"/>
      <c r="T38" s="76"/>
    </row>
    <row r="39" spans="1:26" ht="23.25" customHeight="1">
      <c r="A39" s="163"/>
      <c r="D39" s="1"/>
      <c r="E39" s="46" t="s">
        <v>289</v>
      </c>
      <c r="F39" s="76"/>
      <c r="G39" s="82"/>
      <c r="H39" s="82"/>
      <c r="I39" s="76"/>
      <c r="L39" s="610" t="str">
        <f>IF(入力フォーム!AD56=TRUE,"京都府","")</f>
        <v/>
      </c>
      <c r="M39" s="610"/>
      <c r="N39" s="46" t="s">
        <v>284</v>
      </c>
      <c r="P39" s="606" t="str">
        <f>IF(入力フォーム!AD56=TRUE,"（登－"&amp;入力フォーム!T56&amp;"）"&amp;"第"&amp;入力フォーム!W56&amp;"-"&amp;入力フォーム!Z56,"")</f>
        <v/>
      </c>
      <c r="Q39" s="606"/>
      <c r="R39" s="606"/>
      <c r="S39" s="606"/>
      <c r="T39" s="606"/>
      <c r="U39" s="93" t="s">
        <v>24</v>
      </c>
    </row>
    <row r="40" spans="1:26" ht="27" customHeight="1">
      <c r="A40" s="163"/>
      <c r="D40" s="1"/>
      <c r="E40" s="46" t="s">
        <v>51</v>
      </c>
      <c r="F40" s="76"/>
      <c r="G40" s="76"/>
      <c r="H40" s="76"/>
      <c r="L40" s="606" t="str">
        <f>IF(入力フォーム!AD56=TRUE,入力フォーム!S57,"")</f>
        <v/>
      </c>
      <c r="M40" s="606"/>
      <c r="N40" s="606"/>
      <c r="O40" s="606"/>
      <c r="P40" s="606"/>
    </row>
    <row r="41" spans="1:26" ht="15" customHeight="1">
      <c r="A41" s="163"/>
    </row>
    <row r="42" spans="1:26" ht="15" customHeight="1">
      <c r="A42" s="183" t="str">
        <f>IF(入力フォーム!D60=TRUE,"☑","□")</f>
        <v>□</v>
      </c>
      <c r="C42" s="75" t="s">
        <v>4</v>
      </c>
      <c r="D42" s="75"/>
      <c r="E42" s="75"/>
      <c r="F42" s="75"/>
      <c r="G42" s="75"/>
      <c r="H42" s="75"/>
      <c r="I42" s="75"/>
      <c r="J42" s="75"/>
      <c r="K42" s="75"/>
      <c r="L42" s="75"/>
      <c r="M42" s="75"/>
    </row>
    <row r="43" spans="1:26" ht="15" customHeight="1">
      <c r="A43" s="163"/>
      <c r="C43" s="46" t="s">
        <v>3</v>
      </c>
    </row>
    <row r="44" spans="1:26" ht="27.75" customHeight="1">
      <c r="A44" s="163"/>
      <c r="C44" s="82"/>
      <c r="D44" s="618" t="str">
        <f>IF(入力フォーム!O38="請負",入力フォーム!AE60,"　　　年　　　月　　　日")</f>
        <v>　　　年　　　月　　　日</v>
      </c>
      <c r="E44" s="618"/>
      <c r="F44" s="618"/>
      <c r="G44" s="618"/>
      <c r="H44" s="618"/>
      <c r="I44" s="618"/>
      <c r="J44" s="618"/>
      <c r="K44" s="618"/>
    </row>
    <row r="45" spans="1:26" ht="15" customHeight="1">
      <c r="A45" s="163"/>
    </row>
    <row r="46" spans="1:26" ht="16.5" customHeight="1">
      <c r="A46" s="183" t="str">
        <f>IF(OR(入力フォーム!AD68=TRUE,入力フォーム!AD69=TRUE,入力フォーム!AD70=TRUE),"☑","□")</f>
        <v>□</v>
      </c>
      <c r="C46" s="608" t="s">
        <v>7</v>
      </c>
      <c r="D46" s="608"/>
      <c r="E46" s="608"/>
      <c r="F46" s="608"/>
      <c r="G46" s="608"/>
      <c r="H46" s="608"/>
      <c r="I46" s="608"/>
      <c r="J46" s="608"/>
      <c r="K46" s="608"/>
      <c r="L46" s="608"/>
      <c r="M46" s="608"/>
    </row>
    <row r="47" spans="1:26" ht="15" customHeight="1">
      <c r="A47" s="163"/>
      <c r="C47" s="46" t="s">
        <v>10</v>
      </c>
    </row>
    <row r="48" spans="1:26" ht="16.5" customHeight="1">
      <c r="A48" s="163"/>
      <c r="C48" s="46" t="s">
        <v>11</v>
      </c>
    </row>
    <row r="49" spans="1:29" ht="15" customHeight="1">
      <c r="A49" s="163"/>
      <c r="C49" s="46" t="s">
        <v>9</v>
      </c>
    </row>
    <row r="50" spans="1:29" ht="15.75" customHeight="1">
      <c r="A50" s="163"/>
      <c r="C50" s="46" t="s">
        <v>12</v>
      </c>
    </row>
    <row r="51" spans="1:29" ht="17.25" customHeight="1">
      <c r="A51" s="163"/>
    </row>
    <row r="52" spans="1:29" ht="15" customHeight="1">
      <c r="A52" s="183" t="str">
        <f>IF(入力フォーム!D63=TRUE,"☑","□")</f>
        <v>□</v>
      </c>
      <c r="C52" s="46" t="s">
        <v>6</v>
      </c>
    </row>
    <row r="53" spans="1:29" ht="16.5" customHeight="1">
      <c r="A53" s="163"/>
      <c r="J53" s="605"/>
      <c r="K53" s="605"/>
      <c r="L53" s="605"/>
      <c r="M53" s="617"/>
      <c r="N53" s="617"/>
      <c r="S53" s="47" t="s">
        <v>291</v>
      </c>
      <c r="X53" s="618" t="str">
        <f>IF(入力フォーム!O63="","　　　年　　　月　　　日",入力フォーム!AE63)</f>
        <v>　　　年　　　月　　　日</v>
      </c>
      <c r="Y53" s="618"/>
      <c r="Z53" s="618"/>
      <c r="AA53" s="618"/>
      <c r="AB53" s="618"/>
      <c r="AC53" s="618"/>
    </row>
    <row r="54" spans="1:29" ht="15" customHeight="1">
      <c r="A54" s="163"/>
      <c r="C54" s="610" t="s">
        <v>290</v>
      </c>
      <c r="D54" s="610"/>
      <c r="E54" s="610"/>
      <c r="F54" s="610"/>
      <c r="G54" s="610"/>
      <c r="H54" s="610"/>
      <c r="I54" s="610"/>
      <c r="J54" s="610"/>
      <c r="K54" s="610"/>
      <c r="L54" s="610"/>
      <c r="M54" s="610"/>
      <c r="N54" s="610"/>
      <c r="O54" s="610"/>
      <c r="P54" s="610"/>
      <c r="S54" s="47" t="s">
        <v>497</v>
      </c>
      <c r="X54" s="616" t="str">
        <f>IF(入力フォーム!O64="","　　　年　　　月　　　日",入力フォーム!AE64)</f>
        <v>　　　年　　　月　　　日</v>
      </c>
      <c r="Y54" s="616"/>
      <c r="Z54" s="616"/>
      <c r="AA54" s="616"/>
      <c r="AB54" s="616"/>
      <c r="AC54" s="616"/>
    </row>
    <row r="55" spans="1:29" ht="17.25" customHeight="1" thickBot="1">
      <c r="A55" s="164"/>
      <c r="C55" s="47" t="s">
        <v>8</v>
      </c>
    </row>
    <row r="56" spans="1:29" ht="15.75" customHeight="1">
      <c r="A56" s="47" t="s">
        <v>16</v>
      </c>
    </row>
    <row r="57" spans="1:29" ht="15" customHeight="1">
      <c r="A57" s="6" t="s">
        <v>17</v>
      </c>
    </row>
    <row r="58" spans="1:29" ht="15" customHeight="1">
      <c r="A58" s="47" t="s">
        <v>562</v>
      </c>
    </row>
    <row r="59" spans="1:29" ht="15" customHeight="1">
      <c r="A59" s="45" t="s">
        <v>563</v>
      </c>
    </row>
    <row r="60" spans="1:29" ht="17.25" customHeight="1"/>
    <row r="61" spans="1:29" ht="15" customHeight="1">
      <c r="C61" s="80" t="s">
        <v>368</v>
      </c>
      <c r="D61" s="80"/>
      <c r="E61" s="80"/>
      <c r="F61" s="80"/>
      <c r="G61" s="103">
        <f>入力フォーム!X1</f>
        <v>0</v>
      </c>
      <c r="H61" s="614">
        <f>入力フォーム!Z1</f>
        <v>0</v>
      </c>
      <c r="I61" s="614"/>
    </row>
  </sheetData>
  <sheetProtection sheet="1" objects="1" scenarios="1" selectLockedCells="1"/>
  <mergeCells count="58">
    <mergeCell ref="S36:T36"/>
    <mergeCell ref="AD22:AF22"/>
    <mergeCell ref="C18:M18"/>
    <mergeCell ref="D12:E12"/>
    <mergeCell ref="AC12:AD12"/>
    <mergeCell ref="S23:V23"/>
    <mergeCell ref="O23:P23"/>
    <mergeCell ref="J32:L32"/>
    <mergeCell ref="P32:Q32"/>
    <mergeCell ref="S32:T32"/>
    <mergeCell ref="C3:AH3"/>
    <mergeCell ref="C17:AC17"/>
    <mergeCell ref="H19:V19"/>
    <mergeCell ref="O22:P22"/>
    <mergeCell ref="Q10:R10"/>
    <mergeCell ref="W10:X10"/>
    <mergeCell ref="Z10:AA10"/>
    <mergeCell ref="H20:V20"/>
    <mergeCell ref="C6:I6"/>
    <mergeCell ref="L4:O4"/>
    <mergeCell ref="Q12:R12"/>
    <mergeCell ref="W12:X12"/>
    <mergeCell ref="AC10:AD10"/>
    <mergeCell ref="W8:AG8"/>
    <mergeCell ref="N11:AD11"/>
    <mergeCell ref="W9:AG9"/>
    <mergeCell ref="H61:I61"/>
    <mergeCell ref="N13:AB13"/>
    <mergeCell ref="S22:V22"/>
    <mergeCell ref="V32:W32"/>
    <mergeCell ref="K25:N25"/>
    <mergeCell ref="Q25:T25"/>
    <mergeCell ref="C21:M21"/>
    <mergeCell ref="X54:AC54"/>
    <mergeCell ref="L39:M39"/>
    <mergeCell ref="G25:H25"/>
    <mergeCell ref="M53:N53"/>
    <mergeCell ref="D44:K44"/>
    <mergeCell ref="X53:AC53"/>
    <mergeCell ref="G32:H32"/>
    <mergeCell ref="C54:P54"/>
    <mergeCell ref="F33:T33"/>
    <mergeCell ref="AB5:AG5"/>
    <mergeCell ref="J53:L53"/>
    <mergeCell ref="L40:P40"/>
    <mergeCell ref="P36:Q36"/>
    <mergeCell ref="AD23:AF23"/>
    <mergeCell ref="C46:M46"/>
    <mergeCell ref="T31:AD31"/>
    <mergeCell ref="T30:AD30"/>
    <mergeCell ref="N37:O37"/>
    <mergeCell ref="P39:T39"/>
    <mergeCell ref="W36:Y36"/>
    <mergeCell ref="P37:T37"/>
    <mergeCell ref="J36:K36"/>
    <mergeCell ref="X25:AA25"/>
    <mergeCell ref="X26:AA26"/>
    <mergeCell ref="Z12:AA12"/>
  </mergeCells>
  <phoneticPr fontId="12"/>
  <printOptions horizontalCentered="1" verticalCentered="1"/>
  <pageMargins left="0.70866141732283472" right="0.51181102362204722" top="0.55118110236220474" bottom="0.59055118110236227" header="0.51181102362204722" footer="0.51181102362204722"/>
  <pageSetup paperSize="9" scale="73"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indexed="10"/>
    <pageSetUpPr fitToPage="1"/>
  </sheetPr>
  <dimension ref="A1:AU70"/>
  <sheetViews>
    <sheetView showGridLines="0" view="pageBreakPreview" zoomScaleNormal="100" zoomScaleSheetLayoutView="100" workbookViewId="0">
      <selection activeCell="Q23" sqref="Q23:Z23"/>
    </sheetView>
  </sheetViews>
  <sheetFormatPr defaultColWidth="3.125" defaultRowHeight="14.25"/>
  <cols>
    <col min="1" max="1" width="5.625" style="46" customWidth="1"/>
    <col min="2" max="2" width="3.125" style="46" hidden="1" customWidth="1"/>
    <col min="3" max="3" width="4.75" style="46" customWidth="1"/>
    <col min="4" max="4" width="1.625" style="46" customWidth="1"/>
    <col min="5" max="6" width="3.125" style="46"/>
    <col min="7" max="7" width="1.25" style="46" customWidth="1"/>
    <col min="8" max="16" width="3.125" style="46"/>
    <col min="17" max="17" width="2.375" style="46" customWidth="1"/>
    <col min="18" max="19" width="3.125" style="46"/>
    <col min="20" max="20" width="3.125" style="46" customWidth="1"/>
    <col min="21" max="26" width="3.125" style="46"/>
    <col min="27" max="27" width="3.625" style="46" customWidth="1"/>
    <col min="28" max="29" width="3.125" style="46"/>
    <col min="30" max="30" width="3.125" style="46" customWidth="1"/>
    <col min="31" max="37" width="3.125" style="46"/>
    <col min="38" max="38" width="3.125" style="46" hidden="1" customWidth="1"/>
    <col min="39" max="42" width="7.125" style="46" hidden="1" customWidth="1"/>
    <col min="43" max="43" width="7.125" style="46" customWidth="1"/>
    <col min="44" max="16384" width="3.125" style="46"/>
  </cols>
  <sheetData>
    <row r="1" spans="1:43" ht="78" customHeight="1"/>
    <row r="3" spans="1:43" ht="15" customHeight="1" thickBot="1">
      <c r="C3" s="675" t="s">
        <v>70</v>
      </c>
      <c r="D3" s="675"/>
      <c r="E3" s="191"/>
      <c r="F3" s="191"/>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1"/>
      <c r="AJ3" s="687" t="s">
        <v>5</v>
      </c>
      <c r="AK3" s="687"/>
    </row>
    <row r="4" spans="1:43" ht="15" thickBot="1">
      <c r="C4" s="191"/>
      <c r="D4" s="191"/>
      <c r="E4" s="193"/>
      <c r="F4" s="192"/>
      <c r="G4" s="192"/>
      <c r="H4" s="192"/>
      <c r="I4" s="192"/>
      <c r="J4" s="192"/>
      <c r="K4" s="192"/>
      <c r="L4" s="192"/>
      <c r="M4" s="192"/>
      <c r="N4" s="192"/>
      <c r="O4" s="192"/>
      <c r="P4" s="192"/>
      <c r="Q4" s="192"/>
      <c r="R4" s="192"/>
      <c r="S4" s="193"/>
      <c r="T4" s="193"/>
      <c r="U4" s="192"/>
      <c r="V4" s="192"/>
      <c r="W4" s="192"/>
      <c r="X4" s="192"/>
      <c r="Y4" s="192"/>
      <c r="Z4" s="192"/>
      <c r="AA4" s="192"/>
      <c r="AB4" s="192"/>
      <c r="AC4" s="192"/>
      <c r="AD4" s="191"/>
      <c r="AE4" s="688" t="s">
        <v>34</v>
      </c>
      <c r="AF4" s="689"/>
      <c r="AG4" s="689"/>
      <c r="AH4" s="689"/>
      <c r="AI4" s="689"/>
      <c r="AJ4" s="689"/>
      <c r="AK4" s="690"/>
      <c r="AL4" s="105"/>
    </row>
    <row r="5" spans="1:43" ht="24.75" thickBot="1">
      <c r="C5" s="194" t="s">
        <v>565</v>
      </c>
      <c r="D5" s="191"/>
      <c r="E5" s="691" t="s">
        <v>71</v>
      </c>
      <c r="F5" s="691"/>
      <c r="G5" s="691"/>
      <c r="H5" s="691"/>
      <c r="I5" s="691"/>
      <c r="J5" s="691"/>
      <c r="K5" s="691"/>
      <c r="L5" s="691"/>
      <c r="M5" s="691"/>
      <c r="N5" s="691"/>
      <c r="O5" s="691"/>
      <c r="P5" s="691"/>
      <c r="Q5" s="691"/>
      <c r="R5" s="691"/>
      <c r="S5" s="691"/>
      <c r="T5" s="691"/>
      <c r="U5" s="691"/>
      <c r="V5" s="691"/>
      <c r="W5" s="691"/>
      <c r="X5" s="691"/>
      <c r="Y5" s="691"/>
      <c r="Z5" s="691"/>
      <c r="AA5" s="691"/>
      <c r="AB5" s="691"/>
      <c r="AC5" s="691"/>
      <c r="AD5" s="691"/>
      <c r="AE5" s="691"/>
      <c r="AF5" s="691"/>
      <c r="AG5" s="691"/>
      <c r="AH5" s="691"/>
      <c r="AI5" s="691"/>
      <c r="AJ5" s="691"/>
      <c r="AK5" s="691"/>
      <c r="AL5" s="189"/>
    </row>
    <row r="6" spans="1:43" s="65" customFormat="1" ht="15" customHeight="1">
      <c r="A6" s="188"/>
      <c r="B6" s="180"/>
      <c r="C6" s="195"/>
      <c r="D6" s="196"/>
      <c r="E6" s="676" t="s">
        <v>72</v>
      </c>
      <c r="F6" s="676"/>
      <c r="G6" s="676"/>
      <c r="H6" s="676"/>
      <c r="I6" s="676"/>
      <c r="J6" s="676"/>
      <c r="K6" s="676"/>
      <c r="L6" s="676"/>
      <c r="M6" s="676"/>
      <c r="N6" s="676"/>
      <c r="O6" s="676"/>
      <c r="P6" s="197"/>
      <c r="Q6" s="198" t="s">
        <v>73</v>
      </c>
      <c r="R6" s="198"/>
      <c r="S6" s="198"/>
      <c r="T6" s="197"/>
      <c r="U6" s="199" t="s">
        <v>74</v>
      </c>
      <c r="V6" s="200"/>
      <c r="W6" s="200"/>
      <c r="X6" s="200"/>
      <c r="Y6" s="200"/>
      <c r="Z6" s="200"/>
      <c r="AA6" s="200"/>
      <c r="AB6" s="201"/>
      <c r="AC6" s="198" t="s">
        <v>75</v>
      </c>
      <c r="AD6" s="198"/>
      <c r="AE6" s="198"/>
      <c r="AF6" s="198"/>
      <c r="AG6" s="198"/>
      <c r="AH6" s="198"/>
      <c r="AI6" s="198"/>
      <c r="AJ6" s="198"/>
      <c r="AK6" s="202"/>
      <c r="AL6" s="114" t="b">
        <v>0</v>
      </c>
      <c r="AM6" s="114" t="b">
        <v>0</v>
      </c>
      <c r="AN6" s="114" t="b">
        <v>0</v>
      </c>
      <c r="AO6" s="114"/>
      <c r="AP6" s="114"/>
    </row>
    <row r="7" spans="1:43" s="65" customFormat="1" ht="15" customHeight="1">
      <c r="A7" s="188"/>
      <c r="B7" s="180"/>
      <c r="C7" s="195"/>
      <c r="D7" s="196"/>
      <c r="E7" s="676"/>
      <c r="F7" s="676"/>
      <c r="G7" s="676"/>
      <c r="H7" s="676"/>
      <c r="I7" s="676"/>
      <c r="J7" s="676"/>
      <c r="K7" s="676"/>
      <c r="L7" s="676"/>
      <c r="M7" s="676"/>
      <c r="N7" s="676"/>
      <c r="O7" s="676"/>
      <c r="P7" s="203"/>
      <c r="Q7" s="204" t="s">
        <v>76</v>
      </c>
      <c r="R7" s="204"/>
      <c r="S7" s="204"/>
      <c r="T7" s="203"/>
      <c r="U7" s="205" t="s">
        <v>77</v>
      </c>
      <c r="V7" s="206"/>
      <c r="W7" s="206"/>
      <c r="X7" s="206"/>
      <c r="Y7" s="206"/>
      <c r="Z7" s="206"/>
      <c r="AA7" s="206"/>
      <c r="AB7" s="207"/>
      <c r="AC7" s="204" t="s">
        <v>91</v>
      </c>
      <c r="AD7" s="196"/>
      <c r="AE7" s="208"/>
      <c r="AF7" s="641"/>
      <c r="AG7" s="641"/>
      <c r="AH7" s="641"/>
      <c r="AI7" s="641"/>
      <c r="AJ7" s="641"/>
      <c r="AK7" s="209" t="s">
        <v>122</v>
      </c>
      <c r="AL7" s="114" t="b">
        <v>0</v>
      </c>
      <c r="AM7" s="114" t="b">
        <v>0</v>
      </c>
      <c r="AN7" s="114" t="b">
        <v>0</v>
      </c>
      <c r="AO7" s="114"/>
      <c r="AP7" s="114"/>
    </row>
    <row r="8" spans="1:43" s="67" customFormat="1" ht="16.5" customHeight="1">
      <c r="B8" s="115" t="b">
        <v>0</v>
      </c>
      <c r="C8" s="210"/>
      <c r="D8" s="211"/>
      <c r="E8" s="677" t="s">
        <v>568</v>
      </c>
      <c r="F8" s="678"/>
      <c r="G8" s="679"/>
      <c r="H8" s="632" t="s">
        <v>80</v>
      </c>
      <c r="I8" s="632"/>
      <c r="J8" s="632"/>
      <c r="K8" s="632"/>
      <c r="L8" s="632"/>
      <c r="M8" s="632"/>
      <c r="N8" s="632"/>
      <c r="O8" s="632"/>
      <c r="P8" s="212" t="s">
        <v>81</v>
      </c>
      <c r="Q8" s="198"/>
      <c r="R8" s="198"/>
      <c r="S8" s="639"/>
      <c r="T8" s="639"/>
      <c r="U8" s="200" t="s">
        <v>82</v>
      </c>
      <c r="V8" s="200" t="s">
        <v>511</v>
      </c>
      <c r="W8" s="198" t="s">
        <v>83</v>
      </c>
      <c r="X8" s="200"/>
      <c r="Y8" s="686"/>
      <c r="Z8" s="686"/>
      <c r="AA8" s="200" t="s">
        <v>84</v>
      </c>
      <c r="AB8" s="198"/>
      <c r="AC8" s="198"/>
      <c r="AD8" s="198"/>
      <c r="AE8" s="198"/>
      <c r="AF8" s="198"/>
      <c r="AG8" s="198"/>
      <c r="AH8" s="198"/>
      <c r="AI8" s="198"/>
      <c r="AJ8" s="198"/>
      <c r="AK8" s="213"/>
      <c r="AL8" s="115"/>
      <c r="AM8" s="115"/>
      <c r="AN8" s="115"/>
      <c r="AO8" s="115"/>
      <c r="AP8" s="115"/>
    </row>
    <row r="9" spans="1:43" s="67" customFormat="1" ht="16.5" customHeight="1">
      <c r="C9" s="214"/>
      <c r="D9" s="211"/>
      <c r="E9" s="680"/>
      <c r="F9" s="681"/>
      <c r="G9" s="682"/>
      <c r="H9" s="632"/>
      <c r="I9" s="632"/>
      <c r="J9" s="632"/>
      <c r="K9" s="632"/>
      <c r="L9" s="632"/>
      <c r="M9" s="632"/>
      <c r="N9" s="632"/>
      <c r="O9" s="632"/>
      <c r="P9" s="215" t="s">
        <v>91</v>
      </c>
      <c r="Q9" s="204"/>
      <c r="R9" s="216"/>
      <c r="S9" s="641"/>
      <c r="T9" s="641"/>
      <c r="U9" s="641"/>
      <c r="V9" s="641"/>
      <c r="W9" s="641"/>
      <c r="X9" s="641"/>
      <c r="Y9" s="641"/>
      <c r="Z9" s="641"/>
      <c r="AA9" s="641"/>
      <c r="AB9" s="641"/>
      <c r="AC9" s="641"/>
      <c r="AD9" s="641"/>
      <c r="AE9" s="641"/>
      <c r="AF9" s="641"/>
      <c r="AG9" s="641"/>
      <c r="AH9" s="641"/>
      <c r="AI9" s="641"/>
      <c r="AJ9" s="641"/>
      <c r="AK9" s="209" t="s">
        <v>566</v>
      </c>
      <c r="AL9" s="115"/>
      <c r="AM9" s="115"/>
      <c r="AN9" s="115"/>
      <c r="AO9" s="115"/>
      <c r="AP9" s="115"/>
    </row>
    <row r="10" spans="1:43" s="67" customFormat="1" ht="16.5" customHeight="1">
      <c r="B10" s="115" t="b">
        <v>0</v>
      </c>
      <c r="C10" s="210"/>
      <c r="D10" s="211"/>
      <c r="E10" s="680"/>
      <c r="F10" s="681"/>
      <c r="G10" s="682"/>
      <c r="H10" s="632" t="s">
        <v>85</v>
      </c>
      <c r="I10" s="632"/>
      <c r="J10" s="632"/>
      <c r="K10" s="632"/>
      <c r="L10" s="632"/>
      <c r="M10" s="632"/>
      <c r="N10" s="632"/>
      <c r="O10" s="632"/>
      <c r="P10" s="217" t="s">
        <v>86</v>
      </c>
      <c r="Q10" s="199"/>
      <c r="R10" s="199"/>
      <c r="S10" s="199"/>
      <c r="T10" s="211"/>
      <c r="U10" s="218"/>
      <c r="V10" s="199" t="s">
        <v>87</v>
      </c>
      <c r="W10" s="211"/>
      <c r="X10" s="219"/>
      <c r="Y10" s="199" t="s">
        <v>88</v>
      </c>
      <c r="Z10" s="211"/>
      <c r="AA10" s="211"/>
      <c r="AB10" s="219"/>
      <c r="AC10" s="199" t="s">
        <v>89</v>
      </c>
      <c r="AD10" s="211"/>
      <c r="AE10" s="220"/>
      <c r="AF10" s="211"/>
      <c r="AG10" s="211"/>
      <c r="AH10" s="211"/>
      <c r="AI10" s="211"/>
      <c r="AJ10" s="221"/>
      <c r="AK10" s="222"/>
      <c r="AL10" s="115" t="b">
        <v>0</v>
      </c>
      <c r="AM10" s="115" t="b">
        <v>0</v>
      </c>
      <c r="AN10" s="115" t="b">
        <v>0</v>
      </c>
      <c r="AO10" s="115" t="b">
        <v>0</v>
      </c>
      <c r="AP10" s="115" t="b">
        <v>0</v>
      </c>
    </row>
    <row r="11" spans="1:43" s="67" customFormat="1" ht="16.5" customHeight="1">
      <c r="C11" s="214"/>
      <c r="D11" s="211"/>
      <c r="E11" s="680"/>
      <c r="F11" s="681"/>
      <c r="G11" s="682"/>
      <c r="H11" s="632"/>
      <c r="I11" s="632"/>
      <c r="J11" s="632"/>
      <c r="K11" s="632"/>
      <c r="L11" s="632"/>
      <c r="M11" s="632"/>
      <c r="N11" s="632"/>
      <c r="O11" s="632"/>
      <c r="P11" s="223"/>
      <c r="Q11" s="223"/>
      <c r="R11" s="223"/>
      <c r="S11" s="224"/>
      <c r="T11" s="675" t="s">
        <v>90</v>
      </c>
      <c r="U11" s="675"/>
      <c r="V11" s="225"/>
      <c r="W11" s="193" t="s">
        <v>91</v>
      </c>
      <c r="X11" s="193"/>
      <c r="Y11" s="211"/>
      <c r="Z11" s="692"/>
      <c r="AA11" s="692"/>
      <c r="AB11" s="692"/>
      <c r="AC11" s="692"/>
      <c r="AD11" s="692"/>
      <c r="AE11" s="692"/>
      <c r="AF11" s="692"/>
      <c r="AG11" s="692"/>
      <c r="AH11" s="692"/>
      <c r="AI11" s="692"/>
      <c r="AJ11" s="692"/>
      <c r="AK11" s="226" t="s">
        <v>566</v>
      </c>
      <c r="AL11" s="115"/>
      <c r="AM11" s="115"/>
      <c r="AN11" s="115"/>
      <c r="AO11" s="115"/>
      <c r="AP11" s="115"/>
    </row>
    <row r="12" spans="1:43" s="67" customFormat="1" ht="16.5" customHeight="1">
      <c r="C12" s="214"/>
      <c r="D12" s="211"/>
      <c r="E12" s="680"/>
      <c r="F12" s="681"/>
      <c r="G12" s="682"/>
      <c r="H12" s="632"/>
      <c r="I12" s="632"/>
      <c r="J12" s="632"/>
      <c r="K12" s="632"/>
      <c r="L12" s="632"/>
      <c r="M12" s="632"/>
      <c r="N12" s="632"/>
      <c r="O12" s="632"/>
      <c r="P12" s="196" t="s">
        <v>92</v>
      </c>
      <c r="Q12" s="196"/>
      <c r="R12" s="196"/>
      <c r="S12" s="196"/>
      <c r="T12" s="196"/>
      <c r="U12" s="196"/>
      <c r="V12" s="196"/>
      <c r="W12" s="196" t="s">
        <v>93</v>
      </c>
      <c r="X12" s="668"/>
      <c r="Y12" s="668"/>
      <c r="Z12" s="196" t="s">
        <v>94</v>
      </c>
      <c r="AA12" s="196"/>
      <c r="AB12" s="196"/>
      <c r="AC12" s="196"/>
      <c r="AD12" s="196"/>
      <c r="AE12" s="196"/>
      <c r="AF12" s="196"/>
      <c r="AG12" s="196"/>
      <c r="AH12" s="196"/>
      <c r="AI12" s="196"/>
      <c r="AJ12" s="227"/>
      <c r="AK12" s="213"/>
      <c r="AL12" s="115"/>
      <c r="AM12" s="115"/>
      <c r="AN12" s="115"/>
      <c r="AO12" s="115"/>
      <c r="AP12" s="115"/>
    </row>
    <row r="13" spans="1:43" s="67" customFormat="1" ht="16.5" customHeight="1">
      <c r="C13" s="214"/>
      <c r="D13" s="211"/>
      <c r="E13" s="683"/>
      <c r="F13" s="684"/>
      <c r="G13" s="685"/>
      <c r="H13" s="632"/>
      <c r="I13" s="632"/>
      <c r="J13" s="632"/>
      <c r="K13" s="632"/>
      <c r="L13" s="632"/>
      <c r="M13" s="632"/>
      <c r="N13" s="632"/>
      <c r="O13" s="632"/>
      <c r="P13" s="196" t="s">
        <v>570</v>
      </c>
      <c r="Q13" s="196"/>
      <c r="R13" s="228"/>
      <c r="S13" s="641"/>
      <c r="T13" s="641"/>
      <c r="U13" s="641"/>
      <c r="V13" s="641"/>
      <c r="W13" s="641"/>
      <c r="X13" s="641"/>
      <c r="Y13" s="641"/>
      <c r="Z13" s="641"/>
      <c r="AA13" s="641"/>
      <c r="AB13" s="641"/>
      <c r="AC13" s="641"/>
      <c r="AD13" s="641"/>
      <c r="AE13" s="641"/>
      <c r="AF13" s="641"/>
      <c r="AG13" s="641"/>
      <c r="AH13" s="641"/>
      <c r="AI13" s="641"/>
      <c r="AJ13" s="641"/>
      <c r="AK13" s="209" t="s">
        <v>566</v>
      </c>
      <c r="AL13" s="115"/>
      <c r="AM13" s="115"/>
      <c r="AN13" s="115"/>
      <c r="AO13" s="115"/>
      <c r="AP13" s="115"/>
      <c r="AQ13" s="66"/>
    </row>
    <row r="14" spans="1:43" s="67" customFormat="1" ht="16.5" customHeight="1">
      <c r="C14" s="214"/>
      <c r="D14" s="211"/>
      <c r="E14" s="677" t="s">
        <v>448</v>
      </c>
      <c r="F14" s="678"/>
      <c r="G14" s="679"/>
      <c r="H14" s="709"/>
      <c r="I14" s="709"/>
      <c r="J14" s="709"/>
      <c r="K14" s="709"/>
      <c r="L14" s="709"/>
      <c r="M14" s="709"/>
      <c r="N14" s="709"/>
      <c r="O14" s="709"/>
      <c r="P14" s="669" t="s">
        <v>96</v>
      </c>
      <c r="Q14" s="670"/>
      <c r="R14" s="670"/>
      <c r="S14" s="670"/>
      <c r="T14" s="670"/>
      <c r="U14" s="670"/>
      <c r="V14" s="670"/>
      <c r="W14" s="670"/>
      <c r="X14" s="670"/>
      <c r="Y14" s="670"/>
      <c r="Z14" s="670"/>
      <c r="AA14" s="671"/>
      <c r="AB14" s="693" t="s">
        <v>97</v>
      </c>
      <c r="AC14" s="694"/>
      <c r="AD14" s="694"/>
      <c r="AE14" s="694"/>
      <c r="AF14" s="694"/>
      <c r="AG14" s="694"/>
      <c r="AH14" s="694"/>
      <c r="AI14" s="694"/>
      <c r="AJ14" s="694"/>
      <c r="AK14" s="695"/>
      <c r="AL14" s="115"/>
      <c r="AM14" s="115"/>
      <c r="AN14" s="115"/>
      <c r="AO14" s="115"/>
      <c r="AP14" s="115"/>
      <c r="AQ14" s="66"/>
    </row>
    <row r="15" spans="1:43" s="67" customFormat="1" ht="15.75" customHeight="1">
      <c r="C15" s="214"/>
      <c r="D15" s="211"/>
      <c r="E15" s="680"/>
      <c r="F15" s="681"/>
      <c r="G15" s="682"/>
      <c r="H15" s="709"/>
      <c r="I15" s="709"/>
      <c r="J15" s="709"/>
      <c r="K15" s="709"/>
      <c r="L15" s="709"/>
      <c r="M15" s="709"/>
      <c r="N15" s="709"/>
      <c r="O15" s="709"/>
      <c r="P15" s="672"/>
      <c r="Q15" s="673"/>
      <c r="R15" s="673"/>
      <c r="S15" s="673"/>
      <c r="T15" s="673"/>
      <c r="U15" s="673"/>
      <c r="V15" s="673"/>
      <c r="W15" s="673"/>
      <c r="X15" s="673"/>
      <c r="Y15" s="673"/>
      <c r="Z15" s="673"/>
      <c r="AA15" s="674"/>
      <c r="AB15" s="696"/>
      <c r="AC15" s="697"/>
      <c r="AD15" s="697"/>
      <c r="AE15" s="697"/>
      <c r="AF15" s="697"/>
      <c r="AG15" s="697"/>
      <c r="AH15" s="697"/>
      <c r="AI15" s="697"/>
      <c r="AJ15" s="697"/>
      <c r="AK15" s="698"/>
      <c r="AL15" s="115"/>
      <c r="AM15" s="115"/>
      <c r="AN15" s="115"/>
      <c r="AO15" s="115"/>
      <c r="AP15" s="115"/>
      <c r="AQ15" s="66"/>
    </row>
    <row r="16" spans="1:43" s="67" customFormat="1" ht="16.5" customHeight="1">
      <c r="B16" s="115" t="b">
        <v>0</v>
      </c>
      <c r="C16" s="210"/>
      <c r="D16" s="211"/>
      <c r="E16" s="680"/>
      <c r="F16" s="681"/>
      <c r="G16" s="682"/>
      <c r="H16" s="632" t="s">
        <v>98</v>
      </c>
      <c r="I16" s="632"/>
      <c r="J16" s="632"/>
      <c r="K16" s="632"/>
      <c r="L16" s="632"/>
      <c r="M16" s="632"/>
      <c r="N16" s="632"/>
      <c r="O16" s="632"/>
      <c r="P16" s="229" t="s">
        <v>99</v>
      </c>
      <c r="Q16" s="229"/>
      <c r="R16" s="229"/>
      <c r="S16" s="211"/>
      <c r="T16" s="230"/>
      <c r="U16" s="196" t="s">
        <v>100</v>
      </c>
      <c r="V16" s="196"/>
      <c r="W16" s="231"/>
      <c r="X16" s="196" t="s">
        <v>101</v>
      </c>
      <c r="Y16" s="196"/>
      <c r="Z16" s="232"/>
      <c r="AA16" s="232"/>
      <c r="AB16" s="727"/>
      <c r="AC16" s="728"/>
      <c r="AD16" s="728"/>
      <c r="AE16" s="728"/>
      <c r="AF16" s="728"/>
      <c r="AG16" s="728"/>
      <c r="AH16" s="728"/>
      <c r="AI16" s="728"/>
      <c r="AJ16" s="728"/>
      <c r="AK16" s="729"/>
      <c r="AL16" s="115" t="b">
        <v>0</v>
      </c>
      <c r="AM16" s="115" t="b">
        <v>0</v>
      </c>
      <c r="AN16" s="115"/>
      <c r="AO16" s="115"/>
      <c r="AP16" s="115"/>
      <c r="AQ16" s="66"/>
    </row>
    <row r="17" spans="2:43" s="67" customFormat="1" ht="16.5" customHeight="1">
      <c r="C17" s="214"/>
      <c r="D17" s="211"/>
      <c r="E17" s="680"/>
      <c r="F17" s="681"/>
      <c r="G17" s="682"/>
      <c r="H17" s="632"/>
      <c r="I17" s="632"/>
      <c r="J17" s="632"/>
      <c r="K17" s="632"/>
      <c r="L17" s="632"/>
      <c r="M17" s="632"/>
      <c r="N17" s="632"/>
      <c r="O17" s="632"/>
      <c r="P17" s="229" t="s">
        <v>570</v>
      </c>
      <c r="Q17" s="229"/>
      <c r="R17" s="233"/>
      <c r="S17" s="641"/>
      <c r="T17" s="641"/>
      <c r="U17" s="641"/>
      <c r="V17" s="641"/>
      <c r="W17" s="641"/>
      <c r="X17" s="641"/>
      <c r="Y17" s="641"/>
      <c r="Z17" s="641"/>
      <c r="AA17" s="208" t="s">
        <v>566</v>
      </c>
      <c r="AB17" s="730"/>
      <c r="AC17" s="731"/>
      <c r="AD17" s="731"/>
      <c r="AE17" s="731"/>
      <c r="AF17" s="731"/>
      <c r="AG17" s="731"/>
      <c r="AH17" s="731"/>
      <c r="AI17" s="731"/>
      <c r="AJ17" s="731"/>
      <c r="AK17" s="732"/>
      <c r="AL17" s="115"/>
      <c r="AM17" s="115"/>
      <c r="AN17" s="115"/>
      <c r="AO17" s="115"/>
      <c r="AP17" s="115"/>
      <c r="AQ17" s="66"/>
    </row>
    <row r="18" spans="2:43" s="67" customFormat="1" ht="16.5" customHeight="1">
      <c r="B18" s="115" t="b">
        <v>0</v>
      </c>
      <c r="C18" s="210"/>
      <c r="D18" s="211"/>
      <c r="E18" s="680"/>
      <c r="F18" s="681"/>
      <c r="G18" s="682"/>
      <c r="H18" s="632" t="s">
        <v>102</v>
      </c>
      <c r="I18" s="632"/>
      <c r="J18" s="632"/>
      <c r="K18" s="632"/>
      <c r="L18" s="632"/>
      <c r="M18" s="632"/>
      <c r="N18" s="632"/>
      <c r="O18" s="632"/>
      <c r="P18" s="217" t="s">
        <v>103</v>
      </c>
      <c r="Q18" s="199"/>
      <c r="R18" s="221"/>
      <c r="S18" s="234"/>
      <c r="T18" s="235" t="s">
        <v>571</v>
      </c>
      <c r="U18" s="721"/>
      <c r="V18" s="721"/>
      <c r="W18" s="721"/>
      <c r="X18" s="721"/>
      <c r="Y18" s="236" t="s">
        <v>566</v>
      </c>
      <c r="Z18" s="201"/>
      <c r="AA18" s="198" t="s">
        <v>105</v>
      </c>
      <c r="AB18" s="699"/>
      <c r="AC18" s="717"/>
      <c r="AD18" s="717"/>
      <c r="AE18" s="717"/>
      <c r="AF18" s="717"/>
      <c r="AG18" s="717"/>
      <c r="AH18" s="717"/>
      <c r="AI18" s="717"/>
      <c r="AJ18" s="717"/>
      <c r="AK18" s="629"/>
      <c r="AL18" s="115" t="b">
        <v>0</v>
      </c>
      <c r="AM18" s="115" t="b">
        <v>0</v>
      </c>
      <c r="AN18" s="115"/>
      <c r="AO18" s="115"/>
      <c r="AP18" s="115"/>
      <c r="AQ18" s="66"/>
    </row>
    <row r="19" spans="2:43" s="67" customFormat="1" ht="16.5" customHeight="1">
      <c r="C19" s="214"/>
      <c r="D19" s="211"/>
      <c r="E19" s="680"/>
      <c r="F19" s="681"/>
      <c r="G19" s="682"/>
      <c r="H19" s="632"/>
      <c r="I19" s="632"/>
      <c r="J19" s="632"/>
      <c r="K19" s="632"/>
      <c r="L19" s="632"/>
      <c r="M19" s="632"/>
      <c r="N19" s="632"/>
      <c r="O19" s="632"/>
      <c r="P19" s="740" t="s">
        <v>106</v>
      </c>
      <c r="Q19" s="741"/>
      <c r="R19" s="741"/>
      <c r="S19" s="741"/>
      <c r="T19" s="741"/>
      <c r="U19" s="196" t="s">
        <v>93</v>
      </c>
      <c r="V19" s="668"/>
      <c r="W19" s="668"/>
      <c r="X19" s="196" t="s">
        <v>94</v>
      </c>
      <c r="Y19" s="196"/>
      <c r="Z19" s="232"/>
      <c r="AA19" s="232"/>
      <c r="AB19" s="718"/>
      <c r="AC19" s="719"/>
      <c r="AD19" s="719"/>
      <c r="AE19" s="719"/>
      <c r="AF19" s="719"/>
      <c r="AG19" s="719"/>
      <c r="AH19" s="719"/>
      <c r="AI19" s="719"/>
      <c r="AJ19" s="719"/>
      <c r="AK19" s="720"/>
      <c r="AL19" s="115"/>
      <c r="AM19" s="115"/>
      <c r="AN19" s="115"/>
      <c r="AO19" s="115"/>
      <c r="AP19" s="115"/>
      <c r="AQ19" s="66"/>
    </row>
    <row r="20" spans="2:43" s="67" customFormat="1" ht="16.5" customHeight="1">
      <c r="C20" s="214"/>
      <c r="D20" s="211"/>
      <c r="E20" s="680"/>
      <c r="F20" s="681"/>
      <c r="G20" s="682"/>
      <c r="H20" s="632"/>
      <c r="I20" s="632"/>
      <c r="J20" s="632"/>
      <c r="K20" s="632"/>
      <c r="L20" s="632"/>
      <c r="M20" s="632"/>
      <c r="N20" s="632"/>
      <c r="O20" s="632"/>
      <c r="P20" s="237" t="s">
        <v>107</v>
      </c>
      <c r="Q20" s="229"/>
      <c r="R20" s="211"/>
      <c r="S20" s="230"/>
      <c r="T20" s="229" t="s">
        <v>104</v>
      </c>
      <c r="U20" s="229"/>
      <c r="V20" s="231"/>
      <c r="W20" s="196" t="s">
        <v>105</v>
      </c>
      <c r="X20" s="196"/>
      <c r="Y20" s="196"/>
      <c r="Z20" s="232"/>
      <c r="AA20" s="232"/>
      <c r="AB20" s="718"/>
      <c r="AC20" s="719"/>
      <c r="AD20" s="719"/>
      <c r="AE20" s="719"/>
      <c r="AF20" s="719"/>
      <c r="AG20" s="719"/>
      <c r="AH20" s="719"/>
      <c r="AI20" s="719"/>
      <c r="AJ20" s="719"/>
      <c r="AK20" s="720"/>
      <c r="AL20" s="115" t="b">
        <v>0</v>
      </c>
      <c r="AM20" s="115" t="b">
        <v>0</v>
      </c>
      <c r="AN20" s="115"/>
      <c r="AO20" s="115"/>
      <c r="AP20" s="115"/>
      <c r="AQ20" s="66"/>
    </row>
    <row r="21" spans="2:43" s="67" customFormat="1" ht="16.5" customHeight="1">
      <c r="C21" s="214"/>
      <c r="D21" s="211"/>
      <c r="E21" s="680"/>
      <c r="F21" s="681"/>
      <c r="G21" s="682"/>
      <c r="H21" s="632"/>
      <c r="I21" s="632"/>
      <c r="J21" s="632"/>
      <c r="K21" s="632"/>
      <c r="L21" s="632"/>
      <c r="M21" s="632"/>
      <c r="N21" s="632"/>
      <c r="O21" s="632"/>
      <c r="P21" s="238" t="s">
        <v>570</v>
      </c>
      <c r="Q21" s="205"/>
      <c r="R21" s="239"/>
      <c r="S21" s="641"/>
      <c r="T21" s="641"/>
      <c r="U21" s="641"/>
      <c r="V21" s="641"/>
      <c r="W21" s="641"/>
      <c r="X21" s="641"/>
      <c r="Y21" s="641"/>
      <c r="Z21" s="641"/>
      <c r="AA21" s="240" t="s">
        <v>566</v>
      </c>
      <c r="AB21" s="700"/>
      <c r="AC21" s="630"/>
      <c r="AD21" s="630"/>
      <c r="AE21" s="630"/>
      <c r="AF21" s="630"/>
      <c r="AG21" s="630"/>
      <c r="AH21" s="630"/>
      <c r="AI21" s="630"/>
      <c r="AJ21" s="630"/>
      <c r="AK21" s="631"/>
      <c r="AL21" s="115"/>
      <c r="AM21" s="115"/>
      <c r="AN21" s="115"/>
      <c r="AO21" s="115"/>
      <c r="AP21" s="115"/>
      <c r="AQ21" s="66"/>
    </row>
    <row r="22" spans="2:43" s="67" customFormat="1" ht="16.5" customHeight="1">
      <c r="B22" s="115" t="b">
        <v>0</v>
      </c>
      <c r="C22" s="210"/>
      <c r="D22" s="211"/>
      <c r="E22" s="680"/>
      <c r="F22" s="681"/>
      <c r="G22" s="682"/>
      <c r="H22" s="632" t="s">
        <v>108</v>
      </c>
      <c r="I22" s="632"/>
      <c r="J22" s="632"/>
      <c r="K22" s="632"/>
      <c r="L22" s="632"/>
      <c r="M22" s="632"/>
      <c r="N22" s="632"/>
      <c r="O22" s="632"/>
      <c r="P22" s="241"/>
      <c r="Q22" s="193" t="s">
        <v>104</v>
      </c>
      <c r="R22" s="242"/>
      <c r="S22" s="242"/>
      <c r="T22" s="242"/>
      <c r="U22" s="242"/>
      <c r="V22" s="242"/>
      <c r="W22" s="242"/>
      <c r="X22" s="242"/>
      <c r="Y22" s="242"/>
      <c r="Z22" s="242"/>
      <c r="AA22" s="242"/>
      <c r="AB22" s="701"/>
      <c r="AC22" s="686"/>
      <c r="AD22" s="686"/>
      <c r="AE22" s="686"/>
      <c r="AF22" s="686"/>
      <c r="AG22" s="686"/>
      <c r="AH22" s="686"/>
      <c r="AI22" s="686"/>
      <c r="AJ22" s="686"/>
      <c r="AK22" s="702"/>
      <c r="AL22" s="115" t="b">
        <v>0</v>
      </c>
      <c r="AM22" s="115"/>
      <c r="AN22" s="115"/>
      <c r="AO22" s="115"/>
      <c r="AP22" s="115"/>
      <c r="AQ22" s="66"/>
    </row>
    <row r="23" spans="2:43" s="67" customFormat="1" ht="16.5" customHeight="1">
      <c r="C23" s="214"/>
      <c r="D23" s="211"/>
      <c r="E23" s="680"/>
      <c r="F23" s="681"/>
      <c r="G23" s="682"/>
      <c r="H23" s="632"/>
      <c r="I23" s="632"/>
      <c r="J23" s="632"/>
      <c r="K23" s="632"/>
      <c r="L23" s="632"/>
      <c r="M23" s="632"/>
      <c r="N23" s="632"/>
      <c r="O23" s="632"/>
      <c r="P23" s="208" t="s">
        <v>567</v>
      </c>
      <c r="Q23" s="663"/>
      <c r="R23" s="663"/>
      <c r="S23" s="663"/>
      <c r="T23" s="663"/>
      <c r="U23" s="663"/>
      <c r="V23" s="663"/>
      <c r="W23" s="663"/>
      <c r="X23" s="663"/>
      <c r="Y23" s="663"/>
      <c r="Z23" s="663"/>
      <c r="AA23" s="243" t="s">
        <v>566</v>
      </c>
      <c r="AB23" s="703"/>
      <c r="AC23" s="704"/>
      <c r="AD23" s="704"/>
      <c r="AE23" s="704"/>
      <c r="AF23" s="704"/>
      <c r="AG23" s="704"/>
      <c r="AH23" s="704"/>
      <c r="AI23" s="704"/>
      <c r="AJ23" s="704"/>
      <c r="AK23" s="705"/>
      <c r="AL23" s="115"/>
      <c r="AM23" s="115"/>
      <c r="AN23" s="115"/>
      <c r="AO23" s="115"/>
      <c r="AP23" s="115"/>
      <c r="AQ23" s="66"/>
    </row>
    <row r="24" spans="2:43" s="67" customFormat="1" ht="16.5" customHeight="1">
      <c r="C24" s="214"/>
      <c r="D24" s="211"/>
      <c r="E24" s="680"/>
      <c r="F24" s="681"/>
      <c r="G24" s="682"/>
      <c r="H24" s="632"/>
      <c r="I24" s="632"/>
      <c r="J24" s="632"/>
      <c r="K24" s="632"/>
      <c r="L24" s="632"/>
      <c r="M24" s="632"/>
      <c r="N24" s="632"/>
      <c r="O24" s="632"/>
      <c r="P24" s="230"/>
      <c r="Q24" s="205" t="s">
        <v>105</v>
      </c>
      <c r="R24" s="239"/>
      <c r="S24" s="205"/>
      <c r="T24" s="205"/>
      <c r="U24" s="204"/>
      <c r="V24" s="204"/>
      <c r="W24" s="204"/>
      <c r="X24" s="204"/>
      <c r="Y24" s="204"/>
      <c r="Z24" s="206"/>
      <c r="AA24" s="206"/>
      <c r="AB24" s="706"/>
      <c r="AC24" s="707"/>
      <c r="AD24" s="707"/>
      <c r="AE24" s="707"/>
      <c r="AF24" s="707"/>
      <c r="AG24" s="707"/>
      <c r="AH24" s="707"/>
      <c r="AI24" s="707"/>
      <c r="AJ24" s="707"/>
      <c r="AK24" s="708"/>
      <c r="AL24" s="115" t="b">
        <v>0</v>
      </c>
      <c r="AM24" s="115"/>
      <c r="AN24" s="115"/>
      <c r="AO24" s="115"/>
      <c r="AP24" s="115"/>
      <c r="AQ24" s="66"/>
    </row>
    <row r="25" spans="2:43" s="67" customFormat="1" ht="16.5" customHeight="1">
      <c r="B25" s="115" t="b">
        <v>0</v>
      </c>
      <c r="C25" s="210"/>
      <c r="D25" s="211"/>
      <c r="E25" s="680"/>
      <c r="F25" s="681"/>
      <c r="G25" s="682"/>
      <c r="H25" s="632" t="s">
        <v>109</v>
      </c>
      <c r="I25" s="632"/>
      <c r="J25" s="632"/>
      <c r="K25" s="632"/>
      <c r="L25" s="632"/>
      <c r="M25" s="632"/>
      <c r="N25" s="632"/>
      <c r="O25" s="632"/>
      <c r="P25" s="244"/>
      <c r="Q25" s="193" t="s">
        <v>104</v>
      </c>
      <c r="R25" s="245"/>
      <c r="S25" s="208"/>
      <c r="T25" s="208"/>
      <c r="U25" s="208"/>
      <c r="V25" s="208"/>
      <c r="W25" s="208"/>
      <c r="X25" s="208"/>
      <c r="Y25" s="208"/>
      <c r="Z25" s="208"/>
      <c r="AA25" s="208"/>
      <c r="AB25" s="703"/>
      <c r="AC25" s="704"/>
      <c r="AD25" s="704"/>
      <c r="AE25" s="704"/>
      <c r="AF25" s="704"/>
      <c r="AG25" s="704"/>
      <c r="AH25" s="704"/>
      <c r="AI25" s="704"/>
      <c r="AJ25" s="704"/>
      <c r="AK25" s="705"/>
      <c r="AL25" s="115" t="b">
        <v>0</v>
      </c>
      <c r="AM25" s="115"/>
      <c r="AN25" s="115"/>
      <c r="AO25" s="115"/>
      <c r="AP25" s="115"/>
      <c r="AQ25" s="66"/>
    </row>
    <row r="26" spans="2:43" s="67" customFormat="1" ht="16.5" customHeight="1">
      <c r="C26" s="214"/>
      <c r="D26" s="211"/>
      <c r="E26" s="680"/>
      <c r="F26" s="681"/>
      <c r="G26" s="682"/>
      <c r="H26" s="632"/>
      <c r="I26" s="632"/>
      <c r="J26" s="632"/>
      <c r="K26" s="632"/>
      <c r="L26" s="632"/>
      <c r="M26" s="632"/>
      <c r="N26" s="632"/>
      <c r="O26" s="632"/>
      <c r="P26" s="208" t="s">
        <v>567</v>
      </c>
      <c r="Q26" s="663"/>
      <c r="R26" s="663"/>
      <c r="S26" s="663"/>
      <c r="T26" s="663"/>
      <c r="U26" s="663"/>
      <c r="V26" s="663"/>
      <c r="W26" s="663"/>
      <c r="X26" s="663"/>
      <c r="Y26" s="663"/>
      <c r="Z26" s="663"/>
      <c r="AA26" s="208" t="s">
        <v>566</v>
      </c>
      <c r="AB26" s="703"/>
      <c r="AC26" s="704"/>
      <c r="AD26" s="704"/>
      <c r="AE26" s="704"/>
      <c r="AF26" s="704"/>
      <c r="AG26" s="704"/>
      <c r="AH26" s="704"/>
      <c r="AI26" s="704"/>
      <c r="AJ26" s="704"/>
      <c r="AK26" s="705"/>
      <c r="AL26" s="115"/>
      <c r="AM26" s="115"/>
      <c r="AN26" s="115"/>
      <c r="AO26" s="115"/>
      <c r="AP26" s="115"/>
      <c r="AQ26" s="66"/>
    </row>
    <row r="27" spans="2:43" s="67" customFormat="1" ht="16.5" customHeight="1">
      <c r="C27" s="214"/>
      <c r="D27" s="211"/>
      <c r="E27" s="680"/>
      <c r="F27" s="681"/>
      <c r="G27" s="682"/>
      <c r="H27" s="632"/>
      <c r="I27" s="632"/>
      <c r="J27" s="632"/>
      <c r="K27" s="632"/>
      <c r="L27" s="632"/>
      <c r="M27" s="632"/>
      <c r="N27" s="632"/>
      <c r="O27" s="632"/>
      <c r="P27" s="246"/>
      <c r="Q27" s="205" t="s">
        <v>105</v>
      </c>
      <c r="R27" s="239"/>
      <c r="S27" s="205"/>
      <c r="T27" s="205"/>
      <c r="U27" s="204"/>
      <c r="V27" s="204"/>
      <c r="W27" s="204"/>
      <c r="X27" s="204"/>
      <c r="Y27" s="204"/>
      <c r="Z27" s="247"/>
      <c r="AA27" s="247"/>
      <c r="AB27" s="703"/>
      <c r="AC27" s="704"/>
      <c r="AD27" s="704"/>
      <c r="AE27" s="704"/>
      <c r="AF27" s="704"/>
      <c r="AG27" s="704"/>
      <c r="AH27" s="704"/>
      <c r="AI27" s="704"/>
      <c r="AJ27" s="704"/>
      <c r="AK27" s="705"/>
      <c r="AL27" s="115" t="b">
        <v>0</v>
      </c>
      <c r="AM27" s="115"/>
      <c r="AN27" s="115"/>
      <c r="AO27" s="115"/>
      <c r="AP27" s="115"/>
      <c r="AQ27" s="66"/>
    </row>
    <row r="28" spans="2:43" s="67" customFormat="1" ht="16.5" customHeight="1">
      <c r="B28" s="115" t="b">
        <v>0</v>
      </c>
      <c r="C28" s="210"/>
      <c r="D28" s="211"/>
      <c r="E28" s="680"/>
      <c r="F28" s="681"/>
      <c r="G28" s="682"/>
      <c r="H28" s="710" t="s">
        <v>110</v>
      </c>
      <c r="I28" s="710"/>
      <c r="J28" s="711" t="s">
        <v>111</v>
      </c>
      <c r="K28" s="712"/>
      <c r="L28" s="712"/>
      <c r="M28" s="712"/>
      <c r="N28" s="712"/>
      <c r="O28" s="713"/>
      <c r="P28" s="248"/>
      <c r="Q28" s="249" t="s">
        <v>104</v>
      </c>
      <c r="R28" s="250"/>
      <c r="S28" s="250"/>
      <c r="T28" s="251"/>
      <c r="U28" s="196"/>
      <c r="V28" s="196"/>
      <c r="W28" s="196"/>
      <c r="X28" s="211"/>
      <c r="Y28" s="211"/>
      <c r="Z28" s="196"/>
      <c r="AA28" s="211"/>
      <c r="AB28" s="701"/>
      <c r="AC28" s="686"/>
      <c r="AD28" s="686"/>
      <c r="AE28" s="686"/>
      <c r="AF28" s="686"/>
      <c r="AG28" s="686"/>
      <c r="AH28" s="686"/>
      <c r="AI28" s="686"/>
      <c r="AJ28" s="686"/>
      <c r="AK28" s="702"/>
      <c r="AL28" s="115" t="b">
        <v>0</v>
      </c>
      <c r="AM28" s="115"/>
      <c r="AN28" s="115"/>
      <c r="AO28" s="115"/>
      <c r="AP28" s="115"/>
      <c r="AQ28" s="66"/>
    </row>
    <row r="29" spans="2:43" s="67" customFormat="1" ht="16.5" customHeight="1">
      <c r="C29" s="214"/>
      <c r="D29" s="211"/>
      <c r="E29" s="680"/>
      <c r="F29" s="681"/>
      <c r="G29" s="682"/>
      <c r="H29" s="710"/>
      <c r="I29" s="710"/>
      <c r="J29" s="714"/>
      <c r="K29" s="715"/>
      <c r="L29" s="715"/>
      <c r="M29" s="715"/>
      <c r="N29" s="715"/>
      <c r="O29" s="716"/>
      <c r="P29" s="252" t="s">
        <v>168</v>
      </c>
      <c r="Q29" s="211"/>
      <c r="R29" s="252"/>
      <c r="S29" s="252"/>
      <c r="T29" s="252"/>
      <c r="U29" s="252"/>
      <c r="V29" s="252"/>
      <c r="W29" s="196"/>
      <c r="X29" s="196" t="s">
        <v>104</v>
      </c>
      <c r="Y29" s="211"/>
      <c r="Z29" s="250"/>
      <c r="AA29" s="253" t="s">
        <v>569</v>
      </c>
      <c r="AB29" s="703"/>
      <c r="AC29" s="704"/>
      <c r="AD29" s="704"/>
      <c r="AE29" s="704"/>
      <c r="AF29" s="704"/>
      <c r="AG29" s="704"/>
      <c r="AH29" s="704"/>
      <c r="AI29" s="704"/>
      <c r="AJ29" s="704"/>
      <c r="AK29" s="705"/>
      <c r="AL29" s="115" t="b">
        <v>0</v>
      </c>
      <c r="AM29" s="115" t="b">
        <v>0</v>
      </c>
      <c r="AN29" s="115"/>
      <c r="AO29" s="115"/>
      <c r="AP29" s="115"/>
      <c r="AQ29" s="66"/>
    </row>
    <row r="30" spans="2:43" s="67" customFormat="1" ht="16.5" customHeight="1">
      <c r="C30" s="214"/>
      <c r="D30" s="211"/>
      <c r="E30" s="680"/>
      <c r="F30" s="681"/>
      <c r="G30" s="682"/>
      <c r="H30" s="710"/>
      <c r="I30" s="710"/>
      <c r="J30" s="714"/>
      <c r="K30" s="715"/>
      <c r="L30" s="715"/>
      <c r="M30" s="715"/>
      <c r="N30" s="715"/>
      <c r="O30" s="716"/>
      <c r="P30" s="254"/>
      <c r="Q30" s="253" t="s">
        <v>105</v>
      </c>
      <c r="R30" s="252"/>
      <c r="S30" s="252"/>
      <c r="T30" s="255"/>
      <c r="U30" s="196"/>
      <c r="V30" s="196"/>
      <c r="W30" s="196"/>
      <c r="X30" s="196"/>
      <c r="Y30" s="196"/>
      <c r="Z30" s="250"/>
      <c r="AA30" s="250"/>
      <c r="AB30" s="706"/>
      <c r="AC30" s="707"/>
      <c r="AD30" s="707"/>
      <c r="AE30" s="707"/>
      <c r="AF30" s="707"/>
      <c r="AG30" s="707"/>
      <c r="AH30" s="707"/>
      <c r="AI30" s="707"/>
      <c r="AJ30" s="707"/>
      <c r="AK30" s="708"/>
      <c r="AL30" s="115" t="b">
        <v>0</v>
      </c>
      <c r="AM30" s="115"/>
      <c r="AN30" s="115"/>
      <c r="AO30" s="115"/>
      <c r="AP30" s="115"/>
      <c r="AQ30" s="66"/>
    </row>
    <row r="31" spans="2:43" s="67" customFormat="1" ht="16.5" customHeight="1">
      <c r="C31" s="214"/>
      <c r="D31" s="211"/>
      <c r="E31" s="680"/>
      <c r="F31" s="681"/>
      <c r="G31" s="682"/>
      <c r="H31" s="710"/>
      <c r="I31" s="710"/>
      <c r="J31" s="710" t="s">
        <v>112</v>
      </c>
      <c r="K31" s="710"/>
      <c r="L31" s="710"/>
      <c r="M31" s="710"/>
      <c r="N31" s="710"/>
      <c r="O31" s="710"/>
      <c r="P31" s="256"/>
      <c r="Q31" s="257" t="s">
        <v>371</v>
      </c>
      <c r="R31" s="257"/>
      <c r="S31" s="257"/>
      <c r="T31" s="257"/>
      <c r="U31" s="257"/>
      <c r="V31" s="257"/>
      <c r="W31" s="257"/>
      <c r="X31" s="257"/>
      <c r="Y31" s="257"/>
      <c r="Z31" s="257"/>
      <c r="AA31" s="257"/>
      <c r="AB31" s="703"/>
      <c r="AC31" s="704"/>
      <c r="AD31" s="704"/>
      <c r="AE31" s="704"/>
      <c r="AF31" s="704"/>
      <c r="AG31" s="704"/>
      <c r="AH31" s="704"/>
      <c r="AI31" s="704"/>
      <c r="AJ31" s="704"/>
      <c r="AK31" s="705"/>
      <c r="AL31" s="115" t="b">
        <v>0</v>
      </c>
      <c r="AM31" s="115"/>
      <c r="AN31" s="115"/>
      <c r="AO31" s="115"/>
      <c r="AP31" s="115"/>
      <c r="AQ31" s="66"/>
    </row>
    <row r="32" spans="2:43" s="67" customFormat="1" ht="16.5" customHeight="1">
      <c r="C32" s="214"/>
      <c r="D32" s="211"/>
      <c r="E32" s="680"/>
      <c r="F32" s="681"/>
      <c r="G32" s="682"/>
      <c r="H32" s="710"/>
      <c r="I32" s="710"/>
      <c r="J32" s="710"/>
      <c r="K32" s="710"/>
      <c r="L32" s="710"/>
      <c r="M32" s="710"/>
      <c r="N32" s="710"/>
      <c r="O32" s="710"/>
      <c r="P32" s="258"/>
      <c r="Q32" s="255" t="s">
        <v>572</v>
      </c>
      <c r="R32" s="259"/>
      <c r="S32" s="259"/>
      <c r="T32" s="259"/>
      <c r="U32" s="259"/>
      <c r="V32" s="259"/>
      <c r="W32" s="259"/>
      <c r="X32" s="259"/>
      <c r="Y32" s="259"/>
      <c r="Z32" s="259"/>
      <c r="AA32" s="259"/>
      <c r="AB32" s="703"/>
      <c r="AC32" s="704"/>
      <c r="AD32" s="704"/>
      <c r="AE32" s="704"/>
      <c r="AF32" s="704"/>
      <c r="AG32" s="704"/>
      <c r="AH32" s="704"/>
      <c r="AI32" s="704"/>
      <c r="AJ32" s="704"/>
      <c r="AK32" s="705"/>
      <c r="AL32" s="115"/>
      <c r="AM32" s="115"/>
      <c r="AN32" s="116"/>
      <c r="AO32" s="115"/>
      <c r="AP32" s="115"/>
      <c r="AQ32" s="66"/>
    </row>
    <row r="33" spans="1:43" s="67" customFormat="1" ht="16.5" customHeight="1">
      <c r="C33" s="214"/>
      <c r="D33" s="211"/>
      <c r="E33" s="680"/>
      <c r="F33" s="681"/>
      <c r="G33" s="682"/>
      <c r="H33" s="710"/>
      <c r="I33" s="710"/>
      <c r="J33" s="710"/>
      <c r="K33" s="710"/>
      <c r="L33" s="710"/>
      <c r="M33" s="710"/>
      <c r="N33" s="710"/>
      <c r="O33" s="710"/>
      <c r="P33" s="260"/>
      <c r="Q33" s="261" t="s">
        <v>105</v>
      </c>
      <c r="R33" s="262"/>
      <c r="S33" s="262"/>
      <c r="T33" s="262"/>
      <c r="U33" s="204"/>
      <c r="V33" s="204"/>
      <c r="W33" s="204"/>
      <c r="X33" s="204"/>
      <c r="Y33" s="204"/>
      <c r="Z33" s="263"/>
      <c r="AA33" s="263"/>
      <c r="AB33" s="703"/>
      <c r="AC33" s="704"/>
      <c r="AD33" s="704"/>
      <c r="AE33" s="704"/>
      <c r="AF33" s="704"/>
      <c r="AG33" s="704"/>
      <c r="AH33" s="704"/>
      <c r="AI33" s="704"/>
      <c r="AJ33" s="704"/>
      <c r="AK33" s="705"/>
      <c r="AL33" s="115" t="b">
        <v>0</v>
      </c>
      <c r="AM33" s="115"/>
      <c r="AN33" s="115"/>
      <c r="AO33" s="115"/>
      <c r="AP33" s="115"/>
      <c r="AQ33" s="66"/>
    </row>
    <row r="34" spans="1:43" s="67" customFormat="1" ht="16.5" customHeight="1">
      <c r="B34" s="115" t="b">
        <v>0</v>
      </c>
      <c r="C34" s="210"/>
      <c r="D34" s="211"/>
      <c r="E34" s="680"/>
      <c r="F34" s="681"/>
      <c r="G34" s="682"/>
      <c r="H34" s="632" t="s">
        <v>78</v>
      </c>
      <c r="I34" s="632"/>
      <c r="J34" s="632"/>
      <c r="K34" s="632"/>
      <c r="L34" s="632"/>
      <c r="M34" s="632"/>
      <c r="N34" s="632"/>
      <c r="O34" s="632"/>
      <c r="P34" s="699"/>
      <c r="Q34" s="628"/>
      <c r="R34" s="628"/>
      <c r="S34" s="628"/>
      <c r="T34" s="628"/>
      <c r="U34" s="628"/>
      <c r="V34" s="628"/>
      <c r="W34" s="628"/>
      <c r="X34" s="628"/>
      <c r="Y34" s="628"/>
      <c r="Z34" s="628"/>
      <c r="AA34" s="628"/>
      <c r="AB34" s="264" t="s">
        <v>113</v>
      </c>
      <c r="AC34" s="265"/>
      <c r="AD34" s="265"/>
      <c r="AE34" s="722"/>
      <c r="AF34" s="722"/>
      <c r="AG34" s="722"/>
      <c r="AH34" s="722"/>
      <c r="AI34" s="722"/>
      <c r="AJ34" s="722"/>
      <c r="AK34" s="723"/>
      <c r="AL34" s="115"/>
      <c r="AM34" s="115"/>
      <c r="AN34" s="115"/>
      <c r="AO34" s="115"/>
      <c r="AP34" s="115"/>
      <c r="AQ34" s="66"/>
    </row>
    <row r="35" spans="1:43" s="65" customFormat="1" ht="30" customHeight="1">
      <c r="A35" s="188"/>
      <c r="B35" s="180"/>
      <c r="C35" s="195"/>
      <c r="D35" s="196"/>
      <c r="E35" s="683"/>
      <c r="F35" s="684"/>
      <c r="G35" s="685"/>
      <c r="H35" s="632"/>
      <c r="I35" s="632"/>
      <c r="J35" s="632"/>
      <c r="K35" s="632"/>
      <c r="L35" s="632"/>
      <c r="M35" s="632"/>
      <c r="N35" s="632"/>
      <c r="O35" s="632"/>
      <c r="P35" s="700"/>
      <c r="Q35" s="630"/>
      <c r="R35" s="630"/>
      <c r="S35" s="630"/>
      <c r="T35" s="630"/>
      <c r="U35" s="630"/>
      <c r="V35" s="630"/>
      <c r="W35" s="630"/>
      <c r="X35" s="630"/>
      <c r="Y35" s="630"/>
      <c r="Z35" s="630"/>
      <c r="AA35" s="630"/>
      <c r="AB35" s="724"/>
      <c r="AC35" s="725"/>
      <c r="AD35" s="725"/>
      <c r="AE35" s="725"/>
      <c r="AF35" s="725"/>
      <c r="AG35" s="725"/>
      <c r="AH35" s="725"/>
      <c r="AI35" s="725"/>
      <c r="AJ35" s="725"/>
      <c r="AK35" s="726"/>
      <c r="AL35" s="114"/>
      <c r="AM35" s="114"/>
      <c r="AN35" s="114"/>
      <c r="AO35" s="114"/>
      <c r="AP35" s="114"/>
      <c r="AQ35" s="64"/>
    </row>
    <row r="36" spans="1:43" s="67" customFormat="1" ht="13.5" customHeight="1">
      <c r="C36" s="214"/>
      <c r="D36" s="211"/>
      <c r="E36" s="733" t="s">
        <v>114</v>
      </c>
      <c r="F36" s="636" t="s">
        <v>115</v>
      </c>
      <c r="G36" s="637"/>
      <c r="H36" s="637"/>
      <c r="I36" s="637"/>
      <c r="J36" s="637"/>
      <c r="K36" s="637"/>
      <c r="L36" s="637"/>
      <c r="M36" s="637"/>
      <c r="N36" s="637"/>
      <c r="O36" s="637"/>
      <c r="P36" s="637"/>
      <c r="Q36" s="638"/>
      <c r="R36" s="229" t="s">
        <v>116</v>
      </c>
      <c r="S36" s="229"/>
      <c r="T36" s="229"/>
      <c r="U36" s="229"/>
      <c r="V36" s="229"/>
      <c r="W36" s="229"/>
      <c r="X36" s="229"/>
      <c r="Y36" s="229"/>
      <c r="Z36" s="229"/>
      <c r="AA36" s="229"/>
      <c r="AB36" s="229"/>
      <c r="AC36" s="229"/>
      <c r="AD36" s="266"/>
      <c r="AE36" s="736" t="s">
        <v>117</v>
      </c>
      <c r="AF36" s="737"/>
      <c r="AG36" s="737"/>
      <c r="AH36" s="737"/>
      <c r="AI36" s="737"/>
      <c r="AJ36" s="737"/>
      <c r="AK36" s="738"/>
      <c r="AL36" s="115"/>
      <c r="AM36" s="115"/>
      <c r="AN36" s="115"/>
      <c r="AO36" s="115"/>
      <c r="AP36" s="115"/>
      <c r="AQ36" s="66"/>
    </row>
    <row r="37" spans="1:43" s="67" customFormat="1" ht="13.5" customHeight="1">
      <c r="B37" s="115" t="b">
        <v>0</v>
      </c>
      <c r="C37" s="210"/>
      <c r="D37" s="211"/>
      <c r="E37" s="734"/>
      <c r="F37" s="654" t="s">
        <v>118</v>
      </c>
      <c r="G37" s="655"/>
      <c r="H37" s="655"/>
      <c r="I37" s="655"/>
      <c r="J37" s="655"/>
      <c r="K37" s="655"/>
      <c r="L37" s="655"/>
      <c r="M37" s="655"/>
      <c r="N37" s="655"/>
      <c r="O37" s="655"/>
      <c r="P37" s="655"/>
      <c r="Q37" s="656"/>
      <c r="R37" s="199" t="s">
        <v>119</v>
      </c>
      <c r="S37" s="199"/>
      <c r="T37" s="199"/>
      <c r="U37" s="199"/>
      <c r="V37" s="199"/>
      <c r="W37" s="199"/>
      <c r="X37" s="199"/>
      <c r="Y37" s="199"/>
      <c r="Z37" s="199"/>
      <c r="AA37" s="199"/>
      <c r="AB37" s="199"/>
      <c r="AC37" s="199"/>
      <c r="AD37" s="267"/>
      <c r="AE37" s="268"/>
      <c r="AF37" s="269" t="s">
        <v>120</v>
      </c>
      <c r="AG37" s="269"/>
      <c r="AH37" s="269"/>
      <c r="AI37" s="269"/>
      <c r="AJ37" s="269"/>
      <c r="AK37" s="270"/>
      <c r="AL37" s="115"/>
      <c r="AM37" s="115"/>
      <c r="AN37" s="115"/>
      <c r="AO37" s="115"/>
      <c r="AP37" s="115"/>
      <c r="AQ37" s="66"/>
    </row>
    <row r="38" spans="1:43" s="67" customFormat="1" ht="13.5" customHeight="1">
      <c r="C38" s="214"/>
      <c r="D38" s="211"/>
      <c r="E38" s="734"/>
      <c r="F38" s="271"/>
      <c r="G38" s="272"/>
      <c r="H38" s="272"/>
      <c r="I38" s="272"/>
      <c r="J38" s="272"/>
      <c r="K38" s="272"/>
      <c r="L38" s="272"/>
      <c r="M38" s="272"/>
      <c r="N38" s="272"/>
      <c r="O38" s="272"/>
      <c r="P38" s="272"/>
      <c r="Q38" s="273"/>
      <c r="R38" s="241"/>
      <c r="S38" s="232" t="s">
        <v>104</v>
      </c>
      <c r="T38" s="232"/>
      <c r="U38" s="241"/>
      <c r="V38" s="232" t="s">
        <v>105</v>
      </c>
      <c r="W38" s="232"/>
      <c r="X38" s="232"/>
      <c r="Y38" s="232"/>
      <c r="Z38" s="232"/>
      <c r="AA38" s="232"/>
      <c r="AB38" s="232"/>
      <c r="AC38" s="232"/>
      <c r="AD38" s="274"/>
      <c r="AE38" s="275" t="s">
        <v>52</v>
      </c>
      <c r="AF38" s="276" t="s">
        <v>121</v>
      </c>
      <c r="AG38" s="276"/>
      <c r="AH38" s="276"/>
      <c r="AI38" s="276"/>
      <c r="AJ38" s="276"/>
      <c r="AK38" s="277"/>
      <c r="AL38" s="115" t="b">
        <v>0</v>
      </c>
      <c r="AM38" s="115" t="b">
        <v>0</v>
      </c>
      <c r="AN38" s="115" t="b">
        <v>0</v>
      </c>
      <c r="AO38" s="115" t="b">
        <v>0</v>
      </c>
      <c r="AP38" s="115"/>
      <c r="AQ38" s="66"/>
    </row>
    <row r="39" spans="1:43" s="67" customFormat="1" ht="13.5" customHeight="1">
      <c r="C39" s="214"/>
      <c r="D39" s="211"/>
      <c r="E39" s="734"/>
      <c r="F39" s="278"/>
      <c r="G39" s="279"/>
      <c r="H39" s="279"/>
      <c r="I39" s="279"/>
      <c r="J39" s="279"/>
      <c r="K39" s="279"/>
      <c r="L39" s="279"/>
      <c r="M39" s="279"/>
      <c r="N39" s="279"/>
      <c r="O39" s="279"/>
      <c r="P39" s="279"/>
      <c r="Q39" s="280"/>
      <c r="R39" s="206"/>
      <c r="S39" s="206"/>
      <c r="T39" s="206"/>
      <c r="U39" s="206"/>
      <c r="V39" s="206"/>
      <c r="W39" s="206"/>
      <c r="X39" s="206"/>
      <c r="Y39" s="206"/>
      <c r="Z39" s="206"/>
      <c r="AA39" s="206"/>
      <c r="AB39" s="206"/>
      <c r="AC39" s="206"/>
      <c r="AD39" s="281"/>
      <c r="AE39" s="282" t="s">
        <v>369</v>
      </c>
      <c r="AF39" s="283"/>
      <c r="AG39" s="204"/>
      <c r="AH39" s="204"/>
      <c r="AI39" s="641"/>
      <c r="AJ39" s="641"/>
      <c r="AK39" s="284" t="s">
        <v>122</v>
      </c>
      <c r="AL39" s="115"/>
      <c r="AM39" s="115"/>
      <c r="AN39" s="115"/>
      <c r="AO39" s="115"/>
      <c r="AP39" s="115"/>
      <c r="AQ39" s="66"/>
    </row>
    <row r="40" spans="1:43" s="67" customFormat="1" ht="13.5" customHeight="1">
      <c r="B40" s="115" t="b">
        <v>0</v>
      </c>
      <c r="C40" s="210"/>
      <c r="D40" s="211"/>
      <c r="E40" s="734"/>
      <c r="F40" s="665" t="s">
        <v>123</v>
      </c>
      <c r="G40" s="666"/>
      <c r="H40" s="666"/>
      <c r="I40" s="666"/>
      <c r="J40" s="666"/>
      <c r="K40" s="666"/>
      <c r="L40" s="666"/>
      <c r="M40" s="666"/>
      <c r="N40" s="666"/>
      <c r="O40" s="666"/>
      <c r="P40" s="666"/>
      <c r="Q40" s="667"/>
      <c r="R40" s="229" t="s">
        <v>124</v>
      </c>
      <c r="S40" s="229"/>
      <c r="T40" s="229"/>
      <c r="U40" s="229"/>
      <c r="V40" s="229"/>
      <c r="W40" s="229"/>
      <c r="X40" s="229"/>
      <c r="Y40" s="229"/>
      <c r="Z40" s="229"/>
      <c r="AA40" s="229"/>
      <c r="AB40" s="229"/>
      <c r="AC40" s="229"/>
      <c r="AD40" s="266"/>
      <c r="AE40" s="275"/>
      <c r="AF40" s="276" t="s">
        <v>120</v>
      </c>
      <c r="AG40" s="276"/>
      <c r="AH40" s="276"/>
      <c r="AI40" s="276"/>
      <c r="AJ40" s="276"/>
      <c r="AK40" s="277"/>
      <c r="AL40" s="115"/>
      <c r="AM40" s="115"/>
      <c r="AN40" s="115"/>
      <c r="AO40" s="115"/>
      <c r="AP40" s="115"/>
      <c r="AQ40" s="66"/>
    </row>
    <row r="41" spans="1:43" s="67" customFormat="1" ht="13.5" customHeight="1">
      <c r="C41" s="214"/>
      <c r="D41" s="211"/>
      <c r="E41" s="734"/>
      <c r="F41" s="285"/>
      <c r="G41" s="286"/>
      <c r="H41" s="286"/>
      <c r="I41" s="286"/>
      <c r="J41" s="286"/>
      <c r="K41" s="286"/>
      <c r="L41" s="286"/>
      <c r="M41" s="286"/>
      <c r="N41" s="286"/>
      <c r="O41" s="286"/>
      <c r="P41" s="286"/>
      <c r="Q41" s="287"/>
      <c r="R41" s="241"/>
      <c r="S41" s="232" t="s">
        <v>104</v>
      </c>
      <c r="T41" s="232"/>
      <c r="U41" s="241"/>
      <c r="V41" s="232" t="s">
        <v>105</v>
      </c>
      <c r="W41" s="232"/>
      <c r="X41" s="232"/>
      <c r="Y41" s="232"/>
      <c r="Z41" s="232"/>
      <c r="AA41" s="232"/>
      <c r="AB41" s="232"/>
      <c r="AC41" s="232"/>
      <c r="AD41" s="274"/>
      <c r="AE41" s="288"/>
      <c r="AF41" s="289" t="s">
        <v>121</v>
      </c>
      <c r="AG41" s="289"/>
      <c r="AH41" s="289"/>
      <c r="AI41" s="289"/>
      <c r="AJ41" s="289"/>
      <c r="AK41" s="290"/>
      <c r="AL41" s="115" t="b">
        <v>0</v>
      </c>
      <c r="AM41" s="115" t="b">
        <v>0</v>
      </c>
      <c r="AN41" s="115" t="b">
        <v>0</v>
      </c>
      <c r="AO41" s="115" t="b">
        <v>0</v>
      </c>
      <c r="AP41" s="115"/>
      <c r="AQ41" s="66"/>
    </row>
    <row r="42" spans="1:43" s="67" customFormat="1" ht="13.5" customHeight="1">
      <c r="C42" s="214"/>
      <c r="D42" s="211"/>
      <c r="E42" s="734"/>
      <c r="F42" s="285"/>
      <c r="G42" s="286"/>
      <c r="H42" s="286"/>
      <c r="I42" s="286"/>
      <c r="J42" s="286"/>
      <c r="K42" s="286"/>
      <c r="L42" s="286"/>
      <c r="M42" s="286"/>
      <c r="N42" s="286"/>
      <c r="O42" s="286"/>
      <c r="P42" s="286"/>
      <c r="Q42" s="287"/>
      <c r="R42" s="232"/>
      <c r="S42" s="232"/>
      <c r="T42" s="232"/>
      <c r="U42" s="232"/>
      <c r="V42" s="232"/>
      <c r="W42" s="232"/>
      <c r="X42" s="232"/>
      <c r="Y42" s="232"/>
      <c r="Z42" s="232"/>
      <c r="AA42" s="232"/>
      <c r="AB42" s="232"/>
      <c r="AC42" s="232"/>
      <c r="AD42" s="274"/>
      <c r="AE42" s="291" t="s">
        <v>369</v>
      </c>
      <c r="AF42" s="276"/>
      <c r="AG42" s="276"/>
      <c r="AH42" s="276"/>
      <c r="AI42" s="739"/>
      <c r="AJ42" s="739"/>
      <c r="AK42" s="292" t="s">
        <v>122</v>
      </c>
      <c r="AL42" s="115"/>
      <c r="AM42" s="115"/>
      <c r="AN42" s="115"/>
      <c r="AO42" s="115"/>
      <c r="AP42" s="115"/>
      <c r="AQ42" s="66"/>
    </row>
    <row r="43" spans="1:43" s="67" customFormat="1" ht="13.5" customHeight="1">
      <c r="B43" s="115" t="b">
        <v>0</v>
      </c>
      <c r="C43" s="210"/>
      <c r="D43" s="211"/>
      <c r="E43" s="734"/>
      <c r="F43" s="654" t="s">
        <v>125</v>
      </c>
      <c r="G43" s="655"/>
      <c r="H43" s="655"/>
      <c r="I43" s="655"/>
      <c r="J43" s="655"/>
      <c r="K43" s="655"/>
      <c r="L43" s="655"/>
      <c r="M43" s="655"/>
      <c r="N43" s="655"/>
      <c r="O43" s="655"/>
      <c r="P43" s="655"/>
      <c r="Q43" s="656"/>
      <c r="R43" s="199" t="s">
        <v>126</v>
      </c>
      <c r="S43" s="199"/>
      <c r="T43" s="199"/>
      <c r="U43" s="199"/>
      <c r="V43" s="199"/>
      <c r="W43" s="199"/>
      <c r="X43" s="199"/>
      <c r="Y43" s="199"/>
      <c r="Z43" s="199"/>
      <c r="AA43" s="199"/>
      <c r="AB43" s="199"/>
      <c r="AC43" s="199"/>
      <c r="AD43" s="267"/>
      <c r="AE43" s="268"/>
      <c r="AF43" s="269" t="s">
        <v>120</v>
      </c>
      <c r="AG43" s="269"/>
      <c r="AH43" s="269"/>
      <c r="AI43" s="269"/>
      <c r="AJ43" s="269"/>
      <c r="AK43" s="270"/>
      <c r="AL43" s="115"/>
      <c r="AM43" s="115"/>
      <c r="AN43" s="115"/>
      <c r="AO43" s="115"/>
      <c r="AP43" s="115"/>
      <c r="AQ43" s="66"/>
    </row>
    <row r="44" spans="1:43" s="67" customFormat="1" ht="13.5" customHeight="1">
      <c r="C44" s="214"/>
      <c r="D44" s="211"/>
      <c r="E44" s="734"/>
      <c r="F44" s="278"/>
      <c r="G44" s="279"/>
      <c r="H44" s="279"/>
      <c r="I44" s="279"/>
      <c r="J44" s="279"/>
      <c r="K44" s="279"/>
      <c r="L44" s="279"/>
      <c r="M44" s="279"/>
      <c r="N44" s="279"/>
      <c r="O44" s="279"/>
      <c r="P44" s="279"/>
      <c r="Q44" s="280"/>
      <c r="R44" s="207"/>
      <c r="S44" s="206" t="s">
        <v>104</v>
      </c>
      <c r="T44" s="206"/>
      <c r="U44" s="207"/>
      <c r="V44" s="206" t="s">
        <v>105</v>
      </c>
      <c r="W44" s="206"/>
      <c r="X44" s="206"/>
      <c r="Y44" s="206"/>
      <c r="Z44" s="206"/>
      <c r="AA44" s="206"/>
      <c r="AB44" s="206"/>
      <c r="AC44" s="206"/>
      <c r="AD44" s="281"/>
      <c r="AE44" s="293" t="s">
        <v>127</v>
      </c>
      <c r="AF44" s="294" t="s">
        <v>121</v>
      </c>
      <c r="AG44" s="294"/>
      <c r="AH44" s="294"/>
      <c r="AI44" s="294"/>
      <c r="AJ44" s="294"/>
      <c r="AK44" s="295"/>
      <c r="AL44" s="115" t="b">
        <v>0</v>
      </c>
      <c r="AM44" s="115" t="b">
        <v>0</v>
      </c>
      <c r="AN44" s="115" t="b">
        <v>0</v>
      </c>
      <c r="AO44" s="115" t="b">
        <v>0</v>
      </c>
      <c r="AP44" s="115"/>
      <c r="AQ44" s="66"/>
    </row>
    <row r="45" spans="1:43" s="67" customFormat="1" ht="13.5" customHeight="1">
      <c r="B45" s="115" t="b">
        <v>0</v>
      </c>
      <c r="C45" s="210"/>
      <c r="D45" s="211"/>
      <c r="E45" s="734"/>
      <c r="F45" s="654" t="s">
        <v>128</v>
      </c>
      <c r="G45" s="655"/>
      <c r="H45" s="655"/>
      <c r="I45" s="655"/>
      <c r="J45" s="655"/>
      <c r="K45" s="655"/>
      <c r="L45" s="655"/>
      <c r="M45" s="655"/>
      <c r="N45" s="655"/>
      <c r="O45" s="655"/>
      <c r="P45" s="655"/>
      <c r="Q45" s="656"/>
      <c r="R45" s="229" t="s">
        <v>375</v>
      </c>
      <c r="S45" s="229"/>
      <c r="T45" s="229"/>
      <c r="U45" s="229"/>
      <c r="V45" s="229"/>
      <c r="W45" s="229"/>
      <c r="X45" s="229"/>
      <c r="Y45" s="229"/>
      <c r="Z45" s="229"/>
      <c r="AA45" s="229"/>
      <c r="AB45" s="229"/>
      <c r="AC45" s="229"/>
      <c r="AD45" s="266"/>
      <c r="AE45" s="275" t="s">
        <v>127</v>
      </c>
      <c r="AF45" s="276" t="s">
        <v>129</v>
      </c>
      <c r="AG45" s="276"/>
      <c r="AH45" s="276"/>
      <c r="AI45" s="276"/>
      <c r="AJ45" s="276"/>
      <c r="AK45" s="277"/>
      <c r="AL45" s="115"/>
      <c r="AM45" s="115"/>
      <c r="AN45" s="115"/>
      <c r="AO45" s="115"/>
      <c r="AP45" s="115"/>
      <c r="AQ45" s="66"/>
    </row>
    <row r="46" spans="1:43" s="67" customFormat="1" ht="13.5" customHeight="1">
      <c r="C46" s="214"/>
      <c r="D46" s="211"/>
      <c r="E46" s="734"/>
      <c r="F46" s="271"/>
      <c r="G46" s="272"/>
      <c r="H46" s="272"/>
      <c r="I46" s="272"/>
      <c r="J46" s="272"/>
      <c r="K46" s="272"/>
      <c r="L46" s="272"/>
      <c r="M46" s="272"/>
      <c r="N46" s="272"/>
      <c r="O46" s="272"/>
      <c r="P46" s="272"/>
      <c r="Q46" s="273"/>
      <c r="R46" s="241"/>
      <c r="S46" s="232" t="s">
        <v>104</v>
      </c>
      <c r="T46" s="232"/>
      <c r="U46" s="241"/>
      <c r="V46" s="232" t="s">
        <v>105</v>
      </c>
      <c r="W46" s="196"/>
      <c r="X46" s="196"/>
      <c r="Y46" s="196"/>
      <c r="Z46" s="196"/>
      <c r="AA46" s="196"/>
      <c r="AB46" s="196"/>
      <c r="AC46" s="196"/>
      <c r="AD46" s="196"/>
      <c r="AE46" s="275" t="s">
        <v>127</v>
      </c>
      <c r="AF46" s="276" t="s">
        <v>121</v>
      </c>
      <c r="AG46" s="276"/>
      <c r="AH46" s="276"/>
      <c r="AI46" s="276"/>
      <c r="AJ46" s="276"/>
      <c r="AK46" s="277"/>
      <c r="AL46" s="115" t="b">
        <v>0</v>
      </c>
      <c r="AM46" s="115" t="b">
        <v>0</v>
      </c>
      <c r="AN46" s="115" t="b">
        <v>0</v>
      </c>
      <c r="AO46" s="115" t="b">
        <v>0</v>
      </c>
      <c r="AP46" s="115"/>
      <c r="AQ46" s="66"/>
    </row>
    <row r="47" spans="1:43" s="67" customFormat="1" ht="13.5" customHeight="1">
      <c r="B47" s="115" t="b">
        <v>0</v>
      </c>
      <c r="C47" s="210"/>
      <c r="D47" s="211"/>
      <c r="E47" s="734"/>
      <c r="F47" s="665" t="s">
        <v>130</v>
      </c>
      <c r="G47" s="666"/>
      <c r="H47" s="666"/>
      <c r="I47" s="666"/>
      <c r="J47" s="666"/>
      <c r="K47" s="666"/>
      <c r="L47" s="666"/>
      <c r="M47" s="666"/>
      <c r="N47" s="666"/>
      <c r="O47" s="666"/>
      <c r="P47" s="666"/>
      <c r="Q47" s="667"/>
      <c r="R47" s="199" t="s">
        <v>376</v>
      </c>
      <c r="S47" s="199"/>
      <c r="T47" s="199"/>
      <c r="U47" s="199"/>
      <c r="V47" s="199"/>
      <c r="W47" s="199"/>
      <c r="X47" s="199"/>
      <c r="Y47" s="199"/>
      <c r="Z47" s="199"/>
      <c r="AA47" s="199"/>
      <c r="AB47" s="199"/>
      <c r="AC47" s="199"/>
      <c r="AD47" s="267"/>
      <c r="AE47" s="268"/>
      <c r="AF47" s="269" t="s">
        <v>131</v>
      </c>
      <c r="AG47" s="269"/>
      <c r="AH47" s="269"/>
      <c r="AI47" s="269"/>
      <c r="AJ47" s="269"/>
      <c r="AK47" s="270"/>
      <c r="AL47" s="115"/>
      <c r="AM47" s="115"/>
      <c r="AN47" s="115"/>
      <c r="AO47" s="115"/>
      <c r="AP47" s="115"/>
      <c r="AQ47" s="66"/>
    </row>
    <row r="48" spans="1:43" s="67" customFormat="1" ht="13.5" customHeight="1">
      <c r="C48" s="214"/>
      <c r="D48" s="211"/>
      <c r="E48" s="735"/>
      <c r="F48" s="296" t="s">
        <v>26</v>
      </c>
      <c r="G48" s="641"/>
      <c r="H48" s="641"/>
      <c r="I48" s="641"/>
      <c r="J48" s="641"/>
      <c r="K48" s="641"/>
      <c r="L48" s="641"/>
      <c r="M48" s="641"/>
      <c r="N48" s="641"/>
      <c r="O48" s="641"/>
      <c r="P48" s="641"/>
      <c r="Q48" s="297" t="s">
        <v>566</v>
      </c>
      <c r="R48" s="207"/>
      <c r="S48" s="206" t="s">
        <v>104</v>
      </c>
      <c r="T48" s="206"/>
      <c r="U48" s="207"/>
      <c r="V48" s="206" t="s">
        <v>105</v>
      </c>
      <c r="W48" s="204"/>
      <c r="X48" s="204"/>
      <c r="Y48" s="204"/>
      <c r="Z48" s="204"/>
      <c r="AA48" s="204"/>
      <c r="AB48" s="204"/>
      <c r="AC48" s="204"/>
      <c r="AD48" s="204"/>
      <c r="AE48" s="293"/>
      <c r="AF48" s="294" t="s">
        <v>121</v>
      </c>
      <c r="AG48" s="294"/>
      <c r="AH48" s="294"/>
      <c r="AI48" s="294"/>
      <c r="AJ48" s="294"/>
      <c r="AK48" s="295"/>
      <c r="AL48" s="115" t="b">
        <v>0</v>
      </c>
      <c r="AM48" s="115" t="b">
        <v>0</v>
      </c>
      <c r="AN48" s="115" t="b">
        <v>0</v>
      </c>
      <c r="AO48" s="115" t="b">
        <v>0</v>
      </c>
      <c r="AP48" s="115"/>
      <c r="AQ48" s="66"/>
    </row>
    <row r="49" spans="2:47" s="67" customFormat="1" ht="13.5" customHeight="1">
      <c r="B49" s="115" t="b">
        <v>0</v>
      </c>
      <c r="C49" s="210"/>
      <c r="D49" s="211"/>
      <c r="E49" s="642" t="s">
        <v>132</v>
      </c>
      <c r="F49" s="643"/>
      <c r="G49" s="643"/>
      <c r="H49" s="643"/>
      <c r="I49" s="643"/>
      <c r="J49" s="643"/>
      <c r="K49" s="643"/>
      <c r="L49" s="643"/>
      <c r="M49" s="643"/>
      <c r="N49" s="643"/>
      <c r="O49" s="643"/>
      <c r="P49" s="643"/>
      <c r="Q49" s="644"/>
      <c r="R49" s="298" t="str">
        <f>IF(AND(AL38=TRUE,AL41=TRUE,AL44=TRUE,AL46=TRUE,AM48=TRUE),"☑","□")</f>
        <v>□</v>
      </c>
      <c r="S49" s="199" t="s">
        <v>133</v>
      </c>
      <c r="T49" s="199"/>
      <c r="U49" s="199"/>
      <c r="V49" s="199"/>
      <c r="W49" s="267"/>
      <c r="X49" s="198"/>
      <c r="Y49" s="198"/>
      <c r="Z49" s="198"/>
      <c r="AA49" s="198"/>
      <c r="AB49" s="198"/>
      <c r="AC49" s="198"/>
      <c r="AD49" s="198"/>
      <c r="AE49" s="198"/>
      <c r="AF49" s="198"/>
      <c r="AG49" s="198"/>
      <c r="AH49" s="198"/>
      <c r="AI49" s="198"/>
      <c r="AJ49" s="198"/>
      <c r="AK49" s="202"/>
      <c r="AL49" s="115"/>
      <c r="AM49" s="115"/>
      <c r="AN49" s="115"/>
      <c r="AO49" s="115"/>
      <c r="AP49" s="115"/>
      <c r="AQ49" s="66"/>
    </row>
    <row r="50" spans="2:47" s="67" customFormat="1" ht="13.5" customHeight="1">
      <c r="C50" s="214"/>
      <c r="D50" s="211"/>
      <c r="E50" s="645"/>
      <c r="F50" s="646"/>
      <c r="G50" s="646"/>
      <c r="H50" s="646"/>
      <c r="I50" s="646"/>
      <c r="J50" s="646"/>
      <c r="K50" s="646"/>
      <c r="L50" s="646"/>
      <c r="M50" s="646"/>
      <c r="N50" s="646"/>
      <c r="O50" s="646"/>
      <c r="P50" s="646"/>
      <c r="Q50" s="647"/>
      <c r="R50" s="299" t="str">
        <f>IF(R49="□","☑","□")</f>
        <v>☑</v>
      </c>
      <c r="S50" s="227" t="s">
        <v>91</v>
      </c>
      <c r="T50" s="227"/>
      <c r="U50" s="243"/>
      <c r="V50" s="663"/>
      <c r="W50" s="663"/>
      <c r="X50" s="663"/>
      <c r="Y50" s="663"/>
      <c r="Z50" s="663"/>
      <c r="AA50" s="663"/>
      <c r="AB50" s="663"/>
      <c r="AC50" s="663"/>
      <c r="AD50" s="663"/>
      <c r="AE50" s="663"/>
      <c r="AF50" s="663"/>
      <c r="AG50" s="663"/>
      <c r="AH50" s="663"/>
      <c r="AI50" s="663"/>
      <c r="AJ50" s="663"/>
      <c r="AK50" s="213" t="s">
        <v>20</v>
      </c>
      <c r="AL50" s="115"/>
      <c r="AM50" s="115"/>
      <c r="AN50" s="115"/>
      <c r="AO50" s="115"/>
      <c r="AP50" s="115"/>
      <c r="AQ50" s="66"/>
      <c r="AU50"/>
    </row>
    <row r="51" spans="2:47" s="67" customFormat="1" ht="13.5" customHeight="1">
      <c r="C51" s="214"/>
      <c r="D51" s="211"/>
      <c r="E51" s="648"/>
      <c r="F51" s="649"/>
      <c r="G51" s="649"/>
      <c r="H51" s="649"/>
      <c r="I51" s="649"/>
      <c r="J51" s="649"/>
      <c r="K51" s="649"/>
      <c r="L51" s="649"/>
      <c r="M51" s="649"/>
      <c r="N51" s="649"/>
      <c r="O51" s="649"/>
      <c r="P51" s="649"/>
      <c r="Q51" s="650"/>
      <c r="R51" s="300" t="s">
        <v>134</v>
      </c>
      <c r="S51" s="301"/>
      <c r="T51" s="301"/>
      <c r="U51" s="301"/>
      <c r="V51" s="301"/>
      <c r="W51" s="301"/>
      <c r="X51" s="627"/>
      <c r="Y51" s="627"/>
      <c r="Z51" s="627"/>
      <c r="AA51" s="627"/>
      <c r="AB51" s="627"/>
      <c r="AC51" s="627"/>
      <c r="AD51" s="627"/>
      <c r="AE51" s="627"/>
      <c r="AF51" s="627"/>
      <c r="AG51" s="627"/>
      <c r="AH51" s="627"/>
      <c r="AI51" s="627"/>
      <c r="AJ51" s="627"/>
      <c r="AK51" s="302" t="s">
        <v>20</v>
      </c>
      <c r="AL51" s="115"/>
      <c r="AM51" s="115"/>
      <c r="AN51" s="115"/>
      <c r="AO51" s="115"/>
      <c r="AP51" s="115"/>
      <c r="AQ51" s="158"/>
    </row>
    <row r="52" spans="2:47" s="67" customFormat="1" ht="13.5" customHeight="1">
      <c r="B52" s="115" t="b">
        <v>0</v>
      </c>
      <c r="C52" s="210"/>
      <c r="D52" s="211"/>
      <c r="E52" s="285"/>
      <c r="F52" s="303"/>
      <c r="G52" s="286" t="s">
        <v>135</v>
      </c>
      <c r="H52" s="211"/>
      <c r="I52" s="211"/>
      <c r="J52" s="286"/>
      <c r="K52" s="286"/>
      <c r="L52" s="286"/>
      <c r="M52" s="286"/>
      <c r="N52" s="286"/>
      <c r="O52" s="286"/>
      <c r="P52" s="286"/>
      <c r="Q52" s="287"/>
      <c r="R52" s="304" t="s">
        <v>136</v>
      </c>
      <c r="S52" s="305"/>
      <c r="T52" s="305"/>
      <c r="U52" s="305"/>
      <c r="V52" s="305"/>
      <c r="W52" s="305"/>
      <c r="X52" s="227"/>
      <c r="Y52" s="227"/>
      <c r="Z52" s="227"/>
      <c r="AA52" s="227"/>
      <c r="AB52" s="227"/>
      <c r="AC52" s="227"/>
      <c r="AD52" s="227"/>
      <c r="AE52" s="227"/>
      <c r="AF52" s="227"/>
      <c r="AG52" s="227"/>
      <c r="AH52" s="227"/>
      <c r="AI52" s="227"/>
      <c r="AJ52" s="227"/>
      <c r="AK52" s="213"/>
      <c r="AL52" s="115"/>
      <c r="AM52" s="115"/>
      <c r="AN52" s="115"/>
      <c r="AO52" s="115"/>
      <c r="AP52" s="115"/>
      <c r="AQ52"/>
    </row>
    <row r="53" spans="2:47" s="67" customFormat="1" ht="13.5" customHeight="1">
      <c r="C53" s="214"/>
      <c r="D53" s="211"/>
      <c r="E53" s="285"/>
      <c r="F53" s="286"/>
      <c r="G53" s="286"/>
      <c r="H53" s="286"/>
      <c r="I53" s="286"/>
      <c r="J53" s="286"/>
      <c r="K53" s="286"/>
      <c r="L53" s="286"/>
      <c r="M53" s="286"/>
      <c r="N53" s="286"/>
      <c r="O53" s="286"/>
      <c r="P53" s="286"/>
      <c r="Q53" s="287"/>
      <c r="R53" s="193"/>
      <c r="S53" s="193" t="s">
        <v>137</v>
      </c>
      <c r="T53" s="193"/>
      <c r="U53" s="306"/>
      <c r="V53" s="193" t="s">
        <v>138</v>
      </c>
      <c r="W53" s="193"/>
      <c r="X53" s="227"/>
      <c r="Y53" s="227"/>
      <c r="Z53" s="227"/>
      <c r="AA53" s="227"/>
      <c r="AB53" s="227"/>
      <c r="AC53" s="227"/>
      <c r="AD53" s="227"/>
      <c r="AE53" s="227"/>
      <c r="AF53" s="227"/>
      <c r="AG53" s="227"/>
      <c r="AH53" s="227"/>
      <c r="AI53" s="227"/>
      <c r="AJ53" s="227"/>
      <c r="AK53" s="213"/>
      <c r="AL53" s="115" t="b">
        <v>0</v>
      </c>
      <c r="AM53" s="115" t="b">
        <v>0</v>
      </c>
      <c r="AN53" s="115"/>
      <c r="AO53" s="115"/>
      <c r="AP53" s="115"/>
      <c r="AQ53" s="66"/>
    </row>
    <row r="54" spans="2:47" s="67" customFormat="1" ht="13.5" customHeight="1">
      <c r="C54" s="214"/>
      <c r="D54" s="211"/>
      <c r="E54" s="307"/>
      <c r="F54" s="308"/>
      <c r="G54" s="308"/>
      <c r="H54" s="308"/>
      <c r="I54" s="308"/>
      <c r="J54" s="308"/>
      <c r="K54" s="308"/>
      <c r="L54" s="308"/>
      <c r="M54" s="308"/>
      <c r="N54" s="308"/>
      <c r="O54" s="308"/>
      <c r="P54" s="308"/>
      <c r="Q54" s="308"/>
      <c r="R54" s="238" t="s">
        <v>139</v>
      </c>
      <c r="S54" s="205"/>
      <c r="T54" s="205"/>
      <c r="U54" s="205"/>
      <c r="V54" s="205"/>
      <c r="W54" s="211"/>
      <c r="X54" s="641"/>
      <c r="Y54" s="641"/>
      <c r="Z54" s="641"/>
      <c r="AA54" s="641"/>
      <c r="AB54" s="641"/>
      <c r="AC54" s="641"/>
      <c r="AD54" s="641"/>
      <c r="AE54" s="641"/>
      <c r="AF54" s="641"/>
      <c r="AG54" s="641"/>
      <c r="AH54" s="641"/>
      <c r="AI54" s="641"/>
      <c r="AJ54" s="641"/>
      <c r="AK54" s="213" t="s">
        <v>20</v>
      </c>
      <c r="AL54" s="115"/>
      <c r="AM54" s="115"/>
      <c r="AN54" s="115"/>
      <c r="AO54" s="115"/>
      <c r="AP54" s="115"/>
      <c r="AQ54" s="66"/>
    </row>
    <row r="55" spans="2:47" s="67" customFormat="1" ht="13.5" customHeight="1">
      <c r="B55" s="115" t="b">
        <v>0</v>
      </c>
      <c r="C55" s="210"/>
      <c r="D55" s="211"/>
      <c r="E55" s="651" t="s">
        <v>140</v>
      </c>
      <c r="F55" s="652"/>
      <c r="G55" s="652"/>
      <c r="H55" s="652"/>
      <c r="I55" s="652"/>
      <c r="J55" s="652"/>
      <c r="K55" s="652"/>
      <c r="L55" s="652"/>
      <c r="M55" s="652"/>
      <c r="N55" s="652"/>
      <c r="O55" s="652"/>
      <c r="P55" s="652"/>
      <c r="Q55" s="653"/>
      <c r="R55" s="309"/>
      <c r="S55" s="310"/>
      <c r="T55" s="310"/>
      <c r="U55" s="311"/>
      <c r="V55" s="310"/>
      <c r="W55" s="310"/>
      <c r="X55" s="312"/>
      <c r="Y55" s="211"/>
      <c r="Z55" s="208"/>
      <c r="AA55" s="664">
        <v>2</v>
      </c>
      <c r="AB55" s="664"/>
      <c r="AC55" s="664"/>
      <c r="AD55" s="313" t="s">
        <v>141</v>
      </c>
      <c r="AE55" s="312"/>
      <c r="AF55" s="312"/>
      <c r="AG55" s="312"/>
      <c r="AH55" s="312"/>
      <c r="AI55" s="312"/>
      <c r="AJ55" s="312"/>
      <c r="AK55" s="314"/>
      <c r="AL55" s="115"/>
      <c r="AM55" s="115"/>
      <c r="AN55" s="115"/>
      <c r="AO55" s="115"/>
      <c r="AP55" s="115"/>
      <c r="AQ55" s="66"/>
    </row>
    <row r="56" spans="2:47" s="67" customFormat="1" ht="13.5" customHeight="1">
      <c r="C56" s="214"/>
      <c r="D56" s="211"/>
      <c r="E56" s="633" t="s">
        <v>142</v>
      </c>
      <c r="F56" s="654" t="s">
        <v>143</v>
      </c>
      <c r="G56" s="655"/>
      <c r="H56" s="655"/>
      <c r="I56" s="655"/>
      <c r="J56" s="655"/>
      <c r="K56" s="655"/>
      <c r="L56" s="655"/>
      <c r="M56" s="655"/>
      <c r="N56" s="655"/>
      <c r="O56" s="655"/>
      <c r="P56" s="655"/>
      <c r="Q56" s="656"/>
      <c r="R56" s="636" t="s">
        <v>144</v>
      </c>
      <c r="S56" s="637"/>
      <c r="T56" s="637"/>
      <c r="U56" s="637"/>
      <c r="V56" s="637"/>
      <c r="W56" s="638"/>
      <c r="X56" s="636" t="s">
        <v>145</v>
      </c>
      <c r="Y56" s="637"/>
      <c r="Z56" s="637"/>
      <c r="AA56" s="637"/>
      <c r="AB56" s="637"/>
      <c r="AC56" s="637"/>
      <c r="AD56" s="638"/>
      <c r="AE56" s="315" t="s">
        <v>146</v>
      </c>
      <c r="AF56" s="316"/>
      <c r="AG56" s="198"/>
      <c r="AH56" s="198"/>
      <c r="AI56" s="198"/>
      <c r="AJ56" s="198"/>
      <c r="AK56" s="314"/>
      <c r="AL56"/>
      <c r="AM56"/>
      <c r="AN56" s="115"/>
      <c r="AO56" s="115"/>
      <c r="AP56" s="115"/>
      <c r="AQ56" s="115"/>
      <c r="AR56" s="115"/>
      <c r="AS56" s="66"/>
    </row>
    <row r="57" spans="2:47" s="67" customFormat="1" ht="13.5" customHeight="1">
      <c r="B57" s="115" t="b">
        <v>0</v>
      </c>
      <c r="C57" s="210"/>
      <c r="D57" s="211"/>
      <c r="E57" s="634"/>
      <c r="F57" s="657"/>
      <c r="G57" s="658"/>
      <c r="H57" s="658"/>
      <c r="I57" s="658"/>
      <c r="J57" s="658"/>
      <c r="K57" s="658"/>
      <c r="L57" s="658"/>
      <c r="M57" s="658"/>
      <c r="N57" s="658"/>
      <c r="O57" s="658"/>
      <c r="P57" s="658"/>
      <c r="Q57" s="659"/>
      <c r="R57" s="317"/>
      <c r="S57" s="199" t="s">
        <v>147</v>
      </c>
      <c r="T57" s="199"/>
      <c r="U57" s="199"/>
      <c r="V57" s="198"/>
      <c r="W57" s="202"/>
      <c r="X57" s="198"/>
      <c r="Y57" s="211"/>
      <c r="Z57" s="211"/>
      <c r="AA57" s="639"/>
      <c r="AB57" s="639"/>
      <c r="AC57" s="199"/>
      <c r="AD57" s="198"/>
      <c r="AE57" s="217"/>
      <c r="AF57" s="199" t="s">
        <v>148</v>
      </c>
      <c r="AG57" s="198"/>
      <c r="AH57" s="198" t="s">
        <v>149</v>
      </c>
      <c r="AI57" s="198"/>
      <c r="AJ57" s="198" t="s">
        <v>150</v>
      </c>
      <c r="AK57" s="202"/>
      <c r="AL57" s="115" t="b">
        <v>0</v>
      </c>
      <c r="AM57" s="115"/>
      <c r="AN57" s="115"/>
      <c r="AO57" s="115"/>
      <c r="AP57" s="115"/>
      <c r="AQ57" s="66"/>
    </row>
    <row r="58" spans="2:47" s="67" customFormat="1" ht="13.5" customHeight="1">
      <c r="C58" s="214"/>
      <c r="D58" s="211"/>
      <c r="E58" s="634"/>
      <c r="F58" s="657"/>
      <c r="G58" s="658"/>
      <c r="H58" s="658"/>
      <c r="I58" s="658"/>
      <c r="J58" s="658"/>
      <c r="K58" s="658"/>
      <c r="L58" s="658"/>
      <c r="M58" s="658"/>
      <c r="N58" s="658"/>
      <c r="O58" s="658"/>
      <c r="P58" s="658"/>
      <c r="Q58" s="659"/>
      <c r="R58" s="238"/>
      <c r="S58" s="205"/>
      <c r="T58" s="205"/>
      <c r="U58" s="205"/>
      <c r="V58" s="204"/>
      <c r="W58" s="209"/>
      <c r="X58" s="204"/>
      <c r="Y58" s="211"/>
      <c r="Z58" s="211"/>
      <c r="AA58" s="640"/>
      <c r="AB58" s="640"/>
      <c r="AC58" s="205"/>
      <c r="AD58" s="216" t="s">
        <v>141</v>
      </c>
      <c r="AE58" s="238"/>
      <c r="AF58" s="205" t="s">
        <v>151</v>
      </c>
      <c r="AG58" s="204"/>
      <c r="AH58" s="204" t="s">
        <v>152</v>
      </c>
      <c r="AI58" s="204"/>
      <c r="AJ58" s="204"/>
      <c r="AK58" s="209"/>
      <c r="AL58" s="115" t="b">
        <v>0</v>
      </c>
      <c r="AM58" s="115" t="b">
        <v>0</v>
      </c>
      <c r="AN58" s="115" t="b">
        <v>0</v>
      </c>
      <c r="AO58" s="115" t="b">
        <v>0</v>
      </c>
      <c r="AP58" s="115" t="b">
        <v>0</v>
      </c>
      <c r="AQ58" s="66"/>
    </row>
    <row r="59" spans="2:47" s="67" customFormat="1" ht="13.5" customHeight="1">
      <c r="C59" s="214"/>
      <c r="D59" s="211"/>
      <c r="E59" s="634"/>
      <c r="F59" s="657"/>
      <c r="G59" s="658"/>
      <c r="H59" s="658"/>
      <c r="I59" s="658"/>
      <c r="J59" s="658"/>
      <c r="K59" s="658"/>
      <c r="L59" s="658"/>
      <c r="M59" s="658"/>
      <c r="N59" s="658"/>
      <c r="O59" s="658"/>
      <c r="P59" s="658"/>
      <c r="Q59" s="659"/>
      <c r="R59" s="318"/>
      <c r="S59" s="319" t="s">
        <v>153</v>
      </c>
      <c r="T59" s="319"/>
      <c r="U59" s="319"/>
      <c r="V59" s="319"/>
      <c r="W59" s="226"/>
      <c r="X59" s="196"/>
      <c r="Y59" s="221"/>
      <c r="Z59" s="221"/>
      <c r="AA59" s="639"/>
      <c r="AB59" s="639"/>
      <c r="AC59" s="193"/>
      <c r="AD59" s="228"/>
      <c r="AE59" s="237"/>
      <c r="AF59" s="229" t="s">
        <v>148</v>
      </c>
      <c r="AG59" s="196"/>
      <c r="AH59" s="196" t="s">
        <v>149</v>
      </c>
      <c r="AI59" s="196"/>
      <c r="AJ59" s="198" t="s">
        <v>150</v>
      </c>
      <c r="AK59" s="213"/>
      <c r="AL59" s="115" t="b">
        <v>0</v>
      </c>
      <c r="AM59" s="115"/>
      <c r="AN59" s="115"/>
      <c r="AO59" s="115"/>
      <c r="AP59" s="115"/>
      <c r="AQ59" s="66"/>
    </row>
    <row r="60" spans="2:47" s="67" customFormat="1" ht="13.5" customHeight="1">
      <c r="B60" s="115" t="b">
        <v>0</v>
      </c>
      <c r="C60" s="210"/>
      <c r="D60" s="211"/>
      <c r="E60" s="634"/>
      <c r="F60" s="657"/>
      <c r="G60" s="658"/>
      <c r="H60" s="658"/>
      <c r="I60" s="658"/>
      <c r="J60" s="658"/>
      <c r="K60" s="658"/>
      <c r="L60" s="658"/>
      <c r="M60" s="658"/>
      <c r="N60" s="658"/>
      <c r="O60" s="658"/>
      <c r="P60" s="658"/>
      <c r="Q60" s="659"/>
      <c r="R60" s="237"/>
      <c r="S60" s="229"/>
      <c r="T60" s="229"/>
      <c r="U60" s="229"/>
      <c r="V60" s="196"/>
      <c r="W60" s="213"/>
      <c r="X60" s="196"/>
      <c r="Y60" s="320"/>
      <c r="Z60" s="320"/>
      <c r="AA60" s="640"/>
      <c r="AB60" s="640"/>
      <c r="AC60" s="193"/>
      <c r="AD60" s="228" t="s">
        <v>141</v>
      </c>
      <c r="AE60" s="237"/>
      <c r="AF60" s="229" t="s">
        <v>151</v>
      </c>
      <c r="AG60" s="196"/>
      <c r="AH60" s="196" t="s">
        <v>152</v>
      </c>
      <c r="AI60" s="196"/>
      <c r="AJ60" s="196"/>
      <c r="AK60" s="213"/>
      <c r="AL60" s="115" t="b">
        <v>0</v>
      </c>
      <c r="AM60" s="115" t="b">
        <v>0</v>
      </c>
      <c r="AN60" s="115" t="b">
        <v>0</v>
      </c>
      <c r="AO60" s="115" t="b">
        <v>0</v>
      </c>
      <c r="AP60" s="115" t="b">
        <v>0</v>
      </c>
      <c r="AQ60" s="66"/>
    </row>
    <row r="61" spans="2:47" s="67" customFormat="1" ht="13.5" customHeight="1">
      <c r="C61" s="214"/>
      <c r="D61" s="211"/>
      <c r="E61" s="634"/>
      <c r="F61" s="657"/>
      <c r="G61" s="658"/>
      <c r="H61" s="658"/>
      <c r="I61" s="658"/>
      <c r="J61" s="658"/>
      <c r="K61" s="658"/>
      <c r="L61" s="658"/>
      <c r="M61" s="658"/>
      <c r="N61" s="658"/>
      <c r="O61" s="658"/>
      <c r="P61" s="658"/>
      <c r="Q61" s="659"/>
      <c r="R61" s="317" t="s">
        <v>52</v>
      </c>
      <c r="S61" s="199" t="s">
        <v>154</v>
      </c>
      <c r="T61" s="199"/>
      <c r="U61" s="199"/>
      <c r="V61" s="198"/>
      <c r="W61" s="202"/>
      <c r="X61" s="212"/>
      <c r="Y61" s="221"/>
      <c r="Z61" s="221"/>
      <c r="AA61" s="639"/>
      <c r="AB61" s="639"/>
      <c r="AC61" s="199"/>
      <c r="AD61" s="321"/>
      <c r="AE61" s="217"/>
      <c r="AF61" s="199" t="s">
        <v>148</v>
      </c>
      <c r="AG61" s="198"/>
      <c r="AH61" s="198" t="s">
        <v>149</v>
      </c>
      <c r="AI61" s="198"/>
      <c r="AJ61" s="198" t="s">
        <v>150</v>
      </c>
      <c r="AK61" s="202"/>
      <c r="AL61" s="115" t="b">
        <v>0</v>
      </c>
      <c r="AM61" s="115"/>
      <c r="AN61" s="115"/>
      <c r="AO61" s="115"/>
      <c r="AP61" s="115"/>
      <c r="AQ61" s="66"/>
    </row>
    <row r="62" spans="2:47" s="67" customFormat="1" ht="13.5" customHeight="1">
      <c r="B62" s="115" t="b">
        <v>0</v>
      </c>
      <c r="C62" s="210"/>
      <c r="D62" s="211"/>
      <c r="E62" s="634"/>
      <c r="F62" s="660"/>
      <c r="G62" s="661"/>
      <c r="H62" s="661"/>
      <c r="I62" s="661"/>
      <c r="J62" s="661"/>
      <c r="K62" s="661"/>
      <c r="L62" s="661"/>
      <c r="M62" s="661"/>
      <c r="N62" s="661"/>
      <c r="O62" s="661"/>
      <c r="P62" s="661"/>
      <c r="Q62" s="662"/>
      <c r="R62" s="238"/>
      <c r="S62" s="205"/>
      <c r="T62" s="205"/>
      <c r="U62" s="205"/>
      <c r="V62" s="204"/>
      <c r="W62" s="209"/>
      <c r="X62" s="215"/>
      <c r="Y62" s="320"/>
      <c r="Z62" s="320"/>
      <c r="AA62" s="640"/>
      <c r="AB62" s="640"/>
      <c r="AC62" s="205"/>
      <c r="AD62" s="216" t="s">
        <v>141</v>
      </c>
      <c r="AE62" s="238"/>
      <c r="AF62" s="205" t="s">
        <v>151</v>
      </c>
      <c r="AG62" s="204"/>
      <c r="AH62" s="204" t="s">
        <v>152</v>
      </c>
      <c r="AI62" s="204"/>
      <c r="AJ62" s="204"/>
      <c r="AK62" s="209"/>
      <c r="AL62" s="115" t="b">
        <v>0</v>
      </c>
      <c r="AM62" s="115" t="b">
        <v>0</v>
      </c>
      <c r="AN62" s="115" t="b">
        <v>0</v>
      </c>
      <c r="AO62" s="115" t="b">
        <v>0</v>
      </c>
      <c r="AP62" s="115" t="b">
        <v>0</v>
      </c>
      <c r="AQ62" s="66"/>
    </row>
    <row r="63" spans="2:47" s="67" customFormat="1" ht="15" customHeight="1">
      <c r="C63" s="214"/>
      <c r="D63" s="211"/>
      <c r="E63" s="635"/>
      <c r="F63" s="322" t="s">
        <v>155</v>
      </c>
      <c r="G63" s="323"/>
      <c r="H63" s="323"/>
      <c r="I63" s="323"/>
      <c r="J63" s="323"/>
      <c r="K63" s="323"/>
      <c r="L63" s="323"/>
      <c r="M63" s="323"/>
      <c r="N63" s="323"/>
      <c r="O63" s="323"/>
      <c r="P63" s="323"/>
      <c r="Q63" s="323"/>
      <c r="R63" s="323"/>
      <c r="S63" s="323"/>
      <c r="T63" s="324"/>
      <c r="U63" s="198"/>
      <c r="V63" s="198"/>
      <c r="W63" s="198"/>
      <c r="X63" s="198"/>
      <c r="Y63" s="198"/>
      <c r="Z63" s="198"/>
      <c r="AA63" s="198"/>
      <c r="AB63" s="198"/>
      <c r="AC63" s="198"/>
      <c r="AD63" s="198"/>
      <c r="AE63" s="198"/>
      <c r="AF63" s="198"/>
      <c r="AG63" s="198"/>
      <c r="AH63" s="198"/>
      <c r="AI63" s="198"/>
      <c r="AJ63" s="198"/>
      <c r="AK63" s="202"/>
      <c r="AL63"/>
      <c r="AR63" s="66"/>
    </row>
    <row r="64" spans="2:47" s="67" customFormat="1" ht="15.95" customHeight="1">
      <c r="B64" s="115" t="b">
        <v>0</v>
      </c>
      <c r="C64" s="210"/>
      <c r="D64" s="211"/>
      <c r="E64" s="217" t="s">
        <v>156</v>
      </c>
      <c r="F64" s="199"/>
      <c r="G64" s="628"/>
      <c r="H64" s="628"/>
      <c r="I64" s="628"/>
      <c r="J64" s="628"/>
      <c r="K64" s="628"/>
      <c r="L64" s="628"/>
      <c r="M64" s="628"/>
      <c r="N64" s="628"/>
      <c r="O64" s="628"/>
      <c r="P64" s="628"/>
      <c r="Q64" s="628"/>
      <c r="R64" s="628"/>
      <c r="S64" s="628"/>
      <c r="T64" s="628"/>
      <c r="U64" s="628"/>
      <c r="V64" s="628"/>
      <c r="W64" s="628"/>
      <c r="X64" s="628"/>
      <c r="Y64" s="628"/>
      <c r="Z64" s="628"/>
      <c r="AA64" s="628"/>
      <c r="AB64" s="628"/>
      <c r="AC64" s="628"/>
      <c r="AD64" s="628"/>
      <c r="AE64" s="628"/>
      <c r="AF64" s="628"/>
      <c r="AG64" s="628"/>
      <c r="AH64" s="628"/>
      <c r="AI64" s="628"/>
      <c r="AJ64" s="628"/>
      <c r="AK64" s="629"/>
      <c r="AL64"/>
      <c r="AR64" s="66"/>
    </row>
    <row r="65" spans="3:44" s="67" customFormat="1" ht="10.5" customHeight="1" thickBot="1">
      <c r="C65" s="325"/>
      <c r="D65" s="211"/>
      <c r="E65" s="238"/>
      <c r="F65" s="205"/>
      <c r="G65" s="630"/>
      <c r="H65" s="630"/>
      <c r="I65" s="630"/>
      <c r="J65" s="630"/>
      <c r="K65" s="630"/>
      <c r="L65" s="630"/>
      <c r="M65" s="630"/>
      <c r="N65" s="630"/>
      <c r="O65" s="630"/>
      <c r="P65" s="630"/>
      <c r="Q65" s="630"/>
      <c r="R65" s="630"/>
      <c r="S65" s="630"/>
      <c r="T65" s="630"/>
      <c r="U65" s="630"/>
      <c r="V65" s="630"/>
      <c r="W65" s="630"/>
      <c r="X65" s="630"/>
      <c r="Y65" s="630"/>
      <c r="Z65" s="630"/>
      <c r="AA65" s="630"/>
      <c r="AB65" s="630"/>
      <c r="AC65" s="630"/>
      <c r="AD65" s="630"/>
      <c r="AE65" s="630"/>
      <c r="AF65" s="630"/>
      <c r="AG65" s="630"/>
      <c r="AH65" s="630"/>
      <c r="AI65" s="630"/>
      <c r="AJ65" s="630"/>
      <c r="AK65" s="631"/>
      <c r="AL65"/>
      <c r="AR65" s="66"/>
    </row>
    <row r="66" spans="3:44" ht="24.75" customHeight="1">
      <c r="C66" s="326" t="s">
        <v>581</v>
      </c>
      <c r="D66" s="191"/>
      <c r="E66" s="327"/>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c r="AH66" s="328"/>
      <c r="AI66" s="328"/>
      <c r="AJ66" s="328"/>
      <c r="AK66" s="328"/>
      <c r="AL66" s="49"/>
    </row>
    <row r="68" spans="3:44">
      <c r="H68" s="71"/>
      <c r="I68" s="72"/>
      <c r="J68" s="72"/>
      <c r="K68" s="72"/>
      <c r="L68" s="72"/>
      <c r="M68" s="72"/>
      <c r="N68" s="72"/>
      <c r="O68" s="72"/>
      <c r="P68" s="72"/>
      <c r="Q68" s="72"/>
      <c r="R68" s="72"/>
      <c r="S68" s="72"/>
      <c r="T68" s="72"/>
      <c r="U68" s="72"/>
      <c r="V68" s="72"/>
      <c r="W68" s="72"/>
      <c r="X68" s="72"/>
    </row>
    <row r="69" spans="3:44">
      <c r="H69" s="71"/>
      <c r="I69" s="72"/>
      <c r="J69" s="72"/>
      <c r="K69" s="72"/>
      <c r="L69" s="72"/>
      <c r="M69" s="72"/>
      <c r="N69" s="72"/>
      <c r="O69" s="72"/>
      <c r="P69" s="72"/>
      <c r="Q69" s="72"/>
      <c r="R69" s="72"/>
      <c r="S69" s="72"/>
      <c r="T69" s="72"/>
      <c r="U69" s="72"/>
      <c r="V69" s="72"/>
      <c r="W69" s="72"/>
      <c r="X69" s="72"/>
    </row>
    <row r="70" spans="3:44">
      <c r="H70" s="71"/>
      <c r="I70" s="72"/>
      <c r="J70" s="72"/>
      <c r="K70" s="72"/>
      <c r="L70" s="72"/>
      <c r="M70" s="72"/>
      <c r="N70" s="72"/>
      <c r="O70" s="72"/>
      <c r="P70" s="72"/>
      <c r="Q70" s="72"/>
      <c r="R70" s="72"/>
      <c r="S70" s="72"/>
      <c r="T70" s="72"/>
      <c r="U70" s="72"/>
      <c r="V70" s="72"/>
      <c r="W70" s="72"/>
      <c r="X70" s="72"/>
    </row>
  </sheetData>
  <sheetProtection sheet="1" objects="1" scenarios="1" selectLockedCells="1"/>
  <mergeCells count="69">
    <mergeCell ref="AB16:AK17"/>
    <mergeCell ref="X56:AD56"/>
    <mergeCell ref="E36:E48"/>
    <mergeCell ref="AE36:AK36"/>
    <mergeCell ref="AI39:AJ39"/>
    <mergeCell ref="AI42:AJ42"/>
    <mergeCell ref="F43:Q43"/>
    <mergeCell ref="F45:Q45"/>
    <mergeCell ref="F47:Q47"/>
    <mergeCell ref="F37:Q37"/>
    <mergeCell ref="J31:O33"/>
    <mergeCell ref="H22:O24"/>
    <mergeCell ref="H25:O27"/>
    <mergeCell ref="H18:O21"/>
    <mergeCell ref="P19:T19"/>
    <mergeCell ref="S21:Z21"/>
    <mergeCell ref="AB14:AK15"/>
    <mergeCell ref="F36:Q36"/>
    <mergeCell ref="P34:AA35"/>
    <mergeCell ref="AB22:AK24"/>
    <mergeCell ref="AB25:AK27"/>
    <mergeCell ref="AB28:AK30"/>
    <mergeCell ref="E14:G35"/>
    <mergeCell ref="H14:O15"/>
    <mergeCell ref="H16:O17"/>
    <mergeCell ref="H28:I33"/>
    <mergeCell ref="J28:O30"/>
    <mergeCell ref="AB18:AK21"/>
    <mergeCell ref="U18:X18"/>
    <mergeCell ref="AE34:AK34"/>
    <mergeCell ref="AB35:AK35"/>
    <mergeCell ref="AB31:AK33"/>
    <mergeCell ref="C3:D3"/>
    <mergeCell ref="E6:O7"/>
    <mergeCell ref="X12:Y12"/>
    <mergeCell ref="T11:U11"/>
    <mergeCell ref="E8:G13"/>
    <mergeCell ref="Y8:Z8"/>
    <mergeCell ref="S13:AJ13"/>
    <mergeCell ref="AJ3:AK3"/>
    <mergeCell ref="AE4:AK4"/>
    <mergeCell ref="AF7:AJ7"/>
    <mergeCell ref="S9:AJ9"/>
    <mergeCell ref="E5:AK5"/>
    <mergeCell ref="Z11:AJ11"/>
    <mergeCell ref="H8:O9"/>
    <mergeCell ref="S8:T8"/>
    <mergeCell ref="H10:O13"/>
    <mergeCell ref="V19:W19"/>
    <mergeCell ref="S17:Z17"/>
    <mergeCell ref="P14:AA15"/>
    <mergeCell ref="Q23:Z23"/>
    <mergeCell ref="Q26:Z26"/>
    <mergeCell ref="X51:AJ51"/>
    <mergeCell ref="G64:AK65"/>
    <mergeCell ref="H34:O35"/>
    <mergeCell ref="E56:E63"/>
    <mergeCell ref="R56:W56"/>
    <mergeCell ref="AA57:AB58"/>
    <mergeCell ref="AA59:AB60"/>
    <mergeCell ref="AA61:AB62"/>
    <mergeCell ref="G48:P48"/>
    <mergeCell ref="E49:Q51"/>
    <mergeCell ref="E55:Q55"/>
    <mergeCell ref="F56:Q62"/>
    <mergeCell ref="V50:AJ50"/>
    <mergeCell ref="X54:AJ54"/>
    <mergeCell ref="AA55:AC55"/>
    <mergeCell ref="F40:Q40"/>
  </mergeCells>
  <phoneticPr fontId="12"/>
  <conditionalFormatting sqref="T6:T7 P6:P7 AB6:AB7">
    <cfRule type="expression" dxfId="441" priority="156" stopIfTrue="1">
      <formula>$AN$7=TRUE</formula>
    </cfRule>
    <cfRule type="expression" dxfId="440" priority="157" stopIfTrue="1">
      <formula>$AM$7=TRUE</formula>
    </cfRule>
    <cfRule type="expression" dxfId="439" priority="158" stopIfTrue="1">
      <formula>$AL$7=TRUE</formula>
    </cfRule>
    <cfRule type="expression" dxfId="438" priority="159" stopIfTrue="1">
      <formula>$AN$6=TRUE</formula>
    </cfRule>
    <cfRule type="expression" dxfId="437" priority="160" stopIfTrue="1">
      <formula>$AM$6=TRUE</formula>
    </cfRule>
    <cfRule type="expression" dxfId="436" priority="161" stopIfTrue="1">
      <formula>$AL$6=TRUE</formula>
    </cfRule>
  </conditionalFormatting>
  <conditionalFormatting sqref="AF7">
    <cfRule type="notContainsBlanks" dxfId="435" priority="154" stopIfTrue="1">
      <formula>LEN(TRIM(AF7))&gt;0</formula>
    </cfRule>
    <cfRule type="expression" dxfId="434" priority="155" stopIfTrue="1">
      <formula>$AN$7=TRUE</formula>
    </cfRule>
  </conditionalFormatting>
  <conditionalFormatting sqref="S8:T8">
    <cfRule type="containsBlanks" dxfId="433" priority="153" stopIfTrue="1">
      <formula>LEN(TRIM(S8))=0</formula>
    </cfRule>
  </conditionalFormatting>
  <conditionalFormatting sqref="Y8:Z8">
    <cfRule type="containsBlanks" dxfId="432" priority="152" stopIfTrue="1">
      <formula>LEN(TRIM(Y8))=0</formula>
    </cfRule>
  </conditionalFormatting>
  <conditionalFormatting sqref="S9 S13">
    <cfRule type="containsBlanks" dxfId="431" priority="151" stopIfTrue="1">
      <formula>LEN(TRIM(S9))=0</formula>
    </cfRule>
  </conditionalFormatting>
  <conditionalFormatting sqref="U10 X10 AB10 S11 V11">
    <cfRule type="expression" dxfId="430" priority="146" stopIfTrue="1">
      <formula>$AP$10=TRUE</formula>
    </cfRule>
    <cfRule type="expression" dxfId="429" priority="147" stopIfTrue="1">
      <formula>$AO$10=TRUE</formula>
    </cfRule>
    <cfRule type="expression" dxfId="428" priority="148" stopIfTrue="1">
      <formula>$AN$10=TRUE</formula>
    </cfRule>
    <cfRule type="expression" dxfId="427" priority="149" stopIfTrue="1">
      <formula>$AM$10=TRUE</formula>
    </cfRule>
    <cfRule type="expression" dxfId="426" priority="150" stopIfTrue="1">
      <formula>$AL$10=TRUE</formula>
    </cfRule>
  </conditionalFormatting>
  <conditionalFormatting sqref="Z11">
    <cfRule type="notContainsBlanks" dxfId="425" priority="144" stopIfTrue="1">
      <formula>LEN(TRIM(Z11))&gt;0</formula>
    </cfRule>
    <cfRule type="expression" dxfId="424" priority="145" stopIfTrue="1">
      <formula>$AP$10=TRUE</formula>
    </cfRule>
  </conditionalFormatting>
  <conditionalFormatting sqref="X12:Y12">
    <cfRule type="containsBlanks" dxfId="423" priority="143" stopIfTrue="1">
      <formula>LEN(TRIM(X12))=0</formula>
    </cfRule>
  </conditionalFormatting>
  <conditionalFormatting sqref="T16 W16">
    <cfRule type="expression" dxfId="422" priority="140" stopIfTrue="1">
      <formula>$AM$16=TRUE</formula>
    </cfRule>
    <cfRule type="expression" dxfId="421" priority="141" stopIfTrue="1">
      <formula>$AL$16=TRUE</formula>
    </cfRule>
  </conditionalFormatting>
  <conditionalFormatting sqref="S17">
    <cfRule type="containsBlanks" dxfId="420" priority="139" stopIfTrue="1">
      <formula>LEN(TRIM(S17))=0</formula>
    </cfRule>
  </conditionalFormatting>
  <conditionalFormatting sqref="S18 Z18">
    <cfRule type="expression" dxfId="419" priority="137" stopIfTrue="1">
      <formula>$AM$18=TRUE</formula>
    </cfRule>
    <cfRule type="expression" dxfId="418" priority="138" stopIfTrue="1">
      <formula>$AL$18=TRUE</formula>
    </cfRule>
  </conditionalFormatting>
  <conditionalFormatting sqref="U18 Y18">
    <cfRule type="notContainsBlanks" dxfId="417" priority="135" stopIfTrue="1">
      <formula>LEN(TRIM(U18))&gt;0</formula>
    </cfRule>
    <cfRule type="expression" dxfId="416" priority="136" stopIfTrue="1">
      <formula>$AL$18=TRUE</formula>
    </cfRule>
  </conditionalFormatting>
  <conditionalFormatting sqref="V19:W19">
    <cfRule type="containsBlanks" dxfId="415" priority="134" stopIfTrue="1">
      <formula>LEN(TRIM(V19))=0</formula>
    </cfRule>
  </conditionalFormatting>
  <conditionalFormatting sqref="S20 V20">
    <cfRule type="expression" dxfId="414" priority="132" stopIfTrue="1">
      <formula>$AM$20=TRUE</formula>
    </cfRule>
    <cfRule type="expression" dxfId="413" priority="133" stopIfTrue="1">
      <formula>$AL$20=TRUE</formula>
    </cfRule>
  </conditionalFormatting>
  <conditionalFormatting sqref="S21 AA21">
    <cfRule type="containsBlanks" dxfId="412" priority="131" stopIfTrue="1">
      <formula>LEN(TRIM(S21))=0</formula>
    </cfRule>
  </conditionalFormatting>
  <conditionalFormatting sqref="P22 P24">
    <cfRule type="expression" dxfId="411" priority="130" stopIfTrue="1">
      <formula>$AL$22=TRUE</formula>
    </cfRule>
  </conditionalFormatting>
  <conditionalFormatting sqref="P22 P24">
    <cfRule type="expression" dxfId="410" priority="129" stopIfTrue="1">
      <formula>$AL$24=TRUE</formula>
    </cfRule>
  </conditionalFormatting>
  <conditionalFormatting sqref="Q23">
    <cfRule type="notContainsBlanks" dxfId="409" priority="28" stopIfTrue="1">
      <formula>LEN(TRIM(Q23))&gt;0</formula>
    </cfRule>
    <cfRule type="expression" dxfId="408" priority="128" stopIfTrue="1">
      <formula>$AL$22=TRUE</formula>
    </cfRule>
  </conditionalFormatting>
  <conditionalFormatting sqref="AB16">
    <cfRule type="notContainsBlanks" dxfId="407" priority="126" stopIfTrue="1">
      <formula>LEN(TRIM(AB16))&gt;0</formula>
    </cfRule>
    <cfRule type="expression" dxfId="406" priority="127" stopIfTrue="1">
      <formula>$AM$16=TRUE</formula>
    </cfRule>
  </conditionalFormatting>
  <conditionalFormatting sqref="AB18">
    <cfRule type="notContainsBlanks" dxfId="405" priority="123" stopIfTrue="1">
      <formula>LEN(TRIM(AB18))&gt;0</formula>
    </cfRule>
    <cfRule type="expression" dxfId="404" priority="124" stopIfTrue="1">
      <formula>$AL$20=TRUE</formula>
    </cfRule>
    <cfRule type="expression" dxfId="403" priority="125" stopIfTrue="1">
      <formula>$AL$18=TRUE</formula>
    </cfRule>
  </conditionalFormatting>
  <conditionalFormatting sqref="AB22">
    <cfRule type="notContainsBlanks" dxfId="402" priority="121" stopIfTrue="1">
      <formula>LEN(TRIM(AB22))&gt;0</formula>
    </cfRule>
    <cfRule type="expression" dxfId="401" priority="122" stopIfTrue="1">
      <formula>$AL$22=TRUE</formula>
    </cfRule>
  </conditionalFormatting>
  <conditionalFormatting sqref="P25 P27">
    <cfRule type="expression" dxfId="400" priority="119" stopIfTrue="1">
      <formula>$AL$27=TRUE</formula>
    </cfRule>
    <cfRule type="expression" dxfId="399" priority="120" stopIfTrue="1">
      <formula>$AL$25=TRUE</formula>
    </cfRule>
  </conditionalFormatting>
  <conditionalFormatting sqref="Q26">
    <cfRule type="notContainsBlanks" dxfId="398" priority="117" stopIfTrue="1">
      <formula>LEN(TRIM(Q26))&gt;0</formula>
    </cfRule>
    <cfRule type="expression" dxfId="397" priority="118" stopIfTrue="1">
      <formula>$AL$25=TRUE</formula>
    </cfRule>
  </conditionalFormatting>
  <conditionalFormatting sqref="P30 P28">
    <cfRule type="expression" dxfId="396" priority="115" stopIfTrue="1">
      <formula>$AL$30=TRUE</formula>
    </cfRule>
    <cfRule type="expression" dxfId="395" priority="116" stopIfTrue="1">
      <formula>$AL$28=TRUE</formula>
    </cfRule>
  </conditionalFormatting>
  <conditionalFormatting sqref="W29 Z29">
    <cfRule type="expression" dxfId="394" priority="112" stopIfTrue="1">
      <formula>$AM$29=TRUE</formula>
    </cfRule>
    <cfRule type="expression" dxfId="393" priority="113" stopIfTrue="1">
      <formula>$AL$29=TRUE</formula>
    </cfRule>
    <cfRule type="expression" dxfId="392" priority="114" stopIfTrue="1">
      <formula>$AL$28=TRUE</formula>
    </cfRule>
  </conditionalFormatting>
  <conditionalFormatting sqref="AB28">
    <cfRule type="notContainsBlanks" dxfId="391" priority="110" stopIfTrue="1">
      <formula>LEN(TRIM(AB28))&gt;0</formula>
    </cfRule>
    <cfRule type="expression" dxfId="390" priority="111" stopIfTrue="1">
      <formula>$AL$28=TRUE</formula>
    </cfRule>
  </conditionalFormatting>
  <conditionalFormatting sqref="P34 AA55">
    <cfRule type="notContainsBlanks" dxfId="389" priority="109" stopIfTrue="1">
      <formula>LEN(TRIM(P34))&gt;0</formula>
    </cfRule>
  </conditionalFormatting>
  <conditionalFormatting sqref="AB25">
    <cfRule type="notContainsBlanks" dxfId="388" priority="107" stopIfTrue="1">
      <formula>LEN(TRIM(AB25))&gt;0</formula>
    </cfRule>
    <cfRule type="expression" dxfId="387" priority="108" stopIfTrue="1">
      <formula>$AL$25=TRUE</formula>
    </cfRule>
  </conditionalFormatting>
  <conditionalFormatting sqref="P31 P33">
    <cfRule type="expression" dxfId="386" priority="105" stopIfTrue="1">
      <formula>$AL$33=TRUE</formula>
    </cfRule>
    <cfRule type="expression" dxfId="385" priority="106" stopIfTrue="1">
      <formula>$AL$31=TRUE</formula>
    </cfRule>
  </conditionalFormatting>
  <conditionalFormatting sqref="AB31">
    <cfRule type="notContainsBlanks" dxfId="384" priority="103" stopIfTrue="1">
      <formula>LEN(TRIM(AB31))&gt;0</formula>
    </cfRule>
    <cfRule type="expression" dxfId="383" priority="104" stopIfTrue="1">
      <formula>$AL$31=TRUE</formula>
    </cfRule>
  </conditionalFormatting>
  <conditionalFormatting sqref="AB35">
    <cfRule type="notContainsBlanks" dxfId="382" priority="101" stopIfTrue="1">
      <formula>LEN(TRIM(AB35))&gt;0</formula>
    </cfRule>
  </conditionalFormatting>
  <conditionalFormatting sqref="R38 U38">
    <cfRule type="expression" dxfId="381" priority="99" stopIfTrue="1">
      <formula>$AM$38=TRUE</formula>
    </cfRule>
    <cfRule type="expression" dxfId="380" priority="100" stopIfTrue="1">
      <formula>$AL$38=TRUE</formula>
    </cfRule>
  </conditionalFormatting>
  <conditionalFormatting sqref="AE37:AE38">
    <cfRule type="expression" dxfId="379" priority="98" stopIfTrue="1">
      <formula>$AL$38=TRUE</formula>
    </cfRule>
  </conditionalFormatting>
  <conditionalFormatting sqref="AE37:AE38">
    <cfRule type="expression" dxfId="378" priority="97" stopIfTrue="1">
      <formula>$AN$38=TRUE</formula>
    </cfRule>
  </conditionalFormatting>
  <conditionalFormatting sqref="AE37:AE38">
    <cfRule type="expression" dxfId="377" priority="96" stopIfTrue="1">
      <formula>$AO$38=TRUE</formula>
    </cfRule>
  </conditionalFormatting>
  <conditionalFormatting sqref="AI39:AJ39">
    <cfRule type="notContainsBlanks" dxfId="376" priority="95" stopIfTrue="1">
      <formula>LEN(TRIM(AI39))&gt;0</formula>
    </cfRule>
    <cfRule type="expression" dxfId="375" priority="162" stopIfTrue="1">
      <formula>$AO$38=TRUE</formula>
    </cfRule>
  </conditionalFormatting>
  <conditionalFormatting sqref="R41 U41">
    <cfRule type="expression" dxfId="374" priority="93" stopIfTrue="1">
      <formula>$AM$41=TRUE</formula>
    </cfRule>
    <cfRule type="expression" dxfId="373" priority="94" stopIfTrue="1">
      <formula>$AL$41=TRUE</formula>
    </cfRule>
  </conditionalFormatting>
  <conditionalFormatting sqref="AE40:AE41">
    <cfRule type="expression" dxfId="372" priority="90" stopIfTrue="1">
      <formula>$AO$41=TRUE</formula>
    </cfRule>
    <cfRule type="expression" dxfId="371" priority="91" stopIfTrue="1">
      <formula>$AN$41=TRUE</formula>
    </cfRule>
    <cfRule type="expression" dxfId="370" priority="92" stopIfTrue="1">
      <formula>$AL$41=TRUE</formula>
    </cfRule>
  </conditionalFormatting>
  <conditionalFormatting sqref="AI42:AJ42">
    <cfRule type="notContainsBlanks" dxfId="369" priority="88" stopIfTrue="1">
      <formula>LEN(TRIM(AI42))&gt;0</formula>
    </cfRule>
    <cfRule type="expression" dxfId="368" priority="89" stopIfTrue="1">
      <formula>$AO$41=TRUE</formula>
    </cfRule>
  </conditionalFormatting>
  <conditionalFormatting sqref="R44 U44">
    <cfRule type="expression" dxfId="367" priority="86" stopIfTrue="1">
      <formula>$AM$44=TRUE</formula>
    </cfRule>
    <cfRule type="expression" dxfId="366" priority="87" stopIfTrue="1">
      <formula>$AL$44=TRUE</formula>
    </cfRule>
  </conditionalFormatting>
  <conditionalFormatting sqref="AE43:AE44">
    <cfRule type="expression" dxfId="365" priority="85" stopIfTrue="1">
      <formula>$AL$44=TRUE</formula>
    </cfRule>
  </conditionalFormatting>
  <conditionalFormatting sqref="AE43:AE44">
    <cfRule type="expression" dxfId="364" priority="84" stopIfTrue="1">
      <formula>$AN$44=TRUE</formula>
    </cfRule>
  </conditionalFormatting>
  <conditionalFormatting sqref="AE43:AE44">
    <cfRule type="expression" dxfId="363" priority="83" stopIfTrue="1">
      <formula>$AO$44=TRUE</formula>
    </cfRule>
  </conditionalFormatting>
  <conditionalFormatting sqref="R46 U46">
    <cfRule type="expression" dxfId="362" priority="81" stopIfTrue="1">
      <formula>$AM$46=TRUE</formula>
    </cfRule>
    <cfRule type="expression" dxfId="361" priority="82" stopIfTrue="1">
      <formula>$AL$46=TRUE</formula>
    </cfRule>
  </conditionalFormatting>
  <conditionalFormatting sqref="AE45:AE46">
    <cfRule type="expression" dxfId="360" priority="80" stopIfTrue="1">
      <formula>$AL$46=TRUE</formula>
    </cfRule>
  </conditionalFormatting>
  <conditionalFormatting sqref="AE45:AE46">
    <cfRule type="expression" dxfId="359" priority="79" stopIfTrue="1">
      <formula>$AN$46=TRUE</formula>
    </cfRule>
  </conditionalFormatting>
  <conditionalFormatting sqref="AE45:AE46">
    <cfRule type="expression" dxfId="358" priority="78" stopIfTrue="1">
      <formula>$AO$46=TRUE</formula>
    </cfRule>
  </conditionalFormatting>
  <conditionalFormatting sqref="R48 U48">
    <cfRule type="expression" dxfId="357" priority="76" stopIfTrue="1">
      <formula>$AM$48=TRUE</formula>
    </cfRule>
    <cfRule type="expression" dxfId="356" priority="77" stopIfTrue="1">
      <formula>$AL$48=TRUE</formula>
    </cfRule>
  </conditionalFormatting>
  <conditionalFormatting sqref="AE47:AE48">
    <cfRule type="expression" dxfId="355" priority="75" stopIfTrue="1">
      <formula>$AL$48=TRUE</formula>
    </cfRule>
  </conditionalFormatting>
  <conditionalFormatting sqref="AE47:AE48">
    <cfRule type="expression" dxfId="354" priority="74" stopIfTrue="1">
      <formula>$AN$48=TRUE</formula>
    </cfRule>
  </conditionalFormatting>
  <conditionalFormatting sqref="AE47:AE48">
    <cfRule type="expression" dxfId="353" priority="73" stopIfTrue="1">
      <formula>$AO$48=TRUE</formula>
    </cfRule>
  </conditionalFormatting>
  <conditionalFormatting sqref="G48">
    <cfRule type="notContainsBlanks" dxfId="352" priority="71" stopIfTrue="1">
      <formula>LEN(TRIM(G48))&gt;0</formula>
    </cfRule>
    <cfRule type="expression" dxfId="351" priority="72" stopIfTrue="1">
      <formula>$AL$48=TRUE</formula>
    </cfRule>
  </conditionalFormatting>
  <conditionalFormatting sqref="V50">
    <cfRule type="notContainsBlanks" dxfId="350" priority="70" stopIfTrue="1">
      <formula>LEN(TRIM(V50))&gt;0</formula>
    </cfRule>
    <cfRule type="expression" dxfId="349" priority="163" stopIfTrue="1">
      <formula>$R$50="☑"</formula>
    </cfRule>
  </conditionalFormatting>
  <conditionalFormatting sqref="X51">
    <cfRule type="notContainsBlanks" dxfId="348" priority="68" stopIfTrue="1">
      <formula>LEN(TRIM(X51))&gt;0</formula>
    </cfRule>
    <cfRule type="expression" dxfId="347" priority="69" stopIfTrue="1">
      <formula>$R$50="☑"</formula>
    </cfRule>
  </conditionalFormatting>
  <conditionalFormatting sqref="R53">
    <cfRule type="expression" dxfId="346" priority="64" stopIfTrue="1">
      <formula>$AM$53=TRUE</formula>
    </cfRule>
    <cfRule type="expression" dxfId="345" priority="65" stopIfTrue="1">
      <formula>$AL$53=TRUE</formula>
    </cfRule>
  </conditionalFormatting>
  <conditionalFormatting sqref="X54">
    <cfRule type="notContainsBlanks" dxfId="344" priority="62" stopIfTrue="1">
      <formula>LEN(TRIM(X54))&gt;0</formula>
    </cfRule>
    <cfRule type="expression" dxfId="343" priority="63" stopIfTrue="1">
      <formula>$AM$53=TRUE</formula>
    </cfRule>
  </conditionalFormatting>
  <conditionalFormatting sqref="G64">
    <cfRule type="notContainsBlanks" dxfId="342" priority="61" stopIfTrue="1">
      <formula>LEN(TRIM(G64))&gt;0</formula>
    </cfRule>
  </conditionalFormatting>
  <conditionalFormatting sqref="R57 R59 R61">
    <cfRule type="expression" dxfId="341" priority="57" stopIfTrue="1">
      <formula>$AL$61=TRUE</formula>
    </cfRule>
    <cfRule type="expression" dxfId="340" priority="58" stopIfTrue="1">
      <formula>$AL$59=TRUE</formula>
    </cfRule>
    <cfRule type="expression" dxfId="339" priority="59" stopIfTrue="1">
      <formula>$AL$57=TRUE</formula>
    </cfRule>
  </conditionalFormatting>
  <conditionalFormatting sqref="AE57:AE58 AG57:AG58 AI57">
    <cfRule type="expression" dxfId="338" priority="48" stopIfTrue="1">
      <formula>$AL$57=TRUE</formula>
    </cfRule>
  </conditionalFormatting>
  <conditionalFormatting sqref="AE57:AE58 AG57:AG58 AI57">
    <cfRule type="expression" dxfId="337" priority="47" stopIfTrue="1">
      <formula>$AL$58=TRUE</formula>
    </cfRule>
  </conditionalFormatting>
  <conditionalFormatting sqref="AE57:AE58 AG57:AG58 AI57">
    <cfRule type="expression" dxfId="336" priority="46" stopIfTrue="1">
      <formula>$AM$58=TRUE</formula>
    </cfRule>
  </conditionalFormatting>
  <conditionalFormatting sqref="AE57:AE58 AG57:AG58 AI57">
    <cfRule type="expression" dxfId="335" priority="45" stopIfTrue="1">
      <formula>$AN$58=TRUE</formula>
    </cfRule>
  </conditionalFormatting>
  <conditionalFormatting sqref="AE57:AE58 AG57:AG58 AI57">
    <cfRule type="expression" dxfId="334" priority="44" stopIfTrue="1">
      <formula>$AO$58=TRUE</formula>
    </cfRule>
  </conditionalFormatting>
  <conditionalFormatting sqref="AE57:AE58 AG57:AG58 AI57">
    <cfRule type="expression" dxfId="333" priority="43" stopIfTrue="1">
      <formula>$AP$58=TRUE</formula>
    </cfRule>
  </conditionalFormatting>
  <conditionalFormatting sqref="AI59 AG59:AG60 AE59:AE60">
    <cfRule type="expression" dxfId="332" priority="41" stopIfTrue="1">
      <formula>$AL$60=TRUE</formula>
    </cfRule>
  </conditionalFormatting>
  <conditionalFormatting sqref="AI59 AG59:AG60 AE59:AE60">
    <cfRule type="expression" dxfId="331" priority="40" stopIfTrue="1">
      <formula>$AM$60=TRUE</formula>
    </cfRule>
  </conditionalFormatting>
  <conditionalFormatting sqref="AI59 AG59:AG60 AE59:AE60">
    <cfRule type="expression" dxfId="330" priority="39" stopIfTrue="1">
      <formula>$AN$60=TRUE</formula>
    </cfRule>
  </conditionalFormatting>
  <conditionalFormatting sqref="AI59 AG59:AG60 AE59:AE60">
    <cfRule type="expression" dxfId="329" priority="38" stopIfTrue="1">
      <formula>$AO$60=TRUE</formula>
    </cfRule>
  </conditionalFormatting>
  <conditionalFormatting sqref="AI59 AG59:AG60 AE59:AE60">
    <cfRule type="expression" dxfId="328" priority="37" stopIfTrue="1">
      <formula>$AP$60=TRUE</formula>
    </cfRule>
  </conditionalFormatting>
  <conditionalFormatting sqref="AE59:AE60 AG59:AG60 AI59">
    <cfRule type="expression" dxfId="327" priority="42" stopIfTrue="1">
      <formula>$AL$59=TRUE</formula>
    </cfRule>
  </conditionalFormatting>
  <conditionalFormatting sqref="AI61 AE61:AE62 AG61:AG62">
    <cfRule type="expression" dxfId="326" priority="36" stopIfTrue="1">
      <formula>$AL$61=TRUE</formula>
    </cfRule>
  </conditionalFormatting>
  <conditionalFormatting sqref="AI61 AE61:AE62 AG61:AG62">
    <cfRule type="expression" dxfId="325" priority="35" stopIfTrue="1">
      <formula>$AL$62=TRUE</formula>
    </cfRule>
  </conditionalFormatting>
  <conditionalFormatting sqref="AI61 AE61:AE62 AG61:AG62">
    <cfRule type="expression" dxfId="324" priority="34" stopIfTrue="1">
      <formula>$AM$62=TRUE</formula>
    </cfRule>
  </conditionalFormatting>
  <conditionalFormatting sqref="AI61 AE61:AE62 AG61:AG62">
    <cfRule type="expression" dxfId="323" priority="33" stopIfTrue="1">
      <formula>$AN$62=TRUE</formula>
    </cfRule>
  </conditionalFormatting>
  <conditionalFormatting sqref="AI61 AE61:AE62 AG61:AG62">
    <cfRule type="expression" dxfId="322" priority="32" stopIfTrue="1">
      <formula>$AO$62=TRUE</formula>
    </cfRule>
  </conditionalFormatting>
  <conditionalFormatting sqref="AI61 AE61:AE62 AG61:AG62">
    <cfRule type="expression" dxfId="321" priority="31" stopIfTrue="1">
      <formula>$AP$62=TRUE</formula>
    </cfRule>
  </conditionalFormatting>
  <conditionalFormatting sqref="AA57">
    <cfRule type="notContainsBlanks" dxfId="320" priority="53" stopIfTrue="1">
      <formula>LEN(TRIM(AA57))&gt;0</formula>
    </cfRule>
    <cfRule type="expression" dxfId="319" priority="56" stopIfTrue="1">
      <formula>$AL$57=TRUE</formula>
    </cfRule>
  </conditionalFormatting>
  <conditionalFormatting sqref="AA59">
    <cfRule type="notContainsBlanks" dxfId="318" priority="52" stopIfTrue="1">
      <formula>LEN(TRIM(AA59))&gt;0</formula>
    </cfRule>
    <cfRule type="expression" dxfId="317" priority="55" stopIfTrue="1">
      <formula>$AL$59=TRUE</formula>
    </cfRule>
  </conditionalFormatting>
  <conditionalFormatting sqref="AA61">
    <cfRule type="notContainsBlanks" dxfId="316" priority="51" stopIfTrue="1">
      <formula>LEN(TRIM(AA61))&gt;0</formula>
    </cfRule>
    <cfRule type="expression" dxfId="315" priority="54" stopIfTrue="1">
      <formula>$AL$61=TRUE</formula>
    </cfRule>
  </conditionalFormatting>
  <conditionalFormatting sqref="AE34">
    <cfRule type="containsBlanks" dxfId="314" priority="26">
      <formula>LEN(TRIM(AE34))=0</formula>
    </cfRule>
  </conditionalFormatting>
  <conditionalFormatting sqref="F52">
    <cfRule type="containsBlanks" dxfId="313" priority="164">
      <formula>LEN(TRIM(F52))=0</formula>
    </cfRule>
  </conditionalFormatting>
  <conditionalFormatting sqref="C62 C60 C57 C55 C52 C49 C47 C45 C43 C40 C37 C34 C28 C25 C22 C18 C64 C16 C10 C8">
    <cfRule type="expression" dxfId="312" priority="1">
      <formula>$B$64=TRUE</formula>
    </cfRule>
    <cfRule type="expression" dxfId="311" priority="2">
      <formula>$B$62=TRUE</formula>
    </cfRule>
    <cfRule type="expression" dxfId="310" priority="3">
      <formula>$B$60=TRUE</formula>
    </cfRule>
    <cfRule type="expression" dxfId="309" priority="4">
      <formula>$B$57=TRUE</formula>
    </cfRule>
    <cfRule type="expression" dxfId="308" priority="5">
      <formula>$B$55=TRUE</formula>
    </cfRule>
    <cfRule type="expression" dxfId="307" priority="6">
      <formula>$B$52=TRUE</formula>
    </cfRule>
    <cfRule type="expression" dxfId="306" priority="7">
      <formula>$B$49=TRUE</formula>
    </cfRule>
    <cfRule type="expression" dxfId="305" priority="8">
      <formula>$B$47=TRUE</formula>
    </cfRule>
    <cfRule type="expression" dxfId="304" priority="9">
      <formula>$B$45=TRUE</formula>
    </cfRule>
    <cfRule type="expression" dxfId="303" priority="10">
      <formula>$B$43=TRUE</formula>
    </cfRule>
    <cfRule type="expression" dxfId="302" priority="11">
      <formula>$B$37=TRUE</formula>
    </cfRule>
    <cfRule type="expression" dxfId="301" priority="12">
      <formula>$B$40=TRUE</formula>
    </cfRule>
    <cfRule type="expression" dxfId="300" priority="13">
      <formula>$B$34=TRUE</formula>
    </cfRule>
    <cfRule type="expression" dxfId="299" priority="14">
      <formula>$B$28=TRUE</formula>
    </cfRule>
    <cfRule type="expression" dxfId="298" priority="15">
      <formula>$B$25=TRUE</formula>
    </cfRule>
    <cfRule type="expression" dxfId="297" priority="16">
      <formula>$B$22=TRUE</formula>
    </cfRule>
    <cfRule type="expression" dxfId="296" priority="17">
      <formula>$B$18=TRUE</formula>
    </cfRule>
    <cfRule type="expression" dxfId="295" priority="18">
      <formula>$B$16=TRUE</formula>
    </cfRule>
    <cfRule type="expression" dxfId="294" priority="19">
      <formula>$B$10=TRUE</formula>
    </cfRule>
    <cfRule type="expression" dxfId="293" priority="20">
      <formula>$B$8=TRUE</formula>
    </cfRule>
  </conditionalFormatting>
  <conditionalFormatting sqref="R53">
    <cfRule type="expression" dxfId="292" priority="183" stopIfTrue="1">
      <formula>F52="☑"</formula>
    </cfRule>
  </conditionalFormatting>
  <conditionalFormatting sqref="U53">
    <cfRule type="expression" dxfId="291" priority="184">
      <formula>$AM$53=TRUE</formula>
    </cfRule>
    <cfRule type="expression" dxfId="290" priority="185">
      <formula>$AL$53=TRUE</formula>
    </cfRule>
    <cfRule type="expression" dxfId="289" priority="186">
      <formula>$F$52="☑"</formula>
    </cfRule>
  </conditionalFormatting>
  <dataValidations xWindow="922" yWindow="357" count="19">
    <dataValidation type="decimal" imeMode="halfAlpha" operator="greaterThanOrEqual" allowBlank="1" showInputMessage="1" showErrorMessage="1" sqref="V19:W19 X12:Y12 AA55 AA57:AB60 AA61:AB62" xr:uid="{00000000-0002-0000-0300-000001000000}">
      <formula1>0</formula1>
    </dataValidation>
    <dataValidation allowBlank="1" showInputMessage="1" errorTitle="禁止" error="半角コンマが使用されています。" promptTitle="記入例" prompt="「フロン回収予定」など。" sqref="AB31" xr:uid="{00000000-0002-0000-0300-000003000000}"/>
    <dataValidation allowBlank="1" showInputMessage="1" errorTitle="禁止" error="半角コンマが使用されています。" promptTitle="記入例" prompt="「関係法令の届出済」_x000a_「石綿作業責任者を選任済」など。" sqref="AB28" xr:uid="{00000000-0002-0000-0300-000004000000}"/>
    <dataValidation allowBlank="1" showInputMessage="1" errorTitle="禁止" error="半角コンマが使用されています。" promptTitle="記入例" prompt="石綿以外の有害物質の有無や、埋蔵文化財調査等、特記事項があれば入力してください。" sqref="P34" xr:uid="{00000000-0002-0000-0300-000006000000}"/>
    <dataValidation allowBlank="1" showInputMessage="1" errorTitle="禁止" error="半角コンマが使用されています。" promptTitle="記入例" prompt="「適正処理対策の実施予定」など。" sqref="AB25" xr:uid="{00000000-0002-0000-0300-000007000000}"/>
    <dataValidation allowBlank="1" showInputMessage="1" errorTitle="禁止" error="半角コンマが使用されています。" promptTitle="記入例" prompt="「工事施工までに回収予定」など。" sqref="AB22" xr:uid="{00000000-0002-0000-0300-000008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B18" xr:uid="{00000000-0002-0000-0300-00000A000000}"/>
    <dataValidation allowBlank="1" showInputMessage="1" errorTitle="禁止" error="半角コンマが使用されています。" promptTitle="記入例" prompt="「隣地使用の承諾済み」「道路使用許可済」など。_x000a_※作業場所が「不十分」の場合、必ず入力してください。" sqref="AB16" xr:uid="{00000000-0002-0000-0300-00000B000000}"/>
    <dataValidation allowBlank="1" showInputMessage="1" showErrorMessage="1" promptTitle="築年数" prompt="分からない場合は「不明」と入力してください。" sqref="S8:T8" xr:uid="{00000000-0002-0000-0300-00000E000000}"/>
    <dataValidation allowBlank="1" showInputMessage="1" errorTitle="禁止" error="半角コンマが使用されています。" sqref="X54 AA21 Y18 AB35 S17 AI39:AJ39 AI42:AJ42 Z11 G64 U18 S21 G48 AF7" xr:uid="{8F702CD5-6CD3-4E27-BF5D-37AF2B9BBF6D}"/>
    <dataValidation type="whole" imeMode="halfAlpha" operator="greaterThanOrEqual" allowBlank="1" showInputMessage="1" showErrorMessage="1" sqref="Y8:Z8" xr:uid="{1309661B-AC4E-4DDD-B1E4-ECFCA4AA6ACF}">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_x000a_なお、複数日近隣挨拶をする場合は、初日のみ入力してください。" sqref="AE34" xr:uid="{8690BA93-D75C-42A9-BC00-0363673DC72C}">
      <formula1>44197</formula1>
    </dataValidation>
    <dataValidation type="list" allowBlank="1" showInputMessage="1" showErrorMessage="1" sqref="F52" xr:uid="{69F5C241-E30D-47FC-8779-A991961434CA}">
      <formula1>"☑,□"</formula1>
    </dataValidation>
    <dataValidation allowBlank="1" showInputMessage="1" errorTitle="禁止" error="半角コンマが使用されています。" promptTitle="その他" prompt="「住宅密集地」「周辺畑地」など該当する場合は入力してください。" sqref="S13" xr:uid="{00000000-0002-0000-0300-00000C000000}"/>
    <dataValidation allowBlank="1" showInputMessage="1" errorTitle="禁止" error="半角コンマが使用されています。" promptTitle="その他" prompt="「屋根に破損部分あり」など、特記事項があれば入力してください。" sqref="S9" xr:uid="{00000000-0002-0000-0300-00000D000000}"/>
    <dataValidation allowBlank="1" errorTitle="禁止" error="半角コンマが使用されています。" prompt="_x000a_" sqref="Q23" xr:uid="{00000000-0002-0000-0300-000009000000}"/>
    <dataValidation allowBlank="1" errorTitle="禁止" error="半角コンマが使用されています。" sqref="Q26" xr:uid="{00000000-0002-0000-0300-000005000000}"/>
    <dataValidation allowBlank="1" showInputMessage="1" errorTitle="禁止" error="半角コンマが使用されています。" promptTitle="記入例" prompt="「⑤の工程があるため」など。" sqref="X51" xr:uid="{00000000-0002-0000-0300-000000000000}"/>
    <dataValidation allowBlank="1" showInputMessage="1" errorTitle="禁止" error="半角コンマが使用されています。" promptTitle="記入例" prompt="「①→②→③→④→⑤」など。" sqref="V50" xr:uid="{00000000-0002-0000-0300-00000F000000}"/>
  </dataValidations>
  <printOptions horizontalCentered="1" verticalCentered="1"/>
  <pageMargins left="0.23622047244094488" right="0.23622047244094488" top="0.74803149606299213" bottom="0.74803149606299213" header="0.31496062992125984" footer="0.31496062992125984"/>
  <pageSetup paperSize="9" scale="8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15</xdr:col>
                    <xdr:colOff>28575</xdr:colOff>
                    <xdr:row>4</xdr:row>
                    <xdr:rowOff>285750</xdr:rowOff>
                  </from>
                  <to>
                    <xdr:col>16</xdr:col>
                    <xdr:colOff>19050</xdr:colOff>
                    <xdr:row>6</xdr:row>
                    <xdr:rowOff>19050</xdr:rowOff>
                  </to>
                </anchor>
              </controlPr>
            </control>
          </mc:Choice>
        </mc:AlternateContent>
        <mc:AlternateContent xmlns:mc="http://schemas.openxmlformats.org/markup-compatibility/2006">
          <mc:Choice Requires="x14">
            <control shapeId="15362" r:id="rId5" name="Check Box 2">
              <controlPr defaultSize="0" autoFill="0" autoLine="0" autoPict="0">
                <anchor moveWithCells="1">
                  <from>
                    <xdr:col>19</xdr:col>
                    <xdr:colOff>19050</xdr:colOff>
                    <xdr:row>4</xdr:row>
                    <xdr:rowOff>285750</xdr:rowOff>
                  </from>
                  <to>
                    <xdr:col>20</xdr:col>
                    <xdr:colOff>47625</xdr:colOff>
                    <xdr:row>6</xdr:row>
                    <xdr:rowOff>19050</xdr:rowOff>
                  </to>
                </anchor>
              </controlPr>
            </control>
          </mc:Choice>
        </mc:AlternateContent>
        <mc:AlternateContent xmlns:mc="http://schemas.openxmlformats.org/markup-compatibility/2006">
          <mc:Choice Requires="x14">
            <control shapeId="15363" r:id="rId6" name="Check Box 3">
              <controlPr defaultSize="0" autoFill="0" autoLine="0" autoPict="0">
                <anchor moveWithCells="1">
                  <from>
                    <xdr:col>15</xdr:col>
                    <xdr:colOff>28575</xdr:colOff>
                    <xdr:row>5</xdr:row>
                    <xdr:rowOff>161925</xdr:rowOff>
                  </from>
                  <to>
                    <xdr:col>16</xdr:col>
                    <xdr:colOff>28575</xdr:colOff>
                    <xdr:row>7</xdr:row>
                    <xdr:rowOff>19050</xdr:rowOff>
                  </to>
                </anchor>
              </controlPr>
            </control>
          </mc:Choice>
        </mc:AlternateContent>
        <mc:AlternateContent xmlns:mc="http://schemas.openxmlformats.org/markup-compatibility/2006">
          <mc:Choice Requires="x14">
            <control shapeId="15365" r:id="rId7" name="Check Box 5">
              <controlPr defaultSize="0" autoFill="0" autoLine="0" autoPict="0">
                <anchor moveWithCells="1">
                  <from>
                    <xdr:col>19</xdr:col>
                    <xdr:colOff>19050</xdr:colOff>
                    <xdr:row>5</xdr:row>
                    <xdr:rowOff>171450</xdr:rowOff>
                  </from>
                  <to>
                    <xdr:col>19</xdr:col>
                    <xdr:colOff>228600</xdr:colOff>
                    <xdr:row>7</xdr:row>
                    <xdr:rowOff>28575</xdr:rowOff>
                  </to>
                </anchor>
              </controlPr>
            </control>
          </mc:Choice>
        </mc:AlternateContent>
        <mc:AlternateContent xmlns:mc="http://schemas.openxmlformats.org/markup-compatibility/2006">
          <mc:Choice Requires="x14">
            <control shapeId="15372" r:id="rId8" name="Check Box 12">
              <controlPr defaultSize="0" autoFill="0" autoLine="0" autoPict="0">
                <anchor moveWithCells="1">
                  <from>
                    <xdr:col>22</xdr:col>
                    <xdr:colOff>19050</xdr:colOff>
                    <xdr:row>14</xdr:row>
                    <xdr:rowOff>180975</xdr:rowOff>
                  </from>
                  <to>
                    <xdr:col>23</xdr:col>
                    <xdr:colOff>9525</xdr:colOff>
                    <xdr:row>16</xdr:row>
                    <xdr:rowOff>9525</xdr:rowOff>
                  </to>
                </anchor>
              </controlPr>
            </control>
          </mc:Choice>
        </mc:AlternateContent>
        <mc:AlternateContent xmlns:mc="http://schemas.openxmlformats.org/markup-compatibility/2006">
          <mc:Choice Requires="x14">
            <control shapeId="15373" r:id="rId9" name="Check Box 13">
              <controlPr defaultSize="0" autoFill="0" autoLine="0" autoPict="0">
                <anchor moveWithCells="1">
                  <from>
                    <xdr:col>15</xdr:col>
                    <xdr:colOff>19050</xdr:colOff>
                    <xdr:row>23</xdr:row>
                    <xdr:rowOff>209550</xdr:rowOff>
                  </from>
                  <to>
                    <xdr:col>15</xdr:col>
                    <xdr:colOff>228600</xdr:colOff>
                    <xdr:row>25</xdr:row>
                    <xdr:rowOff>28575</xdr:rowOff>
                  </to>
                </anchor>
              </controlPr>
            </control>
          </mc:Choice>
        </mc:AlternateContent>
        <mc:AlternateContent xmlns:mc="http://schemas.openxmlformats.org/markup-compatibility/2006">
          <mc:Choice Requires="x14">
            <control shapeId="15374" r:id="rId10" name="Check Box 14">
              <controlPr defaultSize="0" autoFill="0" autoLine="0" autoPict="0">
                <anchor moveWithCells="1">
                  <from>
                    <xdr:col>15</xdr:col>
                    <xdr:colOff>9525</xdr:colOff>
                    <xdr:row>25</xdr:row>
                    <xdr:rowOff>180975</xdr:rowOff>
                  </from>
                  <to>
                    <xdr:col>15</xdr:col>
                    <xdr:colOff>200025</xdr:colOff>
                    <xdr:row>27</xdr:row>
                    <xdr:rowOff>0</xdr:rowOff>
                  </to>
                </anchor>
              </controlPr>
            </control>
          </mc:Choice>
        </mc:AlternateContent>
        <mc:AlternateContent xmlns:mc="http://schemas.openxmlformats.org/markup-compatibility/2006">
          <mc:Choice Requires="x14">
            <control shapeId="15375" r:id="rId11" name="Check Box 15">
              <controlPr defaultSize="0" autoFill="0" autoLine="0" autoPict="0">
                <anchor moveWithCells="1">
                  <from>
                    <xdr:col>15</xdr:col>
                    <xdr:colOff>9525</xdr:colOff>
                    <xdr:row>26</xdr:row>
                    <xdr:rowOff>200025</xdr:rowOff>
                  </from>
                  <to>
                    <xdr:col>15</xdr:col>
                    <xdr:colOff>228600</xdr:colOff>
                    <xdr:row>28</xdr:row>
                    <xdr:rowOff>19050</xdr:rowOff>
                  </to>
                </anchor>
              </controlPr>
            </control>
          </mc:Choice>
        </mc:AlternateContent>
        <mc:AlternateContent xmlns:mc="http://schemas.openxmlformats.org/markup-compatibility/2006">
          <mc:Choice Requires="x14">
            <control shapeId="15376" r:id="rId12" name="Check Box 16">
              <controlPr defaultSize="0" autoFill="0" autoLine="0" autoPict="0">
                <anchor moveWithCells="1">
                  <from>
                    <xdr:col>15</xdr:col>
                    <xdr:colOff>19050</xdr:colOff>
                    <xdr:row>28</xdr:row>
                    <xdr:rowOff>200025</xdr:rowOff>
                  </from>
                  <to>
                    <xdr:col>15</xdr:col>
                    <xdr:colOff>228600</xdr:colOff>
                    <xdr:row>30</xdr:row>
                    <xdr:rowOff>19050</xdr:rowOff>
                  </to>
                </anchor>
              </controlPr>
            </control>
          </mc:Choice>
        </mc:AlternateContent>
        <mc:AlternateContent xmlns:mc="http://schemas.openxmlformats.org/markup-compatibility/2006">
          <mc:Choice Requires="x14">
            <control shapeId="15377" r:id="rId13" name="Check Box 17">
              <controlPr defaultSize="0" autoFill="0" autoLine="0" autoPict="0">
                <anchor moveWithCells="1">
                  <from>
                    <xdr:col>15</xdr:col>
                    <xdr:colOff>19050</xdr:colOff>
                    <xdr:row>30</xdr:row>
                    <xdr:rowOff>0</xdr:rowOff>
                  </from>
                  <to>
                    <xdr:col>16</xdr:col>
                    <xdr:colOff>28575</xdr:colOff>
                    <xdr:row>31</xdr:row>
                    <xdr:rowOff>28575</xdr:rowOff>
                  </to>
                </anchor>
              </controlPr>
            </control>
          </mc:Choice>
        </mc:AlternateContent>
        <mc:AlternateContent xmlns:mc="http://schemas.openxmlformats.org/markup-compatibility/2006">
          <mc:Choice Requires="x14">
            <control shapeId="15378" r:id="rId14" name="Check Box 18">
              <controlPr defaultSize="0" autoFill="0" autoLine="0" autoPict="0">
                <anchor moveWithCells="1">
                  <from>
                    <xdr:col>15</xdr:col>
                    <xdr:colOff>28575</xdr:colOff>
                    <xdr:row>31</xdr:row>
                    <xdr:rowOff>190500</xdr:rowOff>
                  </from>
                  <to>
                    <xdr:col>16</xdr:col>
                    <xdr:colOff>47625</xdr:colOff>
                    <xdr:row>33</xdr:row>
                    <xdr:rowOff>9525</xdr:rowOff>
                  </to>
                </anchor>
              </controlPr>
            </control>
          </mc:Choice>
        </mc:AlternateContent>
        <mc:AlternateContent xmlns:mc="http://schemas.openxmlformats.org/markup-compatibility/2006">
          <mc:Choice Requires="x14">
            <control shapeId="15381" r:id="rId15" name="Check Box 21">
              <controlPr defaultSize="0" autoFill="0" autoLine="0" autoPict="0">
                <anchor moveWithCells="1">
                  <from>
                    <xdr:col>30</xdr:col>
                    <xdr:colOff>19050</xdr:colOff>
                    <xdr:row>35</xdr:row>
                    <xdr:rowOff>142875</xdr:rowOff>
                  </from>
                  <to>
                    <xdr:col>31</xdr:col>
                    <xdr:colOff>9525</xdr:colOff>
                    <xdr:row>37</xdr:row>
                    <xdr:rowOff>38100</xdr:rowOff>
                  </to>
                </anchor>
              </controlPr>
            </control>
          </mc:Choice>
        </mc:AlternateContent>
        <mc:AlternateContent xmlns:mc="http://schemas.openxmlformats.org/markup-compatibility/2006">
          <mc:Choice Requires="x14">
            <control shapeId="15387" r:id="rId16" name="Check Box 27">
              <controlPr defaultSize="0" autoFill="0" autoLine="0" autoPict="0">
                <anchor moveWithCells="1">
                  <from>
                    <xdr:col>15</xdr:col>
                    <xdr:colOff>9525</xdr:colOff>
                    <xdr:row>20</xdr:row>
                    <xdr:rowOff>200025</xdr:rowOff>
                  </from>
                  <to>
                    <xdr:col>16</xdr:col>
                    <xdr:colOff>9525</xdr:colOff>
                    <xdr:row>22</xdr:row>
                    <xdr:rowOff>19050</xdr:rowOff>
                  </to>
                </anchor>
              </controlPr>
            </control>
          </mc:Choice>
        </mc:AlternateContent>
        <mc:AlternateContent xmlns:mc="http://schemas.openxmlformats.org/markup-compatibility/2006">
          <mc:Choice Requires="x14">
            <control shapeId="15388" r:id="rId17" name="Check Box 28">
              <controlPr defaultSize="0" autoFill="0" autoLine="0" autoPict="0">
                <anchor moveWithCells="1">
                  <from>
                    <xdr:col>15</xdr:col>
                    <xdr:colOff>19050</xdr:colOff>
                    <xdr:row>22</xdr:row>
                    <xdr:rowOff>190500</xdr:rowOff>
                  </from>
                  <to>
                    <xdr:col>15</xdr:col>
                    <xdr:colOff>219075</xdr:colOff>
                    <xdr:row>24</xdr:row>
                    <xdr:rowOff>9525</xdr:rowOff>
                  </to>
                </anchor>
              </controlPr>
            </control>
          </mc:Choice>
        </mc:AlternateContent>
        <mc:AlternateContent xmlns:mc="http://schemas.openxmlformats.org/markup-compatibility/2006">
          <mc:Choice Requires="x14">
            <control shapeId="15389" r:id="rId18" name="Check Box 29">
              <controlPr defaultSize="0" autoFill="0" autoLine="0" autoPict="0">
                <anchor moveWithCells="1">
                  <from>
                    <xdr:col>17</xdr:col>
                    <xdr:colOff>28575</xdr:colOff>
                    <xdr:row>36</xdr:row>
                    <xdr:rowOff>133350</xdr:rowOff>
                  </from>
                  <to>
                    <xdr:col>18</xdr:col>
                    <xdr:colOff>38100</xdr:colOff>
                    <xdr:row>38</xdr:row>
                    <xdr:rowOff>28575</xdr:rowOff>
                  </to>
                </anchor>
              </controlPr>
            </control>
          </mc:Choice>
        </mc:AlternateContent>
        <mc:AlternateContent xmlns:mc="http://schemas.openxmlformats.org/markup-compatibility/2006">
          <mc:Choice Requires="x14">
            <control shapeId="15390" r:id="rId19" name="Check Box 30">
              <controlPr defaultSize="0" autoFill="0" autoLine="0" autoPict="0">
                <anchor moveWithCells="1">
                  <from>
                    <xdr:col>30</xdr:col>
                    <xdr:colOff>9525</xdr:colOff>
                    <xdr:row>46</xdr:row>
                    <xdr:rowOff>142875</xdr:rowOff>
                  </from>
                  <to>
                    <xdr:col>30</xdr:col>
                    <xdr:colOff>200025</xdr:colOff>
                    <xdr:row>48</xdr:row>
                    <xdr:rowOff>38100</xdr:rowOff>
                  </to>
                </anchor>
              </controlPr>
            </control>
          </mc:Choice>
        </mc:AlternateContent>
        <mc:AlternateContent xmlns:mc="http://schemas.openxmlformats.org/markup-compatibility/2006">
          <mc:Choice Requires="x14">
            <control shapeId="15391" r:id="rId20" name="Check Box 31">
              <controlPr defaultSize="0" autoFill="0" autoLine="0" autoPict="0">
                <anchor moveWithCells="1">
                  <from>
                    <xdr:col>20</xdr:col>
                    <xdr:colOff>19050</xdr:colOff>
                    <xdr:row>36</xdr:row>
                    <xdr:rowOff>133350</xdr:rowOff>
                  </from>
                  <to>
                    <xdr:col>21</xdr:col>
                    <xdr:colOff>9525</xdr:colOff>
                    <xdr:row>38</xdr:row>
                    <xdr:rowOff>28575</xdr:rowOff>
                  </to>
                </anchor>
              </controlPr>
            </control>
          </mc:Choice>
        </mc:AlternateContent>
        <mc:AlternateContent xmlns:mc="http://schemas.openxmlformats.org/markup-compatibility/2006">
          <mc:Choice Requires="x14">
            <control shapeId="15392" r:id="rId21" name="Check Box 32">
              <controlPr defaultSize="0" autoFill="0" autoLine="0" autoPict="0">
                <anchor moveWithCells="1">
                  <from>
                    <xdr:col>17</xdr:col>
                    <xdr:colOff>19050</xdr:colOff>
                    <xdr:row>39</xdr:row>
                    <xdr:rowOff>133350</xdr:rowOff>
                  </from>
                  <to>
                    <xdr:col>18</xdr:col>
                    <xdr:colOff>9525</xdr:colOff>
                    <xdr:row>41</xdr:row>
                    <xdr:rowOff>28575</xdr:rowOff>
                  </to>
                </anchor>
              </controlPr>
            </control>
          </mc:Choice>
        </mc:AlternateContent>
        <mc:AlternateContent xmlns:mc="http://schemas.openxmlformats.org/markup-compatibility/2006">
          <mc:Choice Requires="x14">
            <control shapeId="15393" r:id="rId22" name="Check Box 33">
              <controlPr defaultSize="0" autoFill="0" autoLine="0" autoPict="0">
                <anchor moveWithCells="1">
                  <from>
                    <xdr:col>20</xdr:col>
                    <xdr:colOff>28575</xdr:colOff>
                    <xdr:row>44</xdr:row>
                    <xdr:rowOff>133350</xdr:rowOff>
                  </from>
                  <to>
                    <xdr:col>21</xdr:col>
                    <xdr:colOff>19050</xdr:colOff>
                    <xdr:row>46</xdr:row>
                    <xdr:rowOff>28575</xdr:rowOff>
                  </to>
                </anchor>
              </controlPr>
            </control>
          </mc:Choice>
        </mc:AlternateContent>
        <mc:AlternateContent xmlns:mc="http://schemas.openxmlformats.org/markup-compatibility/2006">
          <mc:Choice Requires="x14">
            <control shapeId="15394" r:id="rId23" name="Check Box 34">
              <controlPr defaultSize="0" autoFill="0" autoLine="0" autoPict="0">
                <anchor moveWithCells="1">
                  <from>
                    <xdr:col>20</xdr:col>
                    <xdr:colOff>19050</xdr:colOff>
                    <xdr:row>39</xdr:row>
                    <xdr:rowOff>133350</xdr:rowOff>
                  </from>
                  <to>
                    <xdr:col>21</xdr:col>
                    <xdr:colOff>9525</xdr:colOff>
                    <xdr:row>41</xdr:row>
                    <xdr:rowOff>28575</xdr:rowOff>
                  </to>
                </anchor>
              </controlPr>
            </control>
          </mc:Choice>
        </mc:AlternateContent>
        <mc:AlternateContent xmlns:mc="http://schemas.openxmlformats.org/markup-compatibility/2006">
          <mc:Choice Requires="x14">
            <control shapeId="15395" r:id="rId24" name="Check Box 35">
              <controlPr defaultSize="0" autoFill="0" autoLine="0" autoPict="0">
                <anchor moveWithCells="1">
                  <from>
                    <xdr:col>17</xdr:col>
                    <xdr:colOff>19050</xdr:colOff>
                    <xdr:row>42</xdr:row>
                    <xdr:rowOff>133350</xdr:rowOff>
                  </from>
                  <to>
                    <xdr:col>18</xdr:col>
                    <xdr:colOff>9525</xdr:colOff>
                    <xdr:row>44</xdr:row>
                    <xdr:rowOff>28575</xdr:rowOff>
                  </to>
                </anchor>
              </controlPr>
            </control>
          </mc:Choice>
        </mc:AlternateContent>
        <mc:AlternateContent xmlns:mc="http://schemas.openxmlformats.org/markup-compatibility/2006">
          <mc:Choice Requires="x14">
            <control shapeId="15396" r:id="rId25" name="Check Box 36">
              <controlPr defaultSize="0" autoFill="0" autoLine="0" autoPict="0">
                <anchor moveWithCells="1">
                  <from>
                    <xdr:col>20</xdr:col>
                    <xdr:colOff>28575</xdr:colOff>
                    <xdr:row>42</xdr:row>
                    <xdr:rowOff>133350</xdr:rowOff>
                  </from>
                  <to>
                    <xdr:col>21</xdr:col>
                    <xdr:colOff>9525</xdr:colOff>
                    <xdr:row>44</xdr:row>
                    <xdr:rowOff>28575</xdr:rowOff>
                  </to>
                </anchor>
              </controlPr>
            </control>
          </mc:Choice>
        </mc:AlternateContent>
        <mc:AlternateContent xmlns:mc="http://schemas.openxmlformats.org/markup-compatibility/2006">
          <mc:Choice Requires="x14">
            <control shapeId="15397" r:id="rId26" name="Check Box 37">
              <controlPr defaultSize="0" autoFill="0" autoLine="0" autoPict="0">
                <anchor moveWithCells="1">
                  <from>
                    <xdr:col>30</xdr:col>
                    <xdr:colOff>9525</xdr:colOff>
                    <xdr:row>45</xdr:row>
                    <xdr:rowOff>133350</xdr:rowOff>
                  </from>
                  <to>
                    <xdr:col>30</xdr:col>
                    <xdr:colOff>209550</xdr:colOff>
                    <xdr:row>47</xdr:row>
                    <xdr:rowOff>38100</xdr:rowOff>
                  </to>
                </anchor>
              </controlPr>
            </control>
          </mc:Choice>
        </mc:AlternateContent>
        <mc:AlternateContent xmlns:mc="http://schemas.openxmlformats.org/markup-compatibility/2006">
          <mc:Choice Requires="x14">
            <control shapeId="15398" r:id="rId27" name="Check Box 38">
              <controlPr defaultSize="0" autoFill="0" autoLine="0" autoPict="0">
                <anchor moveWithCells="1">
                  <from>
                    <xdr:col>30</xdr:col>
                    <xdr:colOff>19050</xdr:colOff>
                    <xdr:row>44</xdr:row>
                    <xdr:rowOff>142875</xdr:rowOff>
                  </from>
                  <to>
                    <xdr:col>31</xdr:col>
                    <xdr:colOff>0</xdr:colOff>
                    <xdr:row>46</xdr:row>
                    <xdr:rowOff>38100</xdr:rowOff>
                  </to>
                </anchor>
              </controlPr>
            </control>
          </mc:Choice>
        </mc:AlternateContent>
        <mc:AlternateContent xmlns:mc="http://schemas.openxmlformats.org/markup-compatibility/2006">
          <mc:Choice Requires="x14">
            <control shapeId="15399" r:id="rId28" name="Check Box 39">
              <controlPr defaultSize="0" autoFill="0" autoLine="0" autoPict="0">
                <anchor moveWithCells="1">
                  <from>
                    <xdr:col>30</xdr:col>
                    <xdr:colOff>19050</xdr:colOff>
                    <xdr:row>43</xdr:row>
                    <xdr:rowOff>142875</xdr:rowOff>
                  </from>
                  <to>
                    <xdr:col>31</xdr:col>
                    <xdr:colOff>19050</xdr:colOff>
                    <xdr:row>45</xdr:row>
                    <xdr:rowOff>38100</xdr:rowOff>
                  </to>
                </anchor>
              </controlPr>
            </control>
          </mc:Choice>
        </mc:AlternateContent>
        <mc:AlternateContent xmlns:mc="http://schemas.openxmlformats.org/markup-compatibility/2006">
          <mc:Choice Requires="x14">
            <control shapeId="15400" r:id="rId29" name="Check Box 40">
              <controlPr defaultSize="0" autoFill="0" autoLine="0" autoPict="0">
                <anchor moveWithCells="1">
                  <from>
                    <xdr:col>30</xdr:col>
                    <xdr:colOff>19050</xdr:colOff>
                    <xdr:row>42</xdr:row>
                    <xdr:rowOff>142875</xdr:rowOff>
                  </from>
                  <to>
                    <xdr:col>31</xdr:col>
                    <xdr:colOff>0</xdr:colOff>
                    <xdr:row>44</xdr:row>
                    <xdr:rowOff>38100</xdr:rowOff>
                  </to>
                </anchor>
              </controlPr>
            </control>
          </mc:Choice>
        </mc:AlternateContent>
        <mc:AlternateContent xmlns:mc="http://schemas.openxmlformats.org/markup-compatibility/2006">
          <mc:Choice Requires="x14">
            <control shapeId="15401" r:id="rId30" name="Check Box 41">
              <controlPr defaultSize="0" autoFill="0" autoLine="0" autoPict="0">
                <anchor moveWithCells="1">
                  <from>
                    <xdr:col>30</xdr:col>
                    <xdr:colOff>19050</xdr:colOff>
                    <xdr:row>42</xdr:row>
                    <xdr:rowOff>0</xdr:rowOff>
                  </from>
                  <to>
                    <xdr:col>31</xdr:col>
                    <xdr:colOff>19050</xdr:colOff>
                    <xdr:row>43</xdr:row>
                    <xdr:rowOff>28575</xdr:rowOff>
                  </to>
                </anchor>
              </controlPr>
            </control>
          </mc:Choice>
        </mc:AlternateContent>
        <mc:AlternateContent xmlns:mc="http://schemas.openxmlformats.org/markup-compatibility/2006">
          <mc:Choice Requires="x14">
            <control shapeId="15402" r:id="rId31" name="Check Box 42">
              <controlPr defaultSize="0" autoFill="0" autoLine="0" autoPict="0">
                <anchor moveWithCells="1">
                  <from>
                    <xdr:col>30</xdr:col>
                    <xdr:colOff>19050</xdr:colOff>
                    <xdr:row>39</xdr:row>
                    <xdr:rowOff>161925</xdr:rowOff>
                  </from>
                  <to>
                    <xdr:col>31</xdr:col>
                    <xdr:colOff>19050</xdr:colOff>
                    <xdr:row>41</xdr:row>
                    <xdr:rowOff>19050</xdr:rowOff>
                  </to>
                </anchor>
              </controlPr>
            </control>
          </mc:Choice>
        </mc:AlternateContent>
        <mc:AlternateContent xmlns:mc="http://schemas.openxmlformats.org/markup-compatibility/2006">
          <mc:Choice Requires="x14">
            <control shapeId="15403" r:id="rId32" name="Check Box 43">
              <controlPr defaultSize="0" autoFill="0" autoLine="0" autoPict="0">
                <anchor moveWithCells="1">
                  <from>
                    <xdr:col>30</xdr:col>
                    <xdr:colOff>19050</xdr:colOff>
                    <xdr:row>38</xdr:row>
                    <xdr:rowOff>142875</xdr:rowOff>
                  </from>
                  <to>
                    <xdr:col>31</xdr:col>
                    <xdr:colOff>9525</xdr:colOff>
                    <xdr:row>40</xdr:row>
                    <xdr:rowOff>38100</xdr:rowOff>
                  </to>
                </anchor>
              </controlPr>
            </control>
          </mc:Choice>
        </mc:AlternateContent>
        <mc:AlternateContent xmlns:mc="http://schemas.openxmlformats.org/markup-compatibility/2006">
          <mc:Choice Requires="x14">
            <control shapeId="15404" r:id="rId33" name="Check Box 44">
              <controlPr defaultSize="0" autoFill="0" autoLine="0" autoPict="0">
                <anchor moveWithCells="1">
                  <from>
                    <xdr:col>30</xdr:col>
                    <xdr:colOff>19050</xdr:colOff>
                    <xdr:row>36</xdr:row>
                    <xdr:rowOff>142875</xdr:rowOff>
                  </from>
                  <to>
                    <xdr:col>31</xdr:col>
                    <xdr:colOff>19050</xdr:colOff>
                    <xdr:row>38</xdr:row>
                    <xdr:rowOff>38100</xdr:rowOff>
                  </to>
                </anchor>
              </controlPr>
            </control>
          </mc:Choice>
        </mc:AlternateContent>
        <mc:AlternateContent xmlns:mc="http://schemas.openxmlformats.org/markup-compatibility/2006">
          <mc:Choice Requires="x14">
            <control shapeId="15405" r:id="rId34" name="Check Box 45">
              <controlPr defaultSize="0" autoFill="0" autoLine="0" autoPict="0">
                <anchor moveWithCells="1">
                  <from>
                    <xdr:col>17</xdr:col>
                    <xdr:colOff>19050</xdr:colOff>
                    <xdr:row>44</xdr:row>
                    <xdr:rowOff>133350</xdr:rowOff>
                  </from>
                  <to>
                    <xdr:col>18</xdr:col>
                    <xdr:colOff>0</xdr:colOff>
                    <xdr:row>46</xdr:row>
                    <xdr:rowOff>28575</xdr:rowOff>
                  </to>
                </anchor>
              </controlPr>
            </control>
          </mc:Choice>
        </mc:AlternateContent>
        <mc:AlternateContent xmlns:mc="http://schemas.openxmlformats.org/markup-compatibility/2006">
          <mc:Choice Requires="x14">
            <control shapeId="15406" r:id="rId35" name="Check Box 46">
              <controlPr defaultSize="0" autoFill="0" autoLine="0" autoPict="0">
                <anchor moveWithCells="1">
                  <from>
                    <xdr:col>17</xdr:col>
                    <xdr:colOff>19050</xdr:colOff>
                    <xdr:row>46</xdr:row>
                    <xdr:rowOff>152400</xdr:rowOff>
                  </from>
                  <to>
                    <xdr:col>18</xdr:col>
                    <xdr:colOff>9525</xdr:colOff>
                    <xdr:row>48</xdr:row>
                    <xdr:rowOff>9525</xdr:rowOff>
                  </to>
                </anchor>
              </controlPr>
            </control>
          </mc:Choice>
        </mc:AlternateContent>
        <mc:AlternateContent xmlns:mc="http://schemas.openxmlformats.org/markup-compatibility/2006">
          <mc:Choice Requires="x14">
            <control shapeId="15407" r:id="rId36" name="Check Box 47">
              <controlPr defaultSize="0" autoFill="0" autoLine="0" autoPict="0">
                <anchor moveWithCells="1">
                  <from>
                    <xdr:col>20</xdr:col>
                    <xdr:colOff>28575</xdr:colOff>
                    <xdr:row>46</xdr:row>
                    <xdr:rowOff>133350</xdr:rowOff>
                  </from>
                  <to>
                    <xdr:col>21</xdr:col>
                    <xdr:colOff>0</xdr:colOff>
                    <xdr:row>48</xdr:row>
                    <xdr:rowOff>28575</xdr:rowOff>
                  </to>
                </anchor>
              </controlPr>
            </control>
          </mc:Choice>
        </mc:AlternateContent>
        <mc:AlternateContent xmlns:mc="http://schemas.openxmlformats.org/markup-compatibility/2006">
          <mc:Choice Requires="x14">
            <control shapeId="15409" r:id="rId37" name="Check Box 49">
              <controlPr defaultSize="0" autoFill="0" autoLine="0" autoPict="0">
                <anchor moveWithCells="1">
                  <from>
                    <xdr:col>17</xdr:col>
                    <xdr:colOff>19050</xdr:colOff>
                    <xdr:row>55</xdr:row>
                    <xdr:rowOff>142875</xdr:rowOff>
                  </from>
                  <to>
                    <xdr:col>18</xdr:col>
                    <xdr:colOff>0</xdr:colOff>
                    <xdr:row>57</xdr:row>
                    <xdr:rowOff>38100</xdr:rowOff>
                  </to>
                </anchor>
              </controlPr>
            </control>
          </mc:Choice>
        </mc:AlternateContent>
        <mc:AlternateContent xmlns:mc="http://schemas.openxmlformats.org/markup-compatibility/2006">
          <mc:Choice Requires="x14">
            <control shapeId="15410" r:id="rId38" name="Check Box 50">
              <controlPr defaultSize="0" autoFill="0" autoLine="0" autoPict="0">
                <anchor moveWithCells="1">
                  <from>
                    <xdr:col>17</xdr:col>
                    <xdr:colOff>9525</xdr:colOff>
                    <xdr:row>51</xdr:row>
                    <xdr:rowOff>142875</xdr:rowOff>
                  </from>
                  <to>
                    <xdr:col>17</xdr:col>
                    <xdr:colOff>219075</xdr:colOff>
                    <xdr:row>53</xdr:row>
                    <xdr:rowOff>38100</xdr:rowOff>
                  </to>
                </anchor>
              </controlPr>
            </control>
          </mc:Choice>
        </mc:AlternateContent>
        <mc:AlternateContent xmlns:mc="http://schemas.openxmlformats.org/markup-compatibility/2006">
          <mc:Choice Requires="x14">
            <control shapeId="15411" r:id="rId39" name="Check Box 51">
              <controlPr defaultSize="0" autoFill="0" autoLine="0" autoPict="0">
                <anchor moveWithCells="1">
                  <from>
                    <xdr:col>20</xdr:col>
                    <xdr:colOff>19050</xdr:colOff>
                    <xdr:row>51</xdr:row>
                    <xdr:rowOff>133350</xdr:rowOff>
                  </from>
                  <to>
                    <xdr:col>21</xdr:col>
                    <xdr:colOff>9525</xdr:colOff>
                    <xdr:row>53</xdr:row>
                    <xdr:rowOff>28575</xdr:rowOff>
                  </to>
                </anchor>
              </controlPr>
            </control>
          </mc:Choice>
        </mc:AlternateContent>
        <mc:AlternateContent xmlns:mc="http://schemas.openxmlformats.org/markup-compatibility/2006">
          <mc:Choice Requires="x14">
            <control shapeId="15412" r:id="rId40" name="Check Box 52">
              <controlPr defaultSize="0" autoFill="0" autoLine="0" autoPict="0">
                <anchor moveWithCells="1">
                  <from>
                    <xdr:col>30</xdr:col>
                    <xdr:colOff>19050</xdr:colOff>
                    <xdr:row>55</xdr:row>
                    <xdr:rowOff>133350</xdr:rowOff>
                  </from>
                  <to>
                    <xdr:col>31</xdr:col>
                    <xdr:colOff>28575</xdr:colOff>
                    <xdr:row>57</xdr:row>
                    <xdr:rowOff>28575</xdr:rowOff>
                  </to>
                </anchor>
              </controlPr>
            </control>
          </mc:Choice>
        </mc:AlternateContent>
        <mc:AlternateContent xmlns:mc="http://schemas.openxmlformats.org/markup-compatibility/2006">
          <mc:Choice Requires="x14">
            <control shapeId="15413" r:id="rId41" name="Check Box 53">
              <controlPr defaultSize="0" autoFill="0" autoLine="0" autoPict="0">
                <anchor moveWithCells="1">
                  <from>
                    <xdr:col>32</xdr:col>
                    <xdr:colOff>9525</xdr:colOff>
                    <xdr:row>55</xdr:row>
                    <xdr:rowOff>133350</xdr:rowOff>
                  </from>
                  <to>
                    <xdr:col>33</xdr:col>
                    <xdr:colOff>0</xdr:colOff>
                    <xdr:row>57</xdr:row>
                    <xdr:rowOff>28575</xdr:rowOff>
                  </to>
                </anchor>
              </controlPr>
            </control>
          </mc:Choice>
        </mc:AlternateContent>
        <mc:AlternateContent xmlns:mc="http://schemas.openxmlformats.org/markup-compatibility/2006">
          <mc:Choice Requires="x14">
            <control shapeId="15414" r:id="rId42" name="Check Box 54">
              <controlPr defaultSize="0" autoFill="0" autoLine="0" autoPict="0">
                <anchor moveWithCells="1">
                  <from>
                    <xdr:col>34</xdr:col>
                    <xdr:colOff>9525</xdr:colOff>
                    <xdr:row>55</xdr:row>
                    <xdr:rowOff>133350</xdr:rowOff>
                  </from>
                  <to>
                    <xdr:col>35</xdr:col>
                    <xdr:colOff>9525</xdr:colOff>
                    <xdr:row>57</xdr:row>
                    <xdr:rowOff>28575</xdr:rowOff>
                  </to>
                </anchor>
              </controlPr>
            </control>
          </mc:Choice>
        </mc:AlternateContent>
        <mc:AlternateContent xmlns:mc="http://schemas.openxmlformats.org/markup-compatibility/2006">
          <mc:Choice Requires="x14">
            <control shapeId="15415" r:id="rId43" name="Check Box 55">
              <controlPr defaultSize="0" autoFill="0" autoLine="0" autoPict="0">
                <anchor moveWithCells="1">
                  <from>
                    <xdr:col>32</xdr:col>
                    <xdr:colOff>9525</xdr:colOff>
                    <xdr:row>56</xdr:row>
                    <xdr:rowOff>133350</xdr:rowOff>
                  </from>
                  <to>
                    <xdr:col>32</xdr:col>
                    <xdr:colOff>228600</xdr:colOff>
                    <xdr:row>58</xdr:row>
                    <xdr:rowOff>19050</xdr:rowOff>
                  </to>
                </anchor>
              </controlPr>
            </control>
          </mc:Choice>
        </mc:AlternateContent>
        <mc:AlternateContent xmlns:mc="http://schemas.openxmlformats.org/markup-compatibility/2006">
          <mc:Choice Requires="x14">
            <control shapeId="15416" r:id="rId44" name="Check Box 56">
              <controlPr defaultSize="0" autoFill="0" autoLine="0" autoPict="0">
                <anchor moveWithCells="1">
                  <from>
                    <xdr:col>30</xdr:col>
                    <xdr:colOff>19050</xdr:colOff>
                    <xdr:row>56</xdr:row>
                    <xdr:rowOff>152400</xdr:rowOff>
                  </from>
                  <to>
                    <xdr:col>31</xdr:col>
                    <xdr:colOff>28575</xdr:colOff>
                    <xdr:row>58</xdr:row>
                    <xdr:rowOff>19050</xdr:rowOff>
                  </to>
                </anchor>
              </controlPr>
            </control>
          </mc:Choice>
        </mc:AlternateContent>
        <mc:AlternateContent xmlns:mc="http://schemas.openxmlformats.org/markup-compatibility/2006">
          <mc:Choice Requires="x14">
            <control shapeId="15417" r:id="rId45" name="Check Box 57">
              <controlPr defaultSize="0" autoFill="0" autoLine="0" autoPict="0">
                <anchor moveWithCells="1">
                  <from>
                    <xdr:col>30</xdr:col>
                    <xdr:colOff>9525</xdr:colOff>
                    <xdr:row>57</xdr:row>
                    <xdr:rowOff>152400</xdr:rowOff>
                  </from>
                  <to>
                    <xdr:col>31</xdr:col>
                    <xdr:colOff>28575</xdr:colOff>
                    <xdr:row>59</xdr:row>
                    <xdr:rowOff>19050</xdr:rowOff>
                  </to>
                </anchor>
              </controlPr>
            </control>
          </mc:Choice>
        </mc:AlternateContent>
        <mc:AlternateContent xmlns:mc="http://schemas.openxmlformats.org/markup-compatibility/2006">
          <mc:Choice Requires="x14">
            <control shapeId="15418" r:id="rId46" name="Check Box 58">
              <controlPr defaultSize="0" autoFill="0" autoLine="0" autoPict="0">
                <anchor moveWithCells="1">
                  <from>
                    <xdr:col>32</xdr:col>
                    <xdr:colOff>0</xdr:colOff>
                    <xdr:row>57</xdr:row>
                    <xdr:rowOff>142875</xdr:rowOff>
                  </from>
                  <to>
                    <xdr:col>32</xdr:col>
                    <xdr:colOff>209550</xdr:colOff>
                    <xdr:row>59</xdr:row>
                    <xdr:rowOff>28575</xdr:rowOff>
                  </to>
                </anchor>
              </controlPr>
            </control>
          </mc:Choice>
        </mc:AlternateContent>
        <mc:AlternateContent xmlns:mc="http://schemas.openxmlformats.org/markup-compatibility/2006">
          <mc:Choice Requires="x14">
            <control shapeId="15419" r:id="rId47" name="Check Box 59">
              <controlPr defaultSize="0" autoFill="0" autoLine="0" autoPict="0">
                <anchor moveWithCells="1">
                  <from>
                    <xdr:col>34</xdr:col>
                    <xdr:colOff>28575</xdr:colOff>
                    <xdr:row>57</xdr:row>
                    <xdr:rowOff>142875</xdr:rowOff>
                  </from>
                  <to>
                    <xdr:col>34</xdr:col>
                    <xdr:colOff>228600</xdr:colOff>
                    <xdr:row>59</xdr:row>
                    <xdr:rowOff>38100</xdr:rowOff>
                  </to>
                </anchor>
              </controlPr>
            </control>
          </mc:Choice>
        </mc:AlternateContent>
        <mc:AlternateContent xmlns:mc="http://schemas.openxmlformats.org/markup-compatibility/2006">
          <mc:Choice Requires="x14">
            <control shapeId="15420" r:id="rId48" name="Check Box 60">
              <controlPr defaultSize="0" autoFill="0" autoLine="0" autoPict="0">
                <anchor moveWithCells="1">
                  <from>
                    <xdr:col>30</xdr:col>
                    <xdr:colOff>9525</xdr:colOff>
                    <xdr:row>58</xdr:row>
                    <xdr:rowOff>152400</xdr:rowOff>
                  </from>
                  <to>
                    <xdr:col>31</xdr:col>
                    <xdr:colOff>9525</xdr:colOff>
                    <xdr:row>60</xdr:row>
                    <xdr:rowOff>9525</xdr:rowOff>
                  </to>
                </anchor>
              </controlPr>
            </control>
          </mc:Choice>
        </mc:AlternateContent>
        <mc:AlternateContent xmlns:mc="http://schemas.openxmlformats.org/markup-compatibility/2006">
          <mc:Choice Requires="x14">
            <control shapeId="15421" r:id="rId49" name="Check Box 61">
              <controlPr defaultSize="0" autoFill="0" autoLine="0" autoPict="0">
                <anchor moveWithCells="1">
                  <from>
                    <xdr:col>30</xdr:col>
                    <xdr:colOff>9525</xdr:colOff>
                    <xdr:row>60</xdr:row>
                    <xdr:rowOff>0</xdr:rowOff>
                  </from>
                  <to>
                    <xdr:col>30</xdr:col>
                    <xdr:colOff>219075</xdr:colOff>
                    <xdr:row>60</xdr:row>
                    <xdr:rowOff>161925</xdr:rowOff>
                  </to>
                </anchor>
              </controlPr>
            </control>
          </mc:Choice>
        </mc:AlternateContent>
        <mc:AlternateContent xmlns:mc="http://schemas.openxmlformats.org/markup-compatibility/2006">
          <mc:Choice Requires="x14">
            <control shapeId="15422" r:id="rId50" name="Check Box 62">
              <controlPr defaultSize="0" autoFill="0" autoLine="0" autoPict="0">
                <anchor moveWithCells="1">
                  <from>
                    <xdr:col>32</xdr:col>
                    <xdr:colOff>9525</xdr:colOff>
                    <xdr:row>59</xdr:row>
                    <xdr:rowOff>161925</xdr:rowOff>
                  </from>
                  <to>
                    <xdr:col>32</xdr:col>
                    <xdr:colOff>219075</xdr:colOff>
                    <xdr:row>61</xdr:row>
                    <xdr:rowOff>9525</xdr:rowOff>
                  </to>
                </anchor>
              </controlPr>
            </control>
          </mc:Choice>
        </mc:AlternateContent>
        <mc:AlternateContent xmlns:mc="http://schemas.openxmlformats.org/markup-compatibility/2006">
          <mc:Choice Requires="x14">
            <control shapeId="15423" r:id="rId51" name="Check Box 63">
              <controlPr defaultSize="0" autoFill="0" autoLine="0" autoPict="0">
                <anchor moveWithCells="1">
                  <from>
                    <xdr:col>32</xdr:col>
                    <xdr:colOff>0</xdr:colOff>
                    <xdr:row>60</xdr:row>
                    <xdr:rowOff>161925</xdr:rowOff>
                  </from>
                  <to>
                    <xdr:col>32</xdr:col>
                    <xdr:colOff>219075</xdr:colOff>
                    <xdr:row>62</xdr:row>
                    <xdr:rowOff>0</xdr:rowOff>
                  </to>
                </anchor>
              </controlPr>
            </control>
          </mc:Choice>
        </mc:AlternateContent>
        <mc:AlternateContent xmlns:mc="http://schemas.openxmlformats.org/markup-compatibility/2006">
          <mc:Choice Requires="x14">
            <control shapeId="15424" r:id="rId52" name="Check Box 64">
              <controlPr defaultSize="0" autoFill="0" autoLine="0" autoPict="0">
                <anchor moveWithCells="1">
                  <from>
                    <xdr:col>34</xdr:col>
                    <xdr:colOff>28575</xdr:colOff>
                    <xdr:row>59</xdr:row>
                    <xdr:rowOff>161925</xdr:rowOff>
                  </from>
                  <to>
                    <xdr:col>34</xdr:col>
                    <xdr:colOff>228600</xdr:colOff>
                    <xdr:row>61</xdr:row>
                    <xdr:rowOff>9525</xdr:rowOff>
                  </to>
                </anchor>
              </controlPr>
            </control>
          </mc:Choice>
        </mc:AlternateContent>
        <mc:AlternateContent xmlns:mc="http://schemas.openxmlformats.org/markup-compatibility/2006">
          <mc:Choice Requires="x14">
            <control shapeId="15425" r:id="rId53" name="Check Box 65">
              <controlPr defaultSize="0" autoFill="0" autoLine="0" autoPict="0">
                <anchor moveWithCells="1">
                  <from>
                    <xdr:col>30</xdr:col>
                    <xdr:colOff>9525</xdr:colOff>
                    <xdr:row>60</xdr:row>
                    <xdr:rowOff>161925</xdr:rowOff>
                  </from>
                  <to>
                    <xdr:col>31</xdr:col>
                    <xdr:colOff>0</xdr:colOff>
                    <xdr:row>62</xdr:row>
                    <xdr:rowOff>9525</xdr:rowOff>
                  </to>
                </anchor>
              </controlPr>
            </control>
          </mc:Choice>
        </mc:AlternateContent>
        <mc:AlternateContent xmlns:mc="http://schemas.openxmlformats.org/markup-compatibility/2006">
          <mc:Choice Requires="x14">
            <control shapeId="15426" r:id="rId54" name="Check Box 66">
              <controlPr defaultSize="0" autoFill="0" autoLine="0" autoPict="0">
                <anchor moveWithCells="1">
                  <from>
                    <xdr:col>17</xdr:col>
                    <xdr:colOff>19050</xdr:colOff>
                    <xdr:row>57</xdr:row>
                    <xdr:rowOff>133350</xdr:rowOff>
                  </from>
                  <to>
                    <xdr:col>18</xdr:col>
                    <xdr:colOff>9525</xdr:colOff>
                    <xdr:row>59</xdr:row>
                    <xdr:rowOff>28575</xdr:rowOff>
                  </to>
                </anchor>
              </controlPr>
            </control>
          </mc:Choice>
        </mc:AlternateContent>
        <mc:AlternateContent xmlns:mc="http://schemas.openxmlformats.org/markup-compatibility/2006">
          <mc:Choice Requires="x14">
            <control shapeId="15427" r:id="rId55" name="Check Box 67">
              <controlPr defaultSize="0" autoFill="0" autoLine="0" autoPict="0">
                <anchor moveWithCells="1">
                  <from>
                    <xdr:col>17</xdr:col>
                    <xdr:colOff>19050</xdr:colOff>
                    <xdr:row>59</xdr:row>
                    <xdr:rowOff>142875</xdr:rowOff>
                  </from>
                  <to>
                    <xdr:col>18</xdr:col>
                    <xdr:colOff>19050</xdr:colOff>
                    <xdr:row>61</xdr:row>
                    <xdr:rowOff>38100</xdr:rowOff>
                  </to>
                </anchor>
              </controlPr>
            </control>
          </mc:Choice>
        </mc:AlternateContent>
        <mc:AlternateContent xmlns:mc="http://schemas.openxmlformats.org/markup-compatibility/2006">
          <mc:Choice Requires="x14">
            <control shapeId="15428" r:id="rId56" name="Check Box 68">
              <controlPr defaultSize="0" autoFill="0" autoLine="0" autoPict="0">
                <anchor moveWithCells="1">
                  <from>
                    <xdr:col>32</xdr:col>
                    <xdr:colOff>9525</xdr:colOff>
                    <xdr:row>58</xdr:row>
                    <xdr:rowOff>142875</xdr:rowOff>
                  </from>
                  <to>
                    <xdr:col>32</xdr:col>
                    <xdr:colOff>209550</xdr:colOff>
                    <xdr:row>60</xdr:row>
                    <xdr:rowOff>38100</xdr:rowOff>
                  </to>
                </anchor>
              </controlPr>
            </control>
          </mc:Choice>
        </mc:AlternateContent>
        <mc:AlternateContent xmlns:mc="http://schemas.openxmlformats.org/markup-compatibility/2006">
          <mc:Choice Requires="x14">
            <control shapeId="15364" r:id="rId57" name="Check Box 4">
              <controlPr defaultSize="0" autoFill="0" autoLine="0" autoPict="0">
                <anchor moveWithCells="1">
                  <from>
                    <xdr:col>27</xdr:col>
                    <xdr:colOff>19050</xdr:colOff>
                    <xdr:row>4</xdr:row>
                    <xdr:rowOff>285750</xdr:rowOff>
                  </from>
                  <to>
                    <xdr:col>28</xdr:col>
                    <xdr:colOff>38100</xdr:colOff>
                    <xdr:row>6</xdr:row>
                    <xdr:rowOff>19050</xdr:rowOff>
                  </to>
                </anchor>
              </controlPr>
            </control>
          </mc:Choice>
        </mc:AlternateContent>
        <mc:AlternateContent xmlns:mc="http://schemas.openxmlformats.org/markup-compatibility/2006">
          <mc:Choice Requires="x14">
            <control shapeId="15366" r:id="rId58" name="Check Box 6">
              <controlPr defaultSize="0" autoFill="0" autoLine="0" autoPict="0">
                <anchor moveWithCells="1">
                  <from>
                    <xdr:col>27</xdr:col>
                    <xdr:colOff>19050</xdr:colOff>
                    <xdr:row>5</xdr:row>
                    <xdr:rowOff>161925</xdr:rowOff>
                  </from>
                  <to>
                    <xdr:col>27</xdr:col>
                    <xdr:colOff>219075</xdr:colOff>
                    <xdr:row>7</xdr:row>
                    <xdr:rowOff>19050</xdr:rowOff>
                  </to>
                </anchor>
              </controlPr>
            </control>
          </mc:Choice>
        </mc:AlternateContent>
        <mc:AlternateContent xmlns:mc="http://schemas.openxmlformats.org/markup-compatibility/2006">
          <mc:Choice Requires="x14">
            <control shapeId="15370" r:id="rId59" name="Check Box 10">
              <controlPr defaultSize="0" autoFill="0" autoLine="0" autoPict="0">
                <anchor moveWithCells="1">
                  <from>
                    <xdr:col>18</xdr:col>
                    <xdr:colOff>9525</xdr:colOff>
                    <xdr:row>9</xdr:row>
                    <xdr:rowOff>180975</xdr:rowOff>
                  </from>
                  <to>
                    <xdr:col>18</xdr:col>
                    <xdr:colOff>219075</xdr:colOff>
                    <xdr:row>11</xdr:row>
                    <xdr:rowOff>19050</xdr:rowOff>
                  </to>
                </anchor>
              </controlPr>
            </control>
          </mc:Choice>
        </mc:AlternateContent>
        <mc:AlternateContent xmlns:mc="http://schemas.openxmlformats.org/markup-compatibility/2006">
          <mc:Choice Requires="x14">
            <control shapeId="15386" r:id="rId60" name="Check Box 26">
              <controlPr defaultSize="0" autoFill="0" autoLine="0" autoPict="0">
                <anchor moveWithCells="1">
                  <from>
                    <xdr:col>25</xdr:col>
                    <xdr:colOff>19050</xdr:colOff>
                    <xdr:row>16</xdr:row>
                    <xdr:rowOff>190500</xdr:rowOff>
                  </from>
                  <to>
                    <xdr:col>26</xdr:col>
                    <xdr:colOff>19050</xdr:colOff>
                    <xdr:row>18</xdr:row>
                    <xdr:rowOff>9525</xdr:rowOff>
                  </to>
                </anchor>
              </controlPr>
            </control>
          </mc:Choice>
        </mc:AlternateContent>
        <mc:AlternateContent xmlns:mc="http://schemas.openxmlformats.org/markup-compatibility/2006">
          <mc:Choice Requires="x14">
            <control shapeId="15379" r:id="rId61" name="Check Box 19">
              <controlPr defaultSize="0" autoFill="0" autoLine="0" autoPict="0">
                <anchor moveWithCells="1">
                  <from>
                    <xdr:col>25</xdr:col>
                    <xdr:colOff>28575</xdr:colOff>
                    <xdr:row>27</xdr:row>
                    <xdr:rowOff>200025</xdr:rowOff>
                  </from>
                  <to>
                    <xdr:col>26</xdr:col>
                    <xdr:colOff>47625</xdr:colOff>
                    <xdr:row>29</xdr:row>
                    <xdr:rowOff>19050</xdr:rowOff>
                  </to>
                </anchor>
              </controlPr>
            </control>
          </mc:Choice>
        </mc:AlternateContent>
        <mc:AlternateContent xmlns:mc="http://schemas.openxmlformats.org/markup-compatibility/2006">
          <mc:Choice Requires="x14">
            <control shapeId="15380" r:id="rId62" name="Check Box 20">
              <controlPr defaultSize="0" autoFill="0" autoLine="0" autoPict="0">
                <anchor moveWithCells="1">
                  <from>
                    <xdr:col>22</xdr:col>
                    <xdr:colOff>19050</xdr:colOff>
                    <xdr:row>27</xdr:row>
                    <xdr:rowOff>190500</xdr:rowOff>
                  </from>
                  <to>
                    <xdr:col>23</xdr:col>
                    <xdr:colOff>38100</xdr:colOff>
                    <xdr:row>29</xdr:row>
                    <xdr:rowOff>9525</xdr:rowOff>
                  </to>
                </anchor>
              </controlPr>
            </control>
          </mc:Choice>
        </mc:AlternateContent>
        <mc:AlternateContent xmlns:mc="http://schemas.openxmlformats.org/markup-compatibility/2006">
          <mc:Choice Requires="x14">
            <control shapeId="15429" r:id="rId63" name="Check Box 69">
              <controlPr defaultSize="0" autoFill="0" autoLine="0" autoPict="0">
                <anchor moveWithCells="1">
                  <from>
                    <xdr:col>2</xdr:col>
                    <xdr:colOff>76200</xdr:colOff>
                    <xdr:row>7</xdr:row>
                    <xdr:rowOff>0</xdr:rowOff>
                  </from>
                  <to>
                    <xdr:col>2</xdr:col>
                    <xdr:colOff>295275</xdr:colOff>
                    <xdr:row>8</xdr:row>
                    <xdr:rowOff>0</xdr:rowOff>
                  </to>
                </anchor>
              </controlPr>
            </control>
          </mc:Choice>
        </mc:AlternateContent>
        <mc:AlternateContent xmlns:mc="http://schemas.openxmlformats.org/markup-compatibility/2006">
          <mc:Choice Requires="x14">
            <control shapeId="15430" r:id="rId64" name="Check Box 70">
              <controlPr defaultSize="0" autoFill="0" autoLine="0" autoPict="0">
                <anchor moveWithCells="1">
                  <from>
                    <xdr:col>2</xdr:col>
                    <xdr:colOff>85725</xdr:colOff>
                    <xdr:row>8</xdr:row>
                    <xdr:rowOff>200025</xdr:rowOff>
                  </from>
                  <to>
                    <xdr:col>2</xdr:col>
                    <xdr:colOff>304800</xdr:colOff>
                    <xdr:row>10</xdr:row>
                    <xdr:rowOff>19050</xdr:rowOff>
                  </to>
                </anchor>
              </controlPr>
            </control>
          </mc:Choice>
        </mc:AlternateContent>
        <mc:AlternateContent xmlns:mc="http://schemas.openxmlformats.org/markup-compatibility/2006">
          <mc:Choice Requires="x14">
            <control shapeId="15431" r:id="rId65" name="Check Box 71">
              <controlPr defaultSize="0" autoFill="0" autoLine="0" autoPict="0">
                <anchor moveWithCells="1">
                  <from>
                    <xdr:col>2</xdr:col>
                    <xdr:colOff>76200</xdr:colOff>
                    <xdr:row>14</xdr:row>
                    <xdr:rowOff>180975</xdr:rowOff>
                  </from>
                  <to>
                    <xdr:col>2</xdr:col>
                    <xdr:colOff>276225</xdr:colOff>
                    <xdr:row>16</xdr:row>
                    <xdr:rowOff>9525</xdr:rowOff>
                  </to>
                </anchor>
              </controlPr>
            </control>
          </mc:Choice>
        </mc:AlternateContent>
        <mc:AlternateContent xmlns:mc="http://schemas.openxmlformats.org/markup-compatibility/2006">
          <mc:Choice Requires="x14">
            <control shapeId="15432" r:id="rId66" name="Check Box 72">
              <controlPr defaultSize="0" autoFill="0" autoLine="0" autoPict="0">
                <anchor moveWithCells="1">
                  <from>
                    <xdr:col>2</xdr:col>
                    <xdr:colOff>85725</xdr:colOff>
                    <xdr:row>17</xdr:row>
                    <xdr:rowOff>9525</xdr:rowOff>
                  </from>
                  <to>
                    <xdr:col>2</xdr:col>
                    <xdr:colOff>304800</xdr:colOff>
                    <xdr:row>17</xdr:row>
                    <xdr:rowOff>200025</xdr:rowOff>
                  </to>
                </anchor>
              </controlPr>
            </control>
          </mc:Choice>
        </mc:AlternateContent>
        <mc:AlternateContent xmlns:mc="http://schemas.openxmlformats.org/markup-compatibility/2006">
          <mc:Choice Requires="x14">
            <control shapeId="15433" r:id="rId67" name="Check Box 73">
              <controlPr defaultSize="0" autoFill="0" autoLine="0" autoPict="0">
                <anchor moveWithCells="1">
                  <from>
                    <xdr:col>2</xdr:col>
                    <xdr:colOff>85725</xdr:colOff>
                    <xdr:row>20</xdr:row>
                    <xdr:rowOff>200025</xdr:rowOff>
                  </from>
                  <to>
                    <xdr:col>2</xdr:col>
                    <xdr:colOff>295275</xdr:colOff>
                    <xdr:row>22</xdr:row>
                    <xdr:rowOff>19050</xdr:rowOff>
                  </to>
                </anchor>
              </controlPr>
            </control>
          </mc:Choice>
        </mc:AlternateContent>
        <mc:AlternateContent xmlns:mc="http://schemas.openxmlformats.org/markup-compatibility/2006">
          <mc:Choice Requires="x14">
            <control shapeId="15434" r:id="rId68" name="Check Box 74">
              <controlPr defaultSize="0" autoFill="0" autoLine="0" autoPict="0">
                <anchor moveWithCells="1">
                  <from>
                    <xdr:col>2</xdr:col>
                    <xdr:colOff>85725</xdr:colOff>
                    <xdr:row>24</xdr:row>
                    <xdr:rowOff>9525</xdr:rowOff>
                  </from>
                  <to>
                    <xdr:col>2</xdr:col>
                    <xdr:colOff>295275</xdr:colOff>
                    <xdr:row>24</xdr:row>
                    <xdr:rowOff>190500</xdr:rowOff>
                  </to>
                </anchor>
              </controlPr>
            </control>
          </mc:Choice>
        </mc:AlternateContent>
        <mc:AlternateContent xmlns:mc="http://schemas.openxmlformats.org/markup-compatibility/2006">
          <mc:Choice Requires="x14">
            <control shapeId="15435" r:id="rId69" name="Check Box 75">
              <controlPr defaultSize="0" autoFill="0" autoLine="0" autoPict="0">
                <anchor moveWithCells="1">
                  <from>
                    <xdr:col>2</xdr:col>
                    <xdr:colOff>85725</xdr:colOff>
                    <xdr:row>27</xdr:row>
                    <xdr:rowOff>9525</xdr:rowOff>
                  </from>
                  <to>
                    <xdr:col>2</xdr:col>
                    <xdr:colOff>314325</xdr:colOff>
                    <xdr:row>27</xdr:row>
                    <xdr:rowOff>200025</xdr:rowOff>
                  </to>
                </anchor>
              </controlPr>
            </control>
          </mc:Choice>
        </mc:AlternateContent>
        <mc:AlternateContent xmlns:mc="http://schemas.openxmlformats.org/markup-compatibility/2006">
          <mc:Choice Requires="x14">
            <control shapeId="15436" r:id="rId70" name="Check Box 76">
              <controlPr defaultSize="0" autoFill="0" autoLine="0" autoPict="0">
                <anchor moveWithCells="1">
                  <from>
                    <xdr:col>2</xdr:col>
                    <xdr:colOff>85725</xdr:colOff>
                    <xdr:row>33</xdr:row>
                    <xdr:rowOff>0</xdr:rowOff>
                  </from>
                  <to>
                    <xdr:col>2</xdr:col>
                    <xdr:colOff>304800</xdr:colOff>
                    <xdr:row>33</xdr:row>
                    <xdr:rowOff>200025</xdr:rowOff>
                  </to>
                </anchor>
              </controlPr>
            </control>
          </mc:Choice>
        </mc:AlternateContent>
        <mc:AlternateContent xmlns:mc="http://schemas.openxmlformats.org/markup-compatibility/2006">
          <mc:Choice Requires="x14">
            <control shapeId="15437" r:id="rId71" name="Check Box 77">
              <controlPr defaultSize="0" autoFill="0" autoLine="0" autoPict="0">
                <anchor moveWithCells="1">
                  <from>
                    <xdr:col>2</xdr:col>
                    <xdr:colOff>76200</xdr:colOff>
                    <xdr:row>35</xdr:row>
                    <xdr:rowOff>161925</xdr:rowOff>
                  </from>
                  <to>
                    <xdr:col>2</xdr:col>
                    <xdr:colOff>276225</xdr:colOff>
                    <xdr:row>37</xdr:row>
                    <xdr:rowOff>19050</xdr:rowOff>
                  </to>
                </anchor>
              </controlPr>
            </control>
          </mc:Choice>
        </mc:AlternateContent>
        <mc:AlternateContent xmlns:mc="http://schemas.openxmlformats.org/markup-compatibility/2006">
          <mc:Choice Requires="x14">
            <control shapeId="15438" r:id="rId72" name="Check Box 78">
              <controlPr defaultSize="0" autoFill="0" autoLine="0" autoPict="0">
                <anchor moveWithCells="1">
                  <from>
                    <xdr:col>2</xdr:col>
                    <xdr:colOff>76200</xdr:colOff>
                    <xdr:row>38</xdr:row>
                    <xdr:rowOff>161925</xdr:rowOff>
                  </from>
                  <to>
                    <xdr:col>2</xdr:col>
                    <xdr:colOff>276225</xdr:colOff>
                    <xdr:row>40</xdr:row>
                    <xdr:rowOff>9525</xdr:rowOff>
                  </to>
                </anchor>
              </controlPr>
            </control>
          </mc:Choice>
        </mc:AlternateContent>
        <mc:AlternateContent xmlns:mc="http://schemas.openxmlformats.org/markup-compatibility/2006">
          <mc:Choice Requires="x14">
            <control shapeId="15439" r:id="rId73" name="Check Box 79">
              <controlPr defaultSize="0" autoFill="0" autoLine="0" autoPict="0">
                <anchor moveWithCells="1">
                  <from>
                    <xdr:col>2</xdr:col>
                    <xdr:colOff>85725</xdr:colOff>
                    <xdr:row>41</xdr:row>
                    <xdr:rowOff>152400</xdr:rowOff>
                  </from>
                  <to>
                    <xdr:col>2</xdr:col>
                    <xdr:colOff>295275</xdr:colOff>
                    <xdr:row>43</xdr:row>
                    <xdr:rowOff>19050</xdr:rowOff>
                  </to>
                </anchor>
              </controlPr>
            </control>
          </mc:Choice>
        </mc:AlternateContent>
        <mc:AlternateContent xmlns:mc="http://schemas.openxmlformats.org/markup-compatibility/2006">
          <mc:Choice Requires="x14">
            <control shapeId="15440" r:id="rId74" name="Check Box 80">
              <controlPr defaultSize="0" autoFill="0" autoLine="0" autoPict="0">
                <anchor moveWithCells="1">
                  <from>
                    <xdr:col>2</xdr:col>
                    <xdr:colOff>85725</xdr:colOff>
                    <xdr:row>43</xdr:row>
                    <xdr:rowOff>142875</xdr:rowOff>
                  </from>
                  <to>
                    <xdr:col>2</xdr:col>
                    <xdr:colOff>304800</xdr:colOff>
                    <xdr:row>45</xdr:row>
                    <xdr:rowOff>19050</xdr:rowOff>
                  </to>
                </anchor>
              </controlPr>
            </control>
          </mc:Choice>
        </mc:AlternateContent>
        <mc:AlternateContent xmlns:mc="http://schemas.openxmlformats.org/markup-compatibility/2006">
          <mc:Choice Requires="x14">
            <control shapeId="15441" r:id="rId75" name="Check Box 81">
              <controlPr defaultSize="0" autoFill="0" autoLine="0" autoPict="0">
                <anchor moveWithCells="1">
                  <from>
                    <xdr:col>2</xdr:col>
                    <xdr:colOff>85725</xdr:colOff>
                    <xdr:row>45</xdr:row>
                    <xdr:rowOff>142875</xdr:rowOff>
                  </from>
                  <to>
                    <xdr:col>2</xdr:col>
                    <xdr:colOff>295275</xdr:colOff>
                    <xdr:row>47</xdr:row>
                    <xdr:rowOff>9525</xdr:rowOff>
                  </to>
                </anchor>
              </controlPr>
            </control>
          </mc:Choice>
        </mc:AlternateContent>
        <mc:AlternateContent xmlns:mc="http://schemas.openxmlformats.org/markup-compatibility/2006">
          <mc:Choice Requires="x14">
            <control shapeId="15442" r:id="rId76" name="Check Box 82">
              <controlPr defaultSize="0" autoFill="0" autoLine="0" autoPict="0">
                <anchor moveWithCells="1">
                  <from>
                    <xdr:col>2</xdr:col>
                    <xdr:colOff>85725</xdr:colOff>
                    <xdr:row>47</xdr:row>
                    <xdr:rowOff>142875</xdr:rowOff>
                  </from>
                  <to>
                    <xdr:col>2</xdr:col>
                    <xdr:colOff>295275</xdr:colOff>
                    <xdr:row>49</xdr:row>
                    <xdr:rowOff>28575</xdr:rowOff>
                  </to>
                </anchor>
              </controlPr>
            </control>
          </mc:Choice>
        </mc:AlternateContent>
        <mc:AlternateContent xmlns:mc="http://schemas.openxmlformats.org/markup-compatibility/2006">
          <mc:Choice Requires="x14">
            <control shapeId="15443" r:id="rId77" name="Check Box 83">
              <controlPr defaultSize="0" autoFill="0" autoLine="0" autoPict="0">
                <anchor moveWithCells="1">
                  <from>
                    <xdr:col>2</xdr:col>
                    <xdr:colOff>85725</xdr:colOff>
                    <xdr:row>50</xdr:row>
                    <xdr:rowOff>142875</xdr:rowOff>
                  </from>
                  <to>
                    <xdr:col>2</xdr:col>
                    <xdr:colOff>295275</xdr:colOff>
                    <xdr:row>52</xdr:row>
                    <xdr:rowOff>9525</xdr:rowOff>
                  </to>
                </anchor>
              </controlPr>
            </control>
          </mc:Choice>
        </mc:AlternateContent>
        <mc:AlternateContent xmlns:mc="http://schemas.openxmlformats.org/markup-compatibility/2006">
          <mc:Choice Requires="x14">
            <control shapeId="15444" r:id="rId78" name="Check Box 84">
              <controlPr defaultSize="0" autoFill="0" autoLine="0" autoPict="0">
                <anchor moveWithCells="1">
                  <from>
                    <xdr:col>2</xdr:col>
                    <xdr:colOff>85725</xdr:colOff>
                    <xdr:row>53</xdr:row>
                    <xdr:rowOff>152400</xdr:rowOff>
                  </from>
                  <to>
                    <xdr:col>2</xdr:col>
                    <xdr:colOff>285750</xdr:colOff>
                    <xdr:row>55</xdr:row>
                    <xdr:rowOff>28575</xdr:rowOff>
                  </to>
                </anchor>
              </controlPr>
            </control>
          </mc:Choice>
        </mc:AlternateContent>
        <mc:AlternateContent xmlns:mc="http://schemas.openxmlformats.org/markup-compatibility/2006">
          <mc:Choice Requires="x14">
            <control shapeId="15445" r:id="rId79" name="Check Box 85">
              <controlPr defaultSize="0" autoFill="0" autoLine="0" autoPict="0">
                <anchor moveWithCells="1">
                  <from>
                    <xdr:col>2</xdr:col>
                    <xdr:colOff>85725</xdr:colOff>
                    <xdr:row>55</xdr:row>
                    <xdr:rowOff>171450</xdr:rowOff>
                  </from>
                  <to>
                    <xdr:col>2</xdr:col>
                    <xdr:colOff>266700</xdr:colOff>
                    <xdr:row>56</xdr:row>
                    <xdr:rowOff>161925</xdr:rowOff>
                  </to>
                </anchor>
              </controlPr>
            </control>
          </mc:Choice>
        </mc:AlternateContent>
        <mc:AlternateContent xmlns:mc="http://schemas.openxmlformats.org/markup-compatibility/2006">
          <mc:Choice Requires="x14">
            <control shapeId="15446" r:id="rId80" name="Check Box 86">
              <controlPr defaultSize="0" autoFill="0" autoLine="0" autoPict="0">
                <anchor moveWithCells="1">
                  <from>
                    <xdr:col>2</xdr:col>
                    <xdr:colOff>85725</xdr:colOff>
                    <xdr:row>58</xdr:row>
                    <xdr:rowOff>152400</xdr:rowOff>
                  </from>
                  <to>
                    <xdr:col>2</xdr:col>
                    <xdr:colOff>304800</xdr:colOff>
                    <xdr:row>60</xdr:row>
                    <xdr:rowOff>9525</xdr:rowOff>
                  </to>
                </anchor>
              </controlPr>
            </control>
          </mc:Choice>
        </mc:AlternateContent>
        <mc:AlternateContent xmlns:mc="http://schemas.openxmlformats.org/markup-compatibility/2006">
          <mc:Choice Requires="x14">
            <control shapeId="15447" r:id="rId81" name="Check Box 87">
              <controlPr defaultSize="0" autoFill="0" autoLine="0" autoPict="0">
                <anchor moveWithCells="1">
                  <from>
                    <xdr:col>2</xdr:col>
                    <xdr:colOff>85725</xdr:colOff>
                    <xdr:row>60</xdr:row>
                    <xdr:rowOff>152400</xdr:rowOff>
                  </from>
                  <to>
                    <xdr:col>2</xdr:col>
                    <xdr:colOff>285750</xdr:colOff>
                    <xdr:row>62</xdr:row>
                    <xdr:rowOff>19050</xdr:rowOff>
                  </to>
                </anchor>
              </controlPr>
            </control>
          </mc:Choice>
        </mc:AlternateContent>
        <mc:AlternateContent xmlns:mc="http://schemas.openxmlformats.org/markup-compatibility/2006">
          <mc:Choice Requires="x14">
            <control shapeId="15448" r:id="rId82" name="Check Box 88">
              <controlPr defaultSize="0" autoFill="0" autoLine="0" autoPict="0">
                <anchor moveWithCells="1">
                  <from>
                    <xdr:col>2</xdr:col>
                    <xdr:colOff>85725</xdr:colOff>
                    <xdr:row>63</xdr:row>
                    <xdr:rowOff>19050</xdr:rowOff>
                  </from>
                  <to>
                    <xdr:col>2</xdr:col>
                    <xdr:colOff>285750</xdr:colOff>
                    <xdr:row>63</xdr:row>
                    <xdr:rowOff>190500</xdr:rowOff>
                  </to>
                </anchor>
              </controlPr>
            </control>
          </mc:Choice>
        </mc:AlternateContent>
        <mc:AlternateContent xmlns:mc="http://schemas.openxmlformats.org/markup-compatibility/2006">
          <mc:Choice Requires="x14">
            <control shapeId="15383" r:id="rId83" name="Check Box 23">
              <controlPr defaultSize="0" autoFill="0" autoLine="0" autoPict="0">
                <anchor moveWithCells="1">
                  <from>
                    <xdr:col>18</xdr:col>
                    <xdr:colOff>19050</xdr:colOff>
                    <xdr:row>16</xdr:row>
                    <xdr:rowOff>190500</xdr:rowOff>
                  </from>
                  <to>
                    <xdr:col>19</xdr:col>
                    <xdr:colOff>28575</xdr:colOff>
                    <xdr:row>18</xdr:row>
                    <xdr:rowOff>9525</xdr:rowOff>
                  </to>
                </anchor>
              </controlPr>
            </control>
          </mc:Choice>
        </mc:AlternateContent>
        <mc:AlternateContent xmlns:mc="http://schemas.openxmlformats.org/markup-compatibility/2006">
          <mc:Choice Requires="x14">
            <control shapeId="15384" r:id="rId84" name="Check Box 24">
              <controlPr defaultSize="0" autoFill="0" autoLine="0" autoPict="0">
                <anchor moveWithCells="1">
                  <from>
                    <xdr:col>18</xdr:col>
                    <xdr:colOff>19050</xdr:colOff>
                    <xdr:row>18</xdr:row>
                    <xdr:rowOff>190500</xdr:rowOff>
                  </from>
                  <to>
                    <xdr:col>18</xdr:col>
                    <xdr:colOff>219075</xdr:colOff>
                    <xdr:row>20</xdr:row>
                    <xdr:rowOff>9525</xdr:rowOff>
                  </to>
                </anchor>
              </controlPr>
            </control>
          </mc:Choice>
        </mc:AlternateContent>
        <mc:AlternateContent xmlns:mc="http://schemas.openxmlformats.org/markup-compatibility/2006">
          <mc:Choice Requires="x14">
            <control shapeId="15385" r:id="rId85" name="Check Box 25">
              <controlPr defaultSize="0" autoFill="0" autoLine="0" autoPict="0">
                <anchor moveWithCells="1">
                  <from>
                    <xdr:col>21</xdr:col>
                    <xdr:colOff>19050</xdr:colOff>
                    <xdr:row>18</xdr:row>
                    <xdr:rowOff>190500</xdr:rowOff>
                  </from>
                  <to>
                    <xdr:col>21</xdr:col>
                    <xdr:colOff>228600</xdr:colOff>
                    <xdr:row>20</xdr:row>
                    <xdr:rowOff>9525</xdr:rowOff>
                  </to>
                </anchor>
              </controlPr>
            </control>
          </mc:Choice>
        </mc:AlternateContent>
        <mc:AlternateContent xmlns:mc="http://schemas.openxmlformats.org/markup-compatibility/2006">
          <mc:Choice Requires="x14">
            <control shapeId="15367" r:id="rId86" name="Check Box 7">
              <controlPr defaultSize="0" autoFill="0" autoLine="0" autoPict="0">
                <anchor moveWithCells="1">
                  <from>
                    <xdr:col>21</xdr:col>
                    <xdr:colOff>9525</xdr:colOff>
                    <xdr:row>9</xdr:row>
                    <xdr:rowOff>180975</xdr:rowOff>
                  </from>
                  <to>
                    <xdr:col>22</xdr:col>
                    <xdr:colOff>66675</xdr:colOff>
                    <xdr:row>11</xdr:row>
                    <xdr:rowOff>28575</xdr:rowOff>
                  </to>
                </anchor>
              </controlPr>
            </control>
          </mc:Choice>
        </mc:AlternateContent>
        <mc:AlternateContent xmlns:mc="http://schemas.openxmlformats.org/markup-compatibility/2006">
          <mc:Choice Requires="x14">
            <control shapeId="15382" r:id="rId87" name="Check Box 22">
              <controlPr defaultSize="0" autoFill="0" autoLine="0" autoPict="0">
                <anchor moveWithCells="1">
                  <from>
                    <xdr:col>20</xdr:col>
                    <xdr:colOff>9525</xdr:colOff>
                    <xdr:row>9</xdr:row>
                    <xdr:rowOff>0</xdr:rowOff>
                  </from>
                  <to>
                    <xdr:col>21</xdr:col>
                    <xdr:colOff>9525</xdr:colOff>
                    <xdr:row>10</xdr:row>
                    <xdr:rowOff>9525</xdr:rowOff>
                  </to>
                </anchor>
              </controlPr>
            </control>
          </mc:Choice>
        </mc:AlternateContent>
        <mc:AlternateContent xmlns:mc="http://schemas.openxmlformats.org/markup-compatibility/2006">
          <mc:Choice Requires="x14">
            <control shapeId="15369" r:id="rId88" name="Check Box 9">
              <controlPr defaultSize="0" autoFill="0" autoLine="0" autoPict="0">
                <anchor moveWithCells="1">
                  <from>
                    <xdr:col>23</xdr:col>
                    <xdr:colOff>19050</xdr:colOff>
                    <xdr:row>8</xdr:row>
                    <xdr:rowOff>200025</xdr:rowOff>
                  </from>
                  <to>
                    <xdr:col>23</xdr:col>
                    <xdr:colOff>228600</xdr:colOff>
                    <xdr:row>10</xdr:row>
                    <xdr:rowOff>19050</xdr:rowOff>
                  </to>
                </anchor>
              </controlPr>
            </control>
          </mc:Choice>
        </mc:AlternateContent>
        <mc:AlternateContent xmlns:mc="http://schemas.openxmlformats.org/markup-compatibility/2006">
          <mc:Choice Requires="x14">
            <control shapeId="15368" r:id="rId89" name="Check Box 8">
              <controlPr defaultSize="0" autoFill="0" autoLine="0" autoPict="0">
                <anchor moveWithCells="1">
                  <from>
                    <xdr:col>27</xdr:col>
                    <xdr:colOff>9525</xdr:colOff>
                    <xdr:row>8</xdr:row>
                    <xdr:rowOff>200025</xdr:rowOff>
                  </from>
                  <to>
                    <xdr:col>28</xdr:col>
                    <xdr:colOff>0</xdr:colOff>
                    <xdr:row>10</xdr:row>
                    <xdr:rowOff>19050</xdr:rowOff>
                  </to>
                </anchor>
              </controlPr>
            </control>
          </mc:Choice>
        </mc:AlternateContent>
        <mc:AlternateContent xmlns:mc="http://schemas.openxmlformats.org/markup-compatibility/2006">
          <mc:Choice Requires="x14">
            <control shapeId="15371" r:id="rId90" name="Check Box 11">
              <controlPr defaultSize="0" autoFill="0" autoLine="0" autoPict="0">
                <anchor moveWithCells="1">
                  <from>
                    <xdr:col>19</xdr:col>
                    <xdr:colOff>19050</xdr:colOff>
                    <xdr:row>14</xdr:row>
                    <xdr:rowOff>180975</xdr:rowOff>
                  </from>
                  <to>
                    <xdr:col>20</xdr:col>
                    <xdr:colOff>19050</xdr:colOff>
                    <xdr:row>16</xdr:row>
                    <xdr:rowOff>9525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FF00"/>
    <pageSetUpPr fitToPage="1"/>
  </sheetPr>
  <dimension ref="A1:AO60"/>
  <sheetViews>
    <sheetView showGridLines="0" view="pageBreakPreview" topLeftCell="A13" zoomScaleNormal="100" zoomScaleSheetLayoutView="100" workbookViewId="0">
      <selection activeCell="G58" sqref="G58:AI59"/>
    </sheetView>
  </sheetViews>
  <sheetFormatPr defaultColWidth="3.125" defaultRowHeight="14.25"/>
  <cols>
    <col min="1" max="1" width="5.875" style="46" customWidth="1"/>
    <col min="2" max="2" width="3.125" style="46" hidden="1" customWidth="1"/>
    <col min="3" max="3" width="4.625" style="46" customWidth="1"/>
    <col min="4" max="4" width="1.625" style="46" customWidth="1"/>
    <col min="5" max="6" width="3.125" style="46"/>
    <col min="7" max="7" width="3.875" style="46" customWidth="1"/>
    <col min="8" max="13" width="3.125" style="46"/>
    <col min="14" max="14" width="3.625" style="46" customWidth="1"/>
    <col min="15" max="25" width="3.125" style="46"/>
    <col min="26" max="26" width="3.75" style="46" customWidth="1"/>
    <col min="27" max="33" width="3.125" style="46"/>
    <col min="34" max="34" width="3.125" style="46" customWidth="1"/>
    <col min="35" max="35" width="5.75" style="46" customWidth="1"/>
    <col min="36" max="41" width="3.125" style="46" hidden="1" customWidth="1"/>
    <col min="42" max="16384" width="3.125" style="46"/>
  </cols>
  <sheetData>
    <row r="1" spans="1:41" ht="58.5" customHeight="1"/>
    <row r="2" spans="1:41" hidden="1">
      <c r="N2" s="73"/>
      <c r="Q2" s="73"/>
      <c r="R2" s="73"/>
      <c r="T2" s="73"/>
      <c r="V2" s="73"/>
    </row>
    <row r="3" spans="1:41" hidden="1">
      <c r="M3" s="117" t="b">
        <v>0</v>
      </c>
      <c r="N3" s="73"/>
      <c r="P3" s="117" t="b">
        <v>0</v>
      </c>
      <c r="Q3" s="73"/>
      <c r="S3" s="117" t="b">
        <v>0</v>
      </c>
      <c r="T3" s="73"/>
    </row>
    <row r="4" spans="1:41" ht="21" customHeight="1"/>
    <row r="5" spans="1:41" ht="35.25" customHeight="1"/>
    <row r="6" spans="1:41" ht="15" customHeight="1" thickBot="1">
      <c r="C6" s="675" t="s">
        <v>370</v>
      </c>
      <c r="D6" s="675"/>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687" t="s">
        <v>5</v>
      </c>
      <c r="AI6" s="687"/>
    </row>
    <row r="7" spans="1:41" ht="15" thickBot="1">
      <c r="C7" s="191"/>
      <c r="D7" s="191"/>
      <c r="E7" s="193"/>
      <c r="F7" s="192"/>
      <c r="G7" s="192"/>
      <c r="H7" s="192"/>
      <c r="I7" s="192"/>
      <c r="J7" s="192"/>
      <c r="K7" s="192"/>
      <c r="L7" s="192"/>
      <c r="M7" s="192"/>
      <c r="N7" s="192"/>
      <c r="O7" s="192"/>
      <c r="P7" s="192"/>
      <c r="Q7" s="192"/>
      <c r="R7" s="193"/>
      <c r="S7" s="193"/>
      <c r="T7" s="688" t="s">
        <v>159</v>
      </c>
      <c r="U7" s="689"/>
      <c r="V7" s="689"/>
      <c r="W7" s="689"/>
      <c r="X7" s="689"/>
      <c r="Y7" s="689"/>
      <c r="Z7" s="689"/>
      <c r="AA7" s="689"/>
      <c r="AB7" s="689"/>
      <c r="AC7" s="689"/>
      <c r="AD7" s="689"/>
      <c r="AE7" s="689"/>
      <c r="AF7" s="689"/>
      <c r="AG7" s="689"/>
      <c r="AH7" s="689"/>
      <c r="AI7" s="690"/>
    </row>
    <row r="8" spans="1:41" ht="24.75" thickBot="1">
      <c r="C8" s="194" t="s">
        <v>573</v>
      </c>
      <c r="D8" s="191"/>
      <c r="E8" s="691" t="s">
        <v>71</v>
      </c>
      <c r="F8" s="691"/>
      <c r="G8" s="691"/>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row>
    <row r="9" spans="1:41" s="65" customFormat="1" ht="15" customHeight="1">
      <c r="A9" s="188"/>
      <c r="B9" s="114" t="b">
        <v>0</v>
      </c>
      <c r="C9" s="329"/>
      <c r="D9" s="196"/>
      <c r="E9" s="676" t="s">
        <v>160</v>
      </c>
      <c r="F9" s="676"/>
      <c r="G9" s="676"/>
      <c r="H9" s="676"/>
      <c r="I9" s="676"/>
      <c r="J9" s="676"/>
      <c r="K9" s="676"/>
      <c r="L9" s="676"/>
      <c r="M9" s="676"/>
      <c r="N9" s="676"/>
      <c r="O9" s="197"/>
      <c r="P9" s="198" t="s">
        <v>161</v>
      </c>
      <c r="Q9" s="198"/>
      <c r="R9" s="198"/>
      <c r="S9" s="196"/>
      <c r="T9" s="197"/>
      <c r="U9" s="199" t="s">
        <v>162</v>
      </c>
      <c r="V9" s="200"/>
      <c r="W9" s="200"/>
      <c r="X9" s="200"/>
      <c r="Y9" s="200"/>
      <c r="Z9" s="198"/>
      <c r="AA9" s="198"/>
      <c r="AB9" s="198"/>
      <c r="AC9" s="198"/>
      <c r="AD9" s="198"/>
      <c r="AE9" s="198"/>
      <c r="AF9" s="198"/>
      <c r="AG9" s="198"/>
      <c r="AH9" s="198"/>
      <c r="AI9" s="202"/>
      <c r="AJ9" s="114" t="b">
        <v>0</v>
      </c>
      <c r="AK9" s="114" t="b">
        <v>0</v>
      </c>
      <c r="AL9" s="114"/>
      <c r="AM9" s="114"/>
      <c r="AN9" s="114"/>
      <c r="AO9" s="114"/>
    </row>
    <row r="10" spans="1:41" s="65" customFormat="1" ht="15" customHeight="1">
      <c r="A10" s="188"/>
      <c r="B10" s="188"/>
      <c r="C10" s="195"/>
      <c r="D10" s="196"/>
      <c r="E10" s="676"/>
      <c r="F10" s="676"/>
      <c r="G10" s="676"/>
      <c r="H10" s="676"/>
      <c r="I10" s="676"/>
      <c r="J10" s="676"/>
      <c r="K10" s="676"/>
      <c r="L10" s="676"/>
      <c r="M10" s="676"/>
      <c r="N10" s="676"/>
      <c r="O10" s="203"/>
      <c r="P10" s="204" t="s">
        <v>163</v>
      </c>
      <c r="Q10" s="204"/>
      <c r="R10" s="204"/>
      <c r="S10" s="204"/>
      <c r="T10" s="205"/>
      <c r="U10" s="206"/>
      <c r="V10" s="206"/>
      <c r="W10" s="206"/>
      <c r="X10" s="207"/>
      <c r="Y10" s="205" t="s">
        <v>164</v>
      </c>
      <c r="Z10" s="204"/>
      <c r="AA10" s="204"/>
      <c r="AB10" s="216"/>
      <c r="AC10" s="673"/>
      <c r="AD10" s="673"/>
      <c r="AE10" s="673"/>
      <c r="AF10" s="673"/>
      <c r="AG10" s="673"/>
      <c r="AH10" s="673"/>
      <c r="AI10" s="209"/>
      <c r="AJ10" s="114" t="b">
        <v>0</v>
      </c>
      <c r="AK10" s="114" t="b">
        <v>0</v>
      </c>
      <c r="AL10" s="114"/>
      <c r="AM10" s="114"/>
      <c r="AN10" s="114"/>
      <c r="AO10" s="114"/>
    </row>
    <row r="11" spans="1:41" s="67" customFormat="1" ht="16.5" customHeight="1">
      <c r="B11" s="115" t="b">
        <v>0</v>
      </c>
      <c r="C11" s="210"/>
      <c r="D11" s="211"/>
      <c r="E11" s="676" t="s">
        <v>79</v>
      </c>
      <c r="F11" s="676"/>
      <c r="G11" s="676"/>
      <c r="H11" s="632" t="s">
        <v>80</v>
      </c>
      <c r="I11" s="632"/>
      <c r="J11" s="632"/>
      <c r="K11" s="632"/>
      <c r="L11" s="632"/>
      <c r="M11" s="632"/>
      <c r="N11" s="632"/>
      <c r="O11" s="212" t="s">
        <v>81</v>
      </c>
      <c r="P11" s="198"/>
      <c r="Q11" s="198"/>
      <c r="R11" s="639"/>
      <c r="S11" s="639"/>
      <c r="T11" s="200" t="s">
        <v>82</v>
      </c>
      <c r="U11" s="200" t="s">
        <v>511</v>
      </c>
      <c r="V11" s="198" t="s">
        <v>83</v>
      </c>
      <c r="W11" s="200"/>
      <c r="X11" s="686"/>
      <c r="Y11" s="686"/>
      <c r="Z11" s="198" t="s">
        <v>84</v>
      </c>
      <c r="AA11" s="198"/>
      <c r="AB11" s="198"/>
      <c r="AC11" s="198"/>
      <c r="AD11" s="198"/>
      <c r="AE11" s="198"/>
      <c r="AF11" s="198"/>
      <c r="AG11" s="198"/>
      <c r="AH11" s="198"/>
      <c r="AI11" s="202"/>
      <c r="AJ11" s="115"/>
      <c r="AK11" s="115"/>
      <c r="AL11" s="115"/>
      <c r="AM11" s="115"/>
      <c r="AN11" s="115"/>
      <c r="AO11" s="115"/>
    </row>
    <row r="12" spans="1:41" s="67" customFormat="1" ht="16.5" customHeight="1">
      <c r="C12" s="214"/>
      <c r="D12" s="211"/>
      <c r="E12" s="676"/>
      <c r="F12" s="676"/>
      <c r="G12" s="676"/>
      <c r="H12" s="632"/>
      <c r="I12" s="632"/>
      <c r="J12" s="632"/>
      <c r="K12" s="632"/>
      <c r="L12" s="632"/>
      <c r="M12" s="632"/>
      <c r="N12" s="632"/>
      <c r="O12" s="215" t="s">
        <v>78</v>
      </c>
      <c r="P12" s="204"/>
      <c r="Q12" s="216" t="s">
        <v>26</v>
      </c>
      <c r="R12" s="641"/>
      <c r="S12" s="641"/>
      <c r="T12" s="641"/>
      <c r="U12" s="641"/>
      <c r="V12" s="641"/>
      <c r="W12" s="641"/>
      <c r="X12" s="641"/>
      <c r="Y12" s="641"/>
      <c r="Z12" s="641"/>
      <c r="AA12" s="641"/>
      <c r="AB12" s="641"/>
      <c r="AC12" s="641"/>
      <c r="AD12" s="641"/>
      <c r="AE12" s="641"/>
      <c r="AF12" s="641"/>
      <c r="AG12" s="641"/>
      <c r="AH12" s="641"/>
      <c r="AI12" s="209" t="s">
        <v>20</v>
      </c>
      <c r="AJ12" s="115"/>
      <c r="AK12" s="115"/>
      <c r="AL12" s="115"/>
      <c r="AM12" s="115"/>
      <c r="AN12" s="115"/>
      <c r="AO12" s="115"/>
    </row>
    <row r="13" spans="1:41" s="67" customFormat="1" ht="16.5" customHeight="1">
      <c r="B13" s="115" t="b">
        <v>0</v>
      </c>
      <c r="C13" s="210"/>
      <c r="D13" s="211"/>
      <c r="E13" s="676"/>
      <c r="F13" s="676"/>
      <c r="G13" s="676"/>
      <c r="H13" s="632" t="s">
        <v>85</v>
      </c>
      <c r="I13" s="632"/>
      <c r="J13" s="632"/>
      <c r="K13" s="632"/>
      <c r="L13" s="632"/>
      <c r="M13" s="632"/>
      <c r="N13" s="632"/>
      <c r="O13" s="762" t="s">
        <v>86</v>
      </c>
      <c r="P13" s="763"/>
      <c r="Q13" s="763"/>
      <c r="R13" s="763"/>
      <c r="S13" s="763"/>
      <c r="T13" s="330"/>
      <c r="U13" s="229" t="s">
        <v>87</v>
      </c>
      <c r="V13" s="232"/>
      <c r="W13" s="229"/>
      <c r="X13" s="330"/>
      <c r="Y13" s="196" t="s">
        <v>165</v>
      </c>
      <c r="Z13" s="196"/>
      <c r="AA13" s="196"/>
      <c r="AB13" s="196"/>
      <c r="AC13" s="196"/>
      <c r="AD13" s="330"/>
      <c r="AE13" s="196" t="s">
        <v>89</v>
      </c>
      <c r="AF13" s="229"/>
      <c r="AG13" s="229"/>
      <c r="AH13" s="229"/>
      <c r="AI13" s="213"/>
      <c r="AJ13" s="115" t="b">
        <v>0</v>
      </c>
      <c r="AK13" s="115" t="b">
        <v>0</v>
      </c>
      <c r="AL13" s="115" t="b">
        <v>0</v>
      </c>
      <c r="AM13" s="115" t="b">
        <v>0</v>
      </c>
      <c r="AN13" s="115" t="b">
        <v>0</v>
      </c>
      <c r="AO13" s="115"/>
    </row>
    <row r="14" spans="1:41" s="67" customFormat="1" ht="16.5" customHeight="1">
      <c r="C14" s="214"/>
      <c r="D14" s="211"/>
      <c r="E14" s="676"/>
      <c r="F14" s="676"/>
      <c r="G14" s="676"/>
      <c r="H14" s="632"/>
      <c r="I14" s="632"/>
      <c r="J14" s="632"/>
      <c r="K14" s="632"/>
      <c r="L14" s="632"/>
      <c r="M14" s="632"/>
      <c r="N14" s="632"/>
      <c r="O14" s="196"/>
      <c r="P14" s="196"/>
      <c r="Q14" s="196"/>
      <c r="R14" s="196"/>
      <c r="S14" s="196"/>
      <c r="T14" s="331"/>
      <c r="U14" s="196" t="s">
        <v>90</v>
      </c>
      <c r="V14" s="232"/>
      <c r="W14" s="229"/>
      <c r="X14" s="332"/>
      <c r="Y14" s="769" t="s">
        <v>91</v>
      </c>
      <c r="Z14" s="769"/>
      <c r="AA14" s="769"/>
      <c r="AB14" s="770"/>
      <c r="AC14" s="770"/>
      <c r="AD14" s="770"/>
      <c r="AE14" s="770"/>
      <c r="AF14" s="770"/>
      <c r="AG14" s="770"/>
      <c r="AH14" s="770"/>
      <c r="AI14" s="213" t="s">
        <v>20</v>
      </c>
      <c r="AJ14" s="115"/>
      <c r="AK14" s="115"/>
      <c r="AL14" s="115"/>
      <c r="AM14" s="115"/>
      <c r="AN14" s="115"/>
      <c r="AO14" s="115"/>
    </row>
    <row r="15" spans="1:41" s="67" customFormat="1" ht="16.5" customHeight="1">
      <c r="C15" s="214"/>
      <c r="D15" s="211"/>
      <c r="E15" s="676"/>
      <c r="F15" s="676"/>
      <c r="G15" s="676"/>
      <c r="H15" s="632"/>
      <c r="I15" s="632"/>
      <c r="J15" s="632"/>
      <c r="K15" s="632"/>
      <c r="L15" s="632"/>
      <c r="M15" s="632"/>
      <c r="N15" s="632"/>
      <c r="O15" s="196" t="s">
        <v>92</v>
      </c>
      <c r="P15" s="196"/>
      <c r="Q15" s="196"/>
      <c r="R15" s="196"/>
      <c r="S15" s="196"/>
      <c r="T15" s="196"/>
      <c r="U15" s="196"/>
      <c r="V15" s="196" t="s">
        <v>93</v>
      </c>
      <c r="W15" s="767"/>
      <c r="X15" s="767"/>
      <c r="Y15" s="196" t="s">
        <v>94</v>
      </c>
      <c r="Z15" s="196"/>
      <c r="AA15" s="196"/>
      <c r="AB15" s="196"/>
      <c r="AC15" s="196"/>
      <c r="AD15" s="196"/>
      <c r="AE15" s="196"/>
      <c r="AF15" s="196"/>
      <c r="AG15" s="196"/>
      <c r="AH15" s="196"/>
      <c r="AI15" s="213"/>
      <c r="AJ15" s="115"/>
      <c r="AK15" s="115"/>
      <c r="AL15" s="115"/>
      <c r="AM15" s="115"/>
      <c r="AN15" s="115"/>
      <c r="AO15" s="115"/>
    </row>
    <row r="16" spans="1:41" s="67" customFormat="1" ht="16.5" customHeight="1">
      <c r="C16" s="214"/>
      <c r="D16" s="211"/>
      <c r="E16" s="676"/>
      <c r="F16" s="676"/>
      <c r="G16" s="676"/>
      <c r="H16" s="632"/>
      <c r="I16" s="632"/>
      <c r="J16" s="632"/>
      <c r="K16" s="632"/>
      <c r="L16" s="632"/>
      <c r="M16" s="632"/>
      <c r="N16" s="632"/>
      <c r="O16" s="196" t="s">
        <v>95</v>
      </c>
      <c r="P16" s="196"/>
      <c r="Q16" s="196" t="s">
        <v>26</v>
      </c>
      <c r="R16" s="768"/>
      <c r="S16" s="768"/>
      <c r="T16" s="768"/>
      <c r="U16" s="768"/>
      <c r="V16" s="768"/>
      <c r="W16" s="768"/>
      <c r="X16" s="768"/>
      <c r="Y16" s="768"/>
      <c r="Z16" s="768"/>
      <c r="AA16" s="768"/>
      <c r="AB16" s="768"/>
      <c r="AC16" s="768"/>
      <c r="AD16" s="768"/>
      <c r="AE16" s="768"/>
      <c r="AF16" s="768"/>
      <c r="AG16" s="768"/>
      <c r="AH16" s="768"/>
      <c r="AI16" s="213" t="s">
        <v>20</v>
      </c>
      <c r="AJ16" s="115"/>
      <c r="AK16" s="115"/>
      <c r="AL16" s="115"/>
      <c r="AM16" s="115"/>
      <c r="AN16" s="115"/>
      <c r="AO16" s="115"/>
    </row>
    <row r="17" spans="2:41" s="67" customFormat="1" ht="16.5" customHeight="1">
      <c r="C17" s="214"/>
      <c r="D17" s="211"/>
      <c r="E17" s="676" t="s">
        <v>448</v>
      </c>
      <c r="F17" s="676"/>
      <c r="G17" s="676"/>
      <c r="H17" s="709"/>
      <c r="I17" s="709"/>
      <c r="J17" s="709"/>
      <c r="K17" s="709"/>
      <c r="L17" s="709"/>
      <c r="M17" s="709"/>
      <c r="N17" s="709"/>
      <c r="O17" s="669" t="s">
        <v>96</v>
      </c>
      <c r="P17" s="670"/>
      <c r="Q17" s="670"/>
      <c r="R17" s="670"/>
      <c r="S17" s="670"/>
      <c r="T17" s="670"/>
      <c r="U17" s="670"/>
      <c r="V17" s="670"/>
      <c r="W17" s="670"/>
      <c r="X17" s="670"/>
      <c r="Y17" s="670"/>
      <c r="Z17" s="670"/>
      <c r="AA17" s="693" t="s">
        <v>97</v>
      </c>
      <c r="AB17" s="694"/>
      <c r="AC17" s="694"/>
      <c r="AD17" s="694"/>
      <c r="AE17" s="694"/>
      <c r="AF17" s="694"/>
      <c r="AG17" s="694"/>
      <c r="AH17" s="694"/>
      <c r="AI17" s="695"/>
      <c r="AJ17" s="115"/>
      <c r="AK17" s="115"/>
      <c r="AL17" s="115"/>
      <c r="AM17" s="115"/>
      <c r="AN17" s="115"/>
      <c r="AO17" s="115"/>
    </row>
    <row r="18" spans="2:41" s="67" customFormat="1" ht="20.25" customHeight="1">
      <c r="C18" s="214"/>
      <c r="D18" s="211"/>
      <c r="E18" s="676"/>
      <c r="F18" s="676"/>
      <c r="G18" s="676"/>
      <c r="H18" s="709"/>
      <c r="I18" s="709"/>
      <c r="J18" s="709"/>
      <c r="K18" s="709"/>
      <c r="L18" s="709"/>
      <c r="M18" s="709"/>
      <c r="N18" s="709"/>
      <c r="O18" s="672"/>
      <c r="P18" s="673"/>
      <c r="Q18" s="673"/>
      <c r="R18" s="673"/>
      <c r="S18" s="673"/>
      <c r="T18" s="673"/>
      <c r="U18" s="673"/>
      <c r="V18" s="673"/>
      <c r="W18" s="673"/>
      <c r="X18" s="673"/>
      <c r="Y18" s="673"/>
      <c r="Z18" s="673"/>
      <c r="AA18" s="696"/>
      <c r="AB18" s="697"/>
      <c r="AC18" s="697"/>
      <c r="AD18" s="697"/>
      <c r="AE18" s="697"/>
      <c r="AF18" s="697"/>
      <c r="AG18" s="697"/>
      <c r="AH18" s="697"/>
      <c r="AI18" s="698"/>
      <c r="AJ18" s="115"/>
      <c r="AK18" s="115"/>
      <c r="AL18" s="115"/>
      <c r="AM18" s="115"/>
      <c r="AN18" s="115"/>
      <c r="AO18" s="115"/>
    </row>
    <row r="19" spans="2:41" s="67" customFormat="1" ht="16.5" customHeight="1">
      <c r="B19" s="115" t="b">
        <v>0</v>
      </c>
      <c r="C19" s="210"/>
      <c r="D19" s="211"/>
      <c r="E19" s="676"/>
      <c r="F19" s="676"/>
      <c r="G19" s="676"/>
      <c r="H19" s="632" t="s">
        <v>98</v>
      </c>
      <c r="I19" s="632"/>
      <c r="J19" s="632"/>
      <c r="K19" s="632"/>
      <c r="L19" s="632"/>
      <c r="M19" s="632"/>
      <c r="N19" s="632"/>
      <c r="O19" s="737" t="s">
        <v>99</v>
      </c>
      <c r="P19" s="737"/>
      <c r="Q19" s="737"/>
      <c r="R19" s="230"/>
      <c r="S19" s="196" t="s">
        <v>100</v>
      </c>
      <c r="T19" s="196"/>
      <c r="U19" s="196"/>
      <c r="V19" s="231"/>
      <c r="W19" s="196" t="s">
        <v>101</v>
      </c>
      <c r="X19" s="196"/>
      <c r="Y19" s="232"/>
      <c r="Z19" s="196"/>
      <c r="AA19" s="699"/>
      <c r="AB19" s="628"/>
      <c r="AC19" s="628"/>
      <c r="AD19" s="628"/>
      <c r="AE19" s="628"/>
      <c r="AF19" s="628"/>
      <c r="AG19" s="628"/>
      <c r="AH19" s="628"/>
      <c r="AI19" s="629"/>
      <c r="AJ19" s="115" t="b">
        <v>0</v>
      </c>
      <c r="AK19" s="115" t="b">
        <v>0</v>
      </c>
      <c r="AL19" s="115"/>
      <c r="AM19" s="115"/>
      <c r="AN19" s="115"/>
      <c r="AO19" s="115"/>
    </row>
    <row r="20" spans="2:41" s="67" customFormat="1" ht="16.5" customHeight="1">
      <c r="C20" s="214"/>
      <c r="D20" s="211"/>
      <c r="E20" s="676"/>
      <c r="F20" s="676"/>
      <c r="G20" s="676"/>
      <c r="H20" s="632"/>
      <c r="I20" s="632"/>
      <c r="J20" s="632"/>
      <c r="K20" s="632"/>
      <c r="L20" s="632"/>
      <c r="M20" s="632"/>
      <c r="N20" s="632"/>
      <c r="O20" s="737" t="s">
        <v>95</v>
      </c>
      <c r="P20" s="737"/>
      <c r="Q20" s="233" t="s">
        <v>26</v>
      </c>
      <c r="R20" s="768"/>
      <c r="S20" s="768"/>
      <c r="T20" s="768"/>
      <c r="U20" s="768"/>
      <c r="V20" s="768"/>
      <c r="W20" s="768"/>
      <c r="X20" s="768"/>
      <c r="Y20" s="768"/>
      <c r="Z20" s="196" t="s">
        <v>20</v>
      </c>
      <c r="AA20" s="718"/>
      <c r="AB20" s="766"/>
      <c r="AC20" s="766"/>
      <c r="AD20" s="766"/>
      <c r="AE20" s="766"/>
      <c r="AF20" s="766"/>
      <c r="AG20" s="766"/>
      <c r="AH20" s="766"/>
      <c r="AI20" s="720"/>
      <c r="AJ20" s="115"/>
      <c r="AK20" s="115"/>
      <c r="AL20" s="115"/>
      <c r="AM20" s="115"/>
      <c r="AN20" s="115"/>
      <c r="AO20" s="115"/>
    </row>
    <row r="21" spans="2:41" s="67" customFormat="1" ht="20.25" customHeight="1">
      <c r="C21" s="214"/>
      <c r="D21" s="211"/>
      <c r="E21" s="676"/>
      <c r="F21" s="676"/>
      <c r="G21" s="676"/>
      <c r="H21" s="632"/>
      <c r="I21" s="632"/>
      <c r="J21" s="632"/>
      <c r="K21" s="632"/>
      <c r="L21" s="632"/>
      <c r="M21" s="632"/>
      <c r="N21" s="632"/>
      <c r="O21" s="211"/>
      <c r="P21" s="211"/>
      <c r="Q21" s="233"/>
      <c r="R21" s="737"/>
      <c r="S21" s="737"/>
      <c r="T21" s="737"/>
      <c r="U21" s="737"/>
      <c r="V21" s="737"/>
      <c r="W21" s="737"/>
      <c r="X21" s="737"/>
      <c r="Y21" s="737"/>
      <c r="Z21" s="196"/>
      <c r="AA21" s="700"/>
      <c r="AB21" s="630"/>
      <c r="AC21" s="630"/>
      <c r="AD21" s="630"/>
      <c r="AE21" s="630"/>
      <c r="AF21" s="630"/>
      <c r="AG21" s="630"/>
      <c r="AH21" s="630"/>
      <c r="AI21" s="631"/>
      <c r="AJ21" s="115"/>
      <c r="AK21" s="115"/>
      <c r="AL21" s="115"/>
      <c r="AM21" s="115"/>
      <c r="AN21" s="115"/>
      <c r="AO21" s="115"/>
    </row>
    <row r="22" spans="2:41" s="67" customFormat="1" ht="18" customHeight="1">
      <c r="B22" s="115" t="b">
        <v>0</v>
      </c>
      <c r="C22" s="210"/>
      <c r="D22" s="211"/>
      <c r="E22" s="676"/>
      <c r="F22" s="676"/>
      <c r="G22" s="676"/>
      <c r="H22" s="632" t="s">
        <v>102</v>
      </c>
      <c r="I22" s="632"/>
      <c r="J22" s="632"/>
      <c r="K22" s="632"/>
      <c r="L22" s="632"/>
      <c r="M22" s="632"/>
      <c r="N22" s="632"/>
      <c r="O22" s="762" t="s">
        <v>103</v>
      </c>
      <c r="P22" s="763"/>
      <c r="Q22" s="234"/>
      <c r="R22" s="199" t="s">
        <v>104</v>
      </c>
      <c r="S22" s="235" t="s">
        <v>26</v>
      </c>
      <c r="T22" s="721"/>
      <c r="U22" s="721"/>
      <c r="V22" s="721"/>
      <c r="W22" s="721"/>
      <c r="X22" s="199" t="s">
        <v>122</v>
      </c>
      <c r="Y22" s="201"/>
      <c r="Z22" s="198" t="s">
        <v>105</v>
      </c>
      <c r="AA22" s="699"/>
      <c r="AB22" s="628"/>
      <c r="AC22" s="628"/>
      <c r="AD22" s="628"/>
      <c r="AE22" s="628"/>
      <c r="AF22" s="628"/>
      <c r="AG22" s="628"/>
      <c r="AH22" s="628"/>
      <c r="AI22" s="629"/>
      <c r="AJ22" s="115" t="b">
        <v>0</v>
      </c>
      <c r="AK22" s="115" t="b">
        <v>0</v>
      </c>
      <c r="AL22" s="115"/>
      <c r="AM22" s="115"/>
      <c r="AN22" s="115"/>
      <c r="AO22" s="115"/>
    </row>
    <row r="23" spans="2:41" s="67" customFormat="1" ht="18" customHeight="1">
      <c r="C23" s="214"/>
      <c r="D23" s="211"/>
      <c r="E23" s="676"/>
      <c r="F23" s="676"/>
      <c r="G23" s="676"/>
      <c r="H23" s="632"/>
      <c r="I23" s="632"/>
      <c r="J23" s="632"/>
      <c r="K23" s="632"/>
      <c r="L23" s="632"/>
      <c r="M23" s="632"/>
      <c r="N23" s="632"/>
      <c r="O23" s="740" t="s">
        <v>106</v>
      </c>
      <c r="P23" s="741"/>
      <c r="Q23" s="741"/>
      <c r="R23" s="741"/>
      <c r="S23" s="741"/>
      <c r="T23" s="196" t="s">
        <v>93</v>
      </c>
      <c r="U23" s="767"/>
      <c r="V23" s="767"/>
      <c r="W23" s="196" t="s">
        <v>94</v>
      </c>
      <c r="X23" s="196"/>
      <c r="Y23" s="232"/>
      <c r="Z23" s="196"/>
      <c r="AA23" s="718"/>
      <c r="AB23" s="766"/>
      <c r="AC23" s="766"/>
      <c r="AD23" s="766"/>
      <c r="AE23" s="766"/>
      <c r="AF23" s="766"/>
      <c r="AG23" s="766"/>
      <c r="AH23" s="766"/>
      <c r="AI23" s="720"/>
      <c r="AJ23" s="115"/>
      <c r="AK23" s="115"/>
      <c r="AL23" s="115"/>
      <c r="AM23" s="115"/>
      <c r="AN23" s="115"/>
      <c r="AO23" s="115"/>
    </row>
    <row r="24" spans="2:41" s="67" customFormat="1" ht="18" customHeight="1">
      <c r="C24" s="214"/>
      <c r="D24" s="211"/>
      <c r="E24" s="676"/>
      <c r="F24" s="676"/>
      <c r="G24" s="676"/>
      <c r="H24" s="632"/>
      <c r="I24" s="632"/>
      <c r="J24" s="632"/>
      <c r="K24" s="632"/>
      <c r="L24" s="632"/>
      <c r="M24" s="632"/>
      <c r="N24" s="632"/>
      <c r="O24" s="237" t="s">
        <v>107</v>
      </c>
      <c r="P24" s="229"/>
      <c r="Q24" s="230"/>
      <c r="R24" s="229" t="s">
        <v>104</v>
      </c>
      <c r="S24" s="229"/>
      <c r="T24" s="231"/>
      <c r="U24" s="196" t="s">
        <v>105</v>
      </c>
      <c r="V24" s="196"/>
      <c r="W24" s="196"/>
      <c r="X24" s="196"/>
      <c r="Y24" s="232"/>
      <c r="Z24" s="196"/>
      <c r="AA24" s="718"/>
      <c r="AB24" s="766"/>
      <c r="AC24" s="766"/>
      <c r="AD24" s="766"/>
      <c r="AE24" s="766"/>
      <c r="AF24" s="766"/>
      <c r="AG24" s="766"/>
      <c r="AH24" s="766"/>
      <c r="AI24" s="720"/>
      <c r="AJ24" s="115" t="b">
        <v>0</v>
      </c>
      <c r="AK24" s="115" t="b">
        <v>0</v>
      </c>
      <c r="AL24" s="115"/>
      <c r="AM24" s="115"/>
      <c r="AN24" s="115"/>
      <c r="AO24" s="115"/>
    </row>
    <row r="25" spans="2:41" s="67" customFormat="1" ht="18" customHeight="1">
      <c r="C25" s="214"/>
      <c r="D25" s="211"/>
      <c r="E25" s="676"/>
      <c r="F25" s="676"/>
      <c r="G25" s="676"/>
      <c r="H25" s="632"/>
      <c r="I25" s="632"/>
      <c r="J25" s="632"/>
      <c r="K25" s="632"/>
      <c r="L25" s="632"/>
      <c r="M25" s="632"/>
      <c r="N25" s="632"/>
      <c r="O25" s="672" t="s">
        <v>95</v>
      </c>
      <c r="P25" s="673"/>
      <c r="Q25" s="239" t="s">
        <v>26</v>
      </c>
      <c r="R25" s="743"/>
      <c r="S25" s="743"/>
      <c r="T25" s="743"/>
      <c r="U25" s="743"/>
      <c r="V25" s="743"/>
      <c r="W25" s="743"/>
      <c r="X25" s="743"/>
      <c r="Y25" s="743"/>
      <c r="Z25" s="204" t="s">
        <v>20</v>
      </c>
      <c r="AA25" s="700"/>
      <c r="AB25" s="630"/>
      <c r="AC25" s="630"/>
      <c r="AD25" s="630"/>
      <c r="AE25" s="630"/>
      <c r="AF25" s="630"/>
      <c r="AG25" s="630"/>
      <c r="AH25" s="630"/>
      <c r="AI25" s="631"/>
      <c r="AJ25" s="115"/>
      <c r="AK25" s="115"/>
      <c r="AL25" s="115"/>
      <c r="AM25" s="115"/>
      <c r="AN25" s="115"/>
      <c r="AO25" s="115"/>
    </row>
    <row r="26" spans="2:41" s="67" customFormat="1" ht="18" customHeight="1">
      <c r="B26" s="115" t="b">
        <v>0</v>
      </c>
      <c r="C26" s="210"/>
      <c r="D26" s="211"/>
      <c r="E26" s="676"/>
      <c r="F26" s="676"/>
      <c r="G26" s="676"/>
      <c r="H26" s="632" t="s">
        <v>582</v>
      </c>
      <c r="I26" s="632"/>
      <c r="J26" s="632"/>
      <c r="K26" s="632"/>
      <c r="L26" s="632"/>
      <c r="M26" s="632"/>
      <c r="N26" s="632"/>
      <c r="O26" s="333"/>
      <c r="P26" s="199" t="s">
        <v>575</v>
      </c>
      <c r="Q26" s="211"/>
      <c r="R26" s="208"/>
      <c r="S26" s="208"/>
      <c r="T26" s="208"/>
      <c r="U26" s="208"/>
      <c r="V26" s="208"/>
      <c r="W26" s="208"/>
      <c r="X26" s="208"/>
      <c r="Y26" s="208"/>
      <c r="Z26" s="198"/>
      <c r="AA26" s="701"/>
      <c r="AB26" s="686"/>
      <c r="AC26" s="686"/>
      <c r="AD26" s="686"/>
      <c r="AE26" s="686"/>
      <c r="AF26" s="686"/>
      <c r="AG26" s="686"/>
      <c r="AH26" s="686"/>
      <c r="AI26" s="702"/>
      <c r="AJ26" s="115" t="b">
        <v>0</v>
      </c>
      <c r="AK26" s="115"/>
      <c r="AL26" s="115"/>
      <c r="AM26" s="115"/>
      <c r="AN26" s="115"/>
      <c r="AO26" s="115"/>
    </row>
    <row r="27" spans="2:41" s="67" customFormat="1" ht="18" customHeight="1">
      <c r="C27" s="214"/>
      <c r="D27" s="211"/>
      <c r="E27" s="676"/>
      <c r="F27" s="676"/>
      <c r="G27" s="676"/>
      <c r="H27" s="632"/>
      <c r="I27" s="632"/>
      <c r="J27" s="632"/>
      <c r="K27" s="632"/>
      <c r="L27" s="632"/>
      <c r="M27" s="632"/>
      <c r="N27" s="632"/>
      <c r="O27" s="334" t="s">
        <v>577</v>
      </c>
      <c r="P27" s="663"/>
      <c r="Q27" s="663"/>
      <c r="R27" s="663"/>
      <c r="S27" s="663"/>
      <c r="T27" s="663"/>
      <c r="U27" s="663"/>
      <c r="V27" s="663"/>
      <c r="W27" s="663"/>
      <c r="X27" s="663"/>
      <c r="Y27" s="663"/>
      <c r="Z27" s="196" t="s">
        <v>576</v>
      </c>
      <c r="AA27" s="703"/>
      <c r="AB27" s="749"/>
      <c r="AC27" s="749"/>
      <c r="AD27" s="749"/>
      <c r="AE27" s="749"/>
      <c r="AF27" s="749"/>
      <c r="AG27" s="749"/>
      <c r="AH27" s="749"/>
      <c r="AI27" s="705"/>
      <c r="AJ27" s="115"/>
      <c r="AK27" s="115"/>
      <c r="AL27" s="115"/>
      <c r="AM27" s="115"/>
      <c r="AN27" s="115"/>
      <c r="AO27" s="115"/>
    </row>
    <row r="28" spans="2:41" s="67" customFormat="1" ht="18" customHeight="1">
      <c r="C28" s="214"/>
      <c r="D28" s="211"/>
      <c r="E28" s="676"/>
      <c r="F28" s="676"/>
      <c r="G28" s="676"/>
      <c r="H28" s="632"/>
      <c r="I28" s="632"/>
      <c r="J28" s="632"/>
      <c r="K28" s="632"/>
      <c r="L28" s="632"/>
      <c r="M28" s="632"/>
      <c r="N28" s="632"/>
      <c r="O28" s="238"/>
      <c r="P28" s="205" t="s">
        <v>105</v>
      </c>
      <c r="Q28" s="239"/>
      <c r="R28" s="205"/>
      <c r="S28" s="205"/>
      <c r="T28" s="204"/>
      <c r="U28" s="204"/>
      <c r="V28" s="204"/>
      <c r="W28" s="204"/>
      <c r="X28" s="204"/>
      <c r="Y28" s="247"/>
      <c r="Z28" s="204"/>
      <c r="AA28" s="706"/>
      <c r="AB28" s="707"/>
      <c r="AC28" s="707"/>
      <c r="AD28" s="707"/>
      <c r="AE28" s="707"/>
      <c r="AF28" s="707"/>
      <c r="AG28" s="707"/>
      <c r="AH28" s="707"/>
      <c r="AI28" s="708"/>
      <c r="AJ28" s="115" t="b">
        <v>0</v>
      </c>
      <c r="AK28" s="115"/>
      <c r="AL28" s="115"/>
      <c r="AM28" s="115"/>
      <c r="AN28" s="115"/>
      <c r="AO28" s="115"/>
    </row>
    <row r="29" spans="2:41" s="67" customFormat="1" ht="16.5" customHeight="1">
      <c r="B29" s="115" t="b">
        <v>0</v>
      </c>
      <c r="C29" s="210"/>
      <c r="D29" s="211"/>
      <c r="E29" s="676"/>
      <c r="F29" s="676"/>
      <c r="G29" s="676"/>
      <c r="H29" s="710" t="s">
        <v>166</v>
      </c>
      <c r="I29" s="710"/>
      <c r="J29" s="750" t="s">
        <v>167</v>
      </c>
      <c r="K29" s="750"/>
      <c r="L29" s="750"/>
      <c r="M29" s="750"/>
      <c r="N29" s="750"/>
      <c r="O29" s="255"/>
      <c r="P29" s="249" t="s">
        <v>104</v>
      </c>
      <c r="Q29" s="250"/>
      <c r="R29" s="250"/>
      <c r="S29" s="251"/>
      <c r="T29" s="196"/>
      <c r="U29" s="196"/>
      <c r="V29" s="196"/>
      <c r="W29" s="196"/>
      <c r="X29" s="196"/>
      <c r="Y29" s="250"/>
      <c r="Z29" s="196"/>
      <c r="AA29" s="701"/>
      <c r="AB29" s="686"/>
      <c r="AC29" s="686"/>
      <c r="AD29" s="686"/>
      <c r="AE29" s="686"/>
      <c r="AF29" s="686"/>
      <c r="AG29" s="686"/>
      <c r="AH29" s="686"/>
      <c r="AI29" s="702"/>
      <c r="AJ29" s="115" t="b">
        <v>0</v>
      </c>
      <c r="AK29" s="115"/>
      <c r="AL29" s="115"/>
      <c r="AM29" s="115"/>
      <c r="AN29" s="115"/>
      <c r="AO29" s="115"/>
    </row>
    <row r="30" spans="2:41" s="67" customFormat="1" ht="16.5" customHeight="1">
      <c r="C30" s="214"/>
      <c r="D30" s="211"/>
      <c r="E30" s="676"/>
      <c r="F30" s="676"/>
      <c r="G30" s="676"/>
      <c r="H30" s="710"/>
      <c r="I30" s="710"/>
      <c r="J30" s="750"/>
      <c r="K30" s="750"/>
      <c r="L30" s="750"/>
      <c r="M30" s="750"/>
      <c r="N30" s="750"/>
      <c r="O30" s="751" t="s">
        <v>168</v>
      </c>
      <c r="P30" s="752"/>
      <c r="Q30" s="752"/>
      <c r="R30" s="752"/>
      <c r="S30" s="752"/>
      <c r="T30" s="752"/>
      <c r="U30" s="752"/>
      <c r="V30" s="211"/>
      <c r="W30" s="196" t="s">
        <v>104</v>
      </c>
      <c r="X30" s="196"/>
      <c r="Y30" s="250"/>
      <c r="Z30" s="196" t="s">
        <v>169</v>
      </c>
      <c r="AA30" s="703"/>
      <c r="AB30" s="749"/>
      <c r="AC30" s="749"/>
      <c r="AD30" s="749"/>
      <c r="AE30" s="749"/>
      <c r="AF30" s="749"/>
      <c r="AG30" s="749"/>
      <c r="AH30" s="749"/>
      <c r="AI30" s="705"/>
      <c r="AJ30" s="115" t="b">
        <v>0</v>
      </c>
      <c r="AK30" s="115" t="b">
        <v>0</v>
      </c>
      <c r="AL30" s="115"/>
      <c r="AM30" s="115"/>
      <c r="AN30" s="115"/>
      <c r="AO30" s="115"/>
    </row>
    <row r="31" spans="2:41" s="67" customFormat="1" ht="18.75" customHeight="1">
      <c r="C31" s="214"/>
      <c r="D31" s="211"/>
      <c r="E31" s="676"/>
      <c r="F31" s="676"/>
      <c r="G31" s="676"/>
      <c r="H31" s="710"/>
      <c r="I31" s="710"/>
      <c r="J31" s="750"/>
      <c r="K31" s="750"/>
      <c r="L31" s="750"/>
      <c r="M31" s="750"/>
      <c r="N31" s="750"/>
      <c r="O31" s="252"/>
      <c r="P31" s="253" t="s">
        <v>105</v>
      </c>
      <c r="Q31" s="252"/>
      <c r="R31" s="252"/>
      <c r="S31" s="255"/>
      <c r="T31" s="196"/>
      <c r="U31" s="196"/>
      <c r="V31" s="196"/>
      <c r="W31" s="196"/>
      <c r="X31" s="196"/>
      <c r="Y31" s="250"/>
      <c r="Z31" s="196"/>
      <c r="AA31" s="706"/>
      <c r="AB31" s="707"/>
      <c r="AC31" s="707"/>
      <c r="AD31" s="707"/>
      <c r="AE31" s="707"/>
      <c r="AF31" s="707"/>
      <c r="AG31" s="707"/>
      <c r="AH31" s="707"/>
      <c r="AI31" s="708"/>
      <c r="AJ31" s="115" t="b">
        <v>0</v>
      </c>
      <c r="AK31" s="115"/>
      <c r="AL31" s="115"/>
      <c r="AM31" s="115"/>
      <c r="AN31" s="115"/>
      <c r="AO31" s="115"/>
    </row>
    <row r="32" spans="2:41" s="67" customFormat="1" ht="15.75" customHeight="1">
      <c r="C32" s="214"/>
      <c r="D32" s="211"/>
      <c r="E32" s="676"/>
      <c r="F32" s="676"/>
      <c r="G32" s="676"/>
      <c r="H32" s="710"/>
      <c r="I32" s="710"/>
      <c r="J32" s="710" t="s">
        <v>112</v>
      </c>
      <c r="K32" s="710"/>
      <c r="L32" s="710"/>
      <c r="M32" s="710"/>
      <c r="N32" s="710"/>
      <c r="O32" s="212"/>
      <c r="P32" s="761" t="s">
        <v>371</v>
      </c>
      <c r="Q32" s="761"/>
      <c r="R32" s="761"/>
      <c r="S32" s="761"/>
      <c r="T32" s="761"/>
      <c r="U32" s="761"/>
      <c r="V32" s="761"/>
      <c r="W32" s="761"/>
      <c r="X32" s="761"/>
      <c r="Y32" s="761"/>
      <c r="Z32" s="761"/>
      <c r="AA32" s="701"/>
      <c r="AB32" s="686"/>
      <c r="AC32" s="686"/>
      <c r="AD32" s="686"/>
      <c r="AE32" s="686"/>
      <c r="AF32" s="686"/>
      <c r="AG32" s="686"/>
      <c r="AH32" s="686"/>
      <c r="AI32" s="702"/>
      <c r="AJ32" s="115" t="b">
        <v>0</v>
      </c>
      <c r="AK32" s="115"/>
      <c r="AL32" s="115"/>
      <c r="AM32" s="115"/>
      <c r="AN32" s="115"/>
      <c r="AO32" s="115"/>
    </row>
    <row r="33" spans="1:41" s="67" customFormat="1" ht="15.75" customHeight="1">
      <c r="C33" s="214"/>
      <c r="D33" s="211"/>
      <c r="E33" s="676"/>
      <c r="F33" s="676"/>
      <c r="G33" s="676"/>
      <c r="H33" s="710"/>
      <c r="I33" s="710"/>
      <c r="J33" s="710"/>
      <c r="K33" s="710"/>
      <c r="L33" s="710"/>
      <c r="M33" s="710"/>
      <c r="N33" s="710"/>
      <c r="O33" s="211"/>
      <c r="P33" s="227" t="s">
        <v>372</v>
      </c>
      <c r="Q33" s="259"/>
      <c r="R33" s="259"/>
      <c r="S33" s="259"/>
      <c r="T33" s="259"/>
      <c r="U33" s="259"/>
      <c r="V33" s="259"/>
      <c r="W33" s="259"/>
      <c r="X33" s="259"/>
      <c r="Y33" s="259"/>
      <c r="Z33" s="259"/>
      <c r="AA33" s="703"/>
      <c r="AB33" s="749"/>
      <c r="AC33" s="749"/>
      <c r="AD33" s="749"/>
      <c r="AE33" s="749"/>
      <c r="AF33" s="749"/>
      <c r="AG33" s="749"/>
      <c r="AH33" s="749"/>
      <c r="AI33" s="705"/>
      <c r="AJ33" s="115"/>
      <c r="AK33" s="115"/>
      <c r="AL33" s="115"/>
      <c r="AM33" s="115"/>
      <c r="AN33" s="115"/>
      <c r="AO33" s="115"/>
    </row>
    <row r="34" spans="1:41" s="67" customFormat="1" ht="15.75" customHeight="1">
      <c r="C34" s="214"/>
      <c r="D34" s="211"/>
      <c r="E34" s="676"/>
      <c r="F34" s="676"/>
      <c r="G34" s="676"/>
      <c r="H34" s="710"/>
      <c r="I34" s="710"/>
      <c r="J34" s="710"/>
      <c r="K34" s="710"/>
      <c r="L34" s="710"/>
      <c r="M34" s="710"/>
      <c r="N34" s="710"/>
      <c r="O34" s="335"/>
      <c r="P34" s="261" t="s">
        <v>105</v>
      </c>
      <c r="Q34" s="262"/>
      <c r="R34" s="262"/>
      <c r="S34" s="262"/>
      <c r="T34" s="204"/>
      <c r="U34" s="204"/>
      <c r="V34" s="204"/>
      <c r="W34" s="204"/>
      <c r="X34" s="204"/>
      <c r="Y34" s="263"/>
      <c r="Z34" s="204"/>
      <c r="AA34" s="706"/>
      <c r="AB34" s="707"/>
      <c r="AC34" s="707"/>
      <c r="AD34" s="707"/>
      <c r="AE34" s="707"/>
      <c r="AF34" s="707"/>
      <c r="AG34" s="707"/>
      <c r="AH34" s="707"/>
      <c r="AI34" s="708"/>
      <c r="AJ34" s="115" t="b">
        <v>0</v>
      </c>
      <c r="AK34" s="115"/>
      <c r="AL34" s="115"/>
      <c r="AM34" s="115"/>
      <c r="AN34" s="115"/>
      <c r="AO34" s="115"/>
    </row>
    <row r="35" spans="1:41" s="67" customFormat="1" ht="16.5" customHeight="1">
      <c r="B35" s="115" t="b">
        <v>0</v>
      </c>
      <c r="C35" s="210"/>
      <c r="D35" s="211"/>
      <c r="E35" s="676"/>
      <c r="F35" s="676"/>
      <c r="G35" s="676"/>
      <c r="H35" s="632" t="s">
        <v>78</v>
      </c>
      <c r="I35" s="632"/>
      <c r="J35" s="632"/>
      <c r="K35" s="632"/>
      <c r="L35" s="632"/>
      <c r="M35" s="632"/>
      <c r="N35" s="632"/>
      <c r="O35" s="699"/>
      <c r="P35" s="628"/>
      <c r="Q35" s="628"/>
      <c r="R35" s="628"/>
      <c r="S35" s="628"/>
      <c r="T35" s="628"/>
      <c r="U35" s="628"/>
      <c r="V35" s="628"/>
      <c r="W35" s="628"/>
      <c r="X35" s="628"/>
      <c r="Y35" s="628"/>
      <c r="Z35" s="628"/>
      <c r="AA35" s="264" t="s">
        <v>170</v>
      </c>
      <c r="AB35" s="265"/>
      <c r="AC35" s="265"/>
      <c r="AD35" s="764"/>
      <c r="AE35" s="764"/>
      <c r="AF35" s="764"/>
      <c r="AG35" s="764"/>
      <c r="AH35" s="764"/>
      <c r="AI35" s="765"/>
      <c r="AJ35" s="115"/>
      <c r="AK35" s="115"/>
      <c r="AL35" s="115"/>
      <c r="AM35" s="115"/>
      <c r="AN35" s="115"/>
      <c r="AO35" s="115"/>
    </row>
    <row r="36" spans="1:41" s="65" customFormat="1" ht="20.25" customHeight="1">
      <c r="A36" s="188"/>
      <c r="B36" s="188"/>
      <c r="C36" s="195"/>
      <c r="D36" s="196"/>
      <c r="E36" s="676"/>
      <c r="F36" s="676"/>
      <c r="G36" s="676"/>
      <c r="H36" s="632"/>
      <c r="I36" s="632"/>
      <c r="J36" s="632"/>
      <c r="K36" s="632"/>
      <c r="L36" s="632"/>
      <c r="M36" s="632"/>
      <c r="N36" s="632"/>
      <c r="O36" s="700"/>
      <c r="P36" s="630"/>
      <c r="Q36" s="630"/>
      <c r="R36" s="630"/>
      <c r="S36" s="630"/>
      <c r="T36" s="630"/>
      <c r="U36" s="630"/>
      <c r="V36" s="630"/>
      <c r="W36" s="630"/>
      <c r="X36" s="630"/>
      <c r="Y36" s="630"/>
      <c r="Z36" s="630"/>
      <c r="AA36" s="742"/>
      <c r="AB36" s="743"/>
      <c r="AC36" s="743"/>
      <c r="AD36" s="743"/>
      <c r="AE36" s="743"/>
      <c r="AF36" s="743"/>
      <c r="AG36" s="743"/>
      <c r="AH36" s="743"/>
      <c r="AI36" s="744"/>
      <c r="AJ36" s="114"/>
      <c r="AK36" s="114"/>
      <c r="AL36" s="114"/>
      <c r="AM36" s="114"/>
      <c r="AN36" s="114"/>
      <c r="AO36" s="114"/>
    </row>
    <row r="37" spans="1:41" s="67" customFormat="1" ht="13.5" customHeight="1">
      <c r="C37" s="214"/>
      <c r="D37" s="211"/>
      <c r="E37" s="745" t="s">
        <v>574</v>
      </c>
      <c r="F37" s="636" t="s">
        <v>115</v>
      </c>
      <c r="G37" s="637"/>
      <c r="H37" s="637"/>
      <c r="I37" s="637"/>
      <c r="J37" s="637"/>
      <c r="K37" s="637"/>
      <c r="L37" s="637"/>
      <c r="M37" s="637"/>
      <c r="N37" s="637"/>
      <c r="O37" s="637"/>
      <c r="P37" s="638"/>
      <c r="Q37" s="636" t="s">
        <v>116</v>
      </c>
      <c r="R37" s="637"/>
      <c r="S37" s="637"/>
      <c r="T37" s="637"/>
      <c r="U37" s="637"/>
      <c r="V37" s="637"/>
      <c r="W37" s="637"/>
      <c r="X37" s="637"/>
      <c r="Y37" s="637"/>
      <c r="Z37" s="637"/>
      <c r="AA37" s="637"/>
      <c r="AB37" s="637"/>
      <c r="AC37" s="637"/>
      <c r="AD37" s="637"/>
      <c r="AE37" s="637"/>
      <c r="AF37" s="637"/>
      <c r="AG37" s="637"/>
      <c r="AH37" s="637"/>
      <c r="AI37" s="638"/>
      <c r="AJ37" s="115"/>
      <c r="AK37" s="115"/>
      <c r="AL37" s="115"/>
      <c r="AM37" s="115"/>
      <c r="AN37" s="115"/>
      <c r="AO37" s="115"/>
    </row>
    <row r="38" spans="1:41" s="67" customFormat="1" ht="13.5" customHeight="1">
      <c r="B38" s="115" t="b">
        <v>0</v>
      </c>
      <c r="C38" s="210"/>
      <c r="D38" s="211"/>
      <c r="E38" s="746"/>
      <c r="F38" s="336" t="s">
        <v>171</v>
      </c>
      <c r="G38" s="337"/>
      <c r="H38" s="337"/>
      <c r="I38" s="337"/>
      <c r="J38" s="337"/>
      <c r="K38" s="337"/>
      <c r="L38" s="337"/>
      <c r="M38" s="337"/>
      <c r="N38" s="337"/>
      <c r="O38" s="337"/>
      <c r="P38" s="337"/>
      <c r="Q38" s="336" t="s">
        <v>172</v>
      </c>
      <c r="R38" s="337"/>
      <c r="S38" s="337"/>
      <c r="T38" s="200"/>
      <c r="U38" s="201"/>
      <c r="V38" s="200" t="s">
        <v>104</v>
      </c>
      <c r="W38" s="200"/>
      <c r="X38" s="201"/>
      <c r="Y38" s="200" t="s">
        <v>105</v>
      </c>
      <c r="Z38" s="200"/>
      <c r="AA38" s="200"/>
      <c r="AB38" s="200"/>
      <c r="AC38" s="269"/>
      <c r="AD38" s="269"/>
      <c r="AE38" s="269"/>
      <c r="AF38" s="269"/>
      <c r="AG38" s="269"/>
      <c r="AH38" s="269"/>
      <c r="AI38" s="270"/>
      <c r="AJ38" s="115" t="b">
        <v>0</v>
      </c>
      <c r="AK38" s="115" t="b">
        <v>0</v>
      </c>
      <c r="AL38" s="115"/>
      <c r="AM38" s="115"/>
      <c r="AN38" s="115"/>
      <c r="AO38" s="115"/>
    </row>
    <row r="39" spans="1:41" s="67" customFormat="1" ht="13.5" customHeight="1">
      <c r="C39" s="214"/>
      <c r="D39" s="211"/>
      <c r="E39" s="746"/>
      <c r="F39" s="278"/>
      <c r="G39" s="279"/>
      <c r="H39" s="279"/>
      <c r="I39" s="279"/>
      <c r="J39" s="279"/>
      <c r="K39" s="279"/>
      <c r="L39" s="279"/>
      <c r="M39" s="279"/>
      <c r="N39" s="279"/>
      <c r="O39" s="279"/>
      <c r="P39" s="279"/>
      <c r="Q39" s="278"/>
      <c r="R39" s="279"/>
      <c r="S39" s="279"/>
      <c r="T39" s="206"/>
      <c r="U39" s="206"/>
      <c r="V39" s="206"/>
      <c r="W39" s="206"/>
      <c r="X39" s="206"/>
      <c r="Y39" s="206"/>
      <c r="Z39" s="206"/>
      <c r="AA39" s="206"/>
      <c r="AB39" s="206"/>
      <c r="AC39" s="294"/>
      <c r="AD39" s="294"/>
      <c r="AE39" s="294"/>
      <c r="AF39" s="294"/>
      <c r="AG39" s="294"/>
      <c r="AH39" s="294"/>
      <c r="AI39" s="295"/>
      <c r="AJ39" s="115"/>
      <c r="AK39" s="115"/>
      <c r="AL39" s="115"/>
      <c r="AM39" s="115"/>
      <c r="AN39" s="115"/>
      <c r="AO39" s="115"/>
    </row>
    <row r="40" spans="1:41" s="67" customFormat="1" ht="13.5" customHeight="1">
      <c r="B40" s="115" t="b">
        <v>0</v>
      </c>
      <c r="C40" s="210"/>
      <c r="D40" s="211"/>
      <c r="E40" s="746"/>
      <c r="F40" s="285" t="s">
        <v>228</v>
      </c>
      <c r="G40" s="338"/>
      <c r="H40" s="338"/>
      <c r="I40" s="338"/>
      <c r="J40" s="338"/>
      <c r="K40" s="338"/>
      <c r="L40" s="338"/>
      <c r="M40" s="338"/>
      <c r="N40" s="338"/>
      <c r="O40" s="338"/>
      <c r="P40" s="338"/>
      <c r="Q40" s="285" t="s">
        <v>173</v>
      </c>
      <c r="R40" s="338"/>
      <c r="S40" s="338"/>
      <c r="T40" s="232"/>
      <c r="U40" s="232"/>
      <c r="V40" s="232"/>
      <c r="W40" s="241"/>
      <c r="X40" s="232" t="s">
        <v>104</v>
      </c>
      <c r="Y40" s="232"/>
      <c r="Z40" s="241"/>
      <c r="AA40" s="232" t="s">
        <v>105</v>
      </c>
      <c r="AB40" s="232"/>
      <c r="AC40" s="339"/>
      <c r="AD40" s="289"/>
      <c r="AE40" s="196"/>
      <c r="AF40" s="196"/>
      <c r="AG40" s="737"/>
      <c r="AH40" s="737"/>
      <c r="AI40" s="226"/>
      <c r="AJ40" s="115" t="b">
        <v>0</v>
      </c>
      <c r="AK40" s="115" t="b">
        <v>0</v>
      </c>
      <c r="AL40" s="115"/>
      <c r="AM40" s="115"/>
      <c r="AN40" s="115"/>
      <c r="AO40" s="115"/>
    </row>
    <row r="41" spans="1:41" s="67" customFormat="1" ht="13.5" customHeight="1">
      <c r="C41" s="214"/>
      <c r="D41" s="211"/>
      <c r="E41" s="746"/>
      <c r="F41" s="340"/>
      <c r="G41" s="308"/>
      <c r="H41" s="308"/>
      <c r="I41" s="308"/>
      <c r="J41" s="308"/>
      <c r="K41" s="308"/>
      <c r="L41" s="308"/>
      <c r="M41" s="308"/>
      <c r="N41" s="308"/>
      <c r="O41" s="308"/>
      <c r="P41" s="308"/>
      <c r="Q41" s="307"/>
      <c r="R41" s="308"/>
      <c r="S41" s="308"/>
      <c r="T41" s="206"/>
      <c r="U41" s="206"/>
      <c r="V41" s="206"/>
      <c r="W41" s="206"/>
      <c r="X41" s="206"/>
      <c r="Y41" s="206"/>
      <c r="Z41" s="206"/>
      <c r="AA41" s="206"/>
      <c r="AB41" s="206"/>
      <c r="AC41" s="294"/>
      <c r="AD41" s="294"/>
      <c r="AE41" s="294"/>
      <c r="AF41" s="294"/>
      <c r="AG41" s="294"/>
      <c r="AH41" s="294"/>
      <c r="AI41" s="295"/>
      <c r="AJ41" s="115"/>
      <c r="AK41" s="115"/>
      <c r="AL41" s="115"/>
      <c r="AM41" s="115"/>
      <c r="AN41" s="115"/>
      <c r="AO41" s="115"/>
    </row>
    <row r="42" spans="1:41" s="67" customFormat="1" ht="13.5" customHeight="1">
      <c r="B42" s="115" t="b">
        <v>0</v>
      </c>
      <c r="C42" s="210"/>
      <c r="D42" s="211"/>
      <c r="E42" s="746"/>
      <c r="F42" s="285" t="s">
        <v>174</v>
      </c>
      <c r="G42" s="341"/>
      <c r="H42" s="341"/>
      <c r="I42" s="341"/>
      <c r="J42" s="341"/>
      <c r="K42" s="341"/>
      <c r="L42" s="341"/>
      <c r="M42" s="341"/>
      <c r="N42" s="341"/>
      <c r="O42" s="341"/>
      <c r="P42" s="341"/>
      <c r="Q42" s="285" t="s">
        <v>175</v>
      </c>
      <c r="R42" s="341"/>
      <c r="S42" s="341"/>
      <c r="T42" s="232"/>
      <c r="U42" s="211"/>
      <c r="V42" s="232"/>
      <c r="W42" s="232"/>
      <c r="X42" s="211"/>
      <c r="Y42" s="342"/>
      <c r="Z42" s="232" t="s">
        <v>104</v>
      </c>
      <c r="AA42" s="211"/>
      <c r="AB42" s="241"/>
      <c r="AC42" s="289" t="s">
        <v>105</v>
      </c>
      <c r="AD42" s="289"/>
      <c r="AE42" s="289"/>
      <c r="AF42" s="289"/>
      <c r="AG42" s="289"/>
      <c r="AH42" s="289"/>
      <c r="AI42" s="290"/>
      <c r="AJ42" s="115" t="b">
        <v>0</v>
      </c>
      <c r="AK42" s="115" t="b">
        <v>0</v>
      </c>
      <c r="AL42" s="115"/>
      <c r="AM42" s="115"/>
      <c r="AN42" s="115"/>
      <c r="AO42" s="115"/>
    </row>
    <row r="43" spans="1:41" s="67" customFormat="1" ht="13.5" customHeight="1">
      <c r="C43" s="214"/>
      <c r="D43" s="211"/>
      <c r="E43" s="746"/>
      <c r="F43" s="285"/>
      <c r="G43" s="341"/>
      <c r="H43" s="341"/>
      <c r="I43" s="341"/>
      <c r="J43" s="341"/>
      <c r="K43" s="341"/>
      <c r="L43" s="341"/>
      <c r="M43" s="341"/>
      <c r="N43" s="341"/>
      <c r="O43" s="341"/>
      <c r="P43" s="341"/>
      <c r="Q43" s="285"/>
      <c r="R43" s="341"/>
      <c r="S43" s="341"/>
      <c r="T43" s="232"/>
      <c r="U43" s="232"/>
      <c r="V43" s="232"/>
      <c r="W43" s="232"/>
      <c r="X43" s="232"/>
      <c r="Y43" s="232"/>
      <c r="Z43" s="232"/>
      <c r="AA43" s="232"/>
      <c r="AB43" s="232"/>
      <c r="AC43" s="343"/>
      <c r="AD43" s="343"/>
      <c r="AE43" s="343"/>
      <c r="AF43" s="343"/>
      <c r="AG43" s="748"/>
      <c r="AH43" s="748"/>
      <c r="AI43" s="292"/>
      <c r="AJ43" s="115"/>
      <c r="AK43" s="115"/>
      <c r="AL43" s="115"/>
      <c r="AM43" s="115"/>
      <c r="AN43" s="115"/>
      <c r="AO43" s="115"/>
    </row>
    <row r="44" spans="1:41" s="67" customFormat="1" ht="13.5" customHeight="1">
      <c r="B44" s="115" t="b">
        <v>0</v>
      </c>
      <c r="C44" s="210"/>
      <c r="D44" s="211"/>
      <c r="E44" s="746"/>
      <c r="F44" s="336" t="s">
        <v>176</v>
      </c>
      <c r="G44" s="337"/>
      <c r="H44" s="337"/>
      <c r="I44" s="337"/>
      <c r="J44" s="337"/>
      <c r="K44" s="337"/>
      <c r="L44" s="337"/>
      <c r="M44" s="337"/>
      <c r="N44" s="337"/>
      <c r="O44" s="337"/>
      <c r="P44" s="337"/>
      <c r="Q44" s="344" t="s">
        <v>177</v>
      </c>
      <c r="R44" s="337"/>
      <c r="S44" s="337"/>
      <c r="T44" s="200"/>
      <c r="U44" s="201"/>
      <c r="V44" s="200" t="s">
        <v>104</v>
      </c>
      <c r="W44" s="200"/>
      <c r="X44" s="201"/>
      <c r="Y44" s="200" t="s">
        <v>105</v>
      </c>
      <c r="Z44" s="200"/>
      <c r="AA44" s="200"/>
      <c r="AB44" s="200"/>
      <c r="AC44" s="269"/>
      <c r="AD44" s="269"/>
      <c r="AE44" s="269"/>
      <c r="AF44" s="269"/>
      <c r="AG44" s="269"/>
      <c r="AH44" s="269"/>
      <c r="AI44" s="270"/>
      <c r="AJ44" s="115" t="b">
        <v>0</v>
      </c>
      <c r="AK44" s="115" t="b">
        <v>0</v>
      </c>
      <c r="AL44" s="115"/>
      <c r="AM44" s="115"/>
      <c r="AN44" s="115"/>
      <c r="AO44" s="115"/>
    </row>
    <row r="45" spans="1:41" s="67" customFormat="1" ht="13.5" customHeight="1">
      <c r="C45" s="214"/>
      <c r="D45" s="211"/>
      <c r="E45" s="746"/>
      <c r="F45" s="278"/>
      <c r="G45" s="279"/>
      <c r="H45" s="279"/>
      <c r="I45" s="279"/>
      <c r="J45" s="279"/>
      <c r="K45" s="279"/>
      <c r="L45" s="279"/>
      <c r="M45" s="279"/>
      <c r="N45" s="279"/>
      <c r="O45" s="279"/>
      <c r="P45" s="279"/>
      <c r="Q45" s="278"/>
      <c r="R45" s="279"/>
      <c r="S45" s="279"/>
      <c r="T45" s="206"/>
      <c r="U45" s="206"/>
      <c r="V45" s="206"/>
      <c r="W45" s="206"/>
      <c r="X45" s="206"/>
      <c r="Y45" s="206"/>
      <c r="Z45" s="206"/>
      <c r="AA45" s="206"/>
      <c r="AB45" s="206"/>
      <c r="AC45" s="294"/>
      <c r="AD45" s="294"/>
      <c r="AE45" s="294"/>
      <c r="AF45" s="294"/>
      <c r="AG45" s="294"/>
      <c r="AH45" s="294"/>
      <c r="AI45" s="295"/>
      <c r="AJ45" s="115"/>
      <c r="AK45" s="115"/>
      <c r="AL45" s="115"/>
      <c r="AM45" s="115"/>
      <c r="AN45" s="115"/>
      <c r="AO45" s="115"/>
    </row>
    <row r="46" spans="1:41" s="67" customFormat="1" ht="13.5" customHeight="1">
      <c r="B46" s="115" t="b">
        <v>0</v>
      </c>
      <c r="C46" s="210"/>
      <c r="D46" s="211"/>
      <c r="E46" s="746"/>
      <c r="F46" s="285" t="s">
        <v>178</v>
      </c>
      <c r="G46" s="338"/>
      <c r="H46" s="338"/>
      <c r="I46" s="338"/>
      <c r="J46" s="338"/>
      <c r="K46" s="338"/>
      <c r="L46" s="338"/>
      <c r="M46" s="338"/>
      <c r="N46" s="338"/>
      <c r="O46" s="338"/>
      <c r="P46" s="338"/>
      <c r="Q46" s="285" t="s">
        <v>179</v>
      </c>
      <c r="R46" s="338"/>
      <c r="S46" s="338"/>
      <c r="T46" s="232"/>
      <c r="U46" s="232"/>
      <c r="V46" s="232"/>
      <c r="W46" s="232"/>
      <c r="X46" s="241"/>
      <c r="Y46" s="232" t="s">
        <v>104</v>
      </c>
      <c r="Z46" s="232"/>
      <c r="AA46" s="241"/>
      <c r="AB46" s="232" t="s">
        <v>105</v>
      </c>
      <c r="AC46" s="276"/>
      <c r="AD46" s="276"/>
      <c r="AE46" s="276"/>
      <c r="AF46" s="276"/>
      <c r="AG46" s="276"/>
      <c r="AH46" s="276"/>
      <c r="AI46" s="277"/>
      <c r="AJ46" s="115" t="b">
        <v>0</v>
      </c>
      <c r="AK46" s="115" t="b">
        <v>0</v>
      </c>
      <c r="AL46" s="115"/>
      <c r="AM46" s="115"/>
      <c r="AN46" s="115"/>
      <c r="AO46" s="115"/>
    </row>
    <row r="47" spans="1:41" s="67" customFormat="1" ht="13.5" customHeight="1">
      <c r="C47" s="214"/>
      <c r="D47" s="211"/>
      <c r="E47" s="746"/>
      <c r="F47" s="271"/>
      <c r="G47" s="338"/>
      <c r="H47" s="338"/>
      <c r="I47" s="338"/>
      <c r="J47" s="338"/>
      <c r="K47" s="338"/>
      <c r="L47" s="338"/>
      <c r="M47" s="338"/>
      <c r="N47" s="338"/>
      <c r="O47" s="338"/>
      <c r="P47" s="338"/>
      <c r="Q47" s="271"/>
      <c r="R47" s="338"/>
      <c r="S47" s="338"/>
      <c r="T47" s="232"/>
      <c r="U47" s="232"/>
      <c r="V47" s="232"/>
      <c r="W47" s="232"/>
      <c r="X47" s="232"/>
      <c r="Y47" s="196"/>
      <c r="Z47" s="196"/>
      <c r="AA47" s="196"/>
      <c r="AB47" s="196"/>
      <c r="AC47" s="276"/>
      <c r="AD47" s="276"/>
      <c r="AE47" s="276"/>
      <c r="AF47" s="276"/>
      <c r="AG47" s="276"/>
      <c r="AH47" s="276"/>
      <c r="AI47" s="277"/>
      <c r="AJ47" s="115"/>
      <c r="AK47" s="115"/>
      <c r="AL47" s="115"/>
      <c r="AM47" s="115"/>
      <c r="AN47" s="115"/>
      <c r="AO47" s="115"/>
    </row>
    <row r="48" spans="1:41" s="67" customFormat="1" ht="13.5" customHeight="1">
      <c r="B48" s="115" t="b">
        <v>0</v>
      </c>
      <c r="C48" s="210"/>
      <c r="D48" s="211"/>
      <c r="E48" s="746"/>
      <c r="F48" s="336" t="s">
        <v>180</v>
      </c>
      <c r="G48" s="337"/>
      <c r="H48" s="337"/>
      <c r="I48" s="337"/>
      <c r="J48" s="337"/>
      <c r="K48" s="337"/>
      <c r="L48" s="337"/>
      <c r="M48" s="337"/>
      <c r="N48" s="337"/>
      <c r="O48" s="337"/>
      <c r="P48" s="337"/>
      <c r="Q48" s="336" t="s">
        <v>181</v>
      </c>
      <c r="R48" s="337"/>
      <c r="S48" s="337"/>
      <c r="T48" s="200"/>
      <c r="U48" s="201"/>
      <c r="V48" s="200" t="s">
        <v>104</v>
      </c>
      <c r="W48" s="200"/>
      <c r="X48" s="201"/>
      <c r="Y48" s="200" t="s">
        <v>105</v>
      </c>
      <c r="Z48" s="200"/>
      <c r="AA48" s="200"/>
      <c r="AB48" s="200"/>
      <c r="AC48" s="269"/>
      <c r="AD48" s="269"/>
      <c r="AE48" s="269"/>
      <c r="AF48" s="269"/>
      <c r="AG48" s="269"/>
      <c r="AH48" s="269"/>
      <c r="AI48" s="270"/>
      <c r="AJ48" s="115" t="b">
        <v>0</v>
      </c>
      <c r="AK48" s="115" t="b">
        <v>0</v>
      </c>
      <c r="AL48" s="115"/>
      <c r="AM48" s="115"/>
      <c r="AN48" s="115"/>
      <c r="AO48" s="115"/>
    </row>
    <row r="49" spans="2:41" s="67" customFormat="1" ht="13.5" customHeight="1">
      <c r="C49" s="214"/>
      <c r="D49" s="211"/>
      <c r="E49" s="747"/>
      <c r="F49" s="307" t="s">
        <v>26</v>
      </c>
      <c r="G49" s="641"/>
      <c r="H49" s="641"/>
      <c r="I49" s="641"/>
      <c r="J49" s="641"/>
      <c r="K49" s="641"/>
      <c r="L49" s="641"/>
      <c r="M49" s="641"/>
      <c r="N49" s="641"/>
      <c r="O49" s="641"/>
      <c r="P49" s="279" t="s">
        <v>20</v>
      </c>
      <c r="Q49" s="278"/>
      <c r="R49" s="279"/>
      <c r="S49" s="279"/>
      <c r="T49" s="206"/>
      <c r="U49" s="206"/>
      <c r="V49" s="206"/>
      <c r="W49" s="206"/>
      <c r="X49" s="206"/>
      <c r="Y49" s="204"/>
      <c r="Z49" s="204"/>
      <c r="AA49" s="204"/>
      <c r="AB49" s="204"/>
      <c r="AC49" s="294"/>
      <c r="AD49" s="294"/>
      <c r="AE49" s="294"/>
      <c r="AF49" s="294"/>
      <c r="AG49" s="294"/>
      <c r="AH49" s="294"/>
      <c r="AI49" s="295"/>
      <c r="AJ49" s="115"/>
      <c r="AK49" s="115"/>
      <c r="AL49" s="115"/>
      <c r="AM49" s="115"/>
      <c r="AN49" s="115"/>
      <c r="AO49" s="115"/>
    </row>
    <row r="50" spans="2:41" s="67" customFormat="1" ht="27" customHeight="1">
      <c r="C50" s="214"/>
      <c r="D50" s="211"/>
      <c r="E50" s="633" t="s">
        <v>142</v>
      </c>
      <c r="F50" s="654" t="s">
        <v>182</v>
      </c>
      <c r="G50" s="655"/>
      <c r="H50" s="655"/>
      <c r="I50" s="655"/>
      <c r="J50" s="655"/>
      <c r="K50" s="655"/>
      <c r="L50" s="655"/>
      <c r="M50" s="655"/>
      <c r="N50" s="655"/>
      <c r="O50" s="655"/>
      <c r="P50" s="656"/>
      <c r="Q50" s="669" t="s">
        <v>144</v>
      </c>
      <c r="R50" s="670"/>
      <c r="S50" s="670"/>
      <c r="T50" s="670"/>
      <c r="U50" s="670"/>
      <c r="V50" s="671"/>
      <c r="W50" s="636" t="s">
        <v>183</v>
      </c>
      <c r="X50" s="637"/>
      <c r="Y50" s="637"/>
      <c r="Z50" s="637"/>
      <c r="AA50" s="637"/>
      <c r="AB50" s="638"/>
      <c r="AC50" s="758" t="s">
        <v>184</v>
      </c>
      <c r="AD50" s="759"/>
      <c r="AE50" s="759"/>
      <c r="AF50" s="759"/>
      <c r="AG50" s="759"/>
      <c r="AH50" s="759"/>
      <c r="AI50" s="760"/>
      <c r="AJ50" s="115"/>
      <c r="AK50" s="115"/>
      <c r="AL50" s="115"/>
      <c r="AM50" s="115"/>
      <c r="AN50" s="115"/>
      <c r="AO50" s="115"/>
    </row>
    <row r="51" spans="2:41" s="67" customFormat="1" ht="12.75" customHeight="1">
      <c r="B51" s="115" t="b">
        <v>0</v>
      </c>
      <c r="C51" s="210"/>
      <c r="D51" s="211"/>
      <c r="E51" s="634"/>
      <c r="F51" s="657"/>
      <c r="G51" s="757"/>
      <c r="H51" s="757"/>
      <c r="I51" s="757"/>
      <c r="J51" s="757"/>
      <c r="K51" s="757"/>
      <c r="L51" s="757"/>
      <c r="M51" s="757"/>
      <c r="N51" s="757"/>
      <c r="O51" s="757"/>
      <c r="P51" s="659"/>
      <c r="Q51" s="345"/>
      <c r="R51" s="199" t="s">
        <v>185</v>
      </c>
      <c r="S51" s="337"/>
      <c r="T51" s="221"/>
      <c r="U51" s="199"/>
      <c r="V51" s="267"/>
      <c r="W51" s="199"/>
      <c r="X51" s="198"/>
      <c r="Y51" s="639"/>
      <c r="Z51" s="639"/>
      <c r="AA51" s="208"/>
      <c r="AB51" s="346"/>
      <c r="AC51" s="217"/>
      <c r="AD51" s="199" t="s">
        <v>148</v>
      </c>
      <c r="AE51" s="198"/>
      <c r="AF51" s="198" t="s">
        <v>149</v>
      </c>
      <c r="AG51" s="198"/>
      <c r="AH51" s="198" t="s">
        <v>150</v>
      </c>
      <c r="AI51" s="202"/>
      <c r="AJ51" s="115" t="b">
        <v>0</v>
      </c>
      <c r="AK51" s="115"/>
      <c r="AL51" s="115"/>
      <c r="AM51" s="115"/>
      <c r="AN51" s="115"/>
      <c r="AO51" s="115"/>
    </row>
    <row r="52" spans="2:41" s="67" customFormat="1" ht="12.75" customHeight="1">
      <c r="C52" s="214"/>
      <c r="D52" s="211"/>
      <c r="E52" s="634"/>
      <c r="F52" s="657"/>
      <c r="G52" s="757"/>
      <c r="H52" s="757"/>
      <c r="I52" s="757"/>
      <c r="J52" s="757"/>
      <c r="K52" s="757"/>
      <c r="L52" s="757"/>
      <c r="M52" s="757"/>
      <c r="N52" s="757"/>
      <c r="O52" s="757"/>
      <c r="P52" s="659"/>
      <c r="Q52" s="278"/>
      <c r="R52" s="279"/>
      <c r="S52" s="279"/>
      <c r="T52" s="205"/>
      <c r="U52" s="205"/>
      <c r="V52" s="347"/>
      <c r="W52" s="205"/>
      <c r="X52" s="204"/>
      <c r="Y52" s="640"/>
      <c r="Z52" s="640"/>
      <c r="AA52" s="348"/>
      <c r="AB52" s="349" t="s">
        <v>141</v>
      </c>
      <c r="AC52" s="238"/>
      <c r="AD52" s="205" t="s">
        <v>151</v>
      </c>
      <c r="AE52" s="204"/>
      <c r="AF52" s="204" t="s">
        <v>152</v>
      </c>
      <c r="AG52" s="204"/>
      <c r="AH52" s="204" t="s">
        <v>385</v>
      </c>
      <c r="AI52" s="209"/>
      <c r="AJ52" s="115" t="b">
        <v>0</v>
      </c>
      <c r="AK52" s="115" t="b">
        <v>0</v>
      </c>
      <c r="AL52" s="115" t="b">
        <v>0</v>
      </c>
      <c r="AM52" s="115" t="b">
        <v>0</v>
      </c>
      <c r="AN52" s="115" t="b">
        <v>0</v>
      </c>
      <c r="AO52" s="115" t="b">
        <v>0</v>
      </c>
    </row>
    <row r="53" spans="2:41" s="67" customFormat="1" ht="13.5" customHeight="1">
      <c r="B53" s="115" t="b">
        <v>0</v>
      </c>
      <c r="C53" s="210"/>
      <c r="D53" s="211"/>
      <c r="E53" s="634"/>
      <c r="F53" s="657"/>
      <c r="G53" s="757"/>
      <c r="H53" s="757"/>
      <c r="I53" s="757"/>
      <c r="J53" s="757"/>
      <c r="K53" s="757"/>
      <c r="L53" s="757"/>
      <c r="M53" s="757"/>
      <c r="N53" s="757"/>
      <c r="O53" s="757"/>
      <c r="P53" s="659"/>
      <c r="Q53" s="350"/>
      <c r="R53" s="351" t="s">
        <v>186</v>
      </c>
      <c r="S53" s="338"/>
      <c r="T53" s="211"/>
      <c r="U53" s="229"/>
      <c r="V53" s="266"/>
      <c r="W53" s="229"/>
      <c r="X53" s="196"/>
      <c r="Y53" s="639"/>
      <c r="Z53" s="639"/>
      <c r="AA53" s="211"/>
      <c r="AB53" s="352"/>
      <c r="AC53" s="237"/>
      <c r="AD53" s="229" t="s">
        <v>148</v>
      </c>
      <c r="AE53" s="196"/>
      <c r="AF53" s="196" t="s">
        <v>149</v>
      </c>
      <c r="AG53" s="196"/>
      <c r="AH53" s="196" t="s">
        <v>150</v>
      </c>
      <c r="AI53" s="213"/>
      <c r="AJ53" s="115" t="b">
        <v>0</v>
      </c>
      <c r="AK53" s="115"/>
      <c r="AL53" s="115"/>
      <c r="AM53" s="115"/>
      <c r="AN53" s="115"/>
      <c r="AO53" s="115"/>
    </row>
    <row r="54" spans="2:41" s="67" customFormat="1" ht="13.5" customHeight="1">
      <c r="C54" s="214"/>
      <c r="D54" s="211"/>
      <c r="E54" s="634"/>
      <c r="F54" s="657"/>
      <c r="G54" s="757"/>
      <c r="H54" s="757"/>
      <c r="I54" s="757"/>
      <c r="J54" s="757"/>
      <c r="K54" s="757"/>
      <c r="L54" s="757"/>
      <c r="M54" s="757"/>
      <c r="N54" s="757"/>
      <c r="O54" s="757"/>
      <c r="P54" s="659"/>
      <c r="Q54" s="271"/>
      <c r="R54" s="338"/>
      <c r="S54" s="338"/>
      <c r="T54" s="229"/>
      <c r="U54" s="229"/>
      <c r="V54" s="266"/>
      <c r="W54" s="229"/>
      <c r="X54" s="196"/>
      <c r="Y54" s="640"/>
      <c r="Z54" s="640"/>
      <c r="AA54" s="211"/>
      <c r="AB54" s="352" t="s">
        <v>141</v>
      </c>
      <c r="AC54" s="237"/>
      <c r="AD54" s="229" t="s">
        <v>151</v>
      </c>
      <c r="AE54" s="196"/>
      <c r="AF54" s="196" t="s">
        <v>152</v>
      </c>
      <c r="AG54" s="196"/>
      <c r="AH54" s="196" t="s">
        <v>385</v>
      </c>
      <c r="AI54" s="213"/>
      <c r="AJ54" s="115" t="b">
        <v>0</v>
      </c>
      <c r="AK54" s="115" t="b">
        <v>0</v>
      </c>
      <c r="AL54" s="115" t="b">
        <v>0</v>
      </c>
      <c r="AM54" s="115" t="b">
        <v>0</v>
      </c>
      <c r="AN54" s="115" t="b">
        <v>0</v>
      </c>
      <c r="AO54" s="115" t="b">
        <v>0</v>
      </c>
    </row>
    <row r="55" spans="2:41" s="67" customFormat="1" ht="14.25" customHeight="1">
      <c r="B55" s="115" t="b">
        <v>0</v>
      </c>
      <c r="C55" s="210"/>
      <c r="D55" s="211"/>
      <c r="E55" s="634"/>
      <c r="F55" s="271"/>
      <c r="G55" s="338"/>
      <c r="H55" s="338"/>
      <c r="I55" s="338"/>
      <c r="J55" s="338"/>
      <c r="K55" s="338"/>
      <c r="L55" s="338"/>
      <c r="M55" s="338"/>
      <c r="N55" s="338"/>
      <c r="O55" s="338"/>
      <c r="P55" s="338"/>
      <c r="Q55" s="345"/>
      <c r="R55" s="198" t="s">
        <v>187</v>
      </c>
      <c r="S55" s="337"/>
      <c r="T55" s="221"/>
      <c r="U55" s="199"/>
      <c r="V55" s="267"/>
      <c r="W55" s="199"/>
      <c r="X55" s="198"/>
      <c r="Y55" s="639"/>
      <c r="Z55" s="639"/>
      <c r="AA55" s="221"/>
      <c r="AB55" s="346"/>
      <c r="AC55" s="217"/>
      <c r="AD55" s="199" t="s">
        <v>148</v>
      </c>
      <c r="AE55" s="198"/>
      <c r="AF55" s="198" t="s">
        <v>149</v>
      </c>
      <c r="AG55" s="198"/>
      <c r="AH55" s="198" t="s">
        <v>150</v>
      </c>
      <c r="AI55" s="202"/>
      <c r="AJ55" s="115" t="b">
        <v>0</v>
      </c>
      <c r="AK55" s="115"/>
      <c r="AL55" s="115"/>
      <c r="AM55" s="115"/>
      <c r="AN55" s="115"/>
      <c r="AO55" s="115"/>
    </row>
    <row r="56" spans="2:41" s="67" customFormat="1" ht="14.25" customHeight="1">
      <c r="C56" s="214"/>
      <c r="D56" s="211"/>
      <c r="E56" s="634"/>
      <c r="F56" s="278"/>
      <c r="G56" s="279"/>
      <c r="H56" s="279"/>
      <c r="I56" s="279"/>
      <c r="J56" s="279"/>
      <c r="K56" s="279"/>
      <c r="L56" s="279"/>
      <c r="M56" s="279"/>
      <c r="N56" s="279"/>
      <c r="O56" s="279"/>
      <c r="P56" s="279"/>
      <c r="Q56" s="278"/>
      <c r="R56" s="279"/>
      <c r="S56" s="279"/>
      <c r="T56" s="205"/>
      <c r="U56" s="205"/>
      <c r="V56" s="347"/>
      <c r="W56" s="205"/>
      <c r="X56" s="204"/>
      <c r="Y56" s="640"/>
      <c r="Z56" s="640"/>
      <c r="AA56" s="320"/>
      <c r="AB56" s="349" t="s">
        <v>141</v>
      </c>
      <c r="AC56" s="238"/>
      <c r="AD56" s="205" t="s">
        <v>151</v>
      </c>
      <c r="AE56" s="204"/>
      <c r="AF56" s="204" t="s">
        <v>152</v>
      </c>
      <c r="AG56" s="204"/>
      <c r="AH56" s="204" t="s">
        <v>385</v>
      </c>
      <c r="AI56" s="209"/>
      <c r="AJ56" s="115" t="b">
        <v>0</v>
      </c>
      <c r="AK56" s="115" t="b">
        <v>0</v>
      </c>
      <c r="AL56" s="115" t="b">
        <v>0</v>
      </c>
      <c r="AM56" s="115" t="b">
        <v>0</v>
      </c>
      <c r="AN56" s="115" t="b">
        <v>0</v>
      </c>
      <c r="AO56" s="115" t="b">
        <v>0</v>
      </c>
    </row>
    <row r="57" spans="2:41" s="67" customFormat="1" ht="12" customHeight="1">
      <c r="C57" s="214"/>
      <c r="D57" s="211"/>
      <c r="E57" s="635"/>
      <c r="F57" s="322" t="s">
        <v>188</v>
      </c>
      <c r="G57" s="353"/>
      <c r="H57" s="353"/>
      <c r="I57" s="353"/>
      <c r="J57" s="353"/>
      <c r="K57" s="353"/>
      <c r="L57" s="353"/>
      <c r="M57" s="353"/>
      <c r="N57" s="353"/>
      <c r="O57" s="353"/>
      <c r="P57" s="353"/>
      <c r="Q57" s="353"/>
      <c r="R57" s="353"/>
      <c r="S57" s="292"/>
      <c r="T57" s="196"/>
      <c r="U57" s="196"/>
      <c r="V57" s="196"/>
      <c r="W57" s="196"/>
      <c r="X57" s="196"/>
      <c r="Y57" s="196"/>
      <c r="Z57" s="196"/>
      <c r="AA57" s="196"/>
      <c r="AB57" s="196"/>
      <c r="AC57" s="196"/>
      <c r="AD57" s="196"/>
      <c r="AE57" s="196"/>
      <c r="AF57" s="196"/>
      <c r="AG57" s="196"/>
      <c r="AH57" s="196"/>
      <c r="AI57" s="213"/>
    </row>
    <row r="58" spans="2:41" s="67" customFormat="1" ht="12.75" customHeight="1">
      <c r="B58" s="115" t="b">
        <v>0</v>
      </c>
      <c r="C58" s="210"/>
      <c r="D58" s="211"/>
      <c r="E58" s="217" t="s">
        <v>156</v>
      </c>
      <c r="F58" s="199"/>
      <c r="G58" s="753"/>
      <c r="H58" s="753"/>
      <c r="I58" s="753"/>
      <c r="J58" s="753"/>
      <c r="K58" s="753"/>
      <c r="L58" s="753"/>
      <c r="M58" s="753"/>
      <c r="N58" s="753"/>
      <c r="O58" s="753"/>
      <c r="P58" s="753"/>
      <c r="Q58" s="753"/>
      <c r="R58" s="753"/>
      <c r="S58" s="753"/>
      <c r="T58" s="753"/>
      <c r="U58" s="753"/>
      <c r="V58" s="753"/>
      <c r="W58" s="753"/>
      <c r="X58" s="753"/>
      <c r="Y58" s="753"/>
      <c r="Z58" s="753"/>
      <c r="AA58" s="753"/>
      <c r="AB58" s="753"/>
      <c r="AC58" s="753"/>
      <c r="AD58" s="753"/>
      <c r="AE58" s="753"/>
      <c r="AF58" s="753"/>
      <c r="AG58" s="753"/>
      <c r="AH58" s="753"/>
      <c r="AI58" s="754"/>
    </row>
    <row r="59" spans="2:41" s="67" customFormat="1" ht="53.25" customHeight="1" thickBot="1">
      <c r="C59" s="325"/>
      <c r="D59" s="211"/>
      <c r="E59" s="238"/>
      <c r="F59" s="205"/>
      <c r="G59" s="755"/>
      <c r="H59" s="755"/>
      <c r="I59" s="755"/>
      <c r="J59" s="755"/>
      <c r="K59" s="755"/>
      <c r="L59" s="755"/>
      <c r="M59" s="755"/>
      <c r="N59" s="755"/>
      <c r="O59" s="755"/>
      <c r="P59" s="755"/>
      <c r="Q59" s="755"/>
      <c r="R59" s="755"/>
      <c r="S59" s="755"/>
      <c r="T59" s="755"/>
      <c r="U59" s="755"/>
      <c r="V59" s="755"/>
      <c r="W59" s="755"/>
      <c r="X59" s="755"/>
      <c r="Y59" s="755"/>
      <c r="Z59" s="755"/>
      <c r="AA59" s="755"/>
      <c r="AB59" s="755"/>
      <c r="AC59" s="755"/>
      <c r="AD59" s="755"/>
      <c r="AE59" s="755"/>
      <c r="AF59" s="755"/>
      <c r="AG59" s="755"/>
      <c r="AH59" s="755"/>
      <c r="AI59" s="756"/>
    </row>
    <row r="60" spans="2:41" ht="28.5" customHeight="1">
      <c r="C60" s="326" t="s">
        <v>581</v>
      </c>
      <c r="D60" s="191"/>
      <c r="E60" s="319"/>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c r="AH60" s="328"/>
      <c r="AI60" s="328"/>
    </row>
  </sheetData>
  <sheetProtection sheet="1" objects="1" scenarios="1" selectLockedCells="1"/>
  <mergeCells count="64">
    <mergeCell ref="E11:G16"/>
    <mergeCell ref="H11:N12"/>
    <mergeCell ref="T7:AI7"/>
    <mergeCell ref="C6:D6"/>
    <mergeCell ref="AH6:AI6"/>
    <mergeCell ref="E8:AI8"/>
    <mergeCell ref="E9:N10"/>
    <mergeCell ref="AC10:AH10"/>
    <mergeCell ref="R11:S11"/>
    <mergeCell ref="X11:Y11"/>
    <mergeCell ref="R12:AH12"/>
    <mergeCell ref="H13:N16"/>
    <mergeCell ref="O13:S13"/>
    <mergeCell ref="Y14:AA14"/>
    <mergeCell ref="AB14:AH14"/>
    <mergeCell ref="W15:X15"/>
    <mergeCell ref="R16:AH16"/>
    <mergeCell ref="H17:N18"/>
    <mergeCell ref="O17:Z18"/>
    <mergeCell ref="AA17:AI18"/>
    <mergeCell ref="H19:N21"/>
    <mergeCell ref="O19:Q19"/>
    <mergeCell ref="AA19:AI21"/>
    <mergeCell ref="O20:P20"/>
    <mergeCell ref="R20:Y20"/>
    <mergeCell ref="R21:Y21"/>
    <mergeCell ref="AD35:AI35"/>
    <mergeCell ref="T22:W22"/>
    <mergeCell ref="AA22:AI25"/>
    <mergeCell ref="O23:S23"/>
    <mergeCell ref="U23:V23"/>
    <mergeCell ref="O25:P25"/>
    <mergeCell ref="R25:Y25"/>
    <mergeCell ref="P27:Y27"/>
    <mergeCell ref="J32:N34"/>
    <mergeCell ref="P32:Z32"/>
    <mergeCell ref="AA32:AI34"/>
    <mergeCell ref="H22:N25"/>
    <mergeCell ref="O22:P22"/>
    <mergeCell ref="G58:AI59"/>
    <mergeCell ref="E50:E57"/>
    <mergeCell ref="F50:P54"/>
    <mergeCell ref="Q50:V50"/>
    <mergeCell ref="W50:AB50"/>
    <mergeCell ref="AC50:AI50"/>
    <mergeCell ref="Y51:Z52"/>
    <mergeCell ref="Y53:Z54"/>
    <mergeCell ref="Y55:Z56"/>
    <mergeCell ref="H35:N36"/>
    <mergeCell ref="O35:Z36"/>
    <mergeCell ref="AA36:AI36"/>
    <mergeCell ref="E37:E49"/>
    <mergeCell ref="Q37:AI37"/>
    <mergeCell ref="F37:P37"/>
    <mergeCell ref="AG40:AH40"/>
    <mergeCell ref="AG43:AH43"/>
    <mergeCell ref="G49:O49"/>
    <mergeCell ref="E17:G36"/>
    <mergeCell ref="H26:N28"/>
    <mergeCell ref="AA26:AI28"/>
    <mergeCell ref="H29:I34"/>
    <mergeCell ref="J29:N31"/>
    <mergeCell ref="AA29:AI31"/>
    <mergeCell ref="O30:U30"/>
  </mergeCells>
  <phoneticPr fontId="12"/>
  <conditionalFormatting sqref="T9 O9:O10 X10">
    <cfRule type="expression" dxfId="288" priority="119" stopIfTrue="1">
      <formula>$AJ$9=TRUE</formula>
    </cfRule>
  </conditionalFormatting>
  <conditionalFormatting sqref="T9 O9:O10 X10">
    <cfRule type="expression" dxfId="287" priority="118" stopIfTrue="1">
      <formula>$AK$9=TRUE</formula>
    </cfRule>
  </conditionalFormatting>
  <conditionalFormatting sqref="T9 O9:O10 X10">
    <cfRule type="expression" dxfId="286" priority="117" stopIfTrue="1">
      <formula>$AJ$10=TRUE</formula>
    </cfRule>
  </conditionalFormatting>
  <conditionalFormatting sqref="T9 O9:O10 X10">
    <cfRule type="expression" dxfId="285" priority="116" stopIfTrue="1">
      <formula>$AK$10=TRUE</formula>
    </cfRule>
  </conditionalFormatting>
  <conditionalFormatting sqref="R11:S11 X11:Y11">
    <cfRule type="expression" dxfId="284" priority="115" stopIfTrue="1">
      <formula>$P$3=TRUE</formula>
    </cfRule>
  </conditionalFormatting>
  <conditionalFormatting sqref="R11:S11 X11:Y11 O26 O28:O29 O31:O32 O34">
    <cfRule type="expression" dxfId="283" priority="114" stopIfTrue="1">
      <formula>$S$3=TRUE</formula>
    </cfRule>
  </conditionalFormatting>
  <conditionalFormatting sqref="R11:S11">
    <cfRule type="notContainsBlanks" dxfId="282" priority="113" stopIfTrue="1">
      <formula>LEN(TRIM(R11))&gt;0</formula>
    </cfRule>
  </conditionalFormatting>
  <conditionalFormatting sqref="X11:Y11">
    <cfRule type="notContainsBlanks" dxfId="281" priority="112" stopIfTrue="1">
      <formula>LEN(TRIM(X11))&gt;0</formula>
    </cfRule>
  </conditionalFormatting>
  <conditionalFormatting sqref="R12:AH12">
    <cfRule type="notContainsBlanks" dxfId="280" priority="109" stopIfTrue="1">
      <formula>LEN(TRIM(R12))&gt;0</formula>
    </cfRule>
    <cfRule type="expression" dxfId="279" priority="110" stopIfTrue="1">
      <formula>$S$3=TRUE</formula>
    </cfRule>
    <cfRule type="expression" dxfId="278" priority="111" stopIfTrue="1">
      <formula>$P$3=TRUE</formula>
    </cfRule>
  </conditionalFormatting>
  <conditionalFormatting sqref="AD13 T13:T14 X13:X14">
    <cfRule type="expression" dxfId="277" priority="108" stopIfTrue="1">
      <formula>$AJ$13=TRUE</formula>
    </cfRule>
  </conditionalFormatting>
  <conditionalFormatting sqref="AD13 X13:X14 T13:T14">
    <cfRule type="expression" dxfId="276" priority="107" stopIfTrue="1">
      <formula>$AK$13=TRUE</formula>
    </cfRule>
  </conditionalFormatting>
  <conditionalFormatting sqref="AD13 X13:X14 T13:T14">
    <cfRule type="expression" dxfId="275" priority="106" stopIfTrue="1">
      <formula>$AL$13=TRUE</formula>
    </cfRule>
  </conditionalFormatting>
  <conditionalFormatting sqref="AD13 X13:X14 T13:T14">
    <cfRule type="expression" dxfId="274" priority="105" stopIfTrue="1">
      <formula>$AM$13=TRUE</formula>
    </cfRule>
  </conditionalFormatting>
  <conditionalFormatting sqref="AD13 X13:X14 T13:T14">
    <cfRule type="expression" dxfId="273" priority="104" stopIfTrue="1">
      <formula>$AN$13=TRUE</formula>
    </cfRule>
  </conditionalFormatting>
  <conditionalFormatting sqref="AB14:AH14">
    <cfRule type="notContainsBlanks" dxfId="272" priority="27" stopIfTrue="1">
      <formula>LEN(TRIM(AB14))&gt;0</formula>
    </cfRule>
    <cfRule type="expression" dxfId="271" priority="103" stopIfTrue="1">
      <formula>$AN$13=TRUE</formula>
    </cfRule>
  </conditionalFormatting>
  <conditionalFormatting sqref="R19 V19">
    <cfRule type="expression" dxfId="270" priority="101" stopIfTrue="1">
      <formula>$AK$19=TRUE</formula>
    </cfRule>
    <cfRule type="expression" dxfId="269" priority="102" stopIfTrue="1">
      <formula>$AJ$19=TRUE</formula>
    </cfRule>
  </conditionalFormatting>
  <conditionalFormatting sqref="R20:Y20">
    <cfRule type="notContainsBlanks" dxfId="268" priority="100" stopIfTrue="1">
      <formula>LEN(TRIM(R20))&gt;0</formula>
    </cfRule>
  </conditionalFormatting>
  <conditionalFormatting sqref="AA19:AI21">
    <cfRule type="notContainsBlanks" dxfId="267" priority="98" stopIfTrue="1">
      <formula>LEN(TRIM(AA19))&gt;0</formula>
    </cfRule>
    <cfRule type="expression" dxfId="266" priority="99" stopIfTrue="1">
      <formula>$AK$19=TRUE</formula>
    </cfRule>
  </conditionalFormatting>
  <conditionalFormatting sqref="Q22 Y22">
    <cfRule type="expression" dxfId="265" priority="96" stopIfTrue="1">
      <formula>$AK$22=TRUE</formula>
    </cfRule>
    <cfRule type="expression" dxfId="264" priority="97" stopIfTrue="1">
      <formula>$AJ$22=TRUE</formula>
    </cfRule>
  </conditionalFormatting>
  <conditionalFormatting sqref="AA22:AI25 T22:W22">
    <cfRule type="expression" dxfId="263" priority="95" stopIfTrue="1">
      <formula>$AJ$22=TRUE</formula>
    </cfRule>
  </conditionalFormatting>
  <conditionalFormatting sqref="Q24 T24">
    <cfRule type="expression" dxfId="262" priority="93" stopIfTrue="1">
      <formula>$AK$24=TRUE</formula>
    </cfRule>
    <cfRule type="expression" dxfId="261" priority="94" stopIfTrue="1">
      <formula>$AJ$24=TRUE</formula>
    </cfRule>
  </conditionalFormatting>
  <conditionalFormatting sqref="AA22:AI25">
    <cfRule type="notContainsBlanks" dxfId="260" priority="20" stopIfTrue="1">
      <formula>LEN(TRIM(AA22))&gt;0</formula>
    </cfRule>
    <cfRule type="expression" dxfId="259" priority="91">
      <formula>$AJ$24=TRUE</formula>
    </cfRule>
  </conditionalFormatting>
  <conditionalFormatting sqref="T22:W22">
    <cfRule type="notContainsBlanks" dxfId="258" priority="90" stopIfTrue="1">
      <formula>LEN(TRIM(T22))&gt;0</formula>
    </cfRule>
  </conditionalFormatting>
  <conditionalFormatting sqref="R25:Y25">
    <cfRule type="notContainsBlanks" dxfId="257" priority="89" stopIfTrue="1">
      <formula>LEN(TRIM(R25))&gt;0</formula>
    </cfRule>
  </conditionalFormatting>
  <conditionalFormatting sqref="U23:V23">
    <cfRule type="notContainsBlanks" dxfId="256" priority="88" stopIfTrue="1">
      <formula>LEN(TRIM(U23))&gt;0</formula>
    </cfRule>
  </conditionalFormatting>
  <conditionalFormatting sqref="O26 O28">
    <cfRule type="expression" dxfId="255" priority="86" stopIfTrue="1">
      <formula>$AJ$28=TRUE</formula>
    </cfRule>
    <cfRule type="expression" dxfId="254" priority="87" stopIfTrue="1">
      <formula>$AJ$26=TRUE</formula>
    </cfRule>
  </conditionalFormatting>
  <conditionalFormatting sqref="P27">
    <cfRule type="notContainsBlanks" dxfId="253" priority="84" stopIfTrue="1">
      <formula>LEN(TRIM(P27))&gt;0</formula>
    </cfRule>
    <cfRule type="expression" dxfId="252" priority="85" stopIfTrue="1">
      <formula>$AJ$26=TRUE</formula>
    </cfRule>
  </conditionalFormatting>
  <conditionalFormatting sqref="AA26:AI28">
    <cfRule type="notContainsBlanks" dxfId="251" priority="82" stopIfTrue="1">
      <formula>LEN(TRIM(AA26))&gt;0</formula>
    </cfRule>
    <cfRule type="expression" dxfId="250" priority="83" stopIfTrue="1">
      <formula>$AJ$26=TRUE</formula>
    </cfRule>
  </conditionalFormatting>
  <conditionalFormatting sqref="AA29:AI31">
    <cfRule type="notContainsBlanks" dxfId="249" priority="75" stopIfTrue="1">
      <formula>LEN(TRIM(AA29))&gt;0</formula>
    </cfRule>
    <cfRule type="expression" dxfId="248" priority="76" stopIfTrue="1">
      <formula>$AJ$29=TRUE</formula>
    </cfRule>
  </conditionalFormatting>
  <conditionalFormatting sqref="O29 O31">
    <cfRule type="expression" dxfId="247" priority="80" stopIfTrue="1">
      <formula>$AJ$31=TRUE</formula>
    </cfRule>
    <cfRule type="expression" dxfId="246" priority="81" stopIfTrue="1">
      <formula>$AJ$29=TRUE</formula>
    </cfRule>
  </conditionalFormatting>
  <conditionalFormatting sqref="V30 Y30">
    <cfRule type="expression" dxfId="245" priority="77" stopIfTrue="1">
      <formula>$AK$30=TRUE</formula>
    </cfRule>
    <cfRule type="expression" dxfId="244" priority="78" stopIfTrue="1">
      <formula>$AJ$30=TRUE</formula>
    </cfRule>
    <cfRule type="expression" dxfId="243" priority="79" stopIfTrue="1">
      <formula>$AJ$29=TRUE</formula>
    </cfRule>
  </conditionalFormatting>
  <conditionalFormatting sqref="O34 O32">
    <cfRule type="expression" dxfId="242" priority="73" stopIfTrue="1">
      <formula>$AJ$34=TRUE</formula>
    </cfRule>
    <cfRule type="expression" dxfId="241" priority="74" stopIfTrue="1">
      <formula>$AJ$32=TRUE</formula>
    </cfRule>
  </conditionalFormatting>
  <conditionalFormatting sqref="AA32:AI34">
    <cfRule type="notContainsBlanks" dxfId="240" priority="71" stopIfTrue="1">
      <formula>LEN(TRIM(AA32))&gt;0</formula>
    </cfRule>
    <cfRule type="expression" dxfId="239" priority="72" stopIfTrue="1">
      <formula>$AJ$32=TRUE</formula>
    </cfRule>
  </conditionalFormatting>
  <conditionalFormatting sqref="O35:Z36">
    <cfRule type="notContainsBlanks" dxfId="238" priority="70" stopIfTrue="1">
      <formula>LEN(TRIM(O35))&gt;0</formula>
    </cfRule>
  </conditionalFormatting>
  <conditionalFormatting sqref="AA36:AI36">
    <cfRule type="notContainsBlanks" dxfId="237" priority="68" stopIfTrue="1">
      <formula>LEN(TRIM(AA36))&gt;0</formula>
    </cfRule>
  </conditionalFormatting>
  <conditionalFormatting sqref="U38 X38">
    <cfRule type="expression" dxfId="236" priority="66" stopIfTrue="1">
      <formula>$AK$38=TRUE</formula>
    </cfRule>
    <cfRule type="expression" dxfId="235" priority="67" stopIfTrue="1">
      <formula>$AJ$38=TRUE</formula>
    </cfRule>
  </conditionalFormatting>
  <conditionalFormatting sqref="W40 Z40">
    <cfRule type="expression" dxfId="234" priority="64" stopIfTrue="1">
      <formula>$AK$40=TRUE</formula>
    </cfRule>
    <cfRule type="expression" dxfId="233" priority="65" stopIfTrue="1">
      <formula>$AJ$40=TRUE</formula>
    </cfRule>
  </conditionalFormatting>
  <conditionalFormatting sqref="Y42 AB42">
    <cfRule type="expression" dxfId="232" priority="62" stopIfTrue="1">
      <formula>$AK$42=TRUE</formula>
    </cfRule>
    <cfRule type="expression" dxfId="231" priority="63" stopIfTrue="1">
      <formula>$AJ$42=TRUE</formula>
    </cfRule>
  </conditionalFormatting>
  <conditionalFormatting sqref="U44 X44">
    <cfRule type="expression" dxfId="230" priority="60" stopIfTrue="1">
      <formula>$AK$44=TRUE</formula>
    </cfRule>
    <cfRule type="expression" dxfId="229" priority="61" stopIfTrue="1">
      <formula>$AJ$44=TRUE</formula>
    </cfRule>
  </conditionalFormatting>
  <conditionalFormatting sqref="X46 AA46">
    <cfRule type="expression" dxfId="228" priority="58" stopIfTrue="1">
      <formula>$AK$46=TRUE</formula>
    </cfRule>
    <cfRule type="expression" dxfId="227" priority="59" stopIfTrue="1">
      <formula>$AJ$46=TRUE</formula>
    </cfRule>
  </conditionalFormatting>
  <conditionalFormatting sqref="U48 X48">
    <cfRule type="expression" dxfId="226" priority="56" stopIfTrue="1">
      <formula>$AK$48=TRUE</formula>
    </cfRule>
    <cfRule type="expression" dxfId="225" priority="57" stopIfTrue="1">
      <formula>$AJ$48=TRUE</formula>
    </cfRule>
  </conditionalFormatting>
  <conditionalFormatting sqref="G49:O49">
    <cfRule type="notContainsBlanks" dxfId="224" priority="54" stopIfTrue="1">
      <formula>LEN(TRIM(G49))&gt;0</formula>
    </cfRule>
    <cfRule type="expression" dxfId="223" priority="55" stopIfTrue="1">
      <formula>$AJ$48=TRUE</formula>
    </cfRule>
  </conditionalFormatting>
  <conditionalFormatting sqref="Q51 Q53 Q55">
    <cfRule type="expression" dxfId="222" priority="51" stopIfTrue="1">
      <formula>$AJ$55=TRUE</formula>
    </cfRule>
    <cfRule type="expression" dxfId="221" priority="52" stopIfTrue="1">
      <formula>$AJ$53=TRUE</formula>
    </cfRule>
    <cfRule type="expression" dxfId="220" priority="53" stopIfTrue="1">
      <formula>$AJ$51=TRUE</formula>
    </cfRule>
  </conditionalFormatting>
  <conditionalFormatting sqref="Y51 AE51:AE52 AC51:AC52 AG52">
    <cfRule type="expression" dxfId="219" priority="50" stopIfTrue="1">
      <formula>$AJ$51=TRUE</formula>
    </cfRule>
  </conditionalFormatting>
  <conditionalFormatting sqref="AG51">
    <cfRule type="expression" dxfId="218" priority="49" stopIfTrue="1">
      <formula>$AJ$51=TRUE</formula>
    </cfRule>
  </conditionalFormatting>
  <conditionalFormatting sqref="AC53:AC54 AE53:AE54 Y53 AG53:AG54">
    <cfRule type="expression" dxfId="217" priority="48" stopIfTrue="1">
      <formula>$AJ$53=TRUE</formula>
    </cfRule>
  </conditionalFormatting>
  <conditionalFormatting sqref="AC55:AC56 AE55:AE56 Y55 AG55:AG56">
    <cfRule type="expression" dxfId="216" priority="47" stopIfTrue="1">
      <formula>$AJ$55=TRUE</formula>
    </cfRule>
  </conditionalFormatting>
  <conditionalFormatting sqref="AE51:AE52 AC51:AC52 AG51:AG52">
    <cfRule type="expression" dxfId="215" priority="42" stopIfTrue="1">
      <formula>$AN$52=TRUE</formula>
    </cfRule>
    <cfRule type="expression" dxfId="214" priority="43" stopIfTrue="1">
      <formula>$AM$52=TRUE</formula>
    </cfRule>
    <cfRule type="expression" dxfId="213" priority="44" stopIfTrue="1">
      <formula>$AL$52=TRUE</formula>
    </cfRule>
    <cfRule type="expression" dxfId="212" priority="45" stopIfTrue="1">
      <formula>$AK$52=TRUE</formula>
    </cfRule>
    <cfRule type="expression" dxfId="211" priority="46" stopIfTrue="1">
      <formula>$AJ$52=TRUE</formula>
    </cfRule>
  </conditionalFormatting>
  <conditionalFormatting sqref="AC53:AC54 AE53:AE54 AG53:AG54">
    <cfRule type="expression" dxfId="210" priority="37" stopIfTrue="1">
      <formula>$AN$54=TRUE</formula>
    </cfRule>
    <cfRule type="expression" dxfId="209" priority="38" stopIfTrue="1">
      <formula>$AM$54=TRUE</formula>
    </cfRule>
    <cfRule type="expression" dxfId="208" priority="39" stopIfTrue="1">
      <formula>$AL$54=TRUE</formula>
    </cfRule>
    <cfRule type="expression" dxfId="207" priority="40" stopIfTrue="1">
      <formula>$AK$54=TRUE</formula>
    </cfRule>
    <cfRule type="expression" dxfId="206" priority="41" stopIfTrue="1">
      <formula>$AJ$54=TRUE</formula>
    </cfRule>
  </conditionalFormatting>
  <conditionalFormatting sqref="AC55:AC56 AE55:AE56 AG55:AG56">
    <cfRule type="expression" dxfId="205" priority="32" stopIfTrue="1">
      <formula>$AN$56=TRUE</formula>
    </cfRule>
    <cfRule type="expression" dxfId="204" priority="33" stopIfTrue="1">
      <formula>$AM$56=TRUE</formula>
    </cfRule>
    <cfRule type="expression" dxfId="203" priority="34" stopIfTrue="1">
      <formula>$AL$56=TRUE</formula>
    </cfRule>
    <cfRule type="expression" dxfId="202" priority="35" stopIfTrue="1">
      <formula>$AK$56=TRUE</formula>
    </cfRule>
    <cfRule type="expression" dxfId="201" priority="36" stopIfTrue="1">
      <formula>$AJ$56=TRUE</formula>
    </cfRule>
  </conditionalFormatting>
  <conditionalFormatting sqref="G58:AI59">
    <cfRule type="containsBlanks" dxfId="200" priority="31" stopIfTrue="1">
      <formula>LEN(TRIM(G58))=0</formula>
    </cfRule>
  </conditionalFormatting>
  <conditionalFormatting sqref="Y51:Z52">
    <cfRule type="notContainsBlanks" dxfId="199" priority="30" stopIfTrue="1">
      <formula>LEN(TRIM(Y51))&gt;0</formula>
    </cfRule>
  </conditionalFormatting>
  <conditionalFormatting sqref="Y53:Z54">
    <cfRule type="notContainsBlanks" dxfId="198" priority="29" stopIfTrue="1">
      <formula>LEN(TRIM(Y53))&gt;0</formula>
    </cfRule>
  </conditionalFormatting>
  <conditionalFormatting sqref="Y55:Z56">
    <cfRule type="notContainsBlanks" dxfId="197" priority="28" stopIfTrue="1">
      <formula>LEN(TRIM(Y55))&gt;0</formula>
    </cfRule>
  </conditionalFormatting>
  <conditionalFormatting sqref="W15:X15">
    <cfRule type="notContainsBlanks" dxfId="196" priority="26" stopIfTrue="1">
      <formula>LEN(TRIM(W15))&gt;0</formula>
    </cfRule>
  </conditionalFormatting>
  <conditionalFormatting sqref="R16:AH16">
    <cfRule type="notContainsBlanks" dxfId="195" priority="25" stopIfTrue="1">
      <formula>LEN(TRIM(R16))&gt;0</formula>
    </cfRule>
  </conditionalFormatting>
  <conditionalFormatting sqref="AG51:AG52 AE51:AE52 AC51:AC52">
    <cfRule type="expression" dxfId="194" priority="24" stopIfTrue="1">
      <formula>$AO$52=TRUE</formula>
    </cfRule>
  </conditionalFormatting>
  <conditionalFormatting sqref="AC53:AC54 AE53:AE54 AG53:AG54">
    <cfRule type="expression" dxfId="193" priority="23" stopIfTrue="1">
      <formula>$AO$54=TRUE</formula>
    </cfRule>
  </conditionalFormatting>
  <conditionalFormatting sqref="AG55:AG56 AE55:AE56 AC55:AC56">
    <cfRule type="expression" dxfId="192" priority="22" stopIfTrue="1">
      <formula>$AO$56=TRUE</formula>
    </cfRule>
  </conditionalFormatting>
  <conditionalFormatting sqref="AD35:AI35">
    <cfRule type="containsBlanks" dxfId="191" priority="19">
      <formula>LEN(TRIM(AD35))=0</formula>
    </cfRule>
  </conditionalFormatting>
  <conditionalFormatting sqref="C58 C55 C53 C51 C48 C46 C44 C42 C40 C38 C35 C29 C26 C22 C19 C13 C11 C9">
    <cfRule type="expression" dxfId="190" priority="1">
      <formula>$B$58=TRUE</formula>
    </cfRule>
    <cfRule type="expression" dxfId="189" priority="2">
      <formula>$B$55=TRUE</formula>
    </cfRule>
    <cfRule type="expression" dxfId="188" priority="3">
      <formula>$B$53=TRUE</formula>
    </cfRule>
    <cfRule type="expression" dxfId="187" priority="4">
      <formula>$B$51=TRUE</formula>
    </cfRule>
    <cfRule type="expression" dxfId="186" priority="5">
      <formula>$B$48=TRUE</formula>
    </cfRule>
    <cfRule type="expression" dxfId="185" priority="6">
      <formula>$B$46=TRUE</formula>
    </cfRule>
    <cfRule type="expression" dxfId="184" priority="7">
      <formula>$B$44=TRUE</formula>
    </cfRule>
    <cfRule type="expression" dxfId="183" priority="8">
      <formula>$B$42=TRUE</formula>
    </cfRule>
    <cfRule type="expression" dxfId="182" priority="9">
      <formula>$B$40=TRUE</formula>
    </cfRule>
    <cfRule type="expression" dxfId="181" priority="10">
      <formula>$B$38=TRUE</formula>
    </cfRule>
    <cfRule type="expression" dxfId="180" priority="11">
      <formula>$B$35=TRUE</formula>
    </cfRule>
    <cfRule type="expression" dxfId="179" priority="12">
      <formula>$B$29=TRUE</formula>
    </cfRule>
    <cfRule type="expression" dxfId="178" priority="13">
      <formula>$B$26=TRUE</formula>
    </cfRule>
    <cfRule type="expression" dxfId="177" priority="14">
      <formula>$B$22=TRUE</formula>
    </cfRule>
    <cfRule type="expression" dxfId="176" priority="15">
      <formula>$B$19=TRUE</formula>
    </cfRule>
    <cfRule type="expression" dxfId="175" priority="16">
      <formula>$B$13=TRUE</formula>
    </cfRule>
    <cfRule type="expression" dxfId="174" priority="17">
      <formula>$B$11=TRUE</formula>
    </cfRule>
    <cfRule type="expression" dxfId="173" priority="18">
      <formula>$B$9=TRUE</formula>
    </cfRule>
  </conditionalFormatting>
  <dataValidations count="14">
    <dataValidation allowBlank="1" showInputMessage="1" errorTitle="禁止" error="半角コンマが使用されています。" promptTitle="記入例" prompt="石綿以外の有害物質の有無や、埋蔵文化財調査等、特記事項があれば入力してください。" sqref="O35:Z36" xr:uid="{00000000-0002-0000-0400-000001000000}"/>
    <dataValidation allowBlank="1" showInputMessage="1" errorTitle="禁止" error="半角コンマが使用されています。" promptTitle="記入例" prompt="「フロン回収予定」など。" sqref="AA32:AI34" xr:uid="{00000000-0002-0000-0400-000002000000}"/>
    <dataValidation allowBlank="1" showInputMessage="1" errorTitle="禁止" error="半角コンマが使用されています。" promptTitle="記入例" prompt="「関係法令の届出済」_x000a_「石綿作業責任者を選任済」など。" sqref="AA29:AI31" xr:uid="{00000000-0002-0000-0400-000003000000}"/>
    <dataValidation allowBlank="1" showInputMessage="1" errorTitle="禁止" error="半角コンマが使用されています。" promptTitle="記入例" prompt="「適正処理対策の実施予定」など。" sqref="AA26:AI28" xr:uid="{00000000-0002-0000-0400-000004000000}"/>
    <dataValidation allowBlank="1" showInputMessage="1" errorTitle="禁止" error="半角コンマが使用されています。" promptTitle="記入例" prompt="「隣地使用の承諾済み」「道路使用許可済」など。_x000a_※作業場所が「不十分」の場合、必ず入力してください。" sqref="AA19:AI21" xr:uid="{00000000-0002-0000-0400-000006000000}"/>
    <dataValidation allowBlank="1" showInputMessage="1" errorTitle="禁止" error="半角コンマが使用されています。" promptTitle="記載例" prompt="「道路使用許可済」「交通誘導員（作業員）の常駐」など。_x000a_※障害物「有」、もしくは通学路「有」の場合は必ず入力してください。" sqref="AA22:AI25" xr:uid="{00000000-0002-0000-0400-000007000000}"/>
    <dataValidation allowBlank="1" showInputMessage="1" errorTitle="禁止" error="半角コンマが使用されています。" promptTitle="その他" prompt="「住宅密集地」「周辺畑地」など、該当する場合入力してください。" sqref="R16:AH16" xr:uid="{00000000-0002-0000-0400-000008000000}"/>
    <dataValidation allowBlank="1" showInputMessage="1" errorTitle="禁止" error="半角コンマが使用されています。" promptTitle="その他" prompt="「屋根に破損部分あり」など、特記事項があれば入力してください。" sqref="R12:AH12" xr:uid="{00000000-0002-0000-0400-000009000000}"/>
    <dataValidation type="decimal" imeMode="halfAlpha" operator="greaterThanOrEqual" allowBlank="1" showInputMessage="1" showErrorMessage="1" sqref="Y51:Z56 W15:X15 U23:V23" xr:uid="{00000000-0002-0000-0400-00000A000000}">
      <formula1>0</formula1>
    </dataValidation>
    <dataValidation allowBlank="1" showInputMessage="1" showErrorMessage="1" promptTitle="築年数" prompt="分からない場合は「不明」と入力してください。" sqref="R11:S11" xr:uid="{00000000-0002-0000-0400-00000B000000}"/>
    <dataValidation allowBlank="1" showInputMessage="1" errorTitle="禁止" error="半角コンマが使用されています。" sqref="G58:AI59 AB14:AH14 R20:Y20 T22:W22 R25:Y25 AA36:AI36 G49:O49" xr:uid="{F0DAAFD1-28E0-40E3-992D-5C06F74F1C60}"/>
    <dataValidation type="whole" imeMode="halfAlpha" operator="greaterThanOrEqual" allowBlank="1" showInputMessage="1" showErrorMessage="1" sqref="X11:Y11" xr:uid="{DE738FAB-67C3-405C-8CA5-E5EAFED27284}">
      <formula1>0</formula1>
    </dataValidation>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にしてください。" sqref="AD35:AI35" xr:uid="{00BC40B5-FE7E-4229-99BF-C7787536C8CC}">
      <formula1>44197</formula1>
    </dataValidation>
    <dataValidation allowBlank="1" errorTitle="禁止" error="半角コンマが使用されています。" promptTitle="特定建設資材への付着物" prompt="付着物を入力してください。" sqref="P27" xr:uid="{00000000-0002-0000-0400-000005000000}"/>
  </dataValidations>
  <printOptions horizontalCentered="1" verticalCentered="1"/>
  <pageMargins left="0.23622047244094491" right="0.23622047244094491" top="0.74803149606299213" bottom="0.74803149606299213" header="0.31496062992125984" footer="0.31496062992125984"/>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defaultSize="0" autoFill="0" autoLine="0" autoPict="0">
                <anchor moveWithCells="1">
                  <from>
                    <xdr:col>14</xdr:col>
                    <xdr:colOff>19050</xdr:colOff>
                    <xdr:row>7</xdr:row>
                    <xdr:rowOff>285750</xdr:rowOff>
                  </from>
                  <to>
                    <xdr:col>15</xdr:col>
                    <xdr:colOff>9525</xdr:colOff>
                    <xdr:row>9</xdr:row>
                    <xdr:rowOff>19050</xdr:rowOff>
                  </to>
                </anchor>
              </controlPr>
            </control>
          </mc:Choice>
        </mc:AlternateContent>
        <mc:AlternateContent xmlns:mc="http://schemas.openxmlformats.org/markup-compatibility/2006">
          <mc:Choice Requires="x14">
            <control shapeId="16386" r:id="rId5" name="Check Box 2">
              <controlPr defaultSize="0" autoFill="0" autoLine="0" autoPict="0">
                <anchor moveWithCells="1">
                  <from>
                    <xdr:col>19</xdr:col>
                    <xdr:colOff>19050</xdr:colOff>
                    <xdr:row>7</xdr:row>
                    <xdr:rowOff>285750</xdr:rowOff>
                  </from>
                  <to>
                    <xdr:col>20</xdr:col>
                    <xdr:colOff>19050</xdr:colOff>
                    <xdr:row>9</xdr:row>
                    <xdr:rowOff>19050</xdr:rowOff>
                  </to>
                </anchor>
              </controlPr>
            </control>
          </mc:Choice>
        </mc:AlternateContent>
        <mc:AlternateContent xmlns:mc="http://schemas.openxmlformats.org/markup-compatibility/2006">
          <mc:Choice Requires="x14">
            <control shapeId="16387" r:id="rId6" name="Check Box 3">
              <controlPr defaultSize="0" autoFill="0" autoLine="0" autoPict="0">
                <anchor moveWithCells="1">
                  <from>
                    <xdr:col>14</xdr:col>
                    <xdr:colOff>19050</xdr:colOff>
                    <xdr:row>9</xdr:row>
                    <xdr:rowOff>0</xdr:rowOff>
                  </from>
                  <to>
                    <xdr:col>15</xdr:col>
                    <xdr:colOff>19050</xdr:colOff>
                    <xdr:row>10</xdr:row>
                    <xdr:rowOff>19050</xdr:rowOff>
                  </to>
                </anchor>
              </controlPr>
            </control>
          </mc:Choice>
        </mc:AlternateContent>
        <mc:AlternateContent xmlns:mc="http://schemas.openxmlformats.org/markup-compatibility/2006">
          <mc:Choice Requires="x14">
            <control shapeId="16388" r:id="rId7" name="Check Box 4">
              <controlPr defaultSize="0" autoFill="0" autoLine="0" autoPict="0">
                <anchor moveWithCells="1">
                  <from>
                    <xdr:col>23</xdr:col>
                    <xdr:colOff>28575</xdr:colOff>
                    <xdr:row>8</xdr:row>
                    <xdr:rowOff>161925</xdr:rowOff>
                  </from>
                  <to>
                    <xdr:col>24</xdr:col>
                    <xdr:colOff>9525</xdr:colOff>
                    <xdr:row>10</xdr:row>
                    <xdr:rowOff>19050</xdr:rowOff>
                  </to>
                </anchor>
              </controlPr>
            </control>
          </mc:Choice>
        </mc:AlternateContent>
        <mc:AlternateContent xmlns:mc="http://schemas.openxmlformats.org/markup-compatibility/2006">
          <mc:Choice Requires="x14">
            <control shapeId="16389" r:id="rId8" name="Check Box 5">
              <controlPr defaultSize="0" autoFill="0" autoLine="0" autoPict="0">
                <anchor moveWithCells="1">
                  <from>
                    <xdr:col>29</xdr:col>
                    <xdr:colOff>9525</xdr:colOff>
                    <xdr:row>11</xdr:row>
                    <xdr:rowOff>190500</xdr:rowOff>
                  </from>
                  <to>
                    <xdr:col>29</xdr:col>
                    <xdr:colOff>200025</xdr:colOff>
                    <xdr:row>13</xdr:row>
                    <xdr:rowOff>19050</xdr:rowOff>
                  </to>
                </anchor>
              </controlPr>
            </control>
          </mc:Choice>
        </mc:AlternateContent>
        <mc:AlternateContent xmlns:mc="http://schemas.openxmlformats.org/markup-compatibility/2006">
          <mc:Choice Requires="x14">
            <control shapeId="16390" r:id="rId9" name="Check Box 6">
              <controlPr defaultSize="0" autoFill="0" autoLine="0" autoPict="0">
                <anchor moveWithCells="1">
                  <from>
                    <xdr:col>19</xdr:col>
                    <xdr:colOff>19050</xdr:colOff>
                    <xdr:row>12</xdr:row>
                    <xdr:rowOff>180975</xdr:rowOff>
                  </from>
                  <to>
                    <xdr:col>20</xdr:col>
                    <xdr:colOff>19050</xdr:colOff>
                    <xdr:row>14</xdr:row>
                    <xdr:rowOff>0</xdr:rowOff>
                  </to>
                </anchor>
              </controlPr>
            </control>
          </mc:Choice>
        </mc:AlternateContent>
        <mc:AlternateContent xmlns:mc="http://schemas.openxmlformats.org/markup-compatibility/2006">
          <mc:Choice Requires="x14">
            <control shapeId="16391" r:id="rId10" name="Check Box 7">
              <controlPr defaultSize="0" autoFill="0" autoLine="0" autoPict="0">
                <anchor moveWithCells="1">
                  <from>
                    <xdr:col>23</xdr:col>
                    <xdr:colOff>9525</xdr:colOff>
                    <xdr:row>11</xdr:row>
                    <xdr:rowOff>190500</xdr:rowOff>
                  </from>
                  <to>
                    <xdr:col>24</xdr:col>
                    <xdr:colOff>19050</xdr:colOff>
                    <xdr:row>13</xdr:row>
                    <xdr:rowOff>9525</xdr:rowOff>
                  </to>
                </anchor>
              </controlPr>
            </control>
          </mc:Choice>
        </mc:AlternateContent>
        <mc:AlternateContent xmlns:mc="http://schemas.openxmlformats.org/markup-compatibility/2006">
          <mc:Choice Requires="x14">
            <control shapeId="16392" r:id="rId11" name="Check Box 8">
              <controlPr defaultSize="0" autoFill="0" autoLine="0" autoPict="0">
                <anchor moveWithCells="1">
                  <from>
                    <xdr:col>23</xdr:col>
                    <xdr:colOff>9525</xdr:colOff>
                    <xdr:row>12</xdr:row>
                    <xdr:rowOff>180975</xdr:rowOff>
                  </from>
                  <to>
                    <xdr:col>24</xdr:col>
                    <xdr:colOff>47625</xdr:colOff>
                    <xdr:row>14</xdr:row>
                    <xdr:rowOff>19050</xdr:rowOff>
                  </to>
                </anchor>
              </controlPr>
            </control>
          </mc:Choice>
        </mc:AlternateContent>
        <mc:AlternateContent xmlns:mc="http://schemas.openxmlformats.org/markup-compatibility/2006">
          <mc:Choice Requires="x14">
            <control shapeId="16393" r:id="rId12" name="Check Box 9">
              <controlPr defaultSize="0" autoFill="0" autoLine="0" autoPict="0">
                <anchor moveWithCells="1">
                  <from>
                    <xdr:col>17</xdr:col>
                    <xdr:colOff>19050</xdr:colOff>
                    <xdr:row>17</xdr:row>
                    <xdr:rowOff>238125</xdr:rowOff>
                  </from>
                  <to>
                    <xdr:col>18</xdr:col>
                    <xdr:colOff>19050</xdr:colOff>
                    <xdr:row>19</xdr:row>
                    <xdr:rowOff>9525</xdr:rowOff>
                  </to>
                </anchor>
              </controlPr>
            </control>
          </mc:Choice>
        </mc:AlternateContent>
        <mc:AlternateContent xmlns:mc="http://schemas.openxmlformats.org/markup-compatibility/2006">
          <mc:Choice Requires="x14">
            <control shapeId="16394" r:id="rId13" name="Check Box 10">
              <controlPr defaultSize="0" autoFill="0" autoLine="0" autoPict="0">
                <anchor moveWithCells="1">
                  <from>
                    <xdr:col>21</xdr:col>
                    <xdr:colOff>19050</xdr:colOff>
                    <xdr:row>17</xdr:row>
                    <xdr:rowOff>238125</xdr:rowOff>
                  </from>
                  <to>
                    <xdr:col>22</xdr:col>
                    <xdr:colOff>19050</xdr:colOff>
                    <xdr:row>19</xdr:row>
                    <xdr:rowOff>9525</xdr:rowOff>
                  </to>
                </anchor>
              </controlPr>
            </control>
          </mc:Choice>
        </mc:AlternateContent>
        <mc:AlternateContent xmlns:mc="http://schemas.openxmlformats.org/markup-compatibility/2006">
          <mc:Choice Requires="x14">
            <control shapeId="16395" r:id="rId14" name="Check Box 11">
              <controlPr defaultSize="0" autoFill="0" autoLine="0" autoPict="0">
                <anchor moveWithCells="1">
                  <from>
                    <xdr:col>14</xdr:col>
                    <xdr:colOff>19050</xdr:colOff>
                    <xdr:row>24</xdr:row>
                    <xdr:rowOff>219075</xdr:rowOff>
                  </from>
                  <to>
                    <xdr:col>14</xdr:col>
                    <xdr:colOff>228600</xdr:colOff>
                    <xdr:row>26</xdr:row>
                    <xdr:rowOff>0</xdr:rowOff>
                  </to>
                </anchor>
              </controlPr>
            </control>
          </mc:Choice>
        </mc:AlternateContent>
        <mc:AlternateContent xmlns:mc="http://schemas.openxmlformats.org/markup-compatibility/2006">
          <mc:Choice Requires="x14">
            <control shapeId="16396" r:id="rId15" name="Check Box 12">
              <controlPr defaultSize="0" autoFill="0" autoLine="0" autoPict="0">
                <anchor moveWithCells="1">
                  <from>
                    <xdr:col>14</xdr:col>
                    <xdr:colOff>19050</xdr:colOff>
                    <xdr:row>26</xdr:row>
                    <xdr:rowOff>219075</xdr:rowOff>
                  </from>
                  <to>
                    <xdr:col>15</xdr:col>
                    <xdr:colOff>9525</xdr:colOff>
                    <xdr:row>28</xdr:row>
                    <xdr:rowOff>0</xdr:rowOff>
                  </to>
                </anchor>
              </controlPr>
            </control>
          </mc:Choice>
        </mc:AlternateContent>
        <mc:AlternateContent xmlns:mc="http://schemas.openxmlformats.org/markup-compatibility/2006">
          <mc:Choice Requires="x14">
            <control shapeId="16397" r:id="rId16" name="Check Box 13">
              <controlPr defaultSize="0" autoFill="0" autoLine="0" autoPict="0">
                <anchor moveWithCells="1">
                  <from>
                    <xdr:col>14</xdr:col>
                    <xdr:colOff>28575</xdr:colOff>
                    <xdr:row>27</xdr:row>
                    <xdr:rowOff>219075</xdr:rowOff>
                  </from>
                  <to>
                    <xdr:col>15</xdr:col>
                    <xdr:colOff>28575</xdr:colOff>
                    <xdr:row>29</xdr:row>
                    <xdr:rowOff>19050</xdr:rowOff>
                  </to>
                </anchor>
              </controlPr>
            </control>
          </mc:Choice>
        </mc:AlternateContent>
        <mc:AlternateContent xmlns:mc="http://schemas.openxmlformats.org/markup-compatibility/2006">
          <mc:Choice Requires="x14">
            <control shapeId="16398" r:id="rId17" name="Check Box 14">
              <controlPr defaultSize="0" autoFill="0" autoLine="0" autoPict="0">
                <anchor moveWithCells="1">
                  <from>
                    <xdr:col>14</xdr:col>
                    <xdr:colOff>19050</xdr:colOff>
                    <xdr:row>29</xdr:row>
                    <xdr:rowOff>200025</xdr:rowOff>
                  </from>
                  <to>
                    <xdr:col>15</xdr:col>
                    <xdr:colOff>47625</xdr:colOff>
                    <xdr:row>30</xdr:row>
                    <xdr:rowOff>228600</xdr:rowOff>
                  </to>
                </anchor>
              </controlPr>
            </control>
          </mc:Choice>
        </mc:AlternateContent>
        <mc:AlternateContent xmlns:mc="http://schemas.openxmlformats.org/markup-compatibility/2006">
          <mc:Choice Requires="x14">
            <control shapeId="16399" r:id="rId18" name="Check Box 15">
              <controlPr defaultSize="0" autoFill="0" autoLine="0" autoPict="0">
                <anchor moveWithCells="1">
                  <from>
                    <xdr:col>14</xdr:col>
                    <xdr:colOff>19050</xdr:colOff>
                    <xdr:row>30</xdr:row>
                    <xdr:rowOff>219075</xdr:rowOff>
                  </from>
                  <to>
                    <xdr:col>15</xdr:col>
                    <xdr:colOff>28575</xdr:colOff>
                    <xdr:row>32</xdr:row>
                    <xdr:rowOff>19050</xdr:rowOff>
                  </to>
                </anchor>
              </controlPr>
            </control>
          </mc:Choice>
        </mc:AlternateContent>
        <mc:AlternateContent xmlns:mc="http://schemas.openxmlformats.org/markup-compatibility/2006">
          <mc:Choice Requires="x14">
            <control shapeId="16400" r:id="rId19" name="Check Box 16">
              <controlPr defaultSize="0" autoFill="0" autoLine="0" autoPict="0">
                <anchor moveWithCells="1">
                  <from>
                    <xdr:col>14</xdr:col>
                    <xdr:colOff>19050</xdr:colOff>
                    <xdr:row>32</xdr:row>
                    <xdr:rowOff>180975</xdr:rowOff>
                  </from>
                  <to>
                    <xdr:col>15</xdr:col>
                    <xdr:colOff>19050</xdr:colOff>
                    <xdr:row>34</xdr:row>
                    <xdr:rowOff>19050</xdr:rowOff>
                  </to>
                </anchor>
              </controlPr>
            </control>
          </mc:Choice>
        </mc:AlternateContent>
        <mc:AlternateContent xmlns:mc="http://schemas.openxmlformats.org/markup-compatibility/2006">
          <mc:Choice Requires="x14">
            <control shapeId="16401" r:id="rId20" name="Check Box 17">
              <controlPr defaultSize="0" autoFill="0" autoLine="0" autoPict="0">
                <anchor moveWithCells="1">
                  <from>
                    <xdr:col>24</xdr:col>
                    <xdr:colOff>9525</xdr:colOff>
                    <xdr:row>28</xdr:row>
                    <xdr:rowOff>161925</xdr:rowOff>
                  </from>
                  <to>
                    <xdr:col>25</xdr:col>
                    <xdr:colOff>9525</xdr:colOff>
                    <xdr:row>30</xdr:row>
                    <xdr:rowOff>47625</xdr:rowOff>
                  </to>
                </anchor>
              </controlPr>
            </control>
          </mc:Choice>
        </mc:AlternateContent>
        <mc:AlternateContent xmlns:mc="http://schemas.openxmlformats.org/markup-compatibility/2006">
          <mc:Choice Requires="x14">
            <control shapeId="16402" r:id="rId21" name="Check Box 18">
              <controlPr defaultSize="0" autoFill="0" autoLine="0" autoPict="0">
                <anchor moveWithCells="1">
                  <from>
                    <xdr:col>21</xdr:col>
                    <xdr:colOff>9525</xdr:colOff>
                    <xdr:row>28</xdr:row>
                    <xdr:rowOff>190500</xdr:rowOff>
                  </from>
                  <to>
                    <xdr:col>22</xdr:col>
                    <xdr:colOff>0</xdr:colOff>
                    <xdr:row>30</xdr:row>
                    <xdr:rowOff>9525</xdr:rowOff>
                  </to>
                </anchor>
              </controlPr>
            </control>
          </mc:Choice>
        </mc:AlternateContent>
        <mc:AlternateContent xmlns:mc="http://schemas.openxmlformats.org/markup-compatibility/2006">
          <mc:Choice Requires="x14">
            <control shapeId="16403" r:id="rId22" name="Check Box 19">
              <controlPr defaultSize="0" autoFill="0" autoLine="0" autoPict="0">
                <anchor moveWithCells="1">
                  <from>
                    <xdr:col>19</xdr:col>
                    <xdr:colOff>19050</xdr:colOff>
                    <xdr:row>11</xdr:row>
                    <xdr:rowOff>190500</xdr:rowOff>
                  </from>
                  <to>
                    <xdr:col>20</xdr:col>
                    <xdr:colOff>57150</xdr:colOff>
                    <xdr:row>13</xdr:row>
                    <xdr:rowOff>9525</xdr:rowOff>
                  </to>
                </anchor>
              </controlPr>
            </control>
          </mc:Choice>
        </mc:AlternateContent>
        <mc:AlternateContent xmlns:mc="http://schemas.openxmlformats.org/markup-compatibility/2006">
          <mc:Choice Requires="x14">
            <control shapeId="16404" r:id="rId23" name="Check Box 20">
              <controlPr defaultSize="0" autoFill="0" autoLine="0" autoPict="0">
                <anchor moveWithCells="1">
                  <from>
                    <xdr:col>16</xdr:col>
                    <xdr:colOff>19050</xdr:colOff>
                    <xdr:row>22</xdr:row>
                    <xdr:rowOff>219075</xdr:rowOff>
                  </from>
                  <to>
                    <xdr:col>17</xdr:col>
                    <xdr:colOff>0</xdr:colOff>
                    <xdr:row>24</xdr:row>
                    <xdr:rowOff>0</xdr:rowOff>
                  </to>
                </anchor>
              </controlPr>
            </control>
          </mc:Choice>
        </mc:AlternateContent>
        <mc:AlternateContent xmlns:mc="http://schemas.openxmlformats.org/markup-compatibility/2006">
          <mc:Choice Requires="x14">
            <control shapeId="16405" r:id="rId24" name="Check Box 21">
              <controlPr defaultSize="0" autoFill="0" autoLine="0" autoPict="0">
                <anchor moveWithCells="1">
                  <from>
                    <xdr:col>19</xdr:col>
                    <xdr:colOff>28575</xdr:colOff>
                    <xdr:row>22</xdr:row>
                    <xdr:rowOff>219075</xdr:rowOff>
                  </from>
                  <to>
                    <xdr:col>20</xdr:col>
                    <xdr:colOff>28575</xdr:colOff>
                    <xdr:row>24</xdr:row>
                    <xdr:rowOff>0</xdr:rowOff>
                  </to>
                </anchor>
              </controlPr>
            </control>
          </mc:Choice>
        </mc:AlternateContent>
        <mc:AlternateContent xmlns:mc="http://schemas.openxmlformats.org/markup-compatibility/2006">
          <mc:Choice Requires="x14">
            <control shapeId="16406" r:id="rId25" name="Check Box 22">
              <controlPr defaultSize="0" autoFill="0" autoLine="0" autoPict="0">
                <anchor moveWithCells="1">
                  <from>
                    <xdr:col>20</xdr:col>
                    <xdr:colOff>19050</xdr:colOff>
                    <xdr:row>36</xdr:row>
                    <xdr:rowOff>133350</xdr:rowOff>
                  </from>
                  <to>
                    <xdr:col>20</xdr:col>
                    <xdr:colOff>228600</xdr:colOff>
                    <xdr:row>38</xdr:row>
                    <xdr:rowOff>28575</xdr:rowOff>
                  </to>
                </anchor>
              </controlPr>
            </control>
          </mc:Choice>
        </mc:AlternateContent>
        <mc:AlternateContent xmlns:mc="http://schemas.openxmlformats.org/markup-compatibility/2006">
          <mc:Choice Requires="x14">
            <control shapeId="16407" r:id="rId26" name="Check Box 23">
              <controlPr defaultSize="0" autoFill="0" autoLine="0" autoPict="0">
                <anchor moveWithCells="1">
                  <from>
                    <xdr:col>23</xdr:col>
                    <xdr:colOff>19050</xdr:colOff>
                    <xdr:row>36</xdr:row>
                    <xdr:rowOff>142875</xdr:rowOff>
                  </from>
                  <to>
                    <xdr:col>24</xdr:col>
                    <xdr:colOff>9525</xdr:colOff>
                    <xdr:row>38</xdr:row>
                    <xdr:rowOff>28575</xdr:rowOff>
                  </to>
                </anchor>
              </controlPr>
            </control>
          </mc:Choice>
        </mc:AlternateContent>
        <mc:AlternateContent xmlns:mc="http://schemas.openxmlformats.org/markup-compatibility/2006">
          <mc:Choice Requires="x14">
            <control shapeId="16408" r:id="rId27" name="Check Box 24">
              <controlPr defaultSize="0" autoFill="0" autoLine="0" autoPict="0">
                <anchor moveWithCells="1">
                  <from>
                    <xdr:col>22</xdr:col>
                    <xdr:colOff>9525</xdr:colOff>
                    <xdr:row>38</xdr:row>
                    <xdr:rowOff>152400</xdr:rowOff>
                  </from>
                  <to>
                    <xdr:col>22</xdr:col>
                    <xdr:colOff>219075</xdr:colOff>
                    <xdr:row>40</xdr:row>
                    <xdr:rowOff>38100</xdr:rowOff>
                  </to>
                </anchor>
              </controlPr>
            </control>
          </mc:Choice>
        </mc:AlternateContent>
        <mc:AlternateContent xmlns:mc="http://schemas.openxmlformats.org/markup-compatibility/2006">
          <mc:Choice Requires="x14">
            <control shapeId="16409" r:id="rId28" name="Check Box 25">
              <controlPr defaultSize="0" autoFill="0" autoLine="0" autoPict="0">
                <anchor moveWithCells="1">
                  <from>
                    <xdr:col>26</xdr:col>
                    <xdr:colOff>28575</xdr:colOff>
                    <xdr:row>44</xdr:row>
                    <xdr:rowOff>133350</xdr:rowOff>
                  </from>
                  <to>
                    <xdr:col>27</xdr:col>
                    <xdr:colOff>9525</xdr:colOff>
                    <xdr:row>46</xdr:row>
                    <xdr:rowOff>28575</xdr:rowOff>
                  </to>
                </anchor>
              </controlPr>
            </control>
          </mc:Choice>
        </mc:AlternateContent>
        <mc:AlternateContent xmlns:mc="http://schemas.openxmlformats.org/markup-compatibility/2006">
          <mc:Choice Requires="x14">
            <control shapeId="16410" r:id="rId29" name="Check Box 26">
              <controlPr defaultSize="0" autoFill="0" autoLine="0" autoPict="0">
                <anchor moveWithCells="1">
                  <from>
                    <xdr:col>25</xdr:col>
                    <xdr:colOff>28575</xdr:colOff>
                    <xdr:row>38</xdr:row>
                    <xdr:rowOff>142875</xdr:rowOff>
                  </from>
                  <to>
                    <xdr:col>25</xdr:col>
                    <xdr:colOff>257175</xdr:colOff>
                    <xdr:row>40</xdr:row>
                    <xdr:rowOff>38100</xdr:rowOff>
                  </to>
                </anchor>
              </controlPr>
            </control>
          </mc:Choice>
        </mc:AlternateContent>
        <mc:AlternateContent xmlns:mc="http://schemas.openxmlformats.org/markup-compatibility/2006">
          <mc:Choice Requires="x14">
            <control shapeId="16411" r:id="rId30" name="Check Box 27">
              <controlPr defaultSize="0" autoFill="0" autoLine="0" autoPict="0">
                <anchor moveWithCells="1">
                  <from>
                    <xdr:col>20</xdr:col>
                    <xdr:colOff>19050</xdr:colOff>
                    <xdr:row>42</xdr:row>
                    <xdr:rowOff>152400</xdr:rowOff>
                  </from>
                  <to>
                    <xdr:col>21</xdr:col>
                    <xdr:colOff>0</xdr:colOff>
                    <xdr:row>44</xdr:row>
                    <xdr:rowOff>38100</xdr:rowOff>
                  </to>
                </anchor>
              </controlPr>
            </control>
          </mc:Choice>
        </mc:AlternateContent>
        <mc:AlternateContent xmlns:mc="http://schemas.openxmlformats.org/markup-compatibility/2006">
          <mc:Choice Requires="x14">
            <control shapeId="16412" r:id="rId31" name="Check Box 28">
              <controlPr defaultSize="0" autoFill="0" autoLine="0" autoPict="0">
                <anchor moveWithCells="1">
                  <from>
                    <xdr:col>23</xdr:col>
                    <xdr:colOff>19050</xdr:colOff>
                    <xdr:row>42</xdr:row>
                    <xdr:rowOff>142875</xdr:rowOff>
                  </from>
                  <to>
                    <xdr:col>24</xdr:col>
                    <xdr:colOff>0</xdr:colOff>
                    <xdr:row>44</xdr:row>
                    <xdr:rowOff>38100</xdr:rowOff>
                  </to>
                </anchor>
              </controlPr>
            </control>
          </mc:Choice>
        </mc:AlternateContent>
        <mc:AlternateContent xmlns:mc="http://schemas.openxmlformats.org/markup-compatibility/2006">
          <mc:Choice Requires="x14">
            <control shapeId="16413" r:id="rId32" name="Check Box 29">
              <controlPr defaultSize="0" autoFill="0" autoLine="0" autoPict="0">
                <anchor moveWithCells="1">
                  <from>
                    <xdr:col>23</xdr:col>
                    <xdr:colOff>9525</xdr:colOff>
                    <xdr:row>44</xdr:row>
                    <xdr:rowOff>133350</xdr:rowOff>
                  </from>
                  <to>
                    <xdr:col>23</xdr:col>
                    <xdr:colOff>219075</xdr:colOff>
                    <xdr:row>46</xdr:row>
                    <xdr:rowOff>28575</xdr:rowOff>
                  </to>
                </anchor>
              </controlPr>
            </control>
          </mc:Choice>
        </mc:AlternateContent>
        <mc:AlternateContent xmlns:mc="http://schemas.openxmlformats.org/markup-compatibility/2006">
          <mc:Choice Requires="x14">
            <control shapeId="16414" r:id="rId33" name="Check Box 30">
              <controlPr defaultSize="0" autoFill="0" autoLine="0" autoPict="0">
                <anchor moveWithCells="1">
                  <from>
                    <xdr:col>20</xdr:col>
                    <xdr:colOff>9525</xdr:colOff>
                    <xdr:row>46</xdr:row>
                    <xdr:rowOff>142875</xdr:rowOff>
                  </from>
                  <to>
                    <xdr:col>21</xdr:col>
                    <xdr:colOff>0</xdr:colOff>
                    <xdr:row>48</xdr:row>
                    <xdr:rowOff>19050</xdr:rowOff>
                  </to>
                </anchor>
              </controlPr>
            </control>
          </mc:Choice>
        </mc:AlternateContent>
        <mc:AlternateContent xmlns:mc="http://schemas.openxmlformats.org/markup-compatibility/2006">
          <mc:Choice Requires="x14">
            <control shapeId="16415" r:id="rId34" name="Check Box 31">
              <controlPr defaultSize="0" autoFill="0" autoLine="0" autoPict="0">
                <anchor moveWithCells="1">
                  <from>
                    <xdr:col>23</xdr:col>
                    <xdr:colOff>19050</xdr:colOff>
                    <xdr:row>46</xdr:row>
                    <xdr:rowOff>133350</xdr:rowOff>
                  </from>
                  <to>
                    <xdr:col>23</xdr:col>
                    <xdr:colOff>228600</xdr:colOff>
                    <xdr:row>48</xdr:row>
                    <xdr:rowOff>28575</xdr:rowOff>
                  </to>
                </anchor>
              </controlPr>
            </control>
          </mc:Choice>
        </mc:AlternateContent>
        <mc:AlternateContent xmlns:mc="http://schemas.openxmlformats.org/markup-compatibility/2006">
          <mc:Choice Requires="x14">
            <control shapeId="16416" r:id="rId35" name="Check Box 32">
              <controlPr defaultSize="0" autoFill="0" autoLine="0" autoPict="0">
                <anchor moveWithCells="1">
                  <from>
                    <xdr:col>16</xdr:col>
                    <xdr:colOff>19050</xdr:colOff>
                    <xdr:row>49</xdr:row>
                    <xdr:rowOff>304800</xdr:rowOff>
                  </from>
                  <to>
                    <xdr:col>16</xdr:col>
                    <xdr:colOff>200025</xdr:colOff>
                    <xdr:row>51</xdr:row>
                    <xdr:rowOff>38100</xdr:rowOff>
                  </to>
                </anchor>
              </controlPr>
            </control>
          </mc:Choice>
        </mc:AlternateContent>
        <mc:AlternateContent xmlns:mc="http://schemas.openxmlformats.org/markup-compatibility/2006">
          <mc:Choice Requires="x14">
            <control shapeId="16417" r:id="rId36" name="Check Box 33">
              <controlPr defaultSize="0" autoFill="0" autoLine="0" autoPict="0">
                <anchor moveWithCells="1">
                  <from>
                    <xdr:col>16</xdr:col>
                    <xdr:colOff>19050</xdr:colOff>
                    <xdr:row>51</xdr:row>
                    <xdr:rowOff>133350</xdr:rowOff>
                  </from>
                  <to>
                    <xdr:col>16</xdr:col>
                    <xdr:colOff>209550</xdr:colOff>
                    <xdr:row>53</xdr:row>
                    <xdr:rowOff>38100</xdr:rowOff>
                  </to>
                </anchor>
              </controlPr>
            </control>
          </mc:Choice>
        </mc:AlternateContent>
        <mc:AlternateContent xmlns:mc="http://schemas.openxmlformats.org/markup-compatibility/2006">
          <mc:Choice Requires="x14">
            <control shapeId="16418" r:id="rId37" name="Check Box 34">
              <controlPr defaultSize="0" autoFill="0" autoLine="0" autoPict="0">
                <anchor moveWithCells="1">
                  <from>
                    <xdr:col>28</xdr:col>
                    <xdr:colOff>9525</xdr:colOff>
                    <xdr:row>49</xdr:row>
                    <xdr:rowOff>323850</xdr:rowOff>
                  </from>
                  <to>
                    <xdr:col>28</xdr:col>
                    <xdr:colOff>219075</xdr:colOff>
                    <xdr:row>51</xdr:row>
                    <xdr:rowOff>9525</xdr:rowOff>
                  </to>
                </anchor>
              </controlPr>
            </control>
          </mc:Choice>
        </mc:AlternateContent>
        <mc:AlternateContent xmlns:mc="http://schemas.openxmlformats.org/markup-compatibility/2006">
          <mc:Choice Requires="x14">
            <control shapeId="16419" r:id="rId38" name="Check Box 35">
              <controlPr defaultSize="0" autoFill="0" autoLine="0" autoPict="0">
                <anchor moveWithCells="1">
                  <from>
                    <xdr:col>30</xdr:col>
                    <xdr:colOff>19050</xdr:colOff>
                    <xdr:row>49</xdr:row>
                    <xdr:rowOff>323850</xdr:rowOff>
                  </from>
                  <to>
                    <xdr:col>31</xdr:col>
                    <xdr:colOff>9525</xdr:colOff>
                    <xdr:row>51</xdr:row>
                    <xdr:rowOff>28575</xdr:rowOff>
                  </to>
                </anchor>
              </controlPr>
            </control>
          </mc:Choice>
        </mc:AlternateContent>
        <mc:AlternateContent xmlns:mc="http://schemas.openxmlformats.org/markup-compatibility/2006">
          <mc:Choice Requires="x14">
            <control shapeId="16420" r:id="rId39" name="Check Box 36">
              <controlPr defaultSize="0" autoFill="0" autoLine="0" autoPict="0">
                <anchor moveWithCells="1">
                  <from>
                    <xdr:col>32</xdr:col>
                    <xdr:colOff>19050</xdr:colOff>
                    <xdr:row>49</xdr:row>
                    <xdr:rowOff>304800</xdr:rowOff>
                  </from>
                  <to>
                    <xdr:col>33</xdr:col>
                    <xdr:colOff>19050</xdr:colOff>
                    <xdr:row>51</xdr:row>
                    <xdr:rowOff>38100</xdr:rowOff>
                  </to>
                </anchor>
              </controlPr>
            </control>
          </mc:Choice>
        </mc:AlternateContent>
        <mc:AlternateContent xmlns:mc="http://schemas.openxmlformats.org/markup-compatibility/2006">
          <mc:Choice Requires="x14">
            <control shapeId="16421" r:id="rId40" name="Check Box 37">
              <controlPr defaultSize="0" autoFill="0" autoLine="0" autoPict="0">
                <anchor moveWithCells="1">
                  <from>
                    <xdr:col>28</xdr:col>
                    <xdr:colOff>9525</xdr:colOff>
                    <xdr:row>50</xdr:row>
                    <xdr:rowOff>133350</xdr:rowOff>
                  </from>
                  <to>
                    <xdr:col>29</xdr:col>
                    <xdr:colOff>19050</xdr:colOff>
                    <xdr:row>52</xdr:row>
                    <xdr:rowOff>19050</xdr:rowOff>
                  </to>
                </anchor>
              </controlPr>
            </control>
          </mc:Choice>
        </mc:AlternateContent>
        <mc:AlternateContent xmlns:mc="http://schemas.openxmlformats.org/markup-compatibility/2006">
          <mc:Choice Requires="x14">
            <control shapeId="16422" r:id="rId41" name="Check Box 38">
              <controlPr defaultSize="0" autoFill="0" autoLine="0" autoPict="0">
                <anchor moveWithCells="1">
                  <from>
                    <xdr:col>30</xdr:col>
                    <xdr:colOff>19050</xdr:colOff>
                    <xdr:row>50</xdr:row>
                    <xdr:rowOff>123825</xdr:rowOff>
                  </from>
                  <to>
                    <xdr:col>30</xdr:col>
                    <xdr:colOff>228600</xdr:colOff>
                    <xdr:row>52</xdr:row>
                    <xdr:rowOff>38100</xdr:rowOff>
                  </to>
                </anchor>
              </controlPr>
            </control>
          </mc:Choice>
        </mc:AlternateContent>
        <mc:AlternateContent xmlns:mc="http://schemas.openxmlformats.org/markup-compatibility/2006">
          <mc:Choice Requires="x14">
            <control shapeId="16423" r:id="rId42" name="Check Box 39">
              <controlPr defaultSize="0" autoFill="0" autoLine="0" autoPict="0">
                <anchor moveWithCells="1">
                  <from>
                    <xdr:col>28</xdr:col>
                    <xdr:colOff>19050</xdr:colOff>
                    <xdr:row>51</xdr:row>
                    <xdr:rowOff>133350</xdr:rowOff>
                  </from>
                  <to>
                    <xdr:col>28</xdr:col>
                    <xdr:colOff>228600</xdr:colOff>
                    <xdr:row>53</xdr:row>
                    <xdr:rowOff>28575</xdr:rowOff>
                  </to>
                </anchor>
              </controlPr>
            </control>
          </mc:Choice>
        </mc:AlternateContent>
        <mc:AlternateContent xmlns:mc="http://schemas.openxmlformats.org/markup-compatibility/2006">
          <mc:Choice Requires="x14">
            <control shapeId="16424" r:id="rId43" name="Check Box 40">
              <controlPr defaultSize="0" autoFill="0" autoLine="0" autoPict="0">
                <anchor moveWithCells="1">
                  <from>
                    <xdr:col>32</xdr:col>
                    <xdr:colOff>19050</xdr:colOff>
                    <xdr:row>51</xdr:row>
                    <xdr:rowOff>142875</xdr:rowOff>
                  </from>
                  <to>
                    <xdr:col>33</xdr:col>
                    <xdr:colOff>19050</xdr:colOff>
                    <xdr:row>53</xdr:row>
                    <xdr:rowOff>19050</xdr:rowOff>
                  </to>
                </anchor>
              </controlPr>
            </control>
          </mc:Choice>
        </mc:AlternateContent>
        <mc:AlternateContent xmlns:mc="http://schemas.openxmlformats.org/markup-compatibility/2006">
          <mc:Choice Requires="x14">
            <control shapeId="16425" r:id="rId44" name="Check Box 41">
              <controlPr defaultSize="0" autoFill="0" autoLine="0" autoPict="0">
                <anchor moveWithCells="1">
                  <from>
                    <xdr:col>28</xdr:col>
                    <xdr:colOff>19050</xdr:colOff>
                    <xdr:row>53</xdr:row>
                    <xdr:rowOff>0</xdr:rowOff>
                  </from>
                  <to>
                    <xdr:col>29</xdr:col>
                    <xdr:colOff>19050</xdr:colOff>
                    <xdr:row>54</xdr:row>
                    <xdr:rowOff>0</xdr:rowOff>
                  </to>
                </anchor>
              </controlPr>
            </control>
          </mc:Choice>
        </mc:AlternateContent>
        <mc:AlternateContent xmlns:mc="http://schemas.openxmlformats.org/markup-compatibility/2006">
          <mc:Choice Requires="x14">
            <control shapeId="16426" r:id="rId45" name="Check Box 42">
              <controlPr defaultSize="0" autoFill="0" autoLine="0" autoPict="0">
                <anchor moveWithCells="1">
                  <from>
                    <xdr:col>30</xdr:col>
                    <xdr:colOff>19050</xdr:colOff>
                    <xdr:row>52</xdr:row>
                    <xdr:rowOff>152400</xdr:rowOff>
                  </from>
                  <to>
                    <xdr:col>30</xdr:col>
                    <xdr:colOff>219075</xdr:colOff>
                    <xdr:row>54</xdr:row>
                    <xdr:rowOff>19050</xdr:rowOff>
                  </to>
                </anchor>
              </controlPr>
            </control>
          </mc:Choice>
        </mc:AlternateContent>
        <mc:AlternateContent xmlns:mc="http://schemas.openxmlformats.org/markup-compatibility/2006">
          <mc:Choice Requires="x14">
            <control shapeId="16427" r:id="rId46" name="Check Box 43">
              <controlPr defaultSize="0" autoFill="0" autoLine="0" autoPict="0">
                <anchor moveWithCells="1">
                  <from>
                    <xdr:col>30</xdr:col>
                    <xdr:colOff>19050</xdr:colOff>
                    <xdr:row>52</xdr:row>
                    <xdr:rowOff>0</xdr:rowOff>
                  </from>
                  <to>
                    <xdr:col>31</xdr:col>
                    <xdr:colOff>0</xdr:colOff>
                    <xdr:row>52</xdr:row>
                    <xdr:rowOff>161925</xdr:rowOff>
                  </to>
                </anchor>
              </controlPr>
            </control>
          </mc:Choice>
        </mc:AlternateContent>
        <mc:AlternateContent xmlns:mc="http://schemas.openxmlformats.org/markup-compatibility/2006">
          <mc:Choice Requires="x14">
            <control shapeId="16428" r:id="rId47" name="Check Box 44">
              <controlPr defaultSize="0" autoFill="0" autoLine="0" autoPict="0">
                <anchor moveWithCells="1">
                  <from>
                    <xdr:col>28</xdr:col>
                    <xdr:colOff>19050</xdr:colOff>
                    <xdr:row>53</xdr:row>
                    <xdr:rowOff>161925</xdr:rowOff>
                  </from>
                  <to>
                    <xdr:col>28</xdr:col>
                    <xdr:colOff>200025</xdr:colOff>
                    <xdr:row>55</xdr:row>
                    <xdr:rowOff>9525</xdr:rowOff>
                  </to>
                </anchor>
              </controlPr>
            </control>
          </mc:Choice>
        </mc:AlternateContent>
        <mc:AlternateContent xmlns:mc="http://schemas.openxmlformats.org/markup-compatibility/2006">
          <mc:Choice Requires="x14">
            <control shapeId="16429" r:id="rId48" name="Check Box 45">
              <controlPr defaultSize="0" autoFill="0" autoLine="0" autoPict="0">
                <anchor moveWithCells="1">
                  <from>
                    <xdr:col>30</xdr:col>
                    <xdr:colOff>19050</xdr:colOff>
                    <xdr:row>53</xdr:row>
                    <xdr:rowOff>133350</xdr:rowOff>
                  </from>
                  <to>
                    <xdr:col>31</xdr:col>
                    <xdr:colOff>9525</xdr:colOff>
                    <xdr:row>55</xdr:row>
                    <xdr:rowOff>19050</xdr:rowOff>
                  </to>
                </anchor>
              </controlPr>
            </control>
          </mc:Choice>
        </mc:AlternateContent>
        <mc:AlternateContent xmlns:mc="http://schemas.openxmlformats.org/markup-compatibility/2006">
          <mc:Choice Requires="x14">
            <control shapeId="16430" r:id="rId49" name="Check Box 46">
              <controlPr defaultSize="0" autoFill="0" autoLine="0" autoPict="0">
                <anchor moveWithCells="1">
                  <from>
                    <xdr:col>32</xdr:col>
                    <xdr:colOff>19050</xdr:colOff>
                    <xdr:row>53</xdr:row>
                    <xdr:rowOff>133350</xdr:rowOff>
                  </from>
                  <to>
                    <xdr:col>32</xdr:col>
                    <xdr:colOff>209550</xdr:colOff>
                    <xdr:row>55</xdr:row>
                    <xdr:rowOff>19050</xdr:rowOff>
                  </to>
                </anchor>
              </controlPr>
            </control>
          </mc:Choice>
        </mc:AlternateContent>
        <mc:AlternateContent xmlns:mc="http://schemas.openxmlformats.org/markup-compatibility/2006">
          <mc:Choice Requires="x14">
            <control shapeId="16431" r:id="rId50" name="Check Box 47">
              <controlPr defaultSize="0" autoFill="0" autoLine="0" autoPict="0">
                <anchor moveWithCells="1">
                  <from>
                    <xdr:col>28</xdr:col>
                    <xdr:colOff>19050</xdr:colOff>
                    <xdr:row>54</xdr:row>
                    <xdr:rowOff>152400</xdr:rowOff>
                  </from>
                  <to>
                    <xdr:col>28</xdr:col>
                    <xdr:colOff>219075</xdr:colOff>
                    <xdr:row>56</xdr:row>
                    <xdr:rowOff>28575</xdr:rowOff>
                  </to>
                </anchor>
              </controlPr>
            </control>
          </mc:Choice>
        </mc:AlternateContent>
        <mc:AlternateContent xmlns:mc="http://schemas.openxmlformats.org/markup-compatibility/2006">
          <mc:Choice Requires="x14">
            <control shapeId="16432" r:id="rId51" name="Check Box 48">
              <controlPr defaultSize="0" autoFill="0" autoLine="0" autoPict="0">
                <anchor moveWithCells="1">
                  <from>
                    <xdr:col>30</xdr:col>
                    <xdr:colOff>19050</xdr:colOff>
                    <xdr:row>55</xdr:row>
                    <xdr:rowOff>9525</xdr:rowOff>
                  </from>
                  <to>
                    <xdr:col>30</xdr:col>
                    <xdr:colOff>228600</xdr:colOff>
                    <xdr:row>56</xdr:row>
                    <xdr:rowOff>0</xdr:rowOff>
                  </to>
                </anchor>
              </controlPr>
            </control>
          </mc:Choice>
        </mc:AlternateContent>
        <mc:AlternateContent xmlns:mc="http://schemas.openxmlformats.org/markup-compatibility/2006">
          <mc:Choice Requires="x14">
            <control shapeId="16436" r:id="rId52" name="Check Box 52">
              <controlPr defaultSize="0" autoFill="0" autoLine="0" autoPict="0">
                <anchor moveWithCells="1">
                  <from>
                    <xdr:col>16</xdr:col>
                    <xdr:colOff>19050</xdr:colOff>
                    <xdr:row>53</xdr:row>
                    <xdr:rowOff>142875</xdr:rowOff>
                  </from>
                  <to>
                    <xdr:col>17</xdr:col>
                    <xdr:colOff>28575</xdr:colOff>
                    <xdr:row>55</xdr:row>
                    <xdr:rowOff>28575</xdr:rowOff>
                  </to>
                </anchor>
              </controlPr>
            </control>
          </mc:Choice>
        </mc:AlternateContent>
        <mc:AlternateContent xmlns:mc="http://schemas.openxmlformats.org/markup-compatibility/2006">
          <mc:Choice Requires="x14">
            <control shapeId="16437" r:id="rId53" name="Check Box 53">
              <controlPr defaultSize="0" autoFill="0" autoLine="0" autoPict="0">
                <anchor moveWithCells="1">
                  <from>
                    <xdr:col>16</xdr:col>
                    <xdr:colOff>19050</xdr:colOff>
                    <xdr:row>20</xdr:row>
                    <xdr:rowOff>247650</xdr:rowOff>
                  </from>
                  <to>
                    <xdr:col>17</xdr:col>
                    <xdr:colOff>0</xdr:colOff>
                    <xdr:row>22</xdr:row>
                    <xdr:rowOff>0</xdr:rowOff>
                  </to>
                </anchor>
              </controlPr>
            </control>
          </mc:Choice>
        </mc:AlternateContent>
        <mc:AlternateContent xmlns:mc="http://schemas.openxmlformats.org/markup-compatibility/2006">
          <mc:Choice Requires="x14">
            <control shapeId="16438" r:id="rId54" name="Check Box 54">
              <controlPr defaultSize="0" autoFill="0" autoLine="0" autoPict="0">
                <anchor moveWithCells="1">
                  <from>
                    <xdr:col>24</xdr:col>
                    <xdr:colOff>19050</xdr:colOff>
                    <xdr:row>20</xdr:row>
                    <xdr:rowOff>247650</xdr:rowOff>
                  </from>
                  <to>
                    <xdr:col>25</xdr:col>
                    <xdr:colOff>19050</xdr:colOff>
                    <xdr:row>22</xdr:row>
                    <xdr:rowOff>0</xdr:rowOff>
                  </to>
                </anchor>
              </controlPr>
            </control>
          </mc:Choice>
        </mc:AlternateContent>
        <mc:AlternateContent xmlns:mc="http://schemas.openxmlformats.org/markup-compatibility/2006">
          <mc:Choice Requires="x14">
            <control shapeId="16439" r:id="rId55" name="Check Box 55">
              <controlPr defaultSize="0" autoFill="0" autoLine="0" autoPict="0">
                <anchor moveWithCells="1">
                  <from>
                    <xdr:col>24</xdr:col>
                    <xdr:colOff>19050</xdr:colOff>
                    <xdr:row>40</xdr:row>
                    <xdr:rowOff>142875</xdr:rowOff>
                  </from>
                  <to>
                    <xdr:col>24</xdr:col>
                    <xdr:colOff>228600</xdr:colOff>
                    <xdr:row>42</xdr:row>
                    <xdr:rowOff>19050</xdr:rowOff>
                  </to>
                </anchor>
              </controlPr>
            </control>
          </mc:Choice>
        </mc:AlternateContent>
        <mc:AlternateContent xmlns:mc="http://schemas.openxmlformats.org/markup-compatibility/2006">
          <mc:Choice Requires="x14">
            <control shapeId="16440" r:id="rId56" name="Check Box 56">
              <controlPr defaultSize="0" autoFill="0" autoLine="0" autoPict="0">
                <anchor moveWithCells="1">
                  <from>
                    <xdr:col>27</xdr:col>
                    <xdr:colOff>9525</xdr:colOff>
                    <xdr:row>40</xdr:row>
                    <xdr:rowOff>133350</xdr:rowOff>
                  </from>
                  <to>
                    <xdr:col>28</xdr:col>
                    <xdr:colOff>0</xdr:colOff>
                    <xdr:row>42</xdr:row>
                    <xdr:rowOff>28575</xdr:rowOff>
                  </to>
                </anchor>
              </controlPr>
            </control>
          </mc:Choice>
        </mc:AlternateContent>
        <mc:AlternateContent xmlns:mc="http://schemas.openxmlformats.org/markup-compatibility/2006">
          <mc:Choice Requires="x14">
            <control shapeId="16433" r:id="rId57" name="Check Box 49">
              <controlPr defaultSize="0" autoFill="0" autoLine="0" autoPict="0">
                <anchor moveWithCells="1">
                  <from>
                    <xdr:col>14</xdr:col>
                    <xdr:colOff>142875</xdr:colOff>
                    <xdr:row>0</xdr:row>
                    <xdr:rowOff>323850</xdr:rowOff>
                  </from>
                  <to>
                    <xdr:col>15</xdr:col>
                    <xdr:colOff>142875</xdr:colOff>
                    <xdr:row>0</xdr:row>
                    <xdr:rowOff>561975</xdr:rowOff>
                  </to>
                </anchor>
              </controlPr>
            </control>
          </mc:Choice>
        </mc:AlternateContent>
        <mc:AlternateContent xmlns:mc="http://schemas.openxmlformats.org/markup-compatibility/2006">
          <mc:Choice Requires="x14">
            <control shapeId="16434" r:id="rId58" name="Check Box 50">
              <controlPr defaultSize="0" autoFill="0" autoLine="0" autoPict="0">
                <anchor moveWithCells="1">
                  <from>
                    <xdr:col>18</xdr:col>
                    <xdr:colOff>219075</xdr:colOff>
                    <xdr:row>0</xdr:row>
                    <xdr:rowOff>333375</xdr:rowOff>
                  </from>
                  <to>
                    <xdr:col>19</xdr:col>
                    <xdr:colOff>219075</xdr:colOff>
                    <xdr:row>0</xdr:row>
                    <xdr:rowOff>581025</xdr:rowOff>
                  </to>
                </anchor>
              </controlPr>
            </control>
          </mc:Choice>
        </mc:AlternateContent>
        <mc:AlternateContent xmlns:mc="http://schemas.openxmlformats.org/markup-compatibility/2006">
          <mc:Choice Requires="x14">
            <control shapeId="16435" r:id="rId59" name="Check Box 51">
              <controlPr defaultSize="0" autoFill="0" autoLine="0" autoPict="0">
                <anchor moveWithCells="1">
                  <from>
                    <xdr:col>23</xdr:col>
                    <xdr:colOff>47625</xdr:colOff>
                    <xdr:row>0</xdr:row>
                    <xdr:rowOff>333375</xdr:rowOff>
                  </from>
                  <to>
                    <xdr:col>24</xdr:col>
                    <xdr:colOff>47625</xdr:colOff>
                    <xdr:row>0</xdr:row>
                    <xdr:rowOff>571500</xdr:rowOff>
                  </to>
                </anchor>
              </controlPr>
            </control>
          </mc:Choice>
        </mc:AlternateContent>
        <mc:AlternateContent xmlns:mc="http://schemas.openxmlformats.org/markup-compatibility/2006">
          <mc:Choice Requires="x14">
            <control shapeId="16630" r:id="rId60" name="Check Box 246">
              <controlPr defaultSize="0" autoFill="0" autoLine="0" autoPict="0">
                <anchor moveWithCells="1">
                  <from>
                    <xdr:col>32</xdr:col>
                    <xdr:colOff>9525</xdr:colOff>
                    <xdr:row>50</xdr:row>
                    <xdr:rowOff>114300</xdr:rowOff>
                  </from>
                  <to>
                    <xdr:col>33</xdr:col>
                    <xdr:colOff>9525</xdr:colOff>
                    <xdr:row>52</xdr:row>
                    <xdr:rowOff>28575</xdr:rowOff>
                  </to>
                </anchor>
              </controlPr>
            </control>
          </mc:Choice>
        </mc:AlternateContent>
        <mc:AlternateContent xmlns:mc="http://schemas.openxmlformats.org/markup-compatibility/2006">
          <mc:Choice Requires="x14">
            <control shapeId="16631" r:id="rId61" name="Check Box 247">
              <controlPr defaultSize="0" autoFill="0" autoLine="0" autoPict="0">
                <anchor moveWithCells="1">
                  <from>
                    <xdr:col>32</xdr:col>
                    <xdr:colOff>19050</xdr:colOff>
                    <xdr:row>52</xdr:row>
                    <xdr:rowOff>133350</xdr:rowOff>
                  </from>
                  <to>
                    <xdr:col>33</xdr:col>
                    <xdr:colOff>19050</xdr:colOff>
                    <xdr:row>54</xdr:row>
                    <xdr:rowOff>28575</xdr:rowOff>
                  </to>
                </anchor>
              </controlPr>
            </control>
          </mc:Choice>
        </mc:AlternateContent>
        <mc:AlternateContent xmlns:mc="http://schemas.openxmlformats.org/markup-compatibility/2006">
          <mc:Choice Requires="x14">
            <control shapeId="16632" r:id="rId62" name="Check Box 248">
              <controlPr defaultSize="0" autoFill="0" autoLine="0" autoPict="0">
                <anchor moveWithCells="1">
                  <from>
                    <xdr:col>32</xdr:col>
                    <xdr:colOff>19050</xdr:colOff>
                    <xdr:row>54</xdr:row>
                    <xdr:rowOff>142875</xdr:rowOff>
                  </from>
                  <to>
                    <xdr:col>33</xdr:col>
                    <xdr:colOff>19050</xdr:colOff>
                    <xdr:row>56</xdr:row>
                    <xdr:rowOff>19050</xdr:rowOff>
                  </to>
                </anchor>
              </controlPr>
            </control>
          </mc:Choice>
        </mc:AlternateContent>
        <mc:AlternateContent xmlns:mc="http://schemas.openxmlformats.org/markup-compatibility/2006">
          <mc:Choice Requires="x14">
            <control shapeId="16633" r:id="rId63" name="Check Box 249">
              <controlPr defaultSize="0" autoFill="0" autoLine="0" autoPict="0">
                <anchor moveWithCells="1">
                  <from>
                    <xdr:col>2</xdr:col>
                    <xdr:colOff>76200</xdr:colOff>
                    <xdr:row>7</xdr:row>
                    <xdr:rowOff>314325</xdr:rowOff>
                  </from>
                  <to>
                    <xdr:col>2</xdr:col>
                    <xdr:colOff>304800</xdr:colOff>
                    <xdr:row>9</xdr:row>
                    <xdr:rowOff>0</xdr:rowOff>
                  </to>
                </anchor>
              </controlPr>
            </control>
          </mc:Choice>
        </mc:AlternateContent>
        <mc:AlternateContent xmlns:mc="http://schemas.openxmlformats.org/markup-compatibility/2006">
          <mc:Choice Requires="x14">
            <control shapeId="16635" r:id="rId64" name="Check Box 251">
              <controlPr defaultSize="0" autoFill="0" autoLine="0" autoPict="0">
                <anchor moveWithCells="1">
                  <from>
                    <xdr:col>2</xdr:col>
                    <xdr:colOff>76200</xdr:colOff>
                    <xdr:row>10</xdr:row>
                    <xdr:rowOff>19050</xdr:rowOff>
                  </from>
                  <to>
                    <xdr:col>2</xdr:col>
                    <xdr:colOff>295275</xdr:colOff>
                    <xdr:row>10</xdr:row>
                    <xdr:rowOff>200025</xdr:rowOff>
                  </to>
                </anchor>
              </controlPr>
            </control>
          </mc:Choice>
        </mc:AlternateContent>
        <mc:AlternateContent xmlns:mc="http://schemas.openxmlformats.org/markup-compatibility/2006">
          <mc:Choice Requires="x14">
            <control shapeId="16636" r:id="rId65" name="Check Box 252">
              <controlPr defaultSize="0" autoFill="0" autoLine="0" autoPict="0">
                <anchor moveWithCells="1">
                  <from>
                    <xdr:col>2</xdr:col>
                    <xdr:colOff>85725</xdr:colOff>
                    <xdr:row>12</xdr:row>
                    <xdr:rowOff>0</xdr:rowOff>
                  </from>
                  <to>
                    <xdr:col>2</xdr:col>
                    <xdr:colOff>304800</xdr:colOff>
                    <xdr:row>13</xdr:row>
                    <xdr:rowOff>0</xdr:rowOff>
                  </to>
                </anchor>
              </controlPr>
            </control>
          </mc:Choice>
        </mc:AlternateContent>
        <mc:AlternateContent xmlns:mc="http://schemas.openxmlformats.org/markup-compatibility/2006">
          <mc:Choice Requires="x14">
            <control shapeId="16637" r:id="rId66" name="Check Box 253">
              <controlPr defaultSize="0" autoFill="0" autoLine="0" autoPict="0">
                <anchor moveWithCells="1">
                  <from>
                    <xdr:col>2</xdr:col>
                    <xdr:colOff>76200</xdr:colOff>
                    <xdr:row>17</xdr:row>
                    <xdr:rowOff>247650</xdr:rowOff>
                  </from>
                  <to>
                    <xdr:col>2</xdr:col>
                    <xdr:colOff>304800</xdr:colOff>
                    <xdr:row>18</xdr:row>
                    <xdr:rowOff>200025</xdr:rowOff>
                  </to>
                </anchor>
              </controlPr>
            </control>
          </mc:Choice>
        </mc:AlternateContent>
        <mc:AlternateContent xmlns:mc="http://schemas.openxmlformats.org/markup-compatibility/2006">
          <mc:Choice Requires="x14">
            <control shapeId="16638" r:id="rId67" name="Check Box 254">
              <controlPr defaultSize="0" autoFill="0" autoLine="0" autoPict="0">
                <anchor moveWithCells="1">
                  <from>
                    <xdr:col>2</xdr:col>
                    <xdr:colOff>76200</xdr:colOff>
                    <xdr:row>20</xdr:row>
                    <xdr:rowOff>247650</xdr:rowOff>
                  </from>
                  <to>
                    <xdr:col>2</xdr:col>
                    <xdr:colOff>266700</xdr:colOff>
                    <xdr:row>22</xdr:row>
                    <xdr:rowOff>0</xdr:rowOff>
                  </to>
                </anchor>
              </controlPr>
            </control>
          </mc:Choice>
        </mc:AlternateContent>
        <mc:AlternateContent xmlns:mc="http://schemas.openxmlformats.org/markup-compatibility/2006">
          <mc:Choice Requires="x14">
            <control shapeId="16639" r:id="rId68" name="Check Box 255">
              <controlPr defaultSize="0" autoFill="0" autoLine="0" autoPict="0">
                <anchor moveWithCells="1">
                  <from>
                    <xdr:col>2</xdr:col>
                    <xdr:colOff>76200</xdr:colOff>
                    <xdr:row>25</xdr:row>
                    <xdr:rowOff>9525</xdr:rowOff>
                  </from>
                  <to>
                    <xdr:col>2</xdr:col>
                    <xdr:colOff>304800</xdr:colOff>
                    <xdr:row>25</xdr:row>
                    <xdr:rowOff>209550</xdr:rowOff>
                  </to>
                </anchor>
              </controlPr>
            </control>
          </mc:Choice>
        </mc:AlternateContent>
        <mc:AlternateContent xmlns:mc="http://schemas.openxmlformats.org/markup-compatibility/2006">
          <mc:Choice Requires="x14">
            <control shapeId="16640" r:id="rId69" name="Check Box 256">
              <controlPr defaultSize="0" autoFill="0" autoLine="0" autoPict="0">
                <anchor moveWithCells="1">
                  <from>
                    <xdr:col>2</xdr:col>
                    <xdr:colOff>85725</xdr:colOff>
                    <xdr:row>27</xdr:row>
                    <xdr:rowOff>228600</xdr:rowOff>
                  </from>
                  <to>
                    <xdr:col>2</xdr:col>
                    <xdr:colOff>314325</xdr:colOff>
                    <xdr:row>29</xdr:row>
                    <xdr:rowOff>9525</xdr:rowOff>
                  </to>
                </anchor>
              </controlPr>
            </control>
          </mc:Choice>
        </mc:AlternateContent>
        <mc:AlternateContent xmlns:mc="http://schemas.openxmlformats.org/markup-compatibility/2006">
          <mc:Choice Requires="x14">
            <control shapeId="16642" r:id="rId70" name="Check Box 258">
              <controlPr defaultSize="0" autoFill="0" autoLine="0" autoPict="0">
                <anchor moveWithCells="1">
                  <from>
                    <xdr:col>2</xdr:col>
                    <xdr:colOff>76200</xdr:colOff>
                    <xdr:row>34</xdr:row>
                    <xdr:rowOff>0</xdr:rowOff>
                  </from>
                  <to>
                    <xdr:col>2</xdr:col>
                    <xdr:colOff>285750</xdr:colOff>
                    <xdr:row>34</xdr:row>
                    <xdr:rowOff>200025</xdr:rowOff>
                  </to>
                </anchor>
              </controlPr>
            </control>
          </mc:Choice>
        </mc:AlternateContent>
        <mc:AlternateContent xmlns:mc="http://schemas.openxmlformats.org/markup-compatibility/2006">
          <mc:Choice Requires="x14">
            <control shapeId="16643" r:id="rId71" name="Check Box 259">
              <controlPr defaultSize="0" autoFill="0" autoLine="0" autoPict="0">
                <anchor moveWithCells="1">
                  <from>
                    <xdr:col>2</xdr:col>
                    <xdr:colOff>76200</xdr:colOff>
                    <xdr:row>36</xdr:row>
                    <xdr:rowOff>152400</xdr:rowOff>
                  </from>
                  <to>
                    <xdr:col>2</xdr:col>
                    <xdr:colOff>314325</xdr:colOff>
                    <xdr:row>38</xdr:row>
                    <xdr:rowOff>28575</xdr:rowOff>
                  </to>
                </anchor>
              </controlPr>
            </control>
          </mc:Choice>
        </mc:AlternateContent>
        <mc:AlternateContent xmlns:mc="http://schemas.openxmlformats.org/markup-compatibility/2006">
          <mc:Choice Requires="x14">
            <control shapeId="16644" r:id="rId72" name="Check Box 260">
              <controlPr defaultSize="0" autoFill="0" autoLine="0" autoPict="0">
                <anchor moveWithCells="1">
                  <from>
                    <xdr:col>2</xdr:col>
                    <xdr:colOff>76200</xdr:colOff>
                    <xdr:row>38</xdr:row>
                    <xdr:rowOff>142875</xdr:rowOff>
                  </from>
                  <to>
                    <xdr:col>2</xdr:col>
                    <xdr:colOff>304800</xdr:colOff>
                    <xdr:row>40</xdr:row>
                    <xdr:rowOff>19050</xdr:rowOff>
                  </to>
                </anchor>
              </controlPr>
            </control>
          </mc:Choice>
        </mc:AlternateContent>
        <mc:AlternateContent xmlns:mc="http://schemas.openxmlformats.org/markup-compatibility/2006">
          <mc:Choice Requires="x14">
            <control shapeId="16645" r:id="rId73" name="Check Box 261">
              <controlPr defaultSize="0" autoFill="0" autoLine="0" autoPict="0">
                <anchor moveWithCells="1">
                  <from>
                    <xdr:col>2</xdr:col>
                    <xdr:colOff>76200</xdr:colOff>
                    <xdr:row>40</xdr:row>
                    <xdr:rowOff>161925</xdr:rowOff>
                  </from>
                  <to>
                    <xdr:col>2</xdr:col>
                    <xdr:colOff>304800</xdr:colOff>
                    <xdr:row>42</xdr:row>
                    <xdr:rowOff>19050</xdr:rowOff>
                  </to>
                </anchor>
              </controlPr>
            </control>
          </mc:Choice>
        </mc:AlternateContent>
        <mc:AlternateContent xmlns:mc="http://schemas.openxmlformats.org/markup-compatibility/2006">
          <mc:Choice Requires="x14">
            <control shapeId="16646" r:id="rId74" name="Check Box 262">
              <controlPr defaultSize="0" autoFill="0" autoLine="0" autoPict="0">
                <anchor moveWithCells="1">
                  <from>
                    <xdr:col>2</xdr:col>
                    <xdr:colOff>76200</xdr:colOff>
                    <xdr:row>42</xdr:row>
                    <xdr:rowOff>161925</xdr:rowOff>
                  </from>
                  <to>
                    <xdr:col>2</xdr:col>
                    <xdr:colOff>314325</xdr:colOff>
                    <xdr:row>43</xdr:row>
                    <xdr:rowOff>161925</xdr:rowOff>
                  </to>
                </anchor>
              </controlPr>
            </control>
          </mc:Choice>
        </mc:AlternateContent>
        <mc:AlternateContent xmlns:mc="http://schemas.openxmlformats.org/markup-compatibility/2006">
          <mc:Choice Requires="x14">
            <control shapeId="16647" r:id="rId75" name="Check Box 263">
              <controlPr defaultSize="0" autoFill="0" autoLine="0" autoPict="0">
                <anchor moveWithCells="1">
                  <from>
                    <xdr:col>2</xdr:col>
                    <xdr:colOff>76200</xdr:colOff>
                    <xdr:row>44</xdr:row>
                    <xdr:rowOff>161925</xdr:rowOff>
                  </from>
                  <to>
                    <xdr:col>2</xdr:col>
                    <xdr:colOff>314325</xdr:colOff>
                    <xdr:row>46</xdr:row>
                    <xdr:rowOff>9525</xdr:rowOff>
                  </to>
                </anchor>
              </controlPr>
            </control>
          </mc:Choice>
        </mc:AlternateContent>
        <mc:AlternateContent xmlns:mc="http://schemas.openxmlformats.org/markup-compatibility/2006">
          <mc:Choice Requires="x14">
            <control shapeId="16648" r:id="rId76" name="Check Box 264">
              <controlPr defaultSize="0" autoFill="0" autoLine="0" autoPict="0">
                <anchor moveWithCells="1">
                  <from>
                    <xdr:col>2</xdr:col>
                    <xdr:colOff>76200</xdr:colOff>
                    <xdr:row>46</xdr:row>
                    <xdr:rowOff>161925</xdr:rowOff>
                  </from>
                  <to>
                    <xdr:col>2</xdr:col>
                    <xdr:colOff>314325</xdr:colOff>
                    <xdr:row>48</xdr:row>
                    <xdr:rowOff>0</xdr:rowOff>
                  </to>
                </anchor>
              </controlPr>
            </control>
          </mc:Choice>
        </mc:AlternateContent>
        <mc:AlternateContent xmlns:mc="http://schemas.openxmlformats.org/markup-compatibility/2006">
          <mc:Choice Requires="x14">
            <control shapeId="16649" r:id="rId77" name="Check Box 265">
              <controlPr defaultSize="0" autoFill="0" autoLine="0" autoPict="0">
                <anchor moveWithCells="1">
                  <from>
                    <xdr:col>2</xdr:col>
                    <xdr:colOff>76200</xdr:colOff>
                    <xdr:row>49</xdr:row>
                    <xdr:rowOff>323850</xdr:rowOff>
                  </from>
                  <to>
                    <xdr:col>2</xdr:col>
                    <xdr:colOff>314325</xdr:colOff>
                    <xdr:row>51</xdr:row>
                    <xdr:rowOff>28575</xdr:rowOff>
                  </to>
                </anchor>
              </controlPr>
            </control>
          </mc:Choice>
        </mc:AlternateContent>
        <mc:AlternateContent xmlns:mc="http://schemas.openxmlformats.org/markup-compatibility/2006">
          <mc:Choice Requires="x14">
            <control shapeId="16650" r:id="rId78" name="Check Box 266">
              <controlPr defaultSize="0" autoFill="0" autoLine="0" autoPict="0">
                <anchor moveWithCells="1">
                  <from>
                    <xdr:col>2</xdr:col>
                    <xdr:colOff>85725</xdr:colOff>
                    <xdr:row>51</xdr:row>
                    <xdr:rowOff>142875</xdr:rowOff>
                  </from>
                  <to>
                    <xdr:col>2</xdr:col>
                    <xdr:colOff>342900</xdr:colOff>
                    <xdr:row>53</xdr:row>
                    <xdr:rowOff>19050</xdr:rowOff>
                  </to>
                </anchor>
              </controlPr>
            </control>
          </mc:Choice>
        </mc:AlternateContent>
        <mc:AlternateContent xmlns:mc="http://schemas.openxmlformats.org/markup-compatibility/2006">
          <mc:Choice Requires="x14">
            <control shapeId="16651" r:id="rId79" name="Check Box 267">
              <controlPr defaultSize="0" autoFill="0" autoLine="0" autoPict="0">
                <anchor moveWithCells="1">
                  <from>
                    <xdr:col>2</xdr:col>
                    <xdr:colOff>66675</xdr:colOff>
                    <xdr:row>53</xdr:row>
                    <xdr:rowOff>161925</xdr:rowOff>
                  </from>
                  <to>
                    <xdr:col>2</xdr:col>
                    <xdr:colOff>276225</xdr:colOff>
                    <xdr:row>55</xdr:row>
                    <xdr:rowOff>19050</xdr:rowOff>
                  </to>
                </anchor>
              </controlPr>
            </control>
          </mc:Choice>
        </mc:AlternateContent>
        <mc:AlternateContent xmlns:mc="http://schemas.openxmlformats.org/markup-compatibility/2006">
          <mc:Choice Requires="x14">
            <control shapeId="16652" r:id="rId80" name="Check Box 268">
              <controlPr defaultSize="0" autoFill="0" autoLine="0" autoPict="0">
                <anchor moveWithCells="1">
                  <from>
                    <xdr:col>2</xdr:col>
                    <xdr:colOff>85725</xdr:colOff>
                    <xdr:row>56</xdr:row>
                    <xdr:rowOff>123825</xdr:rowOff>
                  </from>
                  <to>
                    <xdr:col>3</xdr:col>
                    <xdr:colOff>0</xdr:colOff>
                    <xdr:row>58</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00B0F0"/>
    <pageSetUpPr fitToPage="1"/>
  </sheetPr>
  <dimension ref="A1:BA69"/>
  <sheetViews>
    <sheetView showGridLines="0" view="pageBreakPreview" zoomScaleNormal="100" zoomScaleSheetLayoutView="100" workbookViewId="0">
      <selection activeCell="I51" sqref="I51:O51"/>
    </sheetView>
  </sheetViews>
  <sheetFormatPr defaultColWidth="3.125" defaultRowHeight="14.25"/>
  <cols>
    <col min="1" max="1" width="6.875" style="46" customWidth="1"/>
    <col min="2" max="2" width="3.125" style="46" hidden="1" customWidth="1"/>
    <col min="3" max="3" width="4.375" style="46" customWidth="1"/>
    <col min="4" max="4" width="1.75" style="46" customWidth="1"/>
    <col min="5" max="6" width="3.125" style="46"/>
    <col min="7" max="7" width="4" style="46" customWidth="1"/>
    <col min="8" max="13" width="3.125" style="46"/>
    <col min="14" max="14" width="3.875" style="46" customWidth="1"/>
    <col min="15" max="21" width="3.125" style="46"/>
    <col min="22" max="22" width="3.125" style="46" customWidth="1"/>
    <col min="23" max="27" width="3.125" style="46"/>
    <col min="28" max="28" width="4.375" style="46" customWidth="1"/>
    <col min="29" max="34" width="3.125" style="46"/>
    <col min="35" max="35" width="5.875" style="46" customWidth="1"/>
    <col min="36" max="41" width="5.875" style="46" hidden="1" customWidth="1"/>
    <col min="42" max="42" width="5.875" style="46" customWidth="1"/>
    <col min="43" max="16384" width="3.125" style="46"/>
  </cols>
  <sheetData>
    <row r="1" spans="1:41" ht="102" customHeight="1"/>
    <row r="2" spans="1:41" ht="15" hidden="1" customHeight="1">
      <c r="E2" s="73"/>
      <c r="N2" s="73" t="s">
        <v>158</v>
      </c>
      <c r="S2" s="46" t="s">
        <v>224</v>
      </c>
      <c r="V2" s="73"/>
      <c r="Y2" s="73" t="s">
        <v>227</v>
      </c>
    </row>
    <row r="3" spans="1:41" ht="13.5" hidden="1" customHeight="1">
      <c r="M3" s="117" t="b">
        <v>0</v>
      </c>
      <c r="R3" s="117" t="b">
        <v>0</v>
      </c>
      <c r="X3" s="117" t="b">
        <v>0</v>
      </c>
    </row>
    <row r="4" spans="1:41" hidden="1"/>
    <row r="5" spans="1:41" ht="15" customHeight="1"/>
    <row r="6" spans="1:41" ht="15" customHeight="1" thickBot="1">
      <c r="C6" s="675" t="s">
        <v>373</v>
      </c>
      <c r="D6" s="675"/>
      <c r="E6" s="191"/>
      <c r="F6" s="191"/>
      <c r="G6" s="192"/>
      <c r="H6" s="192"/>
      <c r="I6" s="192"/>
      <c r="J6" s="192"/>
      <c r="K6" s="192"/>
      <c r="L6" s="192"/>
      <c r="M6" s="192"/>
      <c r="N6" s="192"/>
      <c r="O6" s="192"/>
      <c r="P6" s="192"/>
      <c r="Q6" s="192"/>
      <c r="R6" s="192"/>
      <c r="S6" s="192"/>
      <c r="T6" s="192"/>
      <c r="U6" s="192"/>
      <c r="V6" s="192"/>
      <c r="W6" s="192"/>
      <c r="X6" s="192"/>
      <c r="Y6" s="192"/>
      <c r="Z6" s="192"/>
      <c r="AA6" s="192"/>
      <c r="AB6" s="192"/>
      <c r="AC6" s="192"/>
      <c r="AD6" s="192"/>
      <c r="AE6" s="192"/>
      <c r="AF6" s="192"/>
      <c r="AG6" s="192"/>
      <c r="AH6" s="687" t="s">
        <v>5</v>
      </c>
      <c r="AI6" s="687"/>
    </row>
    <row r="7" spans="1:41" ht="15" thickBot="1">
      <c r="C7" s="191"/>
      <c r="D7" s="191"/>
      <c r="E7" s="193"/>
      <c r="F7" s="192"/>
      <c r="G7" s="192"/>
      <c r="H7" s="192"/>
      <c r="I7" s="192"/>
      <c r="J7" s="192"/>
      <c r="K7" s="192"/>
      <c r="L7" s="192"/>
      <c r="M7" s="192"/>
      <c r="N7" s="192"/>
      <c r="O7" s="192"/>
      <c r="P7" s="688" t="s">
        <v>226</v>
      </c>
      <c r="Q7" s="689"/>
      <c r="R7" s="689"/>
      <c r="S7" s="689"/>
      <c r="T7" s="689"/>
      <c r="U7" s="689"/>
      <c r="V7" s="689"/>
      <c r="W7" s="689"/>
      <c r="X7" s="689"/>
      <c r="Y7" s="689"/>
      <c r="Z7" s="689"/>
      <c r="AA7" s="689"/>
      <c r="AB7" s="689"/>
      <c r="AC7" s="689"/>
      <c r="AD7" s="689"/>
      <c r="AE7" s="689"/>
      <c r="AF7" s="689"/>
      <c r="AG7" s="689"/>
      <c r="AH7" s="689"/>
      <c r="AI7" s="690"/>
    </row>
    <row r="8" spans="1:41" ht="30" customHeight="1" thickBot="1">
      <c r="C8" s="194" t="s">
        <v>578</v>
      </c>
      <c r="D8" s="191"/>
      <c r="E8" s="691" t="s">
        <v>71</v>
      </c>
      <c r="F8" s="691"/>
      <c r="G8" s="691"/>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row>
    <row r="9" spans="1:41" s="65" customFormat="1" ht="13.5" customHeight="1">
      <c r="A9" s="188"/>
      <c r="B9" s="188"/>
      <c r="C9" s="354"/>
      <c r="D9" s="196"/>
      <c r="E9" s="676" t="s">
        <v>225</v>
      </c>
      <c r="F9" s="676"/>
      <c r="G9" s="676"/>
      <c r="H9" s="676"/>
      <c r="I9" s="676"/>
      <c r="J9" s="676"/>
      <c r="K9" s="676"/>
      <c r="L9" s="676"/>
      <c r="M9" s="676"/>
      <c r="N9" s="676"/>
      <c r="O9" s="198"/>
      <c r="P9" s="198" t="s">
        <v>75</v>
      </c>
      <c r="Q9" s="198"/>
      <c r="R9" s="198"/>
      <c r="S9" s="198"/>
      <c r="T9" s="199"/>
      <c r="U9" s="200"/>
      <c r="V9" s="200"/>
      <c r="W9" s="763" t="s">
        <v>91</v>
      </c>
      <c r="X9" s="763"/>
      <c r="Y9" s="763"/>
      <c r="Z9" s="721"/>
      <c r="AA9" s="721"/>
      <c r="AB9" s="721"/>
      <c r="AC9" s="721"/>
      <c r="AD9" s="721"/>
      <c r="AE9" s="721"/>
      <c r="AF9" s="721"/>
      <c r="AG9" s="721"/>
      <c r="AH9" s="721"/>
      <c r="AI9" s="202" t="s">
        <v>20</v>
      </c>
      <c r="AJ9" s="114" t="b">
        <v>0</v>
      </c>
      <c r="AK9" s="114" t="b">
        <v>0</v>
      </c>
    </row>
    <row r="10" spans="1:41" s="65" customFormat="1" ht="13.5" customHeight="1">
      <c r="A10" s="188"/>
      <c r="B10" s="188"/>
      <c r="C10" s="195"/>
      <c r="D10" s="196"/>
      <c r="E10" s="676"/>
      <c r="F10" s="676"/>
      <c r="G10" s="676"/>
      <c r="H10" s="676"/>
      <c r="I10" s="676"/>
      <c r="J10" s="676"/>
      <c r="K10" s="676"/>
      <c r="L10" s="676"/>
      <c r="M10" s="676"/>
      <c r="N10" s="676"/>
      <c r="O10" s="204"/>
      <c r="P10" s="204"/>
      <c r="Q10" s="204"/>
      <c r="R10" s="204"/>
      <c r="S10" s="204"/>
      <c r="T10" s="205"/>
      <c r="U10" s="206"/>
      <c r="V10" s="206"/>
      <c r="W10" s="204"/>
      <c r="X10" s="206"/>
      <c r="Y10" s="205"/>
      <c r="Z10" s="204"/>
      <c r="AA10" s="204"/>
      <c r="AB10" s="216"/>
      <c r="AC10" s="673"/>
      <c r="AD10" s="673"/>
      <c r="AE10" s="673"/>
      <c r="AF10" s="673"/>
      <c r="AG10" s="673"/>
      <c r="AH10" s="673"/>
      <c r="AI10" s="209"/>
    </row>
    <row r="11" spans="1:41" s="65" customFormat="1" ht="14.25" customHeight="1">
      <c r="A11" s="188"/>
      <c r="B11" s="114" t="b">
        <v>0</v>
      </c>
      <c r="C11" s="329"/>
      <c r="D11" s="196"/>
      <c r="E11" s="677" t="s">
        <v>33</v>
      </c>
      <c r="F11" s="678"/>
      <c r="G11" s="678"/>
      <c r="H11" s="678"/>
      <c r="I11" s="678"/>
      <c r="J11" s="678"/>
      <c r="K11" s="678"/>
      <c r="L11" s="678"/>
      <c r="M11" s="678"/>
      <c r="N11" s="679"/>
      <c r="O11" s="355" t="str">
        <f>IF(M3=TRUE,"☑","□")</f>
        <v>□</v>
      </c>
      <c r="P11" s="227" t="s">
        <v>158</v>
      </c>
      <c r="Q11" s="227"/>
      <c r="R11" s="227"/>
      <c r="S11" s="227"/>
      <c r="T11" s="355" t="str">
        <f>IF(R3=TRUE,"☑","□")</f>
        <v>□</v>
      </c>
      <c r="U11" s="193" t="s">
        <v>224</v>
      </c>
      <c r="V11" s="356"/>
      <c r="W11" s="227"/>
      <c r="X11" s="356"/>
      <c r="Y11" s="193"/>
      <c r="Z11" s="355" t="str">
        <f>IF(X3=TRUE,"☑","□")</f>
        <v>□</v>
      </c>
      <c r="AA11" s="227" t="s">
        <v>223</v>
      </c>
      <c r="AB11" s="357"/>
      <c r="AC11" s="245"/>
      <c r="AD11" s="245"/>
      <c r="AE11" s="245"/>
      <c r="AF11" s="245"/>
      <c r="AG11" s="245"/>
      <c r="AH11" s="245"/>
      <c r="AI11" s="213"/>
    </row>
    <row r="12" spans="1:41" s="65" customFormat="1" ht="14.25" customHeight="1">
      <c r="A12" s="188"/>
      <c r="B12" s="188"/>
      <c r="C12" s="195"/>
      <c r="D12" s="196"/>
      <c r="E12" s="680"/>
      <c r="F12" s="681"/>
      <c r="G12" s="681"/>
      <c r="H12" s="681"/>
      <c r="I12" s="681"/>
      <c r="J12" s="681"/>
      <c r="K12" s="681"/>
      <c r="L12" s="681"/>
      <c r="M12" s="681"/>
      <c r="N12" s="682"/>
      <c r="O12" s="358"/>
      <c r="P12" s="359" t="s">
        <v>222</v>
      </c>
      <c r="Q12" s="359"/>
      <c r="R12" s="360"/>
      <c r="S12" s="359" t="s">
        <v>221</v>
      </c>
      <c r="T12" s="361"/>
      <c r="U12" s="362"/>
      <c r="V12" s="363" t="s">
        <v>220</v>
      </c>
      <c r="W12" s="359"/>
      <c r="X12" s="362"/>
      <c r="Y12" s="359" t="s">
        <v>219</v>
      </c>
      <c r="Z12" s="359"/>
      <c r="AA12" s="359"/>
      <c r="AB12" s="364"/>
      <c r="AC12" s="359" t="s">
        <v>218</v>
      </c>
      <c r="AD12" s="361"/>
      <c r="AE12" s="365"/>
      <c r="AF12" s="359" t="s">
        <v>217</v>
      </c>
      <c r="AG12" s="361"/>
      <c r="AH12" s="361"/>
      <c r="AI12" s="366"/>
      <c r="AJ12" s="114" t="b">
        <v>0</v>
      </c>
      <c r="AK12" s="114" t="b">
        <v>0</v>
      </c>
      <c r="AL12" s="114" t="b">
        <v>0</v>
      </c>
      <c r="AM12" s="114" t="b">
        <v>0</v>
      </c>
      <c r="AN12" s="114" t="b">
        <v>0</v>
      </c>
      <c r="AO12" s="114" t="b">
        <v>0</v>
      </c>
    </row>
    <row r="13" spans="1:41" s="65" customFormat="1" ht="14.25" customHeight="1">
      <c r="A13" s="188"/>
      <c r="B13" s="188"/>
      <c r="C13" s="195"/>
      <c r="D13" s="196"/>
      <c r="E13" s="683"/>
      <c r="F13" s="684"/>
      <c r="G13" s="684"/>
      <c r="H13" s="684"/>
      <c r="I13" s="684"/>
      <c r="J13" s="684"/>
      <c r="K13" s="684"/>
      <c r="L13" s="684"/>
      <c r="M13" s="684"/>
      <c r="N13" s="685"/>
      <c r="O13" s="367"/>
      <c r="P13" s="204" t="s">
        <v>78</v>
      </c>
      <c r="Q13" s="204"/>
      <c r="R13" s="204" t="s">
        <v>26</v>
      </c>
      <c r="S13" s="641"/>
      <c r="T13" s="641"/>
      <c r="U13" s="641"/>
      <c r="V13" s="641"/>
      <c r="W13" s="641"/>
      <c r="X13" s="641"/>
      <c r="Y13" s="641"/>
      <c r="Z13" s="641"/>
      <c r="AA13" s="641"/>
      <c r="AB13" s="641"/>
      <c r="AC13" s="641"/>
      <c r="AD13" s="641"/>
      <c r="AE13" s="641"/>
      <c r="AF13" s="641"/>
      <c r="AG13" s="641"/>
      <c r="AH13" s="641"/>
      <c r="AI13" s="209" t="s">
        <v>20</v>
      </c>
      <c r="AJ13" s="114" t="b">
        <v>0</v>
      </c>
      <c r="AK13" s="114"/>
      <c r="AL13" s="114"/>
      <c r="AM13" s="114"/>
      <c r="AN13" s="114"/>
      <c r="AO13" s="114"/>
    </row>
    <row r="14" spans="1:41" s="65" customFormat="1" ht="13.5" customHeight="1">
      <c r="A14" s="188"/>
      <c r="B14" s="114" t="b">
        <v>0</v>
      </c>
      <c r="C14" s="329"/>
      <c r="D14" s="196"/>
      <c r="E14" s="677" t="s">
        <v>216</v>
      </c>
      <c r="F14" s="678"/>
      <c r="G14" s="678"/>
      <c r="H14" s="678"/>
      <c r="I14" s="678"/>
      <c r="J14" s="678"/>
      <c r="K14" s="678"/>
      <c r="L14" s="678"/>
      <c r="M14" s="678"/>
      <c r="N14" s="679"/>
      <c r="O14" s="227"/>
      <c r="P14" s="227" t="s">
        <v>161</v>
      </c>
      <c r="Q14" s="227"/>
      <c r="R14" s="227"/>
      <c r="S14" s="245"/>
      <c r="T14" s="245"/>
      <c r="U14" s="227" t="s">
        <v>162</v>
      </c>
      <c r="V14" s="368"/>
      <c r="W14" s="245"/>
      <c r="X14" s="245"/>
      <c r="Y14" s="245"/>
      <c r="Z14" s="245"/>
      <c r="AA14" s="245"/>
      <c r="AB14" s="245"/>
      <c r="AC14" s="245"/>
      <c r="AD14" s="245"/>
      <c r="AE14" s="245"/>
      <c r="AF14" s="245"/>
      <c r="AG14" s="245"/>
      <c r="AH14" s="245"/>
      <c r="AI14" s="213"/>
      <c r="AJ14" s="114" t="b">
        <v>0</v>
      </c>
      <c r="AK14" s="114" t="b">
        <v>0</v>
      </c>
      <c r="AL14" s="114"/>
      <c r="AM14" s="114"/>
      <c r="AN14" s="114"/>
      <c r="AO14" s="114"/>
    </row>
    <row r="15" spans="1:41" s="65" customFormat="1" ht="13.5" customHeight="1">
      <c r="A15" s="188"/>
      <c r="B15" s="188"/>
      <c r="C15" s="195"/>
      <c r="D15" s="196"/>
      <c r="E15" s="683"/>
      <c r="F15" s="684"/>
      <c r="G15" s="684"/>
      <c r="H15" s="684"/>
      <c r="I15" s="684"/>
      <c r="J15" s="684"/>
      <c r="K15" s="684"/>
      <c r="L15" s="684"/>
      <c r="M15" s="684"/>
      <c r="N15" s="685"/>
      <c r="O15" s="227"/>
      <c r="P15" s="227" t="s">
        <v>163</v>
      </c>
      <c r="Q15" s="227"/>
      <c r="R15" s="227"/>
      <c r="S15" s="245"/>
      <c r="T15" s="245"/>
      <c r="U15" s="245"/>
      <c r="V15" s="368"/>
      <c r="W15" s="245"/>
      <c r="X15" s="227" t="s">
        <v>164</v>
      </c>
      <c r="Y15" s="245"/>
      <c r="Z15" s="245"/>
      <c r="AA15" s="245"/>
      <c r="AB15" s="245"/>
      <c r="AC15" s="245"/>
      <c r="AD15" s="245"/>
      <c r="AE15" s="245"/>
      <c r="AF15" s="245"/>
      <c r="AG15" s="245"/>
      <c r="AH15" s="245"/>
      <c r="AI15" s="213"/>
      <c r="AJ15" s="114" t="b">
        <v>0</v>
      </c>
      <c r="AK15" s="114" t="b">
        <v>0</v>
      </c>
      <c r="AL15" s="114"/>
      <c r="AM15" s="114"/>
      <c r="AN15" s="114"/>
      <c r="AO15" s="114"/>
    </row>
    <row r="16" spans="1:41" s="67" customFormat="1" ht="18" customHeight="1">
      <c r="B16" s="115" t="b">
        <v>0</v>
      </c>
      <c r="C16" s="210"/>
      <c r="D16" s="211"/>
      <c r="E16" s="676" t="s">
        <v>213</v>
      </c>
      <c r="F16" s="676"/>
      <c r="G16" s="676"/>
      <c r="H16" s="632" t="s">
        <v>215</v>
      </c>
      <c r="I16" s="632"/>
      <c r="J16" s="632"/>
      <c r="K16" s="632"/>
      <c r="L16" s="632"/>
      <c r="M16" s="632"/>
      <c r="N16" s="632"/>
      <c r="O16" s="212" t="s">
        <v>81</v>
      </c>
      <c r="P16" s="198"/>
      <c r="Q16" s="198"/>
      <c r="R16" s="639"/>
      <c r="S16" s="639"/>
      <c r="T16" s="200" t="s">
        <v>82</v>
      </c>
      <c r="U16" s="200"/>
      <c r="V16" s="198"/>
      <c r="W16" s="200"/>
      <c r="X16" s="200"/>
      <c r="Y16" s="200"/>
      <c r="Z16" s="198"/>
      <c r="AA16" s="198"/>
      <c r="AB16" s="198"/>
      <c r="AC16" s="198"/>
      <c r="AD16" s="198"/>
      <c r="AE16" s="198"/>
      <c r="AF16" s="198"/>
      <c r="AG16" s="198"/>
      <c r="AH16" s="198"/>
      <c r="AI16" s="202"/>
      <c r="AJ16" s="115"/>
      <c r="AK16" s="115" t="b">
        <v>0</v>
      </c>
      <c r="AL16" s="115"/>
      <c r="AM16" s="115"/>
      <c r="AN16" s="115"/>
      <c r="AO16" s="115"/>
    </row>
    <row r="17" spans="2:41" s="67" customFormat="1" ht="18" customHeight="1">
      <c r="C17" s="214"/>
      <c r="D17" s="211"/>
      <c r="E17" s="676"/>
      <c r="F17" s="676"/>
      <c r="G17" s="676"/>
      <c r="H17" s="632"/>
      <c r="I17" s="632"/>
      <c r="J17" s="632"/>
      <c r="K17" s="632"/>
      <c r="L17" s="632"/>
      <c r="M17" s="632"/>
      <c r="N17" s="632"/>
      <c r="O17" s="215" t="s">
        <v>78</v>
      </c>
      <c r="P17" s="204"/>
      <c r="Q17" s="216" t="s">
        <v>26</v>
      </c>
      <c r="R17" s="641"/>
      <c r="S17" s="641"/>
      <c r="T17" s="641"/>
      <c r="U17" s="641"/>
      <c r="V17" s="641"/>
      <c r="W17" s="641"/>
      <c r="X17" s="641"/>
      <c r="Y17" s="641"/>
      <c r="Z17" s="641"/>
      <c r="AA17" s="641"/>
      <c r="AB17" s="641"/>
      <c r="AC17" s="641"/>
      <c r="AD17" s="641"/>
      <c r="AE17" s="641"/>
      <c r="AF17" s="641"/>
      <c r="AG17" s="641"/>
      <c r="AH17" s="641"/>
      <c r="AI17" s="209" t="s">
        <v>20</v>
      </c>
      <c r="AJ17" s="115"/>
      <c r="AK17" s="115"/>
      <c r="AL17" s="115"/>
      <c r="AM17" s="115"/>
      <c r="AN17" s="115"/>
      <c r="AO17" s="115"/>
    </row>
    <row r="18" spans="2:41" s="67" customFormat="1" ht="18" customHeight="1">
      <c r="B18" s="115" t="b">
        <v>0</v>
      </c>
      <c r="C18" s="210"/>
      <c r="D18" s="211"/>
      <c r="E18" s="676"/>
      <c r="F18" s="676"/>
      <c r="G18" s="676"/>
      <c r="H18" s="632" t="s">
        <v>85</v>
      </c>
      <c r="I18" s="632"/>
      <c r="J18" s="632"/>
      <c r="K18" s="632"/>
      <c r="L18" s="632"/>
      <c r="M18" s="632"/>
      <c r="N18" s="632"/>
      <c r="O18" s="227" t="s">
        <v>374</v>
      </c>
      <c r="P18" s="227"/>
      <c r="Q18" s="227"/>
      <c r="R18" s="227"/>
      <c r="S18" s="211"/>
      <c r="T18" s="369"/>
      <c r="U18" s="193" t="s">
        <v>87</v>
      </c>
      <c r="V18" s="356"/>
      <c r="W18" s="211"/>
      <c r="X18" s="370"/>
      <c r="Y18" s="227" t="s">
        <v>88</v>
      </c>
      <c r="Z18" s="227"/>
      <c r="AA18" s="227"/>
      <c r="AB18" s="211"/>
      <c r="AC18" s="369"/>
      <c r="AD18" s="227" t="s">
        <v>89</v>
      </c>
      <c r="AE18" s="199"/>
      <c r="AF18" s="199"/>
      <c r="AG18" s="199"/>
      <c r="AH18" s="199"/>
      <c r="AI18" s="213"/>
      <c r="AJ18" s="115" t="b">
        <v>0</v>
      </c>
      <c r="AK18" s="115" t="b">
        <v>0</v>
      </c>
      <c r="AL18" s="115" t="b">
        <v>0</v>
      </c>
      <c r="AM18" s="115"/>
      <c r="AN18" s="115"/>
      <c r="AO18" s="115"/>
    </row>
    <row r="19" spans="2:41" s="67" customFormat="1" ht="18" customHeight="1">
      <c r="C19" s="214"/>
      <c r="D19" s="211"/>
      <c r="E19" s="676"/>
      <c r="F19" s="676"/>
      <c r="G19" s="676"/>
      <c r="H19" s="632"/>
      <c r="I19" s="632"/>
      <c r="J19" s="632"/>
      <c r="K19" s="632"/>
      <c r="L19" s="632"/>
      <c r="M19" s="632"/>
      <c r="N19" s="632"/>
      <c r="O19" s="227"/>
      <c r="P19" s="227"/>
      <c r="Q19" s="227"/>
      <c r="R19" s="369"/>
      <c r="S19" s="227" t="s">
        <v>90</v>
      </c>
      <c r="T19" s="193"/>
      <c r="U19" s="369"/>
      <c r="V19" s="193" t="s">
        <v>78</v>
      </c>
      <c r="W19" s="193"/>
      <c r="X19" s="227" t="s">
        <v>26</v>
      </c>
      <c r="Y19" s="663"/>
      <c r="Z19" s="663"/>
      <c r="AA19" s="663"/>
      <c r="AB19" s="663"/>
      <c r="AC19" s="663"/>
      <c r="AD19" s="663"/>
      <c r="AE19" s="663"/>
      <c r="AF19" s="663"/>
      <c r="AG19" s="663"/>
      <c r="AH19" s="663"/>
      <c r="AI19" s="213" t="s">
        <v>20</v>
      </c>
      <c r="AJ19" s="115" t="b">
        <v>0</v>
      </c>
      <c r="AK19" s="115" t="b">
        <v>0</v>
      </c>
      <c r="AL19" s="115"/>
      <c r="AM19" s="115"/>
      <c r="AN19" s="115"/>
      <c r="AO19" s="115"/>
    </row>
    <row r="20" spans="2:41" s="67" customFormat="1" ht="18" customHeight="1">
      <c r="C20" s="214"/>
      <c r="D20" s="211"/>
      <c r="E20" s="676"/>
      <c r="F20" s="676"/>
      <c r="G20" s="676"/>
      <c r="H20" s="632"/>
      <c r="I20" s="632"/>
      <c r="J20" s="632"/>
      <c r="K20" s="632"/>
      <c r="L20" s="632"/>
      <c r="M20" s="632"/>
      <c r="N20" s="632"/>
      <c r="O20" s="227" t="s">
        <v>92</v>
      </c>
      <c r="P20" s="227"/>
      <c r="Q20" s="227"/>
      <c r="R20" s="227"/>
      <c r="S20" s="227"/>
      <c r="T20" s="227"/>
      <c r="U20" s="227"/>
      <c r="V20" s="227" t="s">
        <v>93</v>
      </c>
      <c r="W20" s="804"/>
      <c r="X20" s="804"/>
      <c r="Y20" s="227" t="s">
        <v>94</v>
      </c>
      <c r="Z20" s="227"/>
      <c r="AA20" s="227"/>
      <c r="AB20" s="227"/>
      <c r="AC20" s="227"/>
      <c r="AD20" s="227"/>
      <c r="AE20" s="227"/>
      <c r="AF20" s="227"/>
      <c r="AG20" s="227"/>
      <c r="AH20" s="227"/>
      <c r="AI20" s="213"/>
      <c r="AJ20" s="115"/>
      <c r="AK20" s="115"/>
      <c r="AL20" s="115"/>
      <c r="AM20" s="115"/>
      <c r="AN20" s="115"/>
      <c r="AO20" s="115"/>
    </row>
    <row r="21" spans="2:41" s="67" customFormat="1" ht="18" customHeight="1">
      <c r="C21" s="214"/>
      <c r="D21" s="211"/>
      <c r="E21" s="676"/>
      <c r="F21" s="676"/>
      <c r="G21" s="676"/>
      <c r="H21" s="632"/>
      <c r="I21" s="632"/>
      <c r="J21" s="632"/>
      <c r="K21" s="632"/>
      <c r="L21" s="632"/>
      <c r="M21" s="632"/>
      <c r="N21" s="632"/>
      <c r="O21" s="227" t="s">
        <v>95</v>
      </c>
      <c r="P21" s="227"/>
      <c r="Q21" s="227" t="s">
        <v>26</v>
      </c>
      <c r="R21" s="800"/>
      <c r="S21" s="800"/>
      <c r="T21" s="800"/>
      <c r="U21" s="800"/>
      <c r="V21" s="800"/>
      <c r="W21" s="800"/>
      <c r="X21" s="800"/>
      <c r="Y21" s="800"/>
      <c r="Z21" s="800"/>
      <c r="AA21" s="800"/>
      <c r="AB21" s="800"/>
      <c r="AC21" s="800"/>
      <c r="AD21" s="800"/>
      <c r="AE21" s="800"/>
      <c r="AF21" s="800"/>
      <c r="AG21" s="800"/>
      <c r="AH21" s="800"/>
      <c r="AI21" s="213" t="s">
        <v>20</v>
      </c>
      <c r="AJ21" s="115"/>
      <c r="AK21" s="115"/>
      <c r="AL21" s="115"/>
      <c r="AM21" s="115"/>
      <c r="AN21" s="115"/>
      <c r="AO21" s="115"/>
    </row>
    <row r="22" spans="2:41" s="67" customFormat="1" ht="16.5" customHeight="1">
      <c r="C22" s="214"/>
      <c r="D22" s="211"/>
      <c r="E22" s="676" t="s">
        <v>214</v>
      </c>
      <c r="F22" s="676"/>
      <c r="G22" s="676"/>
      <c r="H22" s="709"/>
      <c r="I22" s="709"/>
      <c r="J22" s="709"/>
      <c r="K22" s="709"/>
      <c r="L22" s="709"/>
      <c r="M22" s="709"/>
      <c r="N22" s="709"/>
      <c r="O22" s="669" t="s">
        <v>213</v>
      </c>
      <c r="P22" s="670"/>
      <c r="Q22" s="670"/>
      <c r="R22" s="670"/>
      <c r="S22" s="670"/>
      <c r="T22" s="670"/>
      <c r="U22" s="670"/>
      <c r="V22" s="670"/>
      <c r="W22" s="670"/>
      <c r="X22" s="670"/>
      <c r="Y22" s="670"/>
      <c r="Z22" s="670"/>
      <c r="AA22" s="693" t="s">
        <v>97</v>
      </c>
      <c r="AB22" s="694"/>
      <c r="AC22" s="694"/>
      <c r="AD22" s="694"/>
      <c r="AE22" s="694"/>
      <c r="AF22" s="694"/>
      <c r="AG22" s="694"/>
      <c r="AH22" s="694"/>
      <c r="AI22" s="695"/>
      <c r="AJ22" s="115"/>
      <c r="AK22" s="115"/>
      <c r="AL22" s="115"/>
      <c r="AM22" s="115"/>
      <c r="AN22" s="115"/>
      <c r="AO22" s="115"/>
    </row>
    <row r="23" spans="2:41" s="67" customFormat="1" ht="10.5" customHeight="1">
      <c r="C23" s="214"/>
      <c r="D23" s="211"/>
      <c r="E23" s="676"/>
      <c r="F23" s="676"/>
      <c r="G23" s="676"/>
      <c r="H23" s="709"/>
      <c r="I23" s="709"/>
      <c r="J23" s="709"/>
      <c r="K23" s="709"/>
      <c r="L23" s="709"/>
      <c r="M23" s="709"/>
      <c r="N23" s="709"/>
      <c r="O23" s="672"/>
      <c r="P23" s="673"/>
      <c r="Q23" s="673"/>
      <c r="R23" s="673"/>
      <c r="S23" s="673"/>
      <c r="T23" s="673"/>
      <c r="U23" s="673"/>
      <c r="V23" s="673"/>
      <c r="W23" s="673"/>
      <c r="X23" s="673"/>
      <c r="Y23" s="673"/>
      <c r="Z23" s="673"/>
      <c r="AA23" s="696"/>
      <c r="AB23" s="697"/>
      <c r="AC23" s="697"/>
      <c r="AD23" s="697"/>
      <c r="AE23" s="697"/>
      <c r="AF23" s="697"/>
      <c r="AG23" s="697"/>
      <c r="AH23" s="697"/>
      <c r="AI23" s="698"/>
      <c r="AJ23" s="115"/>
      <c r="AK23" s="115"/>
      <c r="AL23" s="115"/>
      <c r="AM23" s="115"/>
      <c r="AN23" s="115"/>
      <c r="AO23" s="115"/>
    </row>
    <row r="24" spans="2:41" s="67" customFormat="1" ht="19.5" customHeight="1">
      <c r="B24" s="115" t="b">
        <v>0</v>
      </c>
      <c r="C24" s="210"/>
      <c r="D24" s="211"/>
      <c r="E24" s="676"/>
      <c r="F24" s="676"/>
      <c r="G24" s="676"/>
      <c r="H24" s="632" t="s">
        <v>98</v>
      </c>
      <c r="I24" s="632"/>
      <c r="J24" s="632"/>
      <c r="K24" s="632"/>
      <c r="L24" s="632"/>
      <c r="M24" s="632"/>
      <c r="N24" s="632"/>
      <c r="O24" s="799" t="s">
        <v>99</v>
      </c>
      <c r="P24" s="799"/>
      <c r="Q24" s="799"/>
      <c r="R24" s="371"/>
      <c r="S24" s="227" t="s">
        <v>100</v>
      </c>
      <c r="T24" s="227"/>
      <c r="U24" s="227"/>
      <c r="V24" s="372"/>
      <c r="W24" s="227" t="s">
        <v>101</v>
      </c>
      <c r="X24" s="227"/>
      <c r="Y24" s="356"/>
      <c r="Z24" s="227"/>
      <c r="AA24" s="699"/>
      <c r="AB24" s="628"/>
      <c r="AC24" s="628"/>
      <c r="AD24" s="628"/>
      <c r="AE24" s="628"/>
      <c r="AF24" s="628"/>
      <c r="AG24" s="628"/>
      <c r="AH24" s="628"/>
      <c r="AI24" s="629"/>
      <c r="AJ24" s="115" t="b">
        <v>0</v>
      </c>
      <c r="AK24" s="115" t="b">
        <v>0</v>
      </c>
      <c r="AL24" s="115"/>
      <c r="AM24" s="115"/>
      <c r="AN24" s="115"/>
      <c r="AO24" s="115"/>
    </row>
    <row r="25" spans="2:41" s="67" customFormat="1" ht="19.5" customHeight="1">
      <c r="C25" s="214"/>
      <c r="D25" s="211"/>
      <c r="E25" s="676"/>
      <c r="F25" s="676"/>
      <c r="G25" s="676"/>
      <c r="H25" s="632"/>
      <c r="I25" s="632"/>
      <c r="J25" s="632"/>
      <c r="K25" s="632"/>
      <c r="L25" s="632"/>
      <c r="M25" s="632"/>
      <c r="N25" s="632"/>
      <c r="O25" s="799" t="s">
        <v>95</v>
      </c>
      <c r="P25" s="799"/>
      <c r="Q25" s="245" t="s">
        <v>26</v>
      </c>
      <c r="R25" s="800"/>
      <c r="S25" s="800"/>
      <c r="T25" s="800"/>
      <c r="U25" s="800"/>
      <c r="V25" s="800"/>
      <c r="W25" s="800"/>
      <c r="X25" s="800"/>
      <c r="Y25" s="800"/>
      <c r="Z25" s="227" t="s">
        <v>20</v>
      </c>
      <c r="AA25" s="700"/>
      <c r="AB25" s="630"/>
      <c r="AC25" s="630"/>
      <c r="AD25" s="630"/>
      <c r="AE25" s="630"/>
      <c r="AF25" s="630"/>
      <c r="AG25" s="630"/>
      <c r="AH25" s="630"/>
      <c r="AI25" s="631"/>
      <c r="AJ25" s="115"/>
      <c r="AK25" s="115"/>
      <c r="AL25" s="115"/>
      <c r="AM25" s="115"/>
      <c r="AN25" s="115"/>
      <c r="AO25" s="115"/>
    </row>
    <row r="26" spans="2:41" s="67" customFormat="1" ht="13.5" customHeight="1">
      <c r="B26" s="115" t="b">
        <v>0</v>
      </c>
      <c r="C26" s="210"/>
      <c r="D26" s="211"/>
      <c r="E26" s="676"/>
      <c r="F26" s="676"/>
      <c r="G26" s="676"/>
      <c r="H26" s="632" t="s">
        <v>102</v>
      </c>
      <c r="I26" s="632"/>
      <c r="J26" s="632"/>
      <c r="K26" s="632"/>
      <c r="L26" s="632"/>
      <c r="M26" s="632"/>
      <c r="N26" s="632"/>
      <c r="O26" s="762" t="s">
        <v>103</v>
      </c>
      <c r="P26" s="763"/>
      <c r="Q26" s="234"/>
      <c r="R26" s="199" t="s">
        <v>104</v>
      </c>
      <c r="S26" s="235" t="s">
        <v>26</v>
      </c>
      <c r="T26" s="721"/>
      <c r="U26" s="721"/>
      <c r="V26" s="721"/>
      <c r="W26" s="721"/>
      <c r="X26" s="199" t="s">
        <v>122</v>
      </c>
      <c r="Y26" s="201"/>
      <c r="Z26" s="198" t="s">
        <v>105</v>
      </c>
      <c r="AA26" s="727"/>
      <c r="AB26" s="728"/>
      <c r="AC26" s="728"/>
      <c r="AD26" s="728"/>
      <c r="AE26" s="728"/>
      <c r="AF26" s="728"/>
      <c r="AG26" s="728"/>
      <c r="AH26" s="728"/>
      <c r="AI26" s="729"/>
      <c r="AJ26" s="115" t="b">
        <v>0</v>
      </c>
      <c r="AK26" s="115" t="b">
        <v>0</v>
      </c>
      <c r="AL26" s="115"/>
      <c r="AM26" s="115"/>
      <c r="AN26" s="115"/>
      <c r="AO26" s="115"/>
    </row>
    <row r="27" spans="2:41" s="67" customFormat="1" ht="13.5" customHeight="1">
      <c r="C27" s="214"/>
      <c r="D27" s="211"/>
      <c r="E27" s="676"/>
      <c r="F27" s="676"/>
      <c r="G27" s="676"/>
      <c r="H27" s="632"/>
      <c r="I27" s="632"/>
      <c r="J27" s="632"/>
      <c r="K27" s="632"/>
      <c r="L27" s="632"/>
      <c r="M27" s="632"/>
      <c r="N27" s="632"/>
      <c r="O27" s="740" t="s">
        <v>106</v>
      </c>
      <c r="P27" s="675"/>
      <c r="Q27" s="675"/>
      <c r="R27" s="675"/>
      <c r="S27" s="675"/>
      <c r="T27" s="227" t="s">
        <v>93</v>
      </c>
      <c r="U27" s="804"/>
      <c r="V27" s="804"/>
      <c r="W27" s="227" t="s">
        <v>94</v>
      </c>
      <c r="X27" s="227"/>
      <c r="Y27" s="356"/>
      <c r="Z27" s="227"/>
      <c r="AA27" s="730"/>
      <c r="AB27" s="731"/>
      <c r="AC27" s="731"/>
      <c r="AD27" s="731"/>
      <c r="AE27" s="731"/>
      <c r="AF27" s="731"/>
      <c r="AG27" s="731"/>
      <c r="AH27" s="731"/>
      <c r="AI27" s="732"/>
      <c r="AJ27" s="115"/>
      <c r="AK27" s="115"/>
      <c r="AL27" s="115"/>
      <c r="AM27" s="115"/>
      <c r="AN27" s="115"/>
      <c r="AO27" s="115"/>
    </row>
    <row r="28" spans="2:41" s="67" customFormat="1" ht="13.5" customHeight="1">
      <c r="C28" s="214"/>
      <c r="D28" s="211"/>
      <c r="E28" s="676"/>
      <c r="F28" s="676"/>
      <c r="G28" s="676"/>
      <c r="H28" s="632"/>
      <c r="I28" s="632"/>
      <c r="J28" s="632"/>
      <c r="K28" s="632"/>
      <c r="L28" s="632"/>
      <c r="M28" s="632"/>
      <c r="N28" s="632"/>
      <c r="O28" s="237" t="s">
        <v>107</v>
      </c>
      <c r="P28" s="193"/>
      <c r="Q28" s="371"/>
      <c r="R28" s="193" t="s">
        <v>104</v>
      </c>
      <c r="S28" s="193"/>
      <c r="T28" s="372"/>
      <c r="U28" s="227" t="s">
        <v>105</v>
      </c>
      <c r="V28" s="227"/>
      <c r="W28" s="227"/>
      <c r="X28" s="227"/>
      <c r="Y28" s="356"/>
      <c r="Z28" s="227"/>
      <c r="AA28" s="730"/>
      <c r="AB28" s="731"/>
      <c r="AC28" s="731"/>
      <c r="AD28" s="731"/>
      <c r="AE28" s="731"/>
      <c r="AF28" s="731"/>
      <c r="AG28" s="731"/>
      <c r="AH28" s="731"/>
      <c r="AI28" s="732"/>
      <c r="AJ28" s="115" t="b">
        <v>0</v>
      </c>
      <c r="AK28" s="115" t="b">
        <v>0</v>
      </c>
      <c r="AL28" s="115"/>
      <c r="AM28" s="115"/>
      <c r="AN28" s="115"/>
      <c r="AO28" s="115"/>
    </row>
    <row r="29" spans="2:41" s="67" customFormat="1" ht="13.5" customHeight="1">
      <c r="C29" s="214"/>
      <c r="D29" s="211"/>
      <c r="E29" s="676"/>
      <c r="F29" s="676"/>
      <c r="G29" s="676"/>
      <c r="H29" s="632"/>
      <c r="I29" s="632"/>
      <c r="J29" s="632"/>
      <c r="K29" s="632"/>
      <c r="L29" s="632"/>
      <c r="M29" s="632"/>
      <c r="N29" s="632"/>
      <c r="O29" s="672" t="s">
        <v>95</v>
      </c>
      <c r="P29" s="673"/>
      <c r="Q29" s="239" t="s">
        <v>26</v>
      </c>
      <c r="R29" s="743"/>
      <c r="S29" s="743"/>
      <c r="T29" s="743"/>
      <c r="U29" s="743"/>
      <c r="V29" s="743"/>
      <c r="W29" s="743"/>
      <c r="X29" s="743"/>
      <c r="Y29" s="743"/>
      <c r="Z29" s="204" t="s">
        <v>20</v>
      </c>
      <c r="AA29" s="801"/>
      <c r="AB29" s="802"/>
      <c r="AC29" s="802"/>
      <c r="AD29" s="802"/>
      <c r="AE29" s="802"/>
      <c r="AF29" s="802"/>
      <c r="AG29" s="802"/>
      <c r="AH29" s="802"/>
      <c r="AI29" s="803"/>
      <c r="AJ29" s="115"/>
      <c r="AK29" s="115"/>
      <c r="AL29" s="115"/>
      <c r="AM29" s="115"/>
      <c r="AN29" s="115"/>
      <c r="AO29" s="115"/>
    </row>
    <row r="30" spans="2:41" s="67" customFormat="1" ht="13.5" customHeight="1">
      <c r="B30" s="115" t="b">
        <v>0</v>
      </c>
      <c r="C30" s="210"/>
      <c r="D30" s="211"/>
      <c r="E30" s="676"/>
      <c r="F30" s="676"/>
      <c r="G30" s="676"/>
      <c r="H30" s="805" t="s">
        <v>212</v>
      </c>
      <c r="I30" s="805"/>
      <c r="J30" s="805"/>
      <c r="K30" s="805"/>
      <c r="L30" s="805"/>
      <c r="M30" s="805"/>
      <c r="N30" s="805"/>
      <c r="O30" s="333"/>
      <c r="P30" s="199" t="s">
        <v>104</v>
      </c>
      <c r="Q30" s="235"/>
      <c r="R30" s="670"/>
      <c r="S30" s="670"/>
      <c r="T30" s="670"/>
      <c r="U30" s="670"/>
      <c r="V30" s="670"/>
      <c r="W30" s="670"/>
      <c r="X30" s="670"/>
      <c r="Y30" s="670"/>
      <c r="Z30" s="198"/>
      <c r="AA30" s="701"/>
      <c r="AB30" s="686"/>
      <c r="AC30" s="686"/>
      <c r="AD30" s="686"/>
      <c r="AE30" s="686"/>
      <c r="AF30" s="686"/>
      <c r="AG30" s="686"/>
      <c r="AH30" s="686"/>
      <c r="AI30" s="702"/>
      <c r="AJ30" s="115" t="b">
        <v>0</v>
      </c>
      <c r="AK30" s="115"/>
      <c r="AL30" s="115"/>
      <c r="AM30" s="115"/>
      <c r="AN30" s="115"/>
      <c r="AO30" s="115"/>
    </row>
    <row r="31" spans="2:41" s="67" customFormat="1" ht="13.5" customHeight="1">
      <c r="C31" s="214"/>
      <c r="D31" s="211"/>
      <c r="E31" s="676"/>
      <c r="F31" s="676"/>
      <c r="G31" s="676"/>
      <c r="H31" s="805"/>
      <c r="I31" s="805"/>
      <c r="J31" s="805"/>
      <c r="K31" s="805"/>
      <c r="L31" s="805"/>
      <c r="M31" s="805"/>
      <c r="N31" s="805"/>
      <c r="O31" s="334" t="s">
        <v>26</v>
      </c>
      <c r="P31" s="663"/>
      <c r="Q31" s="663"/>
      <c r="R31" s="663"/>
      <c r="S31" s="663"/>
      <c r="T31" s="663"/>
      <c r="U31" s="663"/>
      <c r="V31" s="663"/>
      <c r="W31" s="663"/>
      <c r="X31" s="663"/>
      <c r="Y31" s="663"/>
      <c r="Z31" s="227" t="s">
        <v>20</v>
      </c>
      <c r="AA31" s="703"/>
      <c r="AB31" s="704"/>
      <c r="AC31" s="704"/>
      <c r="AD31" s="704"/>
      <c r="AE31" s="704"/>
      <c r="AF31" s="704"/>
      <c r="AG31" s="704"/>
      <c r="AH31" s="704"/>
      <c r="AI31" s="705"/>
      <c r="AJ31" s="115"/>
      <c r="AK31" s="115"/>
      <c r="AL31" s="115"/>
      <c r="AM31" s="115"/>
      <c r="AN31" s="118"/>
      <c r="AO31" s="115"/>
    </row>
    <row r="32" spans="2:41" s="67" customFormat="1" ht="13.5" customHeight="1">
      <c r="C32" s="214"/>
      <c r="D32" s="211"/>
      <c r="E32" s="676"/>
      <c r="F32" s="676"/>
      <c r="G32" s="676"/>
      <c r="H32" s="805"/>
      <c r="I32" s="805"/>
      <c r="J32" s="805"/>
      <c r="K32" s="805"/>
      <c r="L32" s="805"/>
      <c r="M32" s="805"/>
      <c r="N32" s="805"/>
      <c r="O32" s="238"/>
      <c r="P32" s="205" t="s">
        <v>105</v>
      </c>
      <c r="Q32" s="239"/>
      <c r="R32" s="205"/>
      <c r="S32" s="205"/>
      <c r="T32" s="204"/>
      <c r="U32" s="204"/>
      <c r="V32" s="204"/>
      <c r="W32" s="204"/>
      <c r="X32" s="204"/>
      <c r="Y32" s="247"/>
      <c r="Z32" s="204"/>
      <c r="AA32" s="706"/>
      <c r="AB32" s="707"/>
      <c r="AC32" s="707"/>
      <c r="AD32" s="707"/>
      <c r="AE32" s="707"/>
      <c r="AF32" s="707"/>
      <c r="AG32" s="707"/>
      <c r="AH32" s="707"/>
      <c r="AI32" s="708"/>
      <c r="AJ32" s="115" t="b">
        <v>0</v>
      </c>
      <c r="AK32" s="115"/>
      <c r="AL32" s="115"/>
      <c r="AM32" s="115"/>
      <c r="AN32" s="115"/>
      <c r="AO32" s="115"/>
    </row>
    <row r="33" spans="2:41" s="67" customFormat="1" ht="13.5" customHeight="1">
      <c r="B33" s="115" t="b">
        <v>0</v>
      </c>
      <c r="C33" s="210"/>
      <c r="D33" s="211"/>
      <c r="E33" s="676"/>
      <c r="F33" s="676"/>
      <c r="G33" s="676"/>
      <c r="H33" s="775" t="s">
        <v>211</v>
      </c>
      <c r="I33" s="776"/>
      <c r="J33" s="776"/>
      <c r="K33" s="775" t="s">
        <v>210</v>
      </c>
      <c r="L33" s="776"/>
      <c r="M33" s="776"/>
      <c r="N33" s="781"/>
      <c r="O33" s="373"/>
      <c r="P33" s="374" t="s">
        <v>104</v>
      </c>
      <c r="Q33" s="375"/>
      <c r="R33" s="375"/>
      <c r="S33" s="376"/>
      <c r="T33" s="198"/>
      <c r="U33" s="198"/>
      <c r="V33" s="198"/>
      <c r="W33" s="198"/>
      <c r="X33" s="211"/>
      <c r="Y33" s="375"/>
      <c r="Z33" s="198"/>
      <c r="AA33" s="701"/>
      <c r="AB33" s="686"/>
      <c r="AC33" s="686"/>
      <c r="AD33" s="686"/>
      <c r="AE33" s="686"/>
      <c r="AF33" s="686"/>
      <c r="AG33" s="686"/>
      <c r="AH33" s="686"/>
      <c r="AI33" s="702"/>
      <c r="AJ33" s="115" t="b">
        <v>0</v>
      </c>
      <c r="AK33" s="115"/>
      <c r="AL33" s="115"/>
      <c r="AM33" s="115"/>
      <c r="AN33" s="115"/>
      <c r="AO33" s="115"/>
    </row>
    <row r="34" spans="2:41" s="67" customFormat="1" ht="13.5" customHeight="1">
      <c r="C34" s="214"/>
      <c r="D34" s="211"/>
      <c r="E34" s="676"/>
      <c r="F34" s="676"/>
      <c r="G34" s="676"/>
      <c r="H34" s="777"/>
      <c r="I34" s="778"/>
      <c r="J34" s="778"/>
      <c r="K34" s="777"/>
      <c r="L34" s="778"/>
      <c r="M34" s="778"/>
      <c r="N34" s="782"/>
      <c r="O34" s="377" t="s">
        <v>168</v>
      </c>
      <c r="P34" s="377"/>
      <c r="Q34" s="377"/>
      <c r="R34" s="377"/>
      <c r="S34" s="377"/>
      <c r="T34" s="377"/>
      <c r="U34" s="377"/>
      <c r="V34" s="227"/>
      <c r="W34" s="227" t="s">
        <v>104</v>
      </c>
      <c r="X34" s="211"/>
      <c r="Y34" s="378"/>
      <c r="Z34" s="227" t="s">
        <v>169</v>
      </c>
      <c r="AA34" s="703"/>
      <c r="AB34" s="704"/>
      <c r="AC34" s="704"/>
      <c r="AD34" s="704"/>
      <c r="AE34" s="704"/>
      <c r="AF34" s="704"/>
      <c r="AG34" s="704"/>
      <c r="AH34" s="704"/>
      <c r="AI34" s="705"/>
      <c r="AJ34" s="115" t="b">
        <v>0</v>
      </c>
      <c r="AK34" s="115" t="b">
        <v>0</v>
      </c>
      <c r="AL34" s="115"/>
      <c r="AM34" s="115"/>
      <c r="AN34" s="115"/>
      <c r="AO34" s="115"/>
    </row>
    <row r="35" spans="2:41" s="67" customFormat="1" ht="16.5" customHeight="1">
      <c r="C35" s="214"/>
      <c r="D35" s="211"/>
      <c r="E35" s="676"/>
      <c r="F35" s="676"/>
      <c r="G35" s="676"/>
      <c r="H35" s="777"/>
      <c r="I35" s="778"/>
      <c r="J35" s="778"/>
      <c r="K35" s="777"/>
      <c r="L35" s="778"/>
      <c r="M35" s="778"/>
      <c r="N35" s="782"/>
      <c r="O35" s="379"/>
      <c r="P35" s="380" t="s">
        <v>105</v>
      </c>
      <c r="Q35" s="381"/>
      <c r="R35" s="381"/>
      <c r="S35" s="377"/>
      <c r="T35" s="227"/>
      <c r="U35" s="227"/>
      <c r="V35" s="227"/>
      <c r="W35" s="227"/>
      <c r="X35" s="227"/>
      <c r="Y35" s="378"/>
      <c r="Z35" s="227"/>
      <c r="AA35" s="703"/>
      <c r="AB35" s="704"/>
      <c r="AC35" s="704"/>
      <c r="AD35" s="704"/>
      <c r="AE35" s="704"/>
      <c r="AF35" s="704"/>
      <c r="AG35" s="704"/>
      <c r="AH35" s="704"/>
      <c r="AI35" s="705"/>
      <c r="AJ35" s="115" t="b">
        <v>0</v>
      </c>
      <c r="AK35" s="115"/>
      <c r="AL35" s="115"/>
      <c r="AM35" s="115"/>
      <c r="AN35" s="115"/>
      <c r="AO35" s="115"/>
    </row>
    <row r="36" spans="2:41" s="67" customFormat="1" ht="11.25" customHeight="1">
      <c r="C36" s="214"/>
      <c r="D36" s="211"/>
      <c r="E36" s="676"/>
      <c r="F36" s="676"/>
      <c r="G36" s="676"/>
      <c r="H36" s="779"/>
      <c r="I36" s="780"/>
      <c r="J36" s="780"/>
      <c r="K36" s="779"/>
      <c r="L36" s="780"/>
      <c r="M36" s="780"/>
      <c r="N36" s="783"/>
      <c r="O36" s="382"/>
      <c r="P36" s="261"/>
      <c r="Q36" s="262"/>
      <c r="R36" s="262"/>
      <c r="S36" s="383"/>
      <c r="T36" s="204"/>
      <c r="U36" s="204"/>
      <c r="V36" s="204"/>
      <c r="W36" s="204"/>
      <c r="X36" s="204"/>
      <c r="Y36" s="263"/>
      <c r="Z36" s="204"/>
      <c r="AA36" s="706"/>
      <c r="AB36" s="707"/>
      <c r="AC36" s="707"/>
      <c r="AD36" s="707"/>
      <c r="AE36" s="707"/>
      <c r="AF36" s="707"/>
      <c r="AG36" s="707"/>
      <c r="AH36" s="707"/>
      <c r="AI36" s="708"/>
      <c r="AJ36" s="115"/>
      <c r="AK36" s="115"/>
      <c r="AL36" s="115"/>
      <c r="AM36" s="115"/>
      <c r="AN36" s="115"/>
      <c r="AO36" s="115"/>
    </row>
    <row r="37" spans="2:41" s="67" customFormat="1" ht="15" customHeight="1">
      <c r="B37" s="115" t="b">
        <v>0</v>
      </c>
      <c r="C37" s="210"/>
      <c r="D37" s="211"/>
      <c r="E37" s="676"/>
      <c r="F37" s="676"/>
      <c r="G37" s="676"/>
      <c r="H37" s="654" t="s">
        <v>78</v>
      </c>
      <c r="I37" s="655"/>
      <c r="J37" s="655"/>
      <c r="K37" s="655"/>
      <c r="L37" s="655"/>
      <c r="M37" s="655"/>
      <c r="N37" s="656"/>
      <c r="O37" s="718"/>
      <c r="P37" s="719"/>
      <c r="Q37" s="719"/>
      <c r="R37" s="719"/>
      <c r="S37" s="719"/>
      <c r="T37" s="719"/>
      <c r="U37" s="719"/>
      <c r="V37" s="719"/>
      <c r="W37" s="719"/>
      <c r="X37" s="719"/>
      <c r="Y37" s="719"/>
      <c r="Z37" s="719"/>
      <c r="AA37" s="217" t="s">
        <v>113</v>
      </c>
      <c r="AB37" s="193"/>
      <c r="AC37" s="193"/>
      <c r="AD37" s="764"/>
      <c r="AE37" s="764"/>
      <c r="AF37" s="764"/>
      <c r="AG37" s="764"/>
      <c r="AH37" s="764"/>
      <c r="AI37" s="765"/>
      <c r="AJ37" s="115"/>
      <c r="AK37" s="115"/>
      <c r="AL37" s="115"/>
      <c r="AM37" s="115"/>
      <c r="AN37" s="115"/>
      <c r="AO37" s="115"/>
    </row>
    <row r="38" spans="2:41" s="67" customFormat="1" ht="25.5" customHeight="1">
      <c r="C38" s="214"/>
      <c r="D38" s="211"/>
      <c r="E38" s="676"/>
      <c r="F38" s="676"/>
      <c r="G38" s="676"/>
      <c r="H38" s="660"/>
      <c r="I38" s="661"/>
      <c r="J38" s="661"/>
      <c r="K38" s="661"/>
      <c r="L38" s="661"/>
      <c r="M38" s="661"/>
      <c r="N38" s="662"/>
      <c r="O38" s="700"/>
      <c r="P38" s="630"/>
      <c r="Q38" s="630"/>
      <c r="R38" s="630"/>
      <c r="S38" s="630"/>
      <c r="T38" s="630"/>
      <c r="U38" s="630"/>
      <c r="V38" s="630"/>
      <c r="W38" s="630"/>
      <c r="X38" s="630"/>
      <c r="Y38" s="630"/>
      <c r="Z38" s="630"/>
      <c r="AA38" s="808"/>
      <c r="AB38" s="809"/>
      <c r="AC38" s="809"/>
      <c r="AD38" s="809"/>
      <c r="AE38" s="809"/>
      <c r="AF38" s="809"/>
      <c r="AG38" s="809"/>
      <c r="AH38" s="809"/>
      <c r="AI38" s="810"/>
      <c r="AJ38" s="115"/>
      <c r="AK38" s="115"/>
      <c r="AL38" s="115"/>
      <c r="AM38" s="115"/>
      <c r="AN38" s="115"/>
      <c r="AO38" s="115"/>
    </row>
    <row r="39" spans="2:41" s="67" customFormat="1" ht="13.5" customHeight="1">
      <c r="C39" s="214"/>
      <c r="D39" s="211"/>
      <c r="E39" s="771" t="s">
        <v>114</v>
      </c>
      <c r="F39" s="669" t="s">
        <v>115</v>
      </c>
      <c r="G39" s="670"/>
      <c r="H39" s="670"/>
      <c r="I39" s="670"/>
      <c r="J39" s="670"/>
      <c r="K39" s="670"/>
      <c r="L39" s="670"/>
      <c r="M39" s="670"/>
      <c r="N39" s="670"/>
      <c r="O39" s="799"/>
      <c r="P39" s="799"/>
      <c r="Q39" s="669" t="s">
        <v>116</v>
      </c>
      <c r="R39" s="670"/>
      <c r="S39" s="670"/>
      <c r="T39" s="670"/>
      <c r="U39" s="670"/>
      <c r="V39" s="670"/>
      <c r="W39" s="670"/>
      <c r="X39" s="670"/>
      <c r="Y39" s="670"/>
      <c r="Z39" s="670"/>
      <c r="AA39" s="670"/>
      <c r="AB39" s="671"/>
      <c r="AC39" s="669" t="s">
        <v>117</v>
      </c>
      <c r="AD39" s="670"/>
      <c r="AE39" s="670"/>
      <c r="AF39" s="670"/>
      <c r="AG39" s="670"/>
      <c r="AH39" s="670"/>
      <c r="AI39" s="671"/>
      <c r="AJ39" s="115"/>
      <c r="AK39" s="115"/>
      <c r="AL39" s="115"/>
      <c r="AM39" s="115"/>
      <c r="AN39" s="115"/>
      <c r="AO39" s="115"/>
    </row>
    <row r="40" spans="2:41" s="67" customFormat="1" ht="13.5" customHeight="1">
      <c r="C40" s="214"/>
      <c r="D40" s="211"/>
      <c r="E40" s="772"/>
      <c r="F40" s="672"/>
      <c r="G40" s="673"/>
      <c r="H40" s="673"/>
      <c r="I40" s="673"/>
      <c r="J40" s="673"/>
      <c r="K40" s="673"/>
      <c r="L40" s="673"/>
      <c r="M40" s="673"/>
      <c r="N40" s="673"/>
      <c r="O40" s="673"/>
      <c r="P40" s="673"/>
      <c r="Q40" s="672"/>
      <c r="R40" s="673"/>
      <c r="S40" s="673"/>
      <c r="T40" s="673"/>
      <c r="U40" s="673"/>
      <c r="V40" s="673"/>
      <c r="W40" s="673"/>
      <c r="X40" s="673"/>
      <c r="Y40" s="673"/>
      <c r="Z40" s="673"/>
      <c r="AA40" s="673"/>
      <c r="AB40" s="674"/>
      <c r="AC40" s="672" t="s">
        <v>209</v>
      </c>
      <c r="AD40" s="673"/>
      <c r="AE40" s="673"/>
      <c r="AF40" s="673"/>
      <c r="AG40" s="673"/>
      <c r="AH40" s="673"/>
      <c r="AI40" s="674"/>
      <c r="AJ40" s="115"/>
      <c r="AK40" s="115"/>
      <c r="AL40" s="115"/>
      <c r="AM40" s="115"/>
      <c r="AN40" s="115"/>
      <c r="AO40" s="115"/>
    </row>
    <row r="41" spans="2:41" s="67" customFormat="1" ht="13.5" customHeight="1">
      <c r="B41" s="115" t="b">
        <v>0</v>
      </c>
      <c r="C41" s="210"/>
      <c r="D41" s="211"/>
      <c r="E41" s="772"/>
      <c r="F41" s="654" t="s">
        <v>208</v>
      </c>
      <c r="G41" s="655"/>
      <c r="H41" s="655"/>
      <c r="I41" s="655"/>
      <c r="J41" s="655"/>
      <c r="K41" s="655"/>
      <c r="L41" s="655"/>
      <c r="M41" s="655"/>
      <c r="N41" s="655"/>
      <c r="O41" s="655"/>
      <c r="P41" s="655"/>
      <c r="Q41" s="217" t="s">
        <v>207</v>
      </c>
      <c r="R41" s="200"/>
      <c r="S41" s="200"/>
      <c r="T41" s="200"/>
      <c r="U41" s="201"/>
      <c r="V41" s="200" t="s">
        <v>104</v>
      </c>
      <c r="W41" s="200"/>
      <c r="X41" s="201"/>
      <c r="Y41" s="200" t="s">
        <v>105</v>
      </c>
      <c r="Z41" s="221"/>
      <c r="AA41" s="221"/>
      <c r="AB41" s="384"/>
      <c r="AC41" s="268"/>
      <c r="AD41" s="269" t="s">
        <v>120</v>
      </c>
      <c r="AE41" s="269"/>
      <c r="AF41" s="269"/>
      <c r="AG41" s="269"/>
      <c r="AH41" s="269"/>
      <c r="AI41" s="270"/>
      <c r="AJ41" s="115" t="b">
        <v>0</v>
      </c>
      <c r="AK41" s="115" t="b">
        <v>0</v>
      </c>
      <c r="AL41" s="115"/>
      <c r="AM41" s="115"/>
      <c r="AN41" s="115"/>
      <c r="AO41" s="115"/>
    </row>
    <row r="42" spans="2:41" s="67" customFormat="1" ht="13.5" customHeight="1">
      <c r="C42" s="214"/>
      <c r="D42" s="211"/>
      <c r="E42" s="772"/>
      <c r="F42" s="657"/>
      <c r="G42" s="658"/>
      <c r="H42" s="658"/>
      <c r="I42" s="658"/>
      <c r="J42" s="658"/>
      <c r="K42" s="658"/>
      <c r="L42" s="658"/>
      <c r="M42" s="658"/>
      <c r="N42" s="658"/>
      <c r="O42" s="658"/>
      <c r="P42" s="658"/>
      <c r="Q42" s="334"/>
      <c r="R42" s="356"/>
      <c r="S42" s="356"/>
      <c r="T42" s="356"/>
      <c r="U42" s="356"/>
      <c r="V42" s="356"/>
      <c r="W42" s="356"/>
      <c r="X42" s="356"/>
      <c r="Y42" s="356"/>
      <c r="Z42" s="243"/>
      <c r="AA42" s="243"/>
      <c r="AB42" s="222"/>
      <c r="AC42" s="293"/>
      <c r="AD42" s="294" t="s">
        <v>196</v>
      </c>
      <c r="AE42" s="294"/>
      <c r="AF42" s="294"/>
      <c r="AG42" s="294"/>
      <c r="AH42" s="294"/>
      <c r="AI42" s="295"/>
      <c r="AJ42" s="115" t="b">
        <v>0</v>
      </c>
      <c r="AK42" s="115" t="b">
        <v>0</v>
      </c>
      <c r="AL42" s="115"/>
      <c r="AM42" s="115"/>
      <c r="AN42" s="115"/>
      <c r="AO42" s="115"/>
    </row>
    <row r="43" spans="2:41" s="67" customFormat="1" ht="13.5" customHeight="1">
      <c r="B43" s="115" t="b">
        <v>0</v>
      </c>
      <c r="C43" s="210"/>
      <c r="D43" s="211"/>
      <c r="E43" s="772"/>
      <c r="F43" s="665" t="s">
        <v>206</v>
      </c>
      <c r="G43" s="666"/>
      <c r="H43" s="666"/>
      <c r="I43" s="666"/>
      <c r="J43" s="666"/>
      <c r="K43" s="666"/>
      <c r="L43" s="666"/>
      <c r="M43" s="666"/>
      <c r="N43" s="666"/>
      <c r="O43" s="666"/>
      <c r="P43" s="666"/>
      <c r="Q43" s="217" t="s">
        <v>205</v>
      </c>
      <c r="R43" s="200"/>
      <c r="S43" s="200"/>
      <c r="T43" s="200"/>
      <c r="U43" s="201"/>
      <c r="V43" s="199" t="s">
        <v>198</v>
      </c>
      <c r="W43" s="200"/>
      <c r="X43" s="201"/>
      <c r="Y43" s="200" t="s">
        <v>197</v>
      </c>
      <c r="Z43" s="200"/>
      <c r="AA43" s="200"/>
      <c r="AB43" s="385"/>
      <c r="AC43" s="275"/>
      <c r="AD43" s="304" t="s">
        <v>120</v>
      </c>
      <c r="AE43" s="304"/>
      <c r="AF43" s="304"/>
      <c r="AG43" s="304"/>
      <c r="AH43" s="304"/>
      <c r="AI43" s="277"/>
      <c r="AJ43" s="115" t="b">
        <v>0</v>
      </c>
      <c r="AK43" s="115" t="b">
        <v>0</v>
      </c>
      <c r="AL43" s="115"/>
      <c r="AM43" s="115"/>
      <c r="AN43" s="115"/>
      <c r="AO43" s="115"/>
    </row>
    <row r="44" spans="2:41" s="67" customFormat="1" ht="13.5" customHeight="1">
      <c r="C44" s="214"/>
      <c r="D44" s="211"/>
      <c r="E44" s="772"/>
      <c r="F44" s="797"/>
      <c r="G44" s="798"/>
      <c r="H44" s="798"/>
      <c r="I44" s="798"/>
      <c r="J44" s="798"/>
      <c r="K44" s="798"/>
      <c r="L44" s="798"/>
      <c r="M44" s="798"/>
      <c r="N44" s="798"/>
      <c r="O44" s="798"/>
      <c r="P44" s="798"/>
      <c r="Q44" s="386"/>
      <c r="R44" s="206"/>
      <c r="S44" s="206"/>
      <c r="T44" s="206"/>
      <c r="U44" s="206"/>
      <c r="V44" s="206"/>
      <c r="W44" s="206"/>
      <c r="X44" s="206"/>
      <c r="Y44" s="206"/>
      <c r="Z44" s="320"/>
      <c r="AA44" s="320"/>
      <c r="AB44" s="387"/>
      <c r="AC44" s="288"/>
      <c r="AD44" s="388" t="s">
        <v>196</v>
      </c>
      <c r="AE44" s="388"/>
      <c r="AF44" s="388"/>
      <c r="AG44" s="388"/>
      <c r="AH44" s="388"/>
      <c r="AI44" s="290"/>
      <c r="AJ44" s="115" t="b">
        <v>0</v>
      </c>
      <c r="AK44" s="115" t="b">
        <v>0</v>
      </c>
      <c r="AL44" s="115"/>
      <c r="AM44" s="115"/>
      <c r="AN44" s="115"/>
      <c r="AO44" s="115"/>
    </row>
    <row r="45" spans="2:41" s="67" customFormat="1" ht="13.5" customHeight="1">
      <c r="B45" s="115" t="b">
        <v>0</v>
      </c>
      <c r="C45" s="210"/>
      <c r="D45" s="211"/>
      <c r="E45" s="772"/>
      <c r="F45" s="657" t="s">
        <v>204</v>
      </c>
      <c r="G45" s="658"/>
      <c r="H45" s="658"/>
      <c r="I45" s="658"/>
      <c r="J45" s="658"/>
      <c r="K45" s="658"/>
      <c r="L45" s="658"/>
      <c r="M45" s="658"/>
      <c r="N45" s="658"/>
      <c r="O45" s="658"/>
      <c r="P45" s="658"/>
      <c r="Q45" s="237" t="s">
        <v>203</v>
      </c>
      <c r="R45" s="356"/>
      <c r="S45" s="356"/>
      <c r="T45" s="356"/>
      <c r="U45" s="389"/>
      <c r="V45" s="356" t="s">
        <v>198</v>
      </c>
      <c r="W45" s="356"/>
      <c r="X45" s="389"/>
      <c r="Y45" s="356" t="s">
        <v>197</v>
      </c>
      <c r="Z45" s="243"/>
      <c r="AA45" s="243"/>
      <c r="AB45" s="222"/>
      <c r="AC45" s="268"/>
      <c r="AD45" s="269" t="s">
        <v>120</v>
      </c>
      <c r="AE45" s="269"/>
      <c r="AF45" s="269"/>
      <c r="AG45" s="269"/>
      <c r="AH45" s="269"/>
      <c r="AI45" s="270"/>
      <c r="AJ45" s="115" t="b">
        <v>0</v>
      </c>
      <c r="AK45" s="115" t="b">
        <v>0</v>
      </c>
      <c r="AL45" s="115"/>
      <c r="AM45" s="115"/>
      <c r="AN45" s="115"/>
      <c r="AO45" s="115"/>
    </row>
    <row r="46" spans="2:41" s="67" customFormat="1" ht="13.5" customHeight="1">
      <c r="C46" s="214"/>
      <c r="D46" s="211"/>
      <c r="E46" s="772"/>
      <c r="F46" s="657"/>
      <c r="G46" s="658"/>
      <c r="H46" s="658"/>
      <c r="I46" s="658"/>
      <c r="J46" s="658"/>
      <c r="K46" s="658"/>
      <c r="L46" s="658"/>
      <c r="M46" s="658"/>
      <c r="N46" s="658"/>
      <c r="O46" s="658"/>
      <c r="P46" s="658"/>
      <c r="Q46" s="334"/>
      <c r="R46" s="356"/>
      <c r="S46" s="356"/>
      <c r="T46" s="356"/>
      <c r="U46" s="356"/>
      <c r="V46" s="356"/>
      <c r="W46" s="356"/>
      <c r="X46" s="356"/>
      <c r="Y46" s="356"/>
      <c r="Z46" s="243"/>
      <c r="AA46" s="243"/>
      <c r="AB46" s="222"/>
      <c r="AC46" s="293"/>
      <c r="AD46" s="294" t="s">
        <v>196</v>
      </c>
      <c r="AE46" s="294"/>
      <c r="AF46" s="294"/>
      <c r="AG46" s="294"/>
      <c r="AH46" s="294"/>
      <c r="AI46" s="295"/>
      <c r="AJ46" s="115" t="b">
        <v>0</v>
      </c>
      <c r="AK46" s="115" t="b">
        <v>0</v>
      </c>
      <c r="AL46" s="115"/>
      <c r="AM46" s="115"/>
      <c r="AN46" s="115"/>
      <c r="AO46" s="115"/>
    </row>
    <row r="47" spans="2:41" s="67" customFormat="1" ht="13.5" customHeight="1">
      <c r="B47" s="115" t="b">
        <v>0</v>
      </c>
      <c r="C47" s="210"/>
      <c r="D47" s="211"/>
      <c r="E47" s="772"/>
      <c r="F47" s="654" t="s">
        <v>202</v>
      </c>
      <c r="G47" s="655"/>
      <c r="H47" s="655"/>
      <c r="I47" s="655"/>
      <c r="J47" s="655"/>
      <c r="K47" s="655"/>
      <c r="L47" s="655"/>
      <c r="M47" s="655"/>
      <c r="N47" s="655"/>
      <c r="O47" s="655"/>
      <c r="P47" s="655"/>
      <c r="Q47" s="217" t="s">
        <v>201</v>
      </c>
      <c r="R47" s="199"/>
      <c r="S47" s="199"/>
      <c r="T47" s="199"/>
      <c r="U47" s="199"/>
      <c r="V47" s="234"/>
      <c r="W47" s="199" t="s">
        <v>198</v>
      </c>
      <c r="X47" s="199"/>
      <c r="Y47" s="234"/>
      <c r="Z47" s="221" t="s">
        <v>197</v>
      </c>
      <c r="AA47" s="221"/>
      <c r="AB47" s="384"/>
      <c r="AC47" s="275"/>
      <c r="AD47" s="304" t="s">
        <v>120</v>
      </c>
      <c r="AE47" s="304"/>
      <c r="AF47" s="304"/>
      <c r="AG47" s="304"/>
      <c r="AH47" s="304"/>
      <c r="AI47" s="277"/>
      <c r="AJ47" s="115" t="b">
        <v>0</v>
      </c>
      <c r="AK47" s="115" t="b">
        <v>0</v>
      </c>
      <c r="AL47" s="115"/>
      <c r="AM47" s="115"/>
      <c r="AN47" s="115"/>
      <c r="AO47" s="115"/>
    </row>
    <row r="48" spans="2:41" s="67" customFormat="1" ht="13.5" customHeight="1">
      <c r="C48" s="214"/>
      <c r="D48" s="211"/>
      <c r="E48" s="772"/>
      <c r="F48" s="660"/>
      <c r="G48" s="661"/>
      <c r="H48" s="661"/>
      <c r="I48" s="661"/>
      <c r="J48" s="661"/>
      <c r="K48" s="661"/>
      <c r="L48" s="661"/>
      <c r="M48" s="661"/>
      <c r="N48" s="661"/>
      <c r="O48" s="661"/>
      <c r="P48" s="661"/>
      <c r="Q48" s="386"/>
      <c r="R48" s="206"/>
      <c r="S48" s="206"/>
      <c r="T48" s="206"/>
      <c r="U48" s="206"/>
      <c r="V48" s="204"/>
      <c r="W48" s="204"/>
      <c r="X48" s="204"/>
      <c r="Y48" s="204"/>
      <c r="Z48" s="320"/>
      <c r="AA48" s="320"/>
      <c r="AB48" s="387"/>
      <c r="AC48" s="275"/>
      <c r="AD48" s="304" t="s">
        <v>196</v>
      </c>
      <c r="AE48" s="304"/>
      <c r="AF48" s="304"/>
      <c r="AG48" s="304"/>
      <c r="AH48" s="304"/>
      <c r="AI48" s="277"/>
      <c r="AJ48" s="115" t="b">
        <v>0</v>
      </c>
      <c r="AK48" s="115" t="b">
        <v>0</v>
      </c>
      <c r="AL48" s="115"/>
      <c r="AM48" s="115"/>
      <c r="AN48" s="115"/>
      <c r="AO48" s="115"/>
    </row>
    <row r="49" spans="2:53" s="67" customFormat="1" ht="13.5" customHeight="1">
      <c r="B49" s="115" t="b">
        <v>0</v>
      </c>
      <c r="C49" s="210"/>
      <c r="D49" s="211"/>
      <c r="E49" s="772"/>
      <c r="F49" s="795" t="s">
        <v>200</v>
      </c>
      <c r="G49" s="796"/>
      <c r="H49" s="796"/>
      <c r="I49" s="796"/>
      <c r="J49" s="796"/>
      <c r="K49" s="796"/>
      <c r="L49" s="796"/>
      <c r="M49" s="796"/>
      <c r="N49" s="796"/>
      <c r="O49" s="796"/>
      <c r="P49" s="796"/>
      <c r="Q49" s="237" t="s">
        <v>199</v>
      </c>
      <c r="R49" s="193"/>
      <c r="S49" s="193"/>
      <c r="T49" s="193"/>
      <c r="U49" s="193"/>
      <c r="V49" s="211"/>
      <c r="W49" s="371"/>
      <c r="X49" s="193" t="s">
        <v>198</v>
      </c>
      <c r="Y49" s="211"/>
      <c r="Z49" s="371"/>
      <c r="AA49" s="243" t="s">
        <v>197</v>
      </c>
      <c r="AB49" s="222"/>
      <c r="AC49" s="268"/>
      <c r="AD49" s="269" t="s">
        <v>120</v>
      </c>
      <c r="AE49" s="269"/>
      <c r="AF49" s="269"/>
      <c r="AG49" s="269"/>
      <c r="AH49" s="269"/>
      <c r="AI49" s="270"/>
      <c r="AJ49" s="115" t="b">
        <v>0</v>
      </c>
      <c r="AK49" s="115" t="b">
        <v>0</v>
      </c>
      <c r="AL49" s="115"/>
      <c r="AM49" s="115"/>
      <c r="AN49" s="115"/>
      <c r="AO49" s="115"/>
    </row>
    <row r="50" spans="2:53" s="67" customFormat="1" ht="13.5" customHeight="1">
      <c r="C50" s="214"/>
      <c r="D50" s="211"/>
      <c r="E50" s="772"/>
      <c r="F50" s="795"/>
      <c r="G50" s="796"/>
      <c r="H50" s="796"/>
      <c r="I50" s="796"/>
      <c r="J50" s="796"/>
      <c r="K50" s="796"/>
      <c r="L50" s="796"/>
      <c r="M50" s="796"/>
      <c r="N50" s="796"/>
      <c r="O50" s="796"/>
      <c r="P50" s="796"/>
      <c r="Q50" s="334"/>
      <c r="R50" s="356"/>
      <c r="S50" s="356"/>
      <c r="T50" s="356"/>
      <c r="U50" s="356"/>
      <c r="V50" s="227"/>
      <c r="W50" s="227"/>
      <c r="X50" s="227"/>
      <c r="Y50" s="227"/>
      <c r="Z50" s="243"/>
      <c r="AA50" s="243"/>
      <c r="AB50" s="222"/>
      <c r="AC50" s="293"/>
      <c r="AD50" s="294" t="s">
        <v>196</v>
      </c>
      <c r="AE50" s="294"/>
      <c r="AF50" s="294"/>
      <c r="AG50" s="294"/>
      <c r="AH50" s="294"/>
      <c r="AI50" s="295"/>
      <c r="AJ50" s="115" t="b">
        <v>0</v>
      </c>
      <c r="AK50" s="115" t="b">
        <v>0</v>
      </c>
      <c r="AL50" s="115"/>
      <c r="AM50" s="115"/>
      <c r="AN50" s="115"/>
      <c r="AO50" s="115"/>
    </row>
    <row r="51" spans="2:53" s="67" customFormat="1" ht="13.5" customHeight="1">
      <c r="B51" s="115" t="b">
        <v>0</v>
      </c>
      <c r="C51" s="210"/>
      <c r="D51" s="211"/>
      <c r="E51" s="772"/>
      <c r="F51" s="336" t="s">
        <v>580</v>
      </c>
      <c r="G51" s="390"/>
      <c r="H51" s="390"/>
      <c r="I51" s="774"/>
      <c r="J51" s="774"/>
      <c r="K51" s="774"/>
      <c r="L51" s="774"/>
      <c r="M51" s="774"/>
      <c r="N51" s="774"/>
      <c r="O51" s="774"/>
      <c r="P51" s="390" t="s">
        <v>20</v>
      </c>
      <c r="Q51" s="217" t="s">
        <v>181</v>
      </c>
      <c r="R51" s="200"/>
      <c r="S51" s="200"/>
      <c r="T51" s="200"/>
      <c r="U51" s="200"/>
      <c r="V51" s="197"/>
      <c r="W51" s="198" t="s">
        <v>198</v>
      </c>
      <c r="X51" s="198"/>
      <c r="Y51" s="197"/>
      <c r="Z51" s="221" t="s">
        <v>197</v>
      </c>
      <c r="AA51" s="221"/>
      <c r="AB51" s="384"/>
      <c r="AC51" s="268"/>
      <c r="AD51" s="269" t="s">
        <v>120</v>
      </c>
      <c r="AE51" s="269"/>
      <c r="AF51" s="269"/>
      <c r="AG51" s="269"/>
      <c r="AH51" s="269"/>
      <c r="AI51" s="270"/>
      <c r="AJ51" s="115" t="b">
        <v>0</v>
      </c>
      <c r="AK51" s="115" t="b">
        <v>0</v>
      </c>
      <c r="AL51" s="115"/>
      <c r="AM51" s="115"/>
      <c r="AN51" s="115"/>
      <c r="AO51" s="115"/>
    </row>
    <row r="52" spans="2:53" s="67" customFormat="1" ht="13.5" customHeight="1">
      <c r="C52" s="214"/>
      <c r="D52" s="211"/>
      <c r="E52" s="773"/>
      <c r="F52" s="307"/>
      <c r="G52" s="211"/>
      <c r="H52" s="208"/>
      <c r="I52" s="208"/>
      <c r="J52" s="208"/>
      <c r="K52" s="208"/>
      <c r="L52" s="208"/>
      <c r="M52" s="208"/>
      <c r="N52" s="208"/>
      <c r="O52" s="208"/>
      <c r="P52" s="308"/>
      <c r="Q52" s="386"/>
      <c r="R52" s="206"/>
      <c r="S52" s="206"/>
      <c r="T52" s="206"/>
      <c r="U52" s="206"/>
      <c r="V52" s="204"/>
      <c r="W52" s="204"/>
      <c r="X52" s="204"/>
      <c r="Y52" s="204"/>
      <c r="Z52" s="320"/>
      <c r="AA52" s="320"/>
      <c r="AB52" s="387"/>
      <c r="AC52" s="293"/>
      <c r="AD52" s="294" t="s">
        <v>196</v>
      </c>
      <c r="AE52" s="294"/>
      <c r="AF52" s="294"/>
      <c r="AG52" s="294"/>
      <c r="AH52" s="294"/>
      <c r="AI52" s="295"/>
      <c r="AJ52" s="115" t="b">
        <v>0</v>
      </c>
      <c r="AK52" s="115" t="b">
        <v>0</v>
      </c>
      <c r="AL52" s="115"/>
      <c r="AM52" s="115"/>
      <c r="AN52" s="115"/>
      <c r="AO52" s="115"/>
    </row>
    <row r="53" spans="2:53" s="67" customFormat="1" ht="13.5" customHeight="1">
      <c r="B53" s="115" t="b">
        <v>0</v>
      </c>
      <c r="C53" s="210"/>
      <c r="D53" s="211"/>
      <c r="E53" s="786" t="s">
        <v>195</v>
      </c>
      <c r="F53" s="787"/>
      <c r="G53" s="787"/>
      <c r="H53" s="787"/>
      <c r="I53" s="787"/>
      <c r="J53" s="787"/>
      <c r="K53" s="787"/>
      <c r="L53" s="787"/>
      <c r="M53" s="787"/>
      <c r="N53" s="787"/>
      <c r="O53" s="787"/>
      <c r="P53" s="788"/>
      <c r="Q53" s="243"/>
      <c r="R53" s="243" t="s">
        <v>194</v>
      </c>
      <c r="S53" s="243"/>
      <c r="T53" s="243"/>
      <c r="U53" s="243"/>
      <c r="V53" s="243"/>
      <c r="W53" s="243"/>
      <c r="X53" s="243"/>
      <c r="Y53" s="243"/>
      <c r="Z53" s="243"/>
      <c r="AA53" s="243"/>
      <c r="AB53" s="243"/>
      <c r="AC53" s="243"/>
      <c r="AD53" s="243"/>
      <c r="AE53" s="243"/>
      <c r="AF53" s="243"/>
      <c r="AG53" s="243"/>
      <c r="AH53" s="243"/>
      <c r="AI53" s="222"/>
      <c r="AJ53" s="115" t="b">
        <v>0</v>
      </c>
      <c r="AK53" s="115"/>
      <c r="AL53" s="119"/>
      <c r="AM53" s="119"/>
      <c r="AN53" s="119"/>
      <c r="AO53" s="119"/>
      <c r="AP53" s="63"/>
      <c r="AQ53" s="63"/>
      <c r="AR53" s="65"/>
      <c r="AS53" s="65"/>
      <c r="AT53" s="65"/>
      <c r="AU53" s="65"/>
      <c r="AV53" s="65"/>
      <c r="AW53" s="65"/>
      <c r="AX53" s="65"/>
      <c r="AY53" s="65"/>
      <c r="AZ53" s="65"/>
      <c r="BA53" s="65"/>
    </row>
    <row r="54" spans="2:53" s="67" customFormat="1" ht="13.5" customHeight="1">
      <c r="C54" s="214"/>
      <c r="D54" s="211"/>
      <c r="E54" s="789"/>
      <c r="F54" s="790"/>
      <c r="G54" s="790"/>
      <c r="H54" s="790"/>
      <c r="I54" s="790"/>
      <c r="J54" s="790"/>
      <c r="K54" s="790"/>
      <c r="L54" s="790"/>
      <c r="M54" s="790"/>
      <c r="N54" s="790"/>
      <c r="O54" s="790"/>
      <c r="P54" s="791"/>
      <c r="Q54" s="193"/>
      <c r="R54" s="193" t="s">
        <v>91</v>
      </c>
      <c r="S54" s="193"/>
      <c r="T54" s="193"/>
      <c r="U54" s="663"/>
      <c r="V54" s="663"/>
      <c r="W54" s="663"/>
      <c r="X54" s="663"/>
      <c r="Y54" s="663"/>
      <c r="Z54" s="663"/>
      <c r="AA54" s="663"/>
      <c r="AB54" s="663"/>
      <c r="AC54" s="663"/>
      <c r="AD54" s="663"/>
      <c r="AE54" s="663"/>
      <c r="AF54" s="663"/>
      <c r="AG54" s="663"/>
      <c r="AH54" s="663"/>
      <c r="AI54" s="222" t="s">
        <v>20</v>
      </c>
      <c r="AJ54" s="115" t="b">
        <v>0</v>
      </c>
      <c r="AK54" s="115"/>
      <c r="AL54" s="115"/>
      <c r="AM54" s="115"/>
      <c r="AN54" s="115"/>
      <c r="AO54" s="115"/>
    </row>
    <row r="55" spans="2:53" s="67" customFormat="1" ht="13.5" customHeight="1">
      <c r="C55" s="214"/>
      <c r="D55" s="211"/>
      <c r="E55" s="792"/>
      <c r="F55" s="793"/>
      <c r="G55" s="793"/>
      <c r="H55" s="793"/>
      <c r="I55" s="793"/>
      <c r="J55" s="793"/>
      <c r="K55" s="793"/>
      <c r="L55" s="793"/>
      <c r="M55" s="793"/>
      <c r="N55" s="793"/>
      <c r="O55" s="793"/>
      <c r="P55" s="794"/>
      <c r="Q55" s="205" t="s">
        <v>134</v>
      </c>
      <c r="R55" s="205"/>
      <c r="S55" s="205"/>
      <c r="T55" s="205"/>
      <c r="U55" s="205"/>
      <c r="V55" s="205"/>
      <c r="W55" s="641"/>
      <c r="X55" s="641"/>
      <c r="Y55" s="641"/>
      <c r="Z55" s="641"/>
      <c r="AA55" s="641"/>
      <c r="AB55" s="641"/>
      <c r="AC55" s="641"/>
      <c r="AD55" s="641"/>
      <c r="AE55" s="641"/>
      <c r="AF55" s="641"/>
      <c r="AG55" s="641"/>
      <c r="AH55" s="641"/>
      <c r="AI55" s="387" t="s">
        <v>20</v>
      </c>
    </row>
    <row r="56" spans="2:53" s="67" customFormat="1" ht="13.5" customHeight="1">
      <c r="B56" s="115" t="b">
        <v>0</v>
      </c>
      <c r="C56" s="210"/>
      <c r="D56" s="211"/>
      <c r="E56" s="786" t="s">
        <v>579</v>
      </c>
      <c r="F56" s="787"/>
      <c r="G56" s="787"/>
      <c r="H56" s="787"/>
      <c r="I56" s="787"/>
      <c r="J56" s="787"/>
      <c r="K56" s="787"/>
      <c r="L56" s="787"/>
      <c r="M56" s="787"/>
      <c r="N56" s="787"/>
      <c r="O56" s="787"/>
      <c r="P56" s="788"/>
      <c r="Q56" s="391"/>
      <c r="R56" s="391"/>
      <c r="S56" s="391"/>
      <c r="T56" s="391"/>
      <c r="U56" s="391"/>
      <c r="V56" s="391"/>
      <c r="W56" s="391"/>
      <c r="X56" s="391"/>
      <c r="Y56" s="391"/>
      <c r="Z56" s="639"/>
      <c r="AA56" s="639"/>
      <c r="AB56" s="391"/>
      <c r="AC56" s="391"/>
      <c r="AD56" s="391"/>
      <c r="AE56" s="391"/>
      <c r="AF56" s="391"/>
      <c r="AG56" s="391"/>
      <c r="AH56" s="391"/>
      <c r="AI56" s="392"/>
      <c r="AL56" s="69"/>
      <c r="AM56" s="70"/>
      <c r="AN56" s="70"/>
      <c r="AO56" s="70"/>
      <c r="AP56" s="70"/>
      <c r="AQ56" s="70"/>
      <c r="AR56" s="65"/>
      <c r="AS56" s="65"/>
      <c r="AT56" s="65"/>
      <c r="AU56" s="65"/>
      <c r="AV56" s="65"/>
      <c r="AW56" s="65"/>
      <c r="AX56" s="65"/>
      <c r="AY56" s="65"/>
      <c r="AZ56" s="65"/>
      <c r="BA56" s="65"/>
    </row>
    <row r="57" spans="2:53" s="67" customFormat="1" ht="13.5" customHeight="1">
      <c r="C57" s="214"/>
      <c r="D57" s="211"/>
      <c r="E57" s="792"/>
      <c r="F57" s="793"/>
      <c r="G57" s="793"/>
      <c r="H57" s="793"/>
      <c r="I57" s="793"/>
      <c r="J57" s="793"/>
      <c r="K57" s="793"/>
      <c r="L57" s="793"/>
      <c r="M57" s="793"/>
      <c r="N57" s="793"/>
      <c r="O57" s="793"/>
      <c r="P57" s="794"/>
      <c r="Q57" s="393"/>
      <c r="R57" s="393"/>
      <c r="S57" s="393"/>
      <c r="T57" s="393"/>
      <c r="U57" s="393"/>
      <c r="V57" s="393"/>
      <c r="W57" s="393"/>
      <c r="X57" s="393"/>
      <c r="Y57" s="393"/>
      <c r="Z57" s="640"/>
      <c r="AA57" s="640"/>
      <c r="AB57" s="393" t="s">
        <v>141</v>
      </c>
      <c r="AC57" s="393"/>
      <c r="AD57" s="393"/>
      <c r="AE57" s="393"/>
      <c r="AF57" s="393"/>
      <c r="AG57" s="393"/>
      <c r="AH57" s="393"/>
      <c r="AI57" s="394"/>
      <c r="AL57" s="807"/>
      <c r="AM57" s="807"/>
      <c r="AN57" s="807"/>
      <c r="AO57" s="807"/>
      <c r="AP57" s="807"/>
      <c r="AQ57" s="807"/>
      <c r="AR57" s="65"/>
      <c r="AS57" s="65"/>
      <c r="AT57" s="65"/>
      <c r="AU57" s="65"/>
      <c r="AV57" s="65"/>
      <c r="AW57" s="65"/>
      <c r="AX57" s="65"/>
      <c r="AY57" s="65"/>
      <c r="AZ57" s="65"/>
      <c r="BA57" s="65"/>
    </row>
    <row r="58" spans="2:53" s="67" customFormat="1" ht="13.5" customHeight="1">
      <c r="C58" s="214"/>
      <c r="D58" s="211"/>
      <c r="E58" s="633" t="s">
        <v>142</v>
      </c>
      <c r="F58" s="654" t="s">
        <v>193</v>
      </c>
      <c r="G58" s="655"/>
      <c r="H58" s="655"/>
      <c r="I58" s="655"/>
      <c r="J58" s="655"/>
      <c r="K58" s="655"/>
      <c r="L58" s="655"/>
      <c r="M58" s="655"/>
      <c r="N58" s="655"/>
      <c r="O58" s="655"/>
      <c r="P58" s="655"/>
      <c r="Q58" s="669" t="s">
        <v>144</v>
      </c>
      <c r="R58" s="670"/>
      <c r="S58" s="670"/>
      <c r="T58" s="670"/>
      <c r="U58" s="670"/>
      <c r="V58" s="671"/>
      <c r="W58" s="669" t="s">
        <v>192</v>
      </c>
      <c r="X58" s="670"/>
      <c r="Y58" s="670"/>
      <c r="Z58" s="670"/>
      <c r="AA58" s="670"/>
      <c r="AB58" s="671"/>
      <c r="AC58" s="784" t="s">
        <v>184</v>
      </c>
      <c r="AD58" s="784"/>
      <c r="AE58" s="784"/>
      <c r="AF58" s="784"/>
      <c r="AG58" s="784"/>
      <c r="AH58" s="784"/>
      <c r="AI58" s="785"/>
    </row>
    <row r="59" spans="2:53" s="67" customFormat="1" ht="13.5" customHeight="1">
      <c r="C59" s="214"/>
      <c r="D59" s="211"/>
      <c r="E59" s="634"/>
      <c r="F59" s="657"/>
      <c r="G59" s="658"/>
      <c r="H59" s="658"/>
      <c r="I59" s="658"/>
      <c r="J59" s="658"/>
      <c r="K59" s="658"/>
      <c r="L59" s="658"/>
      <c r="M59" s="658"/>
      <c r="N59" s="658"/>
      <c r="O59" s="658"/>
      <c r="P59" s="658"/>
      <c r="Q59" s="672"/>
      <c r="R59" s="673"/>
      <c r="S59" s="673"/>
      <c r="T59" s="673"/>
      <c r="U59" s="673"/>
      <c r="V59" s="674"/>
      <c r="W59" s="672"/>
      <c r="X59" s="673"/>
      <c r="Y59" s="673"/>
      <c r="Z59" s="673"/>
      <c r="AA59" s="673"/>
      <c r="AB59" s="674"/>
      <c r="AC59" s="784"/>
      <c r="AD59" s="784"/>
      <c r="AE59" s="784"/>
      <c r="AF59" s="784"/>
      <c r="AG59" s="784"/>
      <c r="AH59" s="784"/>
      <c r="AI59" s="785"/>
      <c r="AR59" s="806"/>
      <c r="AS59" s="806"/>
      <c r="AT59" s="65"/>
    </row>
    <row r="60" spans="2:53" s="67" customFormat="1" ht="13.5" customHeight="1">
      <c r="B60" s="115" t="b">
        <v>0</v>
      </c>
      <c r="C60" s="210"/>
      <c r="D60" s="211"/>
      <c r="E60" s="634"/>
      <c r="F60" s="657"/>
      <c r="G60" s="658"/>
      <c r="H60" s="658"/>
      <c r="I60" s="658"/>
      <c r="J60" s="658"/>
      <c r="K60" s="658"/>
      <c r="L60" s="658"/>
      <c r="M60" s="658"/>
      <c r="N60" s="658"/>
      <c r="O60" s="658"/>
      <c r="P60" s="658"/>
      <c r="Q60" s="317" t="s">
        <v>52</v>
      </c>
      <c r="R60" s="199" t="s">
        <v>191</v>
      </c>
      <c r="S60" s="199"/>
      <c r="T60" s="199"/>
      <c r="U60" s="198"/>
      <c r="V60" s="202"/>
      <c r="W60" s="243"/>
      <c r="X60" s="243"/>
      <c r="Y60" s="639"/>
      <c r="Z60" s="639"/>
      <c r="AA60" s="211"/>
      <c r="AB60" s="243"/>
      <c r="AC60" s="217"/>
      <c r="AD60" s="199" t="s">
        <v>148</v>
      </c>
      <c r="AE60" s="198"/>
      <c r="AF60" s="198" t="s">
        <v>149</v>
      </c>
      <c r="AG60" s="198"/>
      <c r="AH60" s="198" t="s">
        <v>150</v>
      </c>
      <c r="AI60" s="202"/>
      <c r="AJ60" s="115" t="b">
        <v>0</v>
      </c>
      <c r="AK60" s="115"/>
      <c r="AL60" s="115"/>
      <c r="AM60" s="115"/>
      <c r="AN60" s="115"/>
      <c r="AO60" s="115"/>
      <c r="AR60" s="806"/>
      <c r="AS60" s="806"/>
      <c r="AT60" s="65"/>
    </row>
    <row r="61" spans="2:53" s="67" customFormat="1" ht="13.5" customHeight="1">
      <c r="C61" s="214"/>
      <c r="D61" s="211"/>
      <c r="E61" s="634"/>
      <c r="F61" s="657"/>
      <c r="G61" s="658"/>
      <c r="H61" s="658"/>
      <c r="I61" s="658"/>
      <c r="J61" s="658"/>
      <c r="K61" s="658"/>
      <c r="L61" s="658"/>
      <c r="M61" s="658"/>
      <c r="N61" s="658"/>
      <c r="O61" s="658"/>
      <c r="P61" s="658"/>
      <c r="Q61" s="238"/>
      <c r="R61" s="205"/>
      <c r="S61" s="205"/>
      <c r="T61" s="205"/>
      <c r="U61" s="204"/>
      <c r="V61" s="209"/>
      <c r="W61" s="243"/>
      <c r="X61" s="243"/>
      <c r="Y61" s="640"/>
      <c r="Z61" s="640"/>
      <c r="AA61" s="211"/>
      <c r="AB61" s="395" t="s">
        <v>141</v>
      </c>
      <c r="AC61" s="238"/>
      <c r="AD61" s="205" t="s">
        <v>151</v>
      </c>
      <c r="AE61" s="204"/>
      <c r="AF61" s="204" t="s">
        <v>152</v>
      </c>
      <c r="AG61" s="204"/>
      <c r="AH61" s="204" t="s">
        <v>385</v>
      </c>
      <c r="AI61" s="209"/>
      <c r="AJ61" s="115" t="b">
        <v>0</v>
      </c>
      <c r="AK61" s="115" t="b">
        <v>0</v>
      </c>
      <c r="AL61" s="115" t="b">
        <v>0</v>
      </c>
      <c r="AM61" s="115" t="b">
        <v>0</v>
      </c>
      <c r="AN61" s="115" t="b">
        <v>0</v>
      </c>
      <c r="AO61" s="115" t="b">
        <v>0</v>
      </c>
      <c r="AR61" s="806"/>
      <c r="AS61" s="806"/>
      <c r="AT61" s="65"/>
    </row>
    <row r="62" spans="2:53" s="67" customFormat="1" ht="13.5" customHeight="1">
      <c r="C62" s="214"/>
      <c r="D62" s="211"/>
      <c r="E62" s="634"/>
      <c r="F62" s="657"/>
      <c r="G62" s="658"/>
      <c r="H62" s="658"/>
      <c r="I62" s="658"/>
      <c r="J62" s="658"/>
      <c r="K62" s="658"/>
      <c r="L62" s="658"/>
      <c r="M62" s="658"/>
      <c r="N62" s="658"/>
      <c r="O62" s="658"/>
      <c r="P62" s="658"/>
      <c r="Q62" s="318" t="s">
        <v>52</v>
      </c>
      <c r="R62" s="305" t="s">
        <v>190</v>
      </c>
      <c r="S62" s="193"/>
      <c r="T62" s="193"/>
      <c r="U62" s="227"/>
      <c r="V62" s="213"/>
      <c r="W62" s="396"/>
      <c r="X62" s="221"/>
      <c r="Y62" s="639"/>
      <c r="Z62" s="639"/>
      <c r="AA62" s="221"/>
      <c r="AB62" s="397"/>
      <c r="AC62" s="237"/>
      <c r="AD62" s="193" t="s">
        <v>148</v>
      </c>
      <c r="AE62" s="227"/>
      <c r="AF62" s="227" t="s">
        <v>149</v>
      </c>
      <c r="AG62" s="227"/>
      <c r="AH62" s="227" t="s">
        <v>150</v>
      </c>
      <c r="AI62" s="213"/>
      <c r="AJ62" s="115" t="b">
        <v>0</v>
      </c>
      <c r="AK62" s="115"/>
      <c r="AL62" s="115"/>
      <c r="AM62" s="115"/>
      <c r="AN62" s="115"/>
      <c r="AO62" s="115"/>
      <c r="AR62" s="806"/>
      <c r="AS62" s="806"/>
      <c r="AT62" s="65"/>
    </row>
    <row r="63" spans="2:53" s="67" customFormat="1" ht="13.5" customHeight="1">
      <c r="B63" s="115" t="b">
        <v>0</v>
      </c>
      <c r="C63" s="210"/>
      <c r="D63" s="211"/>
      <c r="E63" s="634"/>
      <c r="F63" s="657"/>
      <c r="G63" s="658"/>
      <c r="H63" s="658"/>
      <c r="I63" s="658"/>
      <c r="J63" s="658"/>
      <c r="K63" s="658"/>
      <c r="L63" s="658"/>
      <c r="M63" s="658"/>
      <c r="N63" s="658"/>
      <c r="O63" s="658"/>
      <c r="P63" s="658"/>
      <c r="Q63" s="237"/>
      <c r="R63" s="193"/>
      <c r="S63" s="193"/>
      <c r="T63" s="193"/>
      <c r="U63" s="227"/>
      <c r="V63" s="213"/>
      <c r="W63" s="340"/>
      <c r="X63" s="320"/>
      <c r="Y63" s="640"/>
      <c r="Z63" s="640"/>
      <c r="AA63" s="320"/>
      <c r="AB63" s="398" t="s">
        <v>141</v>
      </c>
      <c r="AC63" s="237"/>
      <c r="AD63" s="193" t="s">
        <v>151</v>
      </c>
      <c r="AE63" s="227"/>
      <c r="AF63" s="227" t="s">
        <v>152</v>
      </c>
      <c r="AG63" s="227"/>
      <c r="AH63" s="227" t="s">
        <v>385</v>
      </c>
      <c r="AI63" s="213"/>
      <c r="AJ63" s="115" t="b">
        <v>0</v>
      </c>
      <c r="AK63" s="115" t="b">
        <v>0</v>
      </c>
      <c r="AL63" s="115" t="b">
        <v>0</v>
      </c>
      <c r="AM63" s="115" t="b">
        <v>0</v>
      </c>
      <c r="AN63" s="115" t="b">
        <v>0</v>
      </c>
      <c r="AO63" s="115" t="b">
        <v>0</v>
      </c>
      <c r="AR63" s="806"/>
      <c r="AS63" s="806"/>
      <c r="AT63" s="65"/>
    </row>
    <row r="64" spans="2:53" s="67" customFormat="1" ht="13.5" customHeight="1">
      <c r="C64" s="214"/>
      <c r="D64" s="211"/>
      <c r="E64" s="634"/>
      <c r="F64" s="657"/>
      <c r="G64" s="658"/>
      <c r="H64" s="658"/>
      <c r="I64" s="658"/>
      <c r="J64" s="658"/>
      <c r="K64" s="658"/>
      <c r="L64" s="658"/>
      <c r="M64" s="658"/>
      <c r="N64" s="658"/>
      <c r="O64" s="658"/>
      <c r="P64" s="658"/>
      <c r="Q64" s="317"/>
      <c r="R64" s="199" t="s">
        <v>187</v>
      </c>
      <c r="S64" s="199"/>
      <c r="T64" s="199"/>
      <c r="U64" s="198"/>
      <c r="V64" s="202"/>
      <c r="W64" s="221"/>
      <c r="X64" s="221"/>
      <c r="Y64" s="639"/>
      <c r="Z64" s="639"/>
      <c r="AA64" s="211"/>
      <c r="AB64" s="397"/>
      <c r="AC64" s="217"/>
      <c r="AD64" s="199" t="s">
        <v>148</v>
      </c>
      <c r="AE64" s="198"/>
      <c r="AF64" s="198" t="s">
        <v>149</v>
      </c>
      <c r="AG64" s="198"/>
      <c r="AH64" s="198" t="s">
        <v>150</v>
      </c>
      <c r="AI64" s="202"/>
      <c r="AJ64" s="115" t="b">
        <v>0</v>
      </c>
      <c r="AK64" s="115"/>
      <c r="AL64" s="115"/>
      <c r="AM64" s="115"/>
      <c r="AN64" s="115"/>
      <c r="AO64" s="115"/>
      <c r="AR64" s="806"/>
      <c r="AS64" s="806"/>
      <c r="AT64" s="65"/>
    </row>
    <row r="65" spans="2:53" s="67" customFormat="1" ht="13.5" customHeight="1">
      <c r="B65" s="115" t="b">
        <v>0</v>
      </c>
      <c r="C65" s="210"/>
      <c r="D65" s="211"/>
      <c r="E65" s="634"/>
      <c r="F65" s="660"/>
      <c r="G65" s="661"/>
      <c r="H65" s="661"/>
      <c r="I65" s="661"/>
      <c r="J65" s="661"/>
      <c r="K65" s="661"/>
      <c r="L65" s="661"/>
      <c r="M65" s="661"/>
      <c r="N65" s="661"/>
      <c r="O65" s="661"/>
      <c r="P65" s="661"/>
      <c r="Q65" s="238"/>
      <c r="R65" s="205"/>
      <c r="S65" s="205"/>
      <c r="T65" s="205"/>
      <c r="U65" s="204"/>
      <c r="V65" s="209"/>
      <c r="W65" s="320"/>
      <c r="X65" s="320"/>
      <c r="Y65" s="640"/>
      <c r="Z65" s="640"/>
      <c r="AA65" s="320"/>
      <c r="AB65" s="398" t="s">
        <v>141</v>
      </c>
      <c r="AC65" s="238"/>
      <c r="AD65" s="205" t="s">
        <v>151</v>
      </c>
      <c r="AE65" s="204"/>
      <c r="AF65" s="204" t="s">
        <v>152</v>
      </c>
      <c r="AG65" s="204"/>
      <c r="AH65" s="204" t="s">
        <v>385</v>
      </c>
      <c r="AI65" s="209"/>
      <c r="AJ65" s="115" t="b">
        <v>0</v>
      </c>
      <c r="AK65" s="115" t="b">
        <v>0</v>
      </c>
      <c r="AL65" s="115" t="b">
        <v>0</v>
      </c>
      <c r="AM65" s="115" t="b">
        <v>0</v>
      </c>
      <c r="AN65" s="115" t="b">
        <v>0</v>
      </c>
      <c r="AO65" s="115" t="b">
        <v>0</v>
      </c>
      <c r="AR65" s="68"/>
      <c r="AS65" s="68"/>
      <c r="AT65" s="65"/>
      <c r="AU65" s="63"/>
      <c r="AV65" s="63"/>
      <c r="AW65" s="65"/>
      <c r="AX65" s="65"/>
      <c r="AY65" s="65"/>
      <c r="AZ65" s="65"/>
      <c r="BA65" s="65"/>
    </row>
    <row r="66" spans="2:53" s="67" customFormat="1" ht="13.5" customHeight="1">
      <c r="C66" s="214"/>
      <c r="D66" s="211"/>
      <c r="E66" s="635"/>
      <c r="F66" s="322" t="s">
        <v>189</v>
      </c>
      <c r="G66" s="353"/>
      <c r="H66" s="353"/>
      <c r="I66" s="353"/>
      <c r="J66" s="353"/>
      <c r="K66" s="353"/>
      <c r="L66" s="353"/>
      <c r="M66" s="353"/>
      <c r="N66" s="353"/>
      <c r="O66" s="353"/>
      <c r="P66" s="353"/>
      <c r="Q66" s="238"/>
      <c r="R66" s="205"/>
      <c r="S66" s="205"/>
      <c r="T66" s="205"/>
      <c r="U66" s="204"/>
      <c r="V66" s="209"/>
      <c r="W66" s="227"/>
      <c r="X66" s="227"/>
      <c r="Y66" s="227"/>
      <c r="Z66" s="227"/>
      <c r="AA66" s="227"/>
      <c r="AB66" s="227"/>
      <c r="AC66" s="227"/>
      <c r="AD66" s="227"/>
      <c r="AE66" s="227"/>
      <c r="AF66" s="227"/>
      <c r="AG66" s="227"/>
      <c r="AH66" s="227"/>
      <c r="AI66" s="213"/>
    </row>
    <row r="67" spans="2:53" s="67" customFormat="1" ht="15.95" customHeight="1">
      <c r="B67" s="115" t="b">
        <v>0</v>
      </c>
      <c r="C67" s="210"/>
      <c r="D67" s="211"/>
      <c r="E67" s="217" t="s">
        <v>156</v>
      </c>
      <c r="F67" s="199"/>
      <c r="G67" s="628"/>
      <c r="H67" s="628"/>
      <c r="I67" s="628"/>
      <c r="J67" s="628"/>
      <c r="K67" s="628"/>
      <c r="L67" s="628"/>
      <c r="M67" s="628"/>
      <c r="N67" s="628"/>
      <c r="O67" s="628"/>
      <c r="P67" s="628"/>
      <c r="Q67" s="628"/>
      <c r="R67" s="628"/>
      <c r="S67" s="628"/>
      <c r="T67" s="628"/>
      <c r="U67" s="628"/>
      <c r="V67" s="628"/>
      <c r="W67" s="628"/>
      <c r="X67" s="628"/>
      <c r="Y67" s="628"/>
      <c r="Z67" s="628"/>
      <c r="AA67" s="628"/>
      <c r="AB67" s="628"/>
      <c r="AC67" s="628"/>
      <c r="AD67" s="628"/>
      <c r="AE67" s="628"/>
      <c r="AF67" s="628"/>
      <c r="AG67" s="628"/>
      <c r="AH67" s="628"/>
      <c r="AI67" s="629"/>
    </row>
    <row r="68" spans="2:53" s="67" customFormat="1" ht="12" customHeight="1" thickBot="1">
      <c r="C68" s="325"/>
      <c r="D68" s="211"/>
      <c r="E68" s="238"/>
      <c r="F68" s="205"/>
      <c r="G68" s="630"/>
      <c r="H68" s="630"/>
      <c r="I68" s="630"/>
      <c r="J68" s="630"/>
      <c r="K68" s="630"/>
      <c r="L68" s="630"/>
      <c r="M68" s="630"/>
      <c r="N68" s="630"/>
      <c r="O68" s="630"/>
      <c r="P68" s="630"/>
      <c r="Q68" s="630"/>
      <c r="R68" s="630"/>
      <c r="S68" s="630"/>
      <c r="T68" s="630"/>
      <c r="U68" s="630"/>
      <c r="V68" s="630"/>
      <c r="W68" s="630"/>
      <c r="X68" s="630"/>
      <c r="Y68" s="630"/>
      <c r="Z68" s="630"/>
      <c r="AA68" s="630"/>
      <c r="AB68" s="630"/>
      <c r="AC68" s="630"/>
      <c r="AD68" s="630"/>
      <c r="AE68" s="630"/>
      <c r="AF68" s="630"/>
      <c r="AG68" s="630"/>
      <c r="AH68" s="630"/>
      <c r="AI68" s="631"/>
    </row>
    <row r="69" spans="2:53" ht="32.25" customHeight="1">
      <c r="C69" s="211" t="s">
        <v>157</v>
      </c>
      <c r="D69" s="191"/>
      <c r="E69" s="191"/>
      <c r="F69" s="328"/>
      <c r="G69" s="328"/>
      <c r="H69" s="328"/>
      <c r="I69" s="328"/>
      <c r="J69" s="328"/>
      <c r="K69" s="328"/>
      <c r="L69" s="328"/>
      <c r="M69" s="328"/>
      <c r="N69" s="328"/>
      <c r="O69" s="328"/>
      <c r="P69" s="328"/>
      <c r="Q69" s="328"/>
      <c r="R69" s="328"/>
      <c r="S69" s="328"/>
      <c r="T69" s="328"/>
      <c r="U69" s="328"/>
      <c r="V69" s="328"/>
      <c r="W69" s="328"/>
      <c r="X69" s="328"/>
      <c r="Y69" s="328"/>
      <c r="Z69" s="328"/>
      <c r="AA69" s="328"/>
      <c r="AB69" s="328"/>
      <c r="AC69" s="328"/>
      <c r="AD69" s="328"/>
      <c r="AE69" s="328"/>
      <c r="AF69" s="328"/>
      <c r="AG69" s="328"/>
      <c r="AH69" s="328"/>
      <c r="AI69" s="328"/>
    </row>
  </sheetData>
  <sheetProtection algorithmName="SHA-512" hashValue="JsP45k3SVHvWz2Tg2wZlHvfFaavEU7eMF4Ch5CA7oz4XCV2XKTfDJRsZ0KwZlmmf1fhKfk755/gn+7OUbnSRCA==" saltValue="t/jbOIWN56ZjbINa8mGPYw==" spinCount="100000" sheet="1" objects="1" scenarios="1" selectLockedCells="1"/>
  <mergeCells count="76">
    <mergeCell ref="P7:AI7"/>
    <mergeCell ref="G67:AI68"/>
    <mergeCell ref="AA38:AI38"/>
    <mergeCell ref="F45:P46"/>
    <mergeCell ref="F47:P48"/>
    <mergeCell ref="U54:AH54"/>
    <mergeCell ref="W9:Y9"/>
    <mergeCell ref="Z56:AA57"/>
    <mergeCell ref="AA22:AI23"/>
    <mergeCell ref="O22:Z23"/>
    <mergeCell ref="E9:N10"/>
    <mergeCell ref="H16:N17"/>
    <mergeCell ref="H18:N21"/>
    <mergeCell ref="E22:G38"/>
    <mergeCell ref="H22:N23"/>
    <mergeCell ref="H24:N25"/>
    <mergeCell ref="AR63:AS64"/>
    <mergeCell ref="AL57:AQ57"/>
    <mergeCell ref="E8:AI8"/>
    <mergeCell ref="O27:S27"/>
    <mergeCell ref="AR59:AS60"/>
    <mergeCell ref="AR61:AS62"/>
    <mergeCell ref="AC39:AI39"/>
    <mergeCell ref="Y60:Z61"/>
    <mergeCell ref="R17:AH17"/>
    <mergeCell ref="T26:W26"/>
    <mergeCell ref="Y62:Z63"/>
    <mergeCell ref="Y64:Z65"/>
    <mergeCell ref="Z9:AH9"/>
    <mergeCell ref="E11:N13"/>
    <mergeCell ref="S13:AH13"/>
    <mergeCell ref="E14:N15"/>
    <mergeCell ref="C6:D6"/>
    <mergeCell ref="AH6:AI6"/>
    <mergeCell ref="R29:Y29"/>
    <mergeCell ref="R30:Y30"/>
    <mergeCell ref="AA26:AI29"/>
    <mergeCell ref="AA30:AI32"/>
    <mergeCell ref="O25:P25"/>
    <mergeCell ref="O26:P26"/>
    <mergeCell ref="O24:Q24"/>
    <mergeCell ref="W20:X20"/>
    <mergeCell ref="R21:AH21"/>
    <mergeCell ref="U27:V27"/>
    <mergeCell ref="E16:G21"/>
    <mergeCell ref="AA24:AI25"/>
    <mergeCell ref="H30:N32"/>
    <mergeCell ref="R16:S16"/>
    <mergeCell ref="AC10:AH10"/>
    <mergeCell ref="AC58:AI59"/>
    <mergeCell ref="Q58:V59"/>
    <mergeCell ref="W58:AB59"/>
    <mergeCell ref="F58:P65"/>
    <mergeCell ref="E53:P55"/>
    <mergeCell ref="E56:P57"/>
    <mergeCell ref="F49:P50"/>
    <mergeCell ref="AC40:AI40"/>
    <mergeCell ref="Q39:AB40"/>
    <mergeCell ref="F43:P44"/>
    <mergeCell ref="E58:E66"/>
    <mergeCell ref="F41:P42"/>
    <mergeCell ref="W55:AH55"/>
    <mergeCell ref="F39:P40"/>
    <mergeCell ref="R25:Y25"/>
    <mergeCell ref="O29:P29"/>
    <mergeCell ref="E39:E52"/>
    <mergeCell ref="Y19:AH19"/>
    <mergeCell ref="P31:Y31"/>
    <mergeCell ref="H37:N38"/>
    <mergeCell ref="O37:Z38"/>
    <mergeCell ref="AA33:AI36"/>
    <mergeCell ref="H26:N29"/>
    <mergeCell ref="AD37:AI37"/>
    <mergeCell ref="I51:O51"/>
    <mergeCell ref="H33:J36"/>
    <mergeCell ref="K33:N36"/>
  </mergeCells>
  <phoneticPr fontId="12"/>
  <conditionalFormatting sqref="T14 O14:O15 W15">
    <cfRule type="expression" dxfId="172" priority="173" stopIfTrue="1">
      <formula>$M$3=TRUE</formula>
    </cfRule>
  </conditionalFormatting>
  <conditionalFormatting sqref="T14 O14:O15 W15 R16:S16 O30 O32:O33 O35">
    <cfRule type="expression" dxfId="171" priority="172" stopIfTrue="1">
      <formula>$R$3=TRUE</formula>
    </cfRule>
  </conditionalFormatting>
  <conditionalFormatting sqref="O9 V9 O30 O32:O33 O35 Q53:Q54 Z56:AA57">
    <cfRule type="expression" dxfId="170" priority="171" stopIfTrue="1">
      <formula>$X$3=TRUE</formula>
    </cfRule>
  </conditionalFormatting>
  <conditionalFormatting sqref="O9 V9">
    <cfRule type="expression" dxfId="169" priority="169" stopIfTrue="1">
      <formula>$AK$9=TRUE</formula>
    </cfRule>
    <cfRule type="expression" dxfId="168" priority="170" stopIfTrue="1">
      <formula>$AJ$9=TRUE</formula>
    </cfRule>
  </conditionalFormatting>
  <conditionalFormatting sqref="Z9:AH9">
    <cfRule type="notContainsBlanks" dxfId="167" priority="167" stopIfTrue="1">
      <formula>LEN(TRIM(Z9))&gt;0</formula>
    </cfRule>
    <cfRule type="expression" dxfId="166" priority="168" stopIfTrue="1">
      <formula>$AK$9=TRUE</formula>
    </cfRule>
  </conditionalFormatting>
  <conditionalFormatting sqref="S13:AH13">
    <cfRule type="notContainsBlanks" dxfId="165" priority="158" stopIfTrue="1">
      <formula>LEN(TRIM(S13))&gt;0</formula>
    </cfRule>
    <cfRule type="expression" dxfId="164" priority="166" stopIfTrue="1">
      <formula>$AJ$13=TRUE</formula>
    </cfRule>
  </conditionalFormatting>
  <conditionalFormatting sqref="AE12 AB12 X12 U12 R12 O12:O13">
    <cfRule type="expression" dxfId="163" priority="165" stopIfTrue="1">
      <formula>$AJ$12=TRUE</formula>
    </cfRule>
  </conditionalFormatting>
  <conditionalFormatting sqref="AE12 AB12 X12 U12 R12 O12:O13">
    <cfRule type="expression" dxfId="162" priority="164" stopIfTrue="1">
      <formula>$AK$12=TRUE</formula>
    </cfRule>
  </conditionalFormatting>
  <conditionalFormatting sqref="AE12 AB12 X12 U12 R12 O12:O13">
    <cfRule type="expression" dxfId="161" priority="163" stopIfTrue="1">
      <formula>$AL$12=TRUE</formula>
    </cfRule>
  </conditionalFormatting>
  <conditionalFormatting sqref="AE12 AB12 X12 U12 R12 O12:O13">
    <cfRule type="expression" dxfId="160" priority="162" stopIfTrue="1">
      <formula>$AM$12=TRUE</formula>
    </cfRule>
  </conditionalFormatting>
  <conditionalFormatting sqref="AE12 AB12 X12 U12 R12 O12:O13">
    <cfRule type="expression" dxfId="159" priority="161" stopIfTrue="1">
      <formula>$AN$12=TRUE</formula>
    </cfRule>
  </conditionalFormatting>
  <conditionalFormatting sqref="AE12 AB12 X12 U12 R12 O12:O13">
    <cfRule type="expression" dxfId="158" priority="160" stopIfTrue="1">
      <formula>$AJ$13=TRUE</formula>
    </cfRule>
  </conditionalFormatting>
  <conditionalFormatting sqref="R12 U12 X12 AB12 AE12 O12:O13">
    <cfRule type="expression" dxfId="157" priority="159" stopIfTrue="1">
      <formula>$AO$12=TRUE</formula>
    </cfRule>
  </conditionalFormatting>
  <conditionalFormatting sqref="T18 X18 AC18 U19 R19">
    <cfRule type="expression" dxfId="156" priority="153" stopIfTrue="1">
      <formula>$AK$19=TRUE</formula>
    </cfRule>
    <cfRule type="expression" dxfId="155" priority="154" stopIfTrue="1">
      <formula>$AJ$19=TRUE</formula>
    </cfRule>
    <cfRule type="expression" dxfId="154" priority="155" stopIfTrue="1">
      <formula>$AL$18=TRUE</formula>
    </cfRule>
    <cfRule type="expression" dxfId="153" priority="156" stopIfTrue="1">
      <formula>$AK$18=TRUE</formula>
    </cfRule>
    <cfRule type="expression" dxfId="152" priority="157" stopIfTrue="1">
      <formula>$AJ$18=TRUE</formula>
    </cfRule>
  </conditionalFormatting>
  <conditionalFormatting sqref="Y19:AH19">
    <cfRule type="notContainsBlanks" dxfId="151" priority="151" stopIfTrue="1">
      <formula>LEN(TRIM(Y19))&gt;0</formula>
    </cfRule>
    <cfRule type="expression" dxfId="150" priority="152" stopIfTrue="1">
      <formula>$AK$19=TRUE</formula>
    </cfRule>
  </conditionalFormatting>
  <conditionalFormatting sqref="W20:X20">
    <cfRule type="notContainsBlanks" dxfId="149" priority="150" stopIfTrue="1">
      <formula>LEN(TRIM(W20))&gt;0</formula>
    </cfRule>
  </conditionalFormatting>
  <conditionalFormatting sqref="R21:AH21">
    <cfRule type="notContainsBlanks" dxfId="148" priority="149" stopIfTrue="1">
      <formula>LEN(TRIM(R21))&gt;0</formula>
    </cfRule>
  </conditionalFormatting>
  <conditionalFormatting sqref="R24 V24">
    <cfRule type="expression" dxfId="147" priority="147" stopIfTrue="1">
      <formula>$AK$24=TRUE</formula>
    </cfRule>
    <cfRule type="expression" dxfId="146" priority="148" stopIfTrue="1">
      <formula>$AJ$24=TRUE</formula>
    </cfRule>
  </conditionalFormatting>
  <conditionalFormatting sqref="R25:Y25">
    <cfRule type="notContainsBlanks" dxfId="145" priority="146" stopIfTrue="1">
      <formula>LEN(TRIM(R25))&gt;0</formula>
    </cfRule>
  </conditionalFormatting>
  <conditionalFormatting sqref="AA24:AI25">
    <cfRule type="notContainsBlanks" dxfId="144" priority="144" stopIfTrue="1">
      <formula>LEN(TRIM(AA24))&gt;0</formula>
    </cfRule>
    <cfRule type="expression" dxfId="143" priority="145" stopIfTrue="1">
      <formula>$AK$24=TRUE</formula>
    </cfRule>
  </conditionalFormatting>
  <conditionalFormatting sqref="Q26 Y26">
    <cfRule type="expression" dxfId="142" priority="142" stopIfTrue="1">
      <formula>$AK$26=TRUE</formula>
    </cfRule>
    <cfRule type="expression" dxfId="141" priority="143" stopIfTrue="1">
      <formula>$AJ$26=TRUE</formula>
    </cfRule>
  </conditionalFormatting>
  <conditionalFormatting sqref="T26:W26">
    <cfRule type="notContainsBlanks" dxfId="140" priority="140" stopIfTrue="1">
      <formula>LEN(TRIM(T26))&gt;0</formula>
    </cfRule>
    <cfRule type="expression" dxfId="139" priority="141" stopIfTrue="1">
      <formula>$AJ$26=TRUE</formula>
    </cfRule>
  </conditionalFormatting>
  <conditionalFormatting sqref="U27:V27">
    <cfRule type="notContainsBlanks" dxfId="138" priority="139" stopIfTrue="1">
      <formula>LEN(TRIM(U27))&gt;0</formula>
    </cfRule>
  </conditionalFormatting>
  <conditionalFormatting sqref="Q28 T28">
    <cfRule type="expression" dxfId="137" priority="137" stopIfTrue="1">
      <formula>$AK$28=TRUE</formula>
    </cfRule>
    <cfRule type="expression" dxfId="136" priority="138" stopIfTrue="1">
      <formula>$AJ$28=TRUE</formula>
    </cfRule>
  </conditionalFormatting>
  <conditionalFormatting sqref="R29:Y29">
    <cfRule type="notContainsBlanks" dxfId="135" priority="136" stopIfTrue="1">
      <formula>LEN(TRIM(R29))&gt;0</formula>
    </cfRule>
  </conditionalFormatting>
  <conditionalFormatting sqref="AA26:AI29">
    <cfRule type="notContainsBlanks" dxfId="134" priority="133" stopIfTrue="1">
      <formula>LEN(TRIM(AA26))&gt;0</formula>
    </cfRule>
    <cfRule type="expression" dxfId="133" priority="134" stopIfTrue="1">
      <formula>$AJ$28=TRUE</formula>
    </cfRule>
    <cfRule type="expression" dxfId="132" priority="135" stopIfTrue="1">
      <formula>$AJ$26=TRUE</formula>
    </cfRule>
  </conditionalFormatting>
  <conditionalFormatting sqref="O30 O32">
    <cfRule type="expression" dxfId="131" priority="131" stopIfTrue="1">
      <formula>$AJ$32=TRUE</formula>
    </cfRule>
    <cfRule type="expression" dxfId="130" priority="132" stopIfTrue="1">
      <formula>$AJ$30=TRUE</formula>
    </cfRule>
  </conditionalFormatting>
  <conditionalFormatting sqref="O33 O35">
    <cfRule type="expression" dxfId="129" priority="127" stopIfTrue="1">
      <formula>$AJ$35=TRUE</formula>
    </cfRule>
    <cfRule type="expression" dxfId="128" priority="128" stopIfTrue="1">
      <formula>$AJ$33=TRUE</formula>
    </cfRule>
  </conditionalFormatting>
  <conditionalFormatting sqref="V34 Y34">
    <cfRule type="expression" dxfId="127" priority="124" stopIfTrue="1">
      <formula>$AK$34=TRUE</formula>
    </cfRule>
    <cfRule type="expression" dxfId="126" priority="125" stopIfTrue="1">
      <formula>$AJ$34=TRUE</formula>
    </cfRule>
    <cfRule type="expression" dxfId="125" priority="126" stopIfTrue="1">
      <formula>$AJ$33=TRUE</formula>
    </cfRule>
  </conditionalFormatting>
  <conditionalFormatting sqref="AA33">
    <cfRule type="notContainsBlanks" dxfId="124" priority="122" stopIfTrue="1">
      <formula>LEN(TRIM(AA33))&gt;0</formula>
    </cfRule>
    <cfRule type="expression" dxfId="123" priority="123" stopIfTrue="1">
      <formula>$AJ$33=TRUE</formula>
    </cfRule>
  </conditionalFormatting>
  <conditionalFormatting sqref="O37:Z38">
    <cfRule type="notContainsBlanks" dxfId="122" priority="121" stopIfTrue="1">
      <formula>LEN(TRIM(O37))&gt;0</formula>
    </cfRule>
  </conditionalFormatting>
  <conditionalFormatting sqref="AA38:AI38">
    <cfRule type="containsBlanks" dxfId="121" priority="117" stopIfTrue="1">
      <formula>LEN(TRIM(AA38))=0</formula>
    </cfRule>
  </conditionalFormatting>
  <conditionalFormatting sqref="X41 U41">
    <cfRule type="expression" dxfId="120" priority="115" stopIfTrue="1">
      <formula>$AK$41=TRUE</formula>
    </cfRule>
    <cfRule type="expression" dxfId="119" priority="116" stopIfTrue="1">
      <formula>$AJ$41=TRUE</formula>
    </cfRule>
  </conditionalFormatting>
  <conditionalFormatting sqref="X43 U43">
    <cfRule type="expression" dxfId="118" priority="114" stopIfTrue="1">
      <formula>$AJ$43=TRUE</formula>
    </cfRule>
  </conditionalFormatting>
  <conditionalFormatting sqref="AJ45 X45">
    <cfRule type="expression" dxfId="117" priority="112" stopIfTrue="1">
      <formula>$AK$45=TRUE</formula>
    </cfRule>
    <cfRule type="expression" dxfId="116" priority="113" stopIfTrue="1">
      <formula>$AJ$45=TRUE</formula>
    </cfRule>
  </conditionalFormatting>
  <conditionalFormatting sqref="U43 X43">
    <cfRule type="expression" dxfId="115" priority="111" stopIfTrue="1">
      <formula>$AK$43=TRUE</formula>
    </cfRule>
  </conditionalFormatting>
  <conditionalFormatting sqref="U45">
    <cfRule type="expression" dxfId="114" priority="109" stopIfTrue="1">
      <formula>$AK$45=TRUE</formula>
    </cfRule>
    <cfRule type="expression" dxfId="113" priority="110" stopIfTrue="1">
      <formula>$AJ$45=TRUE</formula>
    </cfRule>
  </conditionalFormatting>
  <conditionalFormatting sqref="V47 Y47">
    <cfRule type="expression" dxfId="112" priority="107" stopIfTrue="1">
      <formula>$AK$47=TRUE</formula>
    </cfRule>
    <cfRule type="expression" dxfId="111" priority="108" stopIfTrue="1">
      <formula>$AJ$47=TRUE</formula>
    </cfRule>
  </conditionalFormatting>
  <conditionalFormatting sqref="W49 Z49">
    <cfRule type="expression" dxfId="110" priority="105" stopIfTrue="1">
      <formula>$AK$49=TRUE</formula>
    </cfRule>
    <cfRule type="expression" dxfId="109" priority="106" stopIfTrue="1">
      <formula>$AJ$49=TRUE</formula>
    </cfRule>
  </conditionalFormatting>
  <conditionalFormatting sqref="V51 Y51">
    <cfRule type="expression" dxfId="108" priority="103" stopIfTrue="1">
      <formula>$AK$51=TRUE</formula>
    </cfRule>
    <cfRule type="expression" dxfId="107" priority="104" stopIfTrue="1">
      <formula>$AJ$51=TRUE</formula>
    </cfRule>
  </conditionalFormatting>
  <conditionalFormatting sqref="I51">
    <cfRule type="notContainsBlanks" dxfId="106" priority="101" stopIfTrue="1">
      <formula>LEN(TRIM(I51))&gt;0</formula>
    </cfRule>
    <cfRule type="expression" dxfId="105" priority="102" stopIfTrue="1">
      <formula>$AJ$51=TRUE</formula>
    </cfRule>
  </conditionalFormatting>
  <conditionalFormatting sqref="AC41:AC42">
    <cfRule type="expression" dxfId="104" priority="100" stopIfTrue="1">
      <formula>$AJ$41=TRUE</formula>
    </cfRule>
  </conditionalFormatting>
  <conditionalFormatting sqref="AC41:AC42">
    <cfRule type="expression" dxfId="103" priority="99" stopIfTrue="1">
      <formula>$AJ$42=TRUE</formula>
    </cfRule>
  </conditionalFormatting>
  <conditionalFormatting sqref="AC41:AC42">
    <cfRule type="expression" dxfId="102" priority="98" stopIfTrue="1">
      <formula>$AK$42=TRUE</formula>
    </cfRule>
  </conditionalFormatting>
  <conditionalFormatting sqref="AC41:AC42">
    <cfRule type="expression" dxfId="101" priority="97" stopIfTrue="1">
      <formula>$M$3=TRUE</formula>
    </cfRule>
  </conditionalFormatting>
  <conditionalFormatting sqref="AC41:AC42">
    <cfRule type="expression" dxfId="100" priority="96" stopIfTrue="1">
      <formula>$R$3=TRUE</formula>
    </cfRule>
  </conditionalFormatting>
  <conditionalFormatting sqref="AC43:AC44">
    <cfRule type="expression" dxfId="99" priority="95" stopIfTrue="1">
      <formula>$AJ$43=TRUE</formula>
    </cfRule>
  </conditionalFormatting>
  <conditionalFormatting sqref="AC43:AC44">
    <cfRule type="expression" dxfId="98" priority="94" stopIfTrue="1">
      <formula>$AJ$44=TRUE</formula>
    </cfRule>
  </conditionalFormatting>
  <conditionalFormatting sqref="AC43:AC44">
    <cfRule type="expression" dxfId="97" priority="93" stopIfTrue="1">
      <formula>$AK$44=TRUE</formula>
    </cfRule>
  </conditionalFormatting>
  <conditionalFormatting sqref="AC43:AC44">
    <cfRule type="expression" dxfId="96" priority="92" stopIfTrue="1">
      <formula>$M$3=TRUE</formula>
    </cfRule>
  </conditionalFormatting>
  <conditionalFormatting sqref="AC43:AC44">
    <cfRule type="expression" dxfId="95" priority="91" stopIfTrue="1">
      <formula>$R$3=TRUE</formula>
    </cfRule>
  </conditionalFormatting>
  <conditionalFormatting sqref="AC45:AC46">
    <cfRule type="expression" dxfId="94" priority="90" stopIfTrue="1">
      <formula>$AJ$45=TRUE</formula>
    </cfRule>
  </conditionalFormatting>
  <conditionalFormatting sqref="AC45:AC46">
    <cfRule type="expression" dxfId="93" priority="89" stopIfTrue="1">
      <formula>$AJ$46=TRUE</formula>
    </cfRule>
  </conditionalFormatting>
  <conditionalFormatting sqref="AC45:AC46">
    <cfRule type="expression" dxfId="92" priority="88" stopIfTrue="1">
      <formula>$AK$46=TRUE</formula>
    </cfRule>
  </conditionalFormatting>
  <conditionalFormatting sqref="AC45:AC46">
    <cfRule type="expression" dxfId="91" priority="87" stopIfTrue="1">
      <formula>$M$3=TRUE</formula>
    </cfRule>
  </conditionalFormatting>
  <conditionalFormatting sqref="AC45:AC46">
    <cfRule type="expression" dxfId="90" priority="86" stopIfTrue="1">
      <formula>$R$3=TRUE</formula>
    </cfRule>
  </conditionalFormatting>
  <conditionalFormatting sqref="AC47:AC48">
    <cfRule type="expression" dxfId="89" priority="85" stopIfTrue="1">
      <formula>$AJ$47=TRUE</formula>
    </cfRule>
  </conditionalFormatting>
  <conditionalFormatting sqref="AC47:AC48">
    <cfRule type="expression" dxfId="88" priority="84" stopIfTrue="1">
      <formula>$AJ$48=TRUE</formula>
    </cfRule>
  </conditionalFormatting>
  <conditionalFormatting sqref="AC47:AC48">
    <cfRule type="expression" dxfId="87" priority="83" stopIfTrue="1">
      <formula>$AK$48=TRUE</formula>
    </cfRule>
  </conditionalFormatting>
  <conditionalFormatting sqref="AC47:AC48">
    <cfRule type="expression" dxfId="86" priority="82" stopIfTrue="1">
      <formula>$M$3=TRUE</formula>
    </cfRule>
  </conditionalFormatting>
  <conditionalFormatting sqref="AC47:AC48">
    <cfRule type="expression" dxfId="85" priority="81" stopIfTrue="1">
      <formula>$R$3=TRUE</formula>
    </cfRule>
  </conditionalFormatting>
  <conditionalFormatting sqref="AC49:AC50">
    <cfRule type="expression" dxfId="84" priority="80" stopIfTrue="1">
      <formula>$AJ$49=TRUE</formula>
    </cfRule>
  </conditionalFormatting>
  <conditionalFormatting sqref="AC49:AC50">
    <cfRule type="expression" dxfId="83" priority="79" stopIfTrue="1">
      <formula>$AJ$50=TRUE</formula>
    </cfRule>
  </conditionalFormatting>
  <conditionalFormatting sqref="AC49:AC50">
    <cfRule type="expression" dxfId="82" priority="78" stopIfTrue="1">
      <formula>$AK$50=TRUE</formula>
    </cfRule>
  </conditionalFormatting>
  <conditionalFormatting sqref="AC49:AC50">
    <cfRule type="expression" dxfId="81" priority="77" stopIfTrue="1">
      <formula>$M$3=TRUE</formula>
    </cfRule>
  </conditionalFormatting>
  <conditionalFormatting sqref="AC49:AC50">
    <cfRule type="expression" dxfId="80" priority="76" stopIfTrue="1">
      <formula>$R$3=TRUE</formula>
    </cfRule>
  </conditionalFormatting>
  <conditionalFormatting sqref="AC51:AC52">
    <cfRule type="expression" dxfId="79" priority="75" stopIfTrue="1">
      <formula>$AJ$51=TRUE</formula>
    </cfRule>
  </conditionalFormatting>
  <conditionalFormatting sqref="AC51:AC52">
    <cfRule type="expression" dxfId="78" priority="74" stopIfTrue="1">
      <formula>$AJ$52=TRUE</formula>
    </cfRule>
  </conditionalFormatting>
  <conditionalFormatting sqref="AC51:AC52">
    <cfRule type="expression" dxfId="77" priority="73" stopIfTrue="1">
      <formula>$AK$52=TRUE</formula>
    </cfRule>
  </conditionalFormatting>
  <conditionalFormatting sqref="AC51:AC52">
    <cfRule type="expression" dxfId="76" priority="72" stopIfTrue="1">
      <formula>$M$3=TRUE</formula>
    </cfRule>
  </conditionalFormatting>
  <conditionalFormatting sqref="AC51:AC52">
    <cfRule type="expression" dxfId="75" priority="71" stopIfTrue="1">
      <formula>$R$3=TRUE</formula>
    </cfRule>
  </conditionalFormatting>
  <conditionalFormatting sqref="Q53:Q54">
    <cfRule type="expression" dxfId="74" priority="70" stopIfTrue="1">
      <formula>$AJ$53=TRUE</formula>
    </cfRule>
  </conditionalFormatting>
  <conditionalFormatting sqref="Q53:Q54">
    <cfRule type="expression" dxfId="73" priority="69" stopIfTrue="1">
      <formula>$AJ$54=TRUE</formula>
    </cfRule>
  </conditionalFormatting>
  <conditionalFormatting sqref="U54:AH54">
    <cfRule type="notContainsBlanks" dxfId="72" priority="66" stopIfTrue="1">
      <formula>LEN(TRIM(U54))&gt;0</formula>
    </cfRule>
    <cfRule type="expression" dxfId="71" priority="68" stopIfTrue="1">
      <formula>$AJ$54=TRUE</formula>
    </cfRule>
  </conditionalFormatting>
  <conditionalFormatting sqref="W55:AH55">
    <cfRule type="notContainsBlanks" dxfId="70" priority="65" stopIfTrue="1">
      <formula>LEN(TRIM(W55))&gt;0</formula>
    </cfRule>
    <cfRule type="expression" dxfId="69" priority="67" stopIfTrue="1">
      <formula>$AJ$54=TRUE</formula>
    </cfRule>
  </conditionalFormatting>
  <conditionalFormatting sqref="Z56:AA57">
    <cfRule type="notContainsBlanks" dxfId="68" priority="64" stopIfTrue="1">
      <formula>LEN(TRIM(Z56))&gt;0</formula>
    </cfRule>
  </conditionalFormatting>
  <conditionalFormatting sqref="Q60 Q62 Q64">
    <cfRule type="expression" dxfId="67" priority="61" stopIfTrue="1">
      <formula>$AJ$64=TRUE</formula>
    </cfRule>
    <cfRule type="expression" dxfId="66" priority="62" stopIfTrue="1">
      <formula>$AJ$62=TRUE</formula>
    </cfRule>
    <cfRule type="expression" dxfId="65" priority="63" stopIfTrue="1">
      <formula>$AJ$60=TRUE</formula>
    </cfRule>
  </conditionalFormatting>
  <conditionalFormatting sqref="Y60">
    <cfRule type="notContainsBlanks" dxfId="64" priority="59" stopIfTrue="1">
      <formula>LEN(TRIM(Y60))&gt;0</formula>
    </cfRule>
    <cfRule type="expression" dxfId="63" priority="60" stopIfTrue="1">
      <formula>$AJ$60=TRUE</formula>
    </cfRule>
  </conditionalFormatting>
  <conditionalFormatting sqref="Y62">
    <cfRule type="notContainsBlanks" dxfId="62" priority="56" stopIfTrue="1">
      <formula>LEN(TRIM(Y62))&gt;0</formula>
    </cfRule>
    <cfRule type="expression" dxfId="61" priority="58" stopIfTrue="1">
      <formula>$AJ$62=TRUE</formula>
    </cfRule>
  </conditionalFormatting>
  <conditionalFormatting sqref="Y64">
    <cfRule type="notContainsBlanks" dxfId="60" priority="55" stopIfTrue="1">
      <formula>LEN(TRIM(Y64))&gt;0</formula>
    </cfRule>
    <cfRule type="expression" dxfId="59" priority="57" stopIfTrue="1">
      <formula>$AJ$64=TRUE</formula>
    </cfRule>
  </conditionalFormatting>
  <conditionalFormatting sqref="AC60:AC61 AE60:AE61 AG60:AG61">
    <cfRule type="expression" dxfId="58" priority="54" stopIfTrue="1">
      <formula>$AJ$60=TRUE</formula>
    </cfRule>
  </conditionalFormatting>
  <conditionalFormatting sqref="AC62:AC63 AE62:AE63 AG62:AG63">
    <cfRule type="expression" dxfId="57" priority="53" stopIfTrue="1">
      <formula>$AJ$62=TRUE</formula>
    </cfRule>
  </conditionalFormatting>
  <conditionalFormatting sqref="AC64:AC65 AE64:AE65 AG64:AG65">
    <cfRule type="expression" dxfId="56" priority="47" stopIfTrue="1">
      <formula>$AN$65=TRUE</formula>
    </cfRule>
    <cfRule type="expression" dxfId="55" priority="48" stopIfTrue="1">
      <formula>$AM$65=TRUE</formula>
    </cfRule>
    <cfRule type="expression" dxfId="54" priority="49" stopIfTrue="1">
      <formula>$AL$65=TRUE</formula>
    </cfRule>
    <cfRule type="expression" dxfId="53" priority="50" stopIfTrue="1">
      <formula>$AK$65=TRUE</formula>
    </cfRule>
    <cfRule type="expression" dxfId="52" priority="51" stopIfTrue="1">
      <formula>$AJ$65=TRUE</formula>
    </cfRule>
    <cfRule type="expression" dxfId="51" priority="52" stopIfTrue="1">
      <formula>$AJ$64=TRUE</formula>
    </cfRule>
  </conditionalFormatting>
  <conditionalFormatting sqref="AE62:AE63 AC62:AC63 AG62:AG63">
    <cfRule type="expression" dxfId="50" priority="42" stopIfTrue="1">
      <formula>$AN$63=TRUE</formula>
    </cfRule>
    <cfRule type="expression" dxfId="49" priority="43" stopIfTrue="1">
      <formula>$AM$63=TRUE</formula>
    </cfRule>
    <cfRule type="expression" dxfId="48" priority="44" stopIfTrue="1">
      <formula>$AL$63=TRUE</formula>
    </cfRule>
    <cfRule type="expression" dxfId="47" priority="45" stopIfTrue="1">
      <formula>$AK$63=TRUE</formula>
    </cfRule>
  </conditionalFormatting>
  <conditionalFormatting sqref="G67:AI68">
    <cfRule type="notContainsBlanks" dxfId="46" priority="41" stopIfTrue="1">
      <formula>LEN(TRIM(G67))&gt;0</formula>
    </cfRule>
  </conditionalFormatting>
  <conditionalFormatting sqref="AE60:AE61 AC60:AC61 AG60:AG61">
    <cfRule type="expression" dxfId="45" priority="36" stopIfTrue="1">
      <formula>$AN$61=TRUE</formula>
    </cfRule>
    <cfRule type="expression" dxfId="44" priority="37" stopIfTrue="1">
      <formula>$AM$61=TRUE</formula>
    </cfRule>
    <cfRule type="expression" dxfId="43" priority="38" stopIfTrue="1">
      <formula>$AL$61=TRUE</formula>
    </cfRule>
    <cfRule type="expression" dxfId="42" priority="39" stopIfTrue="1">
      <formula>$AK$61=TRUE</formula>
    </cfRule>
    <cfRule type="expression" dxfId="41" priority="40" stopIfTrue="1">
      <formula>$AJ$61=TRUE</formula>
    </cfRule>
  </conditionalFormatting>
  <conditionalFormatting sqref="T14 O14:O15 W15">
    <cfRule type="expression" dxfId="40" priority="35" stopIfTrue="1">
      <formula>$AJ$14=TRUE</formula>
    </cfRule>
  </conditionalFormatting>
  <conditionalFormatting sqref="T14 O14:O15 W15">
    <cfRule type="expression" dxfId="39" priority="34" stopIfTrue="1">
      <formula>$AK$14=TRUE</formula>
    </cfRule>
  </conditionalFormatting>
  <conditionalFormatting sqref="T14 O14:O15 W15">
    <cfRule type="expression" dxfId="38" priority="33" stopIfTrue="1">
      <formula>$AJ$15=TRUE</formula>
    </cfRule>
  </conditionalFormatting>
  <conditionalFormatting sqref="T14 O14:O15 W15">
    <cfRule type="expression" dxfId="37" priority="32" stopIfTrue="1">
      <formula>$AK$15=TRUE</formula>
    </cfRule>
  </conditionalFormatting>
  <conditionalFormatting sqref="P31:Y31 AA30">
    <cfRule type="notContainsBlanks" dxfId="36" priority="129" stopIfTrue="1">
      <formula>LEN(TRIM(P30))&gt;0</formula>
    </cfRule>
    <cfRule type="expression" dxfId="35" priority="130" stopIfTrue="1">
      <formula>$AJ$30=TRUE</formula>
    </cfRule>
  </conditionalFormatting>
  <conditionalFormatting sqref="R16:S16">
    <cfRule type="notContainsBlanks" dxfId="34" priority="30" stopIfTrue="1">
      <formula>LEN(TRIM(R16))&gt;0</formula>
    </cfRule>
    <cfRule type="expression" dxfId="33" priority="31" stopIfTrue="1">
      <formula>$X$3=TRUE</formula>
    </cfRule>
  </conditionalFormatting>
  <conditionalFormatting sqref="R17:AH17">
    <cfRule type="notContainsBlanks" dxfId="32" priority="27" stopIfTrue="1">
      <formula>LEN(TRIM(R17))&gt;0</formula>
    </cfRule>
    <cfRule type="expression" dxfId="31" priority="28" stopIfTrue="1">
      <formula>$X$3=TRUE</formula>
    </cfRule>
    <cfRule type="expression" dxfId="30" priority="29" stopIfTrue="1">
      <formula>$R$3=TRUE</formula>
    </cfRule>
  </conditionalFormatting>
  <conditionalFormatting sqref="AG60:AG61 AE60:AE61 AC60:AC61">
    <cfRule type="expression" dxfId="29" priority="26" stopIfTrue="1">
      <formula>$AO$61=TRUE</formula>
    </cfRule>
  </conditionalFormatting>
  <conditionalFormatting sqref="AE62:AE63 AC62:AC63 AG62:AG63">
    <cfRule type="expression" dxfId="28" priority="46" stopIfTrue="1">
      <formula>$AJ$63=TRUE</formula>
    </cfRule>
  </conditionalFormatting>
  <conditionalFormatting sqref="AC62:AC63 AE62:AE63 AG62:AG63">
    <cfRule type="expression" dxfId="27" priority="25" stopIfTrue="1">
      <formula>$AO$63=TRUE</formula>
    </cfRule>
  </conditionalFormatting>
  <conditionalFormatting sqref="AC64:AC65 AE64:AE65 AG64:AG65">
    <cfRule type="expression" dxfId="26" priority="24" stopIfTrue="1">
      <formula>$AO$65=TRUE</formula>
    </cfRule>
  </conditionalFormatting>
  <conditionalFormatting sqref="AD37:AI37">
    <cfRule type="containsBlanks" dxfId="25" priority="22">
      <formula>LEN(TRIM(AD37))=0</formula>
    </cfRule>
  </conditionalFormatting>
  <conditionalFormatting sqref="C11 C14 C16 C18 C24 C26 C30 C33 C37 C41 C43 C45 C47 C49 C51 C53 C56 C60 C63 C65 C67">
    <cfRule type="expression" dxfId="24" priority="1">
      <formula>$B$67=TRUE</formula>
    </cfRule>
    <cfRule type="expression" dxfId="23" priority="2">
      <formula>$B$65=TRUE</formula>
    </cfRule>
    <cfRule type="expression" dxfId="22" priority="3">
      <formula>$B$63=TRUE</formula>
    </cfRule>
    <cfRule type="expression" dxfId="21" priority="4">
      <formula>$B$60=TRUE</formula>
    </cfRule>
    <cfRule type="expression" dxfId="20" priority="5">
      <formula>$C$56=TRUE</formula>
    </cfRule>
    <cfRule type="expression" dxfId="19" priority="6">
      <formula>$B$53=TRUE</formula>
    </cfRule>
    <cfRule type="expression" dxfId="18" priority="7">
      <formula>$B$51=TRUE</formula>
    </cfRule>
    <cfRule type="expression" dxfId="17" priority="8">
      <formula>$B$49=TRUE</formula>
    </cfRule>
    <cfRule type="expression" dxfId="16" priority="9">
      <formula>$B$47=TRUE</formula>
    </cfRule>
    <cfRule type="expression" dxfId="15" priority="10">
      <formula>$B$45=TRUE</formula>
    </cfRule>
    <cfRule type="expression" dxfId="14" priority="11">
      <formula>$B$43=TRUE</formula>
    </cfRule>
    <cfRule type="expression" dxfId="13" priority="12">
      <formula>$B$41=TRUE</formula>
    </cfRule>
    <cfRule type="expression" dxfId="12" priority="13">
      <formula>$B$37=TRUE</formula>
    </cfRule>
    <cfRule type="expression" dxfId="11" priority="14">
      <formula>$B$33=TRUE</formula>
    </cfRule>
    <cfRule type="expression" dxfId="10" priority="15">
      <formula>$B$30=TRUE</formula>
    </cfRule>
    <cfRule type="expression" dxfId="9" priority="16">
      <formula>$B$26=TRUE</formula>
    </cfRule>
    <cfRule type="expression" dxfId="8" priority="17">
      <formula>$B$24=TRUE</formula>
    </cfRule>
    <cfRule type="expression" dxfId="7" priority="18">
      <formula>$B$18=TRUE</formula>
    </cfRule>
    <cfRule type="expression" dxfId="6" priority="19">
      <formula>$B$16=TRUE</formula>
    </cfRule>
    <cfRule type="expression" dxfId="5" priority="20">
      <formula>$B$14=TRUE</formula>
    </cfRule>
    <cfRule type="expression" dxfId="4" priority="21">
      <formula>$B$11=TRUE</formula>
    </cfRule>
  </conditionalFormatting>
  <dataValidations xWindow="380" yWindow="371" count="12">
    <dataValidation type="decimal" imeMode="halfAlpha" operator="greaterThanOrEqual" allowBlank="1" showInputMessage="1" showErrorMessage="1" sqref="Y60:Z65 W20:X20 Z56:AA57 U27:V27" xr:uid="{00000000-0002-0000-0500-000001000000}">
      <formula1>0</formula1>
    </dataValidation>
    <dataValidation allowBlank="1" showInputMessage="1" showErrorMessage="1" promptTitle="築年数" prompt="分からない場合は「不明」と入力してください。" sqref="R16:S16" xr:uid="{00000000-0002-0000-0500-000002000000}"/>
    <dataValidation allowBlank="1" showInputMessage="1" errorTitle="禁止" error="半角コンマが使用されています。" promptTitle="その他" prompt="「住宅密集地」「周辺畑地」など該当する場合は入力してください。" sqref="R17:AH17" xr:uid="{00000000-0002-0000-0500-000003000000}"/>
    <dataValidation allowBlank="1" showInputMessage="1" errorTitle="禁止" error="半角コンマが使用されています。" promptTitle="記入例" prompt="「隣地使用の承諾済み」「道路使用許可済」など。_x000a_※作業場所が「不十分」の場合、必ず入力してください。" sqref="AA24:AI25" xr:uid="{00000000-0002-0000-0500-000004000000}"/>
    <dataValidation allowBlank="1" showInputMessage="1" errorTitle="禁止" error="半角コンマが使用されています。" promptTitle="記入例" prompt="「道路使用許可済」「交通誘導員（作業員）の常駐」など。_x000a_※障害物「有」、もしくは通学路「有」の場合は必ず入力してください。" sqref="AA26:AI29" xr:uid="{00000000-0002-0000-0500-000005000000}"/>
    <dataValidation allowBlank="1" showInputMessage="1" errorTitle="禁止" error="半角コンマが使用されています。" promptTitle="記入例" prompt="「適正処理対策の実施予定」など。" sqref="AA30:AI32" xr:uid="{00000000-0002-0000-0500-000006000000}"/>
    <dataValidation allowBlank="1" showInputMessage="1" errorTitle="禁止" error="半角コンマが使用されています。" promptTitle="記入例" prompt="「関係法令の届出済」_x000a_「石綿作業責任者を選任済」など。" sqref="AA33:AI36" xr:uid="{00000000-0002-0000-0500-000007000000}"/>
    <dataValidation allowBlank="1" showInputMessage="1" errorTitle="禁止" error="半角コンマが使用されています。" promptTitle="記入例" prompt="石綿以外の有害物質の有無や、埋蔵文化財調査等、特記事項があれば入力してください。" sqref="O37:Z38" xr:uid="{00000000-0002-0000-0500-000008000000}"/>
    <dataValidation allowBlank="1" showInputMessage="1" errorTitle="禁止" error="半角コンマが使用されています。" promptTitle="記入例" prompt="「➄→④→③→②→①」など。" sqref="U54:AH54" xr:uid="{00000000-0002-0000-0500-000009000000}"/>
    <dataValidation allowBlank="1" showInputMessage="1" errorTitle="禁止" error="半角コンマが使用されています。" promptTitle="記入例" prompt="「①、②の工程があるため」など。" sqref="W55:AH55" xr:uid="{00000000-0002-0000-0500-00000A000000}"/>
    <dataValidation allowBlank="1" showInputMessage="1" errorTitle="禁止" error="半角コンマが使用されています。" sqref="G67:AI68 Z9:AH9 S13:AH13 Y19:AH19 R21:AH21 R25:Y25 T26:W26 R29:Y29 P31:Y31 AA38:AI38 I51" xr:uid="{6D8B3D6D-72D8-4C49-A0FA-EDD175F76B95}"/>
    <dataValidation type="date" operator="greaterThanOrEqual" allowBlank="1" showInputMessage="1" showErrorMessage="1" promptTitle="近隣挨拶日（１日のみ入力）" prompt="入力は，「20xx/xx/xx」又は「令和x年x月x日」としてください。（１日のみ）」_x000a_※表示は自動で「令和×年×月×日」となります。複数日近隣挨拶をする場合は、初日のみ入力してください。_x000a_※近隣挨拶をしない場合は、空欄のままとしてください。" sqref="AD37:AI37" xr:uid="{82F9052A-9F34-40F2-BB6B-205F095AECBB}">
      <formula1>44197</formula1>
    </dataValidation>
  </dataValidations>
  <printOptions horizontalCentered="1" verticalCentered="1"/>
  <pageMargins left="0.23622047244094491" right="0.23622047244094491" top="0.74803149606299213" bottom="0.74803149606299213" header="0.31496062992125984" footer="0.31496062992125984"/>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nchor moveWithCells="1">
                  <from>
                    <xdr:col>14</xdr:col>
                    <xdr:colOff>9525</xdr:colOff>
                    <xdr:row>7</xdr:row>
                    <xdr:rowOff>352425</xdr:rowOff>
                  </from>
                  <to>
                    <xdr:col>14</xdr:col>
                    <xdr:colOff>200025</xdr:colOff>
                    <xdr:row>9</xdr:row>
                    <xdr:rowOff>38100</xdr:rowOff>
                  </to>
                </anchor>
              </controlPr>
            </control>
          </mc:Choice>
        </mc:AlternateContent>
        <mc:AlternateContent xmlns:mc="http://schemas.openxmlformats.org/markup-compatibility/2006">
          <mc:Choice Requires="x14">
            <control shapeId="17410" r:id="rId5" name="Check Box 2">
              <controlPr defaultSize="0" autoFill="0" autoLine="0" autoPict="0">
                <anchor moveWithCells="1">
                  <from>
                    <xdr:col>21</xdr:col>
                    <xdr:colOff>9525</xdr:colOff>
                    <xdr:row>8</xdr:row>
                    <xdr:rowOff>9525</xdr:rowOff>
                  </from>
                  <to>
                    <xdr:col>22</xdr:col>
                    <xdr:colOff>0</xdr:colOff>
                    <xdr:row>9</xdr:row>
                    <xdr:rowOff>9525</xdr:rowOff>
                  </to>
                </anchor>
              </controlPr>
            </control>
          </mc:Choice>
        </mc:AlternateContent>
        <mc:AlternateContent xmlns:mc="http://schemas.openxmlformats.org/markup-compatibility/2006">
          <mc:Choice Requires="x14">
            <control shapeId="17411" r:id="rId6" name="Check Box 3">
              <controlPr defaultSize="0" autoFill="0" autoLine="0" autoPict="0">
                <anchor moveWithCells="1">
                  <from>
                    <xdr:col>28</xdr:col>
                    <xdr:colOff>9525</xdr:colOff>
                    <xdr:row>16</xdr:row>
                    <xdr:rowOff>209550</xdr:rowOff>
                  </from>
                  <to>
                    <xdr:col>29</xdr:col>
                    <xdr:colOff>0</xdr:colOff>
                    <xdr:row>17</xdr:row>
                    <xdr:rowOff>219075</xdr:rowOff>
                  </to>
                </anchor>
              </controlPr>
            </control>
          </mc:Choice>
        </mc:AlternateContent>
        <mc:AlternateContent xmlns:mc="http://schemas.openxmlformats.org/markup-compatibility/2006">
          <mc:Choice Requires="x14">
            <control shapeId="17412" r:id="rId7" name="Check Box 4">
              <controlPr defaultSize="0" autoFill="0" autoLine="0" autoPict="0">
                <anchor moveWithCells="1">
                  <from>
                    <xdr:col>17</xdr:col>
                    <xdr:colOff>9525</xdr:colOff>
                    <xdr:row>18</xdr:row>
                    <xdr:rowOff>9525</xdr:rowOff>
                  </from>
                  <to>
                    <xdr:col>17</xdr:col>
                    <xdr:colOff>200025</xdr:colOff>
                    <xdr:row>18</xdr:row>
                    <xdr:rowOff>209550</xdr:rowOff>
                  </to>
                </anchor>
              </controlPr>
            </control>
          </mc:Choice>
        </mc:AlternateContent>
        <mc:AlternateContent xmlns:mc="http://schemas.openxmlformats.org/markup-compatibility/2006">
          <mc:Choice Requires="x14">
            <control shapeId="17413" r:id="rId8" name="Check Box 5">
              <controlPr defaultSize="0" autoFill="0" autoLine="0" autoPict="0">
                <anchor moveWithCells="1">
                  <from>
                    <xdr:col>23</xdr:col>
                    <xdr:colOff>9525</xdr:colOff>
                    <xdr:row>16</xdr:row>
                    <xdr:rowOff>209550</xdr:rowOff>
                  </from>
                  <to>
                    <xdr:col>24</xdr:col>
                    <xdr:colOff>9525</xdr:colOff>
                    <xdr:row>17</xdr:row>
                    <xdr:rowOff>219075</xdr:rowOff>
                  </to>
                </anchor>
              </controlPr>
            </control>
          </mc:Choice>
        </mc:AlternateContent>
        <mc:AlternateContent xmlns:mc="http://schemas.openxmlformats.org/markup-compatibility/2006">
          <mc:Choice Requires="x14">
            <control shapeId="17414" r:id="rId9" name="Check Box 6">
              <controlPr defaultSize="0" autoFill="0" autoLine="0" autoPict="0">
                <anchor moveWithCells="1">
                  <from>
                    <xdr:col>20</xdr:col>
                    <xdr:colOff>9525</xdr:colOff>
                    <xdr:row>18</xdr:row>
                    <xdr:rowOff>28575</xdr:rowOff>
                  </from>
                  <to>
                    <xdr:col>20</xdr:col>
                    <xdr:colOff>219075</xdr:colOff>
                    <xdr:row>18</xdr:row>
                    <xdr:rowOff>200025</xdr:rowOff>
                  </to>
                </anchor>
              </controlPr>
            </control>
          </mc:Choice>
        </mc:AlternateContent>
        <mc:AlternateContent xmlns:mc="http://schemas.openxmlformats.org/markup-compatibility/2006">
          <mc:Choice Requires="x14">
            <control shapeId="17415" r:id="rId10" name="Check Box 7">
              <controlPr defaultSize="0" autoFill="0" autoLine="0" autoPict="0">
                <anchor moveWithCells="1">
                  <from>
                    <xdr:col>17</xdr:col>
                    <xdr:colOff>9525</xdr:colOff>
                    <xdr:row>23</xdr:row>
                    <xdr:rowOff>19050</xdr:rowOff>
                  </from>
                  <to>
                    <xdr:col>17</xdr:col>
                    <xdr:colOff>200025</xdr:colOff>
                    <xdr:row>23</xdr:row>
                    <xdr:rowOff>228600</xdr:rowOff>
                  </to>
                </anchor>
              </controlPr>
            </control>
          </mc:Choice>
        </mc:AlternateContent>
        <mc:AlternateContent xmlns:mc="http://schemas.openxmlformats.org/markup-compatibility/2006">
          <mc:Choice Requires="x14">
            <control shapeId="17416" r:id="rId11" name="Check Box 8">
              <controlPr defaultSize="0" autoFill="0" autoLine="0" autoPict="0">
                <anchor moveWithCells="1">
                  <from>
                    <xdr:col>21</xdr:col>
                    <xdr:colOff>9525</xdr:colOff>
                    <xdr:row>23</xdr:row>
                    <xdr:rowOff>19050</xdr:rowOff>
                  </from>
                  <to>
                    <xdr:col>21</xdr:col>
                    <xdr:colOff>190500</xdr:colOff>
                    <xdr:row>23</xdr:row>
                    <xdr:rowOff>219075</xdr:rowOff>
                  </to>
                </anchor>
              </controlPr>
            </control>
          </mc:Choice>
        </mc:AlternateContent>
        <mc:AlternateContent xmlns:mc="http://schemas.openxmlformats.org/markup-compatibility/2006">
          <mc:Choice Requires="x14">
            <control shapeId="17417" r:id="rId12" name="Check Box 9">
              <controlPr defaultSize="0" autoFill="0" autoLine="0" autoPict="0">
                <anchor moveWithCells="1">
                  <from>
                    <xdr:col>14</xdr:col>
                    <xdr:colOff>9525</xdr:colOff>
                    <xdr:row>28</xdr:row>
                    <xdr:rowOff>171450</xdr:rowOff>
                  </from>
                  <to>
                    <xdr:col>14</xdr:col>
                    <xdr:colOff>219075</xdr:colOff>
                    <xdr:row>30</xdr:row>
                    <xdr:rowOff>28575</xdr:rowOff>
                  </to>
                </anchor>
              </controlPr>
            </control>
          </mc:Choice>
        </mc:AlternateContent>
        <mc:AlternateContent xmlns:mc="http://schemas.openxmlformats.org/markup-compatibility/2006">
          <mc:Choice Requires="x14">
            <control shapeId="17418" r:id="rId13" name="Check Box 10">
              <controlPr defaultSize="0" autoFill="0" autoLine="0" autoPict="0">
                <anchor moveWithCells="1">
                  <from>
                    <xdr:col>14</xdr:col>
                    <xdr:colOff>9525</xdr:colOff>
                    <xdr:row>30</xdr:row>
                    <xdr:rowOff>161925</xdr:rowOff>
                  </from>
                  <to>
                    <xdr:col>14</xdr:col>
                    <xdr:colOff>219075</xdr:colOff>
                    <xdr:row>32</xdr:row>
                    <xdr:rowOff>9525</xdr:rowOff>
                  </to>
                </anchor>
              </controlPr>
            </control>
          </mc:Choice>
        </mc:AlternateContent>
        <mc:AlternateContent xmlns:mc="http://schemas.openxmlformats.org/markup-compatibility/2006">
          <mc:Choice Requires="x14">
            <control shapeId="17419" r:id="rId14" name="Check Box 11">
              <controlPr defaultSize="0" autoFill="0" autoLine="0" autoPict="0">
                <anchor moveWithCells="1">
                  <from>
                    <xdr:col>14</xdr:col>
                    <xdr:colOff>9525</xdr:colOff>
                    <xdr:row>31</xdr:row>
                    <xdr:rowOff>171450</xdr:rowOff>
                  </from>
                  <to>
                    <xdr:col>14</xdr:col>
                    <xdr:colOff>200025</xdr:colOff>
                    <xdr:row>33</xdr:row>
                    <xdr:rowOff>19050</xdr:rowOff>
                  </to>
                </anchor>
              </controlPr>
            </control>
          </mc:Choice>
        </mc:AlternateContent>
        <mc:AlternateContent xmlns:mc="http://schemas.openxmlformats.org/markup-compatibility/2006">
          <mc:Choice Requires="x14">
            <control shapeId="17420" r:id="rId15" name="Check Box 12">
              <controlPr defaultSize="0" autoFill="0" autoLine="0" autoPict="0">
                <anchor moveWithCells="1">
                  <from>
                    <xdr:col>14</xdr:col>
                    <xdr:colOff>0</xdr:colOff>
                    <xdr:row>34</xdr:row>
                    <xdr:rowOff>9525</xdr:rowOff>
                  </from>
                  <to>
                    <xdr:col>14</xdr:col>
                    <xdr:colOff>209550</xdr:colOff>
                    <xdr:row>34</xdr:row>
                    <xdr:rowOff>200025</xdr:rowOff>
                  </to>
                </anchor>
              </controlPr>
            </control>
          </mc:Choice>
        </mc:AlternateContent>
        <mc:AlternateContent xmlns:mc="http://schemas.openxmlformats.org/markup-compatibility/2006">
          <mc:Choice Requires="x14">
            <control shapeId="17421" r:id="rId16" name="Check Box 13">
              <controlPr defaultSize="0" autoFill="0" autoLine="0" autoPict="0">
                <anchor moveWithCells="1">
                  <from>
                    <xdr:col>24</xdr:col>
                    <xdr:colOff>9525</xdr:colOff>
                    <xdr:row>32</xdr:row>
                    <xdr:rowOff>142875</xdr:rowOff>
                  </from>
                  <to>
                    <xdr:col>24</xdr:col>
                    <xdr:colOff>190500</xdr:colOff>
                    <xdr:row>34</xdr:row>
                    <xdr:rowOff>19050</xdr:rowOff>
                  </to>
                </anchor>
              </controlPr>
            </control>
          </mc:Choice>
        </mc:AlternateContent>
        <mc:AlternateContent xmlns:mc="http://schemas.openxmlformats.org/markup-compatibility/2006">
          <mc:Choice Requires="x14">
            <control shapeId="17422" r:id="rId17" name="Check Box 14">
              <controlPr defaultSize="0" autoFill="0" autoLine="0" autoPict="0">
                <anchor moveWithCells="1">
                  <from>
                    <xdr:col>21</xdr:col>
                    <xdr:colOff>9525</xdr:colOff>
                    <xdr:row>32</xdr:row>
                    <xdr:rowOff>152400</xdr:rowOff>
                  </from>
                  <to>
                    <xdr:col>21</xdr:col>
                    <xdr:colOff>209550</xdr:colOff>
                    <xdr:row>34</xdr:row>
                    <xdr:rowOff>19050</xdr:rowOff>
                  </to>
                </anchor>
              </controlPr>
            </control>
          </mc:Choice>
        </mc:AlternateContent>
        <mc:AlternateContent xmlns:mc="http://schemas.openxmlformats.org/markup-compatibility/2006">
          <mc:Choice Requires="x14">
            <control shapeId="17423" r:id="rId18" name="Check Box 15">
              <controlPr defaultSize="0" autoFill="0" autoLine="0" autoPict="0">
                <anchor moveWithCells="1">
                  <from>
                    <xdr:col>24</xdr:col>
                    <xdr:colOff>19050</xdr:colOff>
                    <xdr:row>49</xdr:row>
                    <xdr:rowOff>142875</xdr:rowOff>
                  </from>
                  <to>
                    <xdr:col>24</xdr:col>
                    <xdr:colOff>228600</xdr:colOff>
                    <xdr:row>51</xdr:row>
                    <xdr:rowOff>38100</xdr:rowOff>
                  </to>
                </anchor>
              </controlPr>
            </control>
          </mc:Choice>
        </mc:AlternateContent>
        <mc:AlternateContent xmlns:mc="http://schemas.openxmlformats.org/markup-compatibility/2006">
          <mc:Choice Requires="x14">
            <control shapeId="17424" r:id="rId19" name="Check Box 16">
              <controlPr defaultSize="0" autoFill="0" autoLine="0" autoPict="0">
                <anchor moveWithCells="1">
                  <from>
                    <xdr:col>19</xdr:col>
                    <xdr:colOff>9525</xdr:colOff>
                    <xdr:row>17</xdr:row>
                    <xdr:rowOff>9525</xdr:rowOff>
                  </from>
                  <to>
                    <xdr:col>19</xdr:col>
                    <xdr:colOff>209550</xdr:colOff>
                    <xdr:row>17</xdr:row>
                    <xdr:rowOff>209550</xdr:rowOff>
                  </to>
                </anchor>
              </controlPr>
            </control>
          </mc:Choice>
        </mc:AlternateContent>
        <mc:AlternateContent xmlns:mc="http://schemas.openxmlformats.org/markup-compatibility/2006">
          <mc:Choice Requires="x14">
            <control shapeId="17425" r:id="rId20" name="Check Box 17">
              <controlPr defaultSize="0" autoFill="0" autoLine="0" autoPict="0">
                <anchor moveWithCells="1">
                  <from>
                    <xdr:col>16</xdr:col>
                    <xdr:colOff>19050</xdr:colOff>
                    <xdr:row>24</xdr:row>
                    <xdr:rowOff>247650</xdr:rowOff>
                  </from>
                  <to>
                    <xdr:col>16</xdr:col>
                    <xdr:colOff>219075</xdr:colOff>
                    <xdr:row>26</xdr:row>
                    <xdr:rowOff>9525</xdr:rowOff>
                  </to>
                </anchor>
              </controlPr>
            </control>
          </mc:Choice>
        </mc:AlternateContent>
        <mc:AlternateContent xmlns:mc="http://schemas.openxmlformats.org/markup-compatibility/2006">
          <mc:Choice Requires="x14">
            <control shapeId="17426" r:id="rId21" name="Check Box 18">
              <controlPr defaultSize="0" autoFill="0" autoLine="0" autoPict="0">
                <anchor moveWithCells="1">
                  <from>
                    <xdr:col>16</xdr:col>
                    <xdr:colOff>19050</xdr:colOff>
                    <xdr:row>26</xdr:row>
                    <xdr:rowOff>152400</xdr:rowOff>
                  </from>
                  <to>
                    <xdr:col>17</xdr:col>
                    <xdr:colOff>9525</xdr:colOff>
                    <xdr:row>28</xdr:row>
                    <xdr:rowOff>19050</xdr:rowOff>
                  </to>
                </anchor>
              </controlPr>
            </control>
          </mc:Choice>
        </mc:AlternateContent>
        <mc:AlternateContent xmlns:mc="http://schemas.openxmlformats.org/markup-compatibility/2006">
          <mc:Choice Requires="x14">
            <control shapeId="17427" r:id="rId22" name="Check Box 19">
              <controlPr defaultSize="0" autoFill="0" autoLine="0" autoPict="0">
                <anchor moveWithCells="1">
                  <from>
                    <xdr:col>19</xdr:col>
                    <xdr:colOff>19050</xdr:colOff>
                    <xdr:row>26</xdr:row>
                    <xdr:rowOff>171450</xdr:rowOff>
                  </from>
                  <to>
                    <xdr:col>20</xdr:col>
                    <xdr:colOff>0</xdr:colOff>
                    <xdr:row>28</xdr:row>
                    <xdr:rowOff>9525</xdr:rowOff>
                  </to>
                </anchor>
              </controlPr>
            </control>
          </mc:Choice>
        </mc:AlternateContent>
        <mc:AlternateContent xmlns:mc="http://schemas.openxmlformats.org/markup-compatibility/2006">
          <mc:Choice Requires="x14">
            <control shapeId="17428" r:id="rId23" name="Check Box 20">
              <controlPr defaultSize="0" autoFill="0" autoLine="0" autoPict="0">
                <anchor moveWithCells="1">
                  <from>
                    <xdr:col>24</xdr:col>
                    <xdr:colOff>9525</xdr:colOff>
                    <xdr:row>24</xdr:row>
                    <xdr:rowOff>247650</xdr:rowOff>
                  </from>
                  <to>
                    <xdr:col>24</xdr:col>
                    <xdr:colOff>200025</xdr:colOff>
                    <xdr:row>26</xdr:row>
                    <xdr:rowOff>0</xdr:rowOff>
                  </to>
                </anchor>
              </controlPr>
            </control>
          </mc:Choice>
        </mc:AlternateContent>
        <mc:AlternateContent xmlns:mc="http://schemas.openxmlformats.org/markup-compatibility/2006">
          <mc:Choice Requires="x14">
            <control shapeId="17429" r:id="rId24" name="Check Box 21">
              <controlPr defaultSize="0" autoFill="0" autoLine="0" autoPict="0">
                <anchor moveWithCells="1">
                  <from>
                    <xdr:col>20</xdr:col>
                    <xdr:colOff>9525</xdr:colOff>
                    <xdr:row>39</xdr:row>
                    <xdr:rowOff>133350</xdr:rowOff>
                  </from>
                  <to>
                    <xdr:col>20</xdr:col>
                    <xdr:colOff>209550</xdr:colOff>
                    <xdr:row>41</xdr:row>
                    <xdr:rowOff>28575</xdr:rowOff>
                  </to>
                </anchor>
              </controlPr>
            </control>
          </mc:Choice>
        </mc:AlternateContent>
        <mc:AlternateContent xmlns:mc="http://schemas.openxmlformats.org/markup-compatibility/2006">
          <mc:Choice Requires="x14">
            <control shapeId="17430" r:id="rId25" name="Check Box 22">
              <controlPr defaultSize="0" autoFill="0" autoLine="0" autoPict="0">
                <anchor moveWithCells="1">
                  <from>
                    <xdr:col>28</xdr:col>
                    <xdr:colOff>9525</xdr:colOff>
                    <xdr:row>48</xdr:row>
                    <xdr:rowOff>133350</xdr:rowOff>
                  </from>
                  <to>
                    <xdr:col>28</xdr:col>
                    <xdr:colOff>219075</xdr:colOff>
                    <xdr:row>50</xdr:row>
                    <xdr:rowOff>28575</xdr:rowOff>
                  </to>
                </anchor>
              </controlPr>
            </control>
          </mc:Choice>
        </mc:AlternateContent>
        <mc:AlternateContent xmlns:mc="http://schemas.openxmlformats.org/markup-compatibility/2006">
          <mc:Choice Requires="x14">
            <control shapeId="17431" r:id="rId26" name="Check Box 23">
              <controlPr defaultSize="0" autoFill="0" autoLine="0" autoPict="0">
                <anchor moveWithCells="1">
                  <from>
                    <xdr:col>23</xdr:col>
                    <xdr:colOff>19050</xdr:colOff>
                    <xdr:row>39</xdr:row>
                    <xdr:rowOff>133350</xdr:rowOff>
                  </from>
                  <to>
                    <xdr:col>23</xdr:col>
                    <xdr:colOff>209550</xdr:colOff>
                    <xdr:row>41</xdr:row>
                    <xdr:rowOff>28575</xdr:rowOff>
                  </to>
                </anchor>
              </controlPr>
            </control>
          </mc:Choice>
        </mc:AlternateContent>
        <mc:AlternateContent xmlns:mc="http://schemas.openxmlformats.org/markup-compatibility/2006">
          <mc:Choice Requires="x14">
            <control shapeId="17432" r:id="rId27" name="Check Box 24">
              <controlPr defaultSize="0" autoFill="0" autoLine="0" autoPict="0">
                <anchor moveWithCells="1">
                  <from>
                    <xdr:col>20</xdr:col>
                    <xdr:colOff>19050</xdr:colOff>
                    <xdr:row>41</xdr:row>
                    <xdr:rowOff>133350</xdr:rowOff>
                  </from>
                  <to>
                    <xdr:col>21</xdr:col>
                    <xdr:colOff>28575</xdr:colOff>
                    <xdr:row>43</xdr:row>
                    <xdr:rowOff>28575</xdr:rowOff>
                  </to>
                </anchor>
              </controlPr>
            </control>
          </mc:Choice>
        </mc:AlternateContent>
        <mc:AlternateContent xmlns:mc="http://schemas.openxmlformats.org/markup-compatibility/2006">
          <mc:Choice Requires="x14">
            <control shapeId="17433" r:id="rId28" name="Check Box 25">
              <controlPr defaultSize="0" autoFill="0" autoLine="0" autoPict="0">
                <anchor moveWithCells="1">
                  <from>
                    <xdr:col>24</xdr:col>
                    <xdr:colOff>19050</xdr:colOff>
                    <xdr:row>45</xdr:row>
                    <xdr:rowOff>142875</xdr:rowOff>
                  </from>
                  <to>
                    <xdr:col>24</xdr:col>
                    <xdr:colOff>219075</xdr:colOff>
                    <xdr:row>47</xdr:row>
                    <xdr:rowOff>38100</xdr:rowOff>
                  </to>
                </anchor>
              </controlPr>
            </control>
          </mc:Choice>
        </mc:AlternateContent>
        <mc:AlternateContent xmlns:mc="http://schemas.openxmlformats.org/markup-compatibility/2006">
          <mc:Choice Requires="x14">
            <control shapeId="17434" r:id="rId29" name="Check Box 26">
              <controlPr defaultSize="0" autoFill="0" autoLine="0" autoPict="0">
                <anchor moveWithCells="1">
                  <from>
                    <xdr:col>23</xdr:col>
                    <xdr:colOff>28575</xdr:colOff>
                    <xdr:row>41</xdr:row>
                    <xdr:rowOff>133350</xdr:rowOff>
                  </from>
                  <to>
                    <xdr:col>24</xdr:col>
                    <xdr:colOff>38100</xdr:colOff>
                    <xdr:row>43</xdr:row>
                    <xdr:rowOff>38100</xdr:rowOff>
                  </to>
                </anchor>
              </controlPr>
            </control>
          </mc:Choice>
        </mc:AlternateContent>
        <mc:AlternateContent xmlns:mc="http://schemas.openxmlformats.org/markup-compatibility/2006">
          <mc:Choice Requires="x14">
            <control shapeId="17435" r:id="rId30" name="Check Box 27">
              <controlPr defaultSize="0" autoFill="0" autoLine="0" autoPict="0">
                <anchor moveWithCells="1">
                  <from>
                    <xdr:col>20</xdr:col>
                    <xdr:colOff>28575</xdr:colOff>
                    <xdr:row>43</xdr:row>
                    <xdr:rowOff>133350</xdr:rowOff>
                  </from>
                  <to>
                    <xdr:col>21</xdr:col>
                    <xdr:colOff>28575</xdr:colOff>
                    <xdr:row>45</xdr:row>
                    <xdr:rowOff>28575</xdr:rowOff>
                  </to>
                </anchor>
              </controlPr>
            </control>
          </mc:Choice>
        </mc:AlternateContent>
        <mc:AlternateContent xmlns:mc="http://schemas.openxmlformats.org/markup-compatibility/2006">
          <mc:Choice Requires="x14">
            <control shapeId="17436" r:id="rId31" name="Check Box 28">
              <controlPr defaultSize="0" autoFill="0" autoLine="0" autoPict="0">
                <anchor moveWithCells="1">
                  <from>
                    <xdr:col>23</xdr:col>
                    <xdr:colOff>19050</xdr:colOff>
                    <xdr:row>43</xdr:row>
                    <xdr:rowOff>133350</xdr:rowOff>
                  </from>
                  <to>
                    <xdr:col>23</xdr:col>
                    <xdr:colOff>228600</xdr:colOff>
                    <xdr:row>45</xdr:row>
                    <xdr:rowOff>28575</xdr:rowOff>
                  </to>
                </anchor>
              </controlPr>
            </control>
          </mc:Choice>
        </mc:AlternateContent>
        <mc:AlternateContent xmlns:mc="http://schemas.openxmlformats.org/markup-compatibility/2006">
          <mc:Choice Requires="x14">
            <control shapeId="17437" r:id="rId32" name="Check Box 29">
              <controlPr defaultSize="0" autoFill="0" autoLine="0" autoPict="0">
                <anchor moveWithCells="1">
                  <from>
                    <xdr:col>28</xdr:col>
                    <xdr:colOff>9525</xdr:colOff>
                    <xdr:row>47</xdr:row>
                    <xdr:rowOff>142875</xdr:rowOff>
                  </from>
                  <to>
                    <xdr:col>28</xdr:col>
                    <xdr:colOff>219075</xdr:colOff>
                    <xdr:row>49</xdr:row>
                    <xdr:rowOff>38100</xdr:rowOff>
                  </to>
                </anchor>
              </controlPr>
            </control>
          </mc:Choice>
        </mc:AlternateContent>
        <mc:AlternateContent xmlns:mc="http://schemas.openxmlformats.org/markup-compatibility/2006">
          <mc:Choice Requires="x14">
            <control shapeId="17438" r:id="rId33" name="Check Box 30">
              <controlPr defaultSize="0" autoFill="0" autoLine="0" autoPict="0">
                <anchor moveWithCells="1">
                  <from>
                    <xdr:col>28</xdr:col>
                    <xdr:colOff>9525</xdr:colOff>
                    <xdr:row>46</xdr:row>
                    <xdr:rowOff>133350</xdr:rowOff>
                  </from>
                  <to>
                    <xdr:col>28</xdr:col>
                    <xdr:colOff>209550</xdr:colOff>
                    <xdr:row>48</xdr:row>
                    <xdr:rowOff>28575</xdr:rowOff>
                  </to>
                </anchor>
              </controlPr>
            </control>
          </mc:Choice>
        </mc:AlternateContent>
        <mc:AlternateContent xmlns:mc="http://schemas.openxmlformats.org/markup-compatibility/2006">
          <mc:Choice Requires="x14">
            <control shapeId="17439" r:id="rId34" name="Check Box 31">
              <controlPr defaultSize="0" autoFill="0" autoLine="0" autoPict="0">
                <anchor moveWithCells="1">
                  <from>
                    <xdr:col>28</xdr:col>
                    <xdr:colOff>9525</xdr:colOff>
                    <xdr:row>45</xdr:row>
                    <xdr:rowOff>142875</xdr:rowOff>
                  </from>
                  <to>
                    <xdr:col>28</xdr:col>
                    <xdr:colOff>228600</xdr:colOff>
                    <xdr:row>47</xdr:row>
                    <xdr:rowOff>38100</xdr:rowOff>
                  </to>
                </anchor>
              </controlPr>
            </control>
          </mc:Choice>
        </mc:AlternateContent>
        <mc:AlternateContent xmlns:mc="http://schemas.openxmlformats.org/markup-compatibility/2006">
          <mc:Choice Requires="x14">
            <control shapeId="17440" r:id="rId35" name="Check Box 32">
              <controlPr defaultSize="0" autoFill="0" autoLine="0" autoPict="0">
                <anchor moveWithCells="1">
                  <from>
                    <xdr:col>28</xdr:col>
                    <xdr:colOff>9525</xdr:colOff>
                    <xdr:row>44</xdr:row>
                    <xdr:rowOff>142875</xdr:rowOff>
                  </from>
                  <to>
                    <xdr:col>28</xdr:col>
                    <xdr:colOff>228600</xdr:colOff>
                    <xdr:row>46</xdr:row>
                    <xdr:rowOff>19050</xdr:rowOff>
                  </to>
                </anchor>
              </controlPr>
            </control>
          </mc:Choice>
        </mc:AlternateContent>
        <mc:AlternateContent xmlns:mc="http://schemas.openxmlformats.org/markup-compatibility/2006">
          <mc:Choice Requires="x14">
            <control shapeId="17441" r:id="rId36" name="Check Box 33">
              <controlPr defaultSize="0" autoFill="0" autoLine="0" autoPict="0">
                <anchor moveWithCells="1">
                  <from>
                    <xdr:col>28</xdr:col>
                    <xdr:colOff>9525</xdr:colOff>
                    <xdr:row>43</xdr:row>
                    <xdr:rowOff>142875</xdr:rowOff>
                  </from>
                  <to>
                    <xdr:col>28</xdr:col>
                    <xdr:colOff>219075</xdr:colOff>
                    <xdr:row>45</xdr:row>
                    <xdr:rowOff>28575</xdr:rowOff>
                  </to>
                </anchor>
              </controlPr>
            </control>
          </mc:Choice>
        </mc:AlternateContent>
        <mc:AlternateContent xmlns:mc="http://schemas.openxmlformats.org/markup-compatibility/2006">
          <mc:Choice Requires="x14">
            <control shapeId="17442" r:id="rId37" name="Check Box 34">
              <controlPr defaultSize="0" autoFill="0" autoLine="0" autoPict="0">
                <anchor moveWithCells="1">
                  <from>
                    <xdr:col>28</xdr:col>
                    <xdr:colOff>19050</xdr:colOff>
                    <xdr:row>42</xdr:row>
                    <xdr:rowOff>133350</xdr:rowOff>
                  </from>
                  <to>
                    <xdr:col>29</xdr:col>
                    <xdr:colOff>9525</xdr:colOff>
                    <xdr:row>44</xdr:row>
                    <xdr:rowOff>28575</xdr:rowOff>
                  </to>
                </anchor>
              </controlPr>
            </control>
          </mc:Choice>
        </mc:AlternateContent>
        <mc:AlternateContent xmlns:mc="http://schemas.openxmlformats.org/markup-compatibility/2006">
          <mc:Choice Requires="x14">
            <control shapeId="17443" r:id="rId38" name="Check Box 35">
              <controlPr defaultSize="0" autoFill="0" autoLine="0" autoPict="0">
                <anchor moveWithCells="1">
                  <from>
                    <xdr:col>28</xdr:col>
                    <xdr:colOff>19050</xdr:colOff>
                    <xdr:row>41</xdr:row>
                    <xdr:rowOff>142875</xdr:rowOff>
                  </from>
                  <to>
                    <xdr:col>29</xdr:col>
                    <xdr:colOff>28575</xdr:colOff>
                    <xdr:row>43</xdr:row>
                    <xdr:rowOff>28575</xdr:rowOff>
                  </to>
                </anchor>
              </controlPr>
            </control>
          </mc:Choice>
        </mc:AlternateContent>
        <mc:AlternateContent xmlns:mc="http://schemas.openxmlformats.org/markup-compatibility/2006">
          <mc:Choice Requires="x14">
            <control shapeId="17444" r:id="rId39" name="Check Box 36">
              <controlPr defaultSize="0" autoFill="0" autoLine="0" autoPict="0">
                <anchor moveWithCells="1">
                  <from>
                    <xdr:col>28</xdr:col>
                    <xdr:colOff>19050</xdr:colOff>
                    <xdr:row>40</xdr:row>
                    <xdr:rowOff>133350</xdr:rowOff>
                  </from>
                  <to>
                    <xdr:col>29</xdr:col>
                    <xdr:colOff>19050</xdr:colOff>
                    <xdr:row>42</xdr:row>
                    <xdr:rowOff>28575</xdr:rowOff>
                  </to>
                </anchor>
              </controlPr>
            </control>
          </mc:Choice>
        </mc:AlternateContent>
        <mc:AlternateContent xmlns:mc="http://schemas.openxmlformats.org/markup-compatibility/2006">
          <mc:Choice Requires="x14">
            <control shapeId="17445" r:id="rId40" name="Check Box 37">
              <controlPr defaultSize="0" autoFill="0" autoLine="0" autoPict="0">
                <anchor moveWithCells="1">
                  <from>
                    <xdr:col>21</xdr:col>
                    <xdr:colOff>19050</xdr:colOff>
                    <xdr:row>45</xdr:row>
                    <xdr:rowOff>133350</xdr:rowOff>
                  </from>
                  <to>
                    <xdr:col>22</xdr:col>
                    <xdr:colOff>9525</xdr:colOff>
                    <xdr:row>47</xdr:row>
                    <xdr:rowOff>28575</xdr:rowOff>
                  </to>
                </anchor>
              </controlPr>
            </control>
          </mc:Choice>
        </mc:AlternateContent>
        <mc:AlternateContent xmlns:mc="http://schemas.openxmlformats.org/markup-compatibility/2006">
          <mc:Choice Requires="x14">
            <control shapeId="17446" r:id="rId41" name="Check Box 38">
              <controlPr defaultSize="0" autoFill="0" autoLine="0" autoPict="0">
                <anchor moveWithCells="1">
                  <from>
                    <xdr:col>22</xdr:col>
                    <xdr:colOff>19050</xdr:colOff>
                    <xdr:row>48</xdr:row>
                    <xdr:rowOff>0</xdr:rowOff>
                  </from>
                  <to>
                    <xdr:col>23</xdr:col>
                    <xdr:colOff>9525</xdr:colOff>
                    <xdr:row>49</xdr:row>
                    <xdr:rowOff>9525</xdr:rowOff>
                  </to>
                </anchor>
              </controlPr>
            </control>
          </mc:Choice>
        </mc:AlternateContent>
        <mc:AlternateContent xmlns:mc="http://schemas.openxmlformats.org/markup-compatibility/2006">
          <mc:Choice Requires="x14">
            <control shapeId="17447" r:id="rId42" name="Check Box 39">
              <controlPr defaultSize="0" autoFill="0" autoLine="0" autoPict="0">
                <anchor moveWithCells="1">
                  <from>
                    <xdr:col>25</xdr:col>
                    <xdr:colOff>19050</xdr:colOff>
                    <xdr:row>47</xdr:row>
                    <xdr:rowOff>142875</xdr:rowOff>
                  </from>
                  <to>
                    <xdr:col>25</xdr:col>
                    <xdr:colOff>228600</xdr:colOff>
                    <xdr:row>49</xdr:row>
                    <xdr:rowOff>38100</xdr:rowOff>
                  </to>
                </anchor>
              </controlPr>
            </control>
          </mc:Choice>
        </mc:AlternateContent>
        <mc:AlternateContent xmlns:mc="http://schemas.openxmlformats.org/markup-compatibility/2006">
          <mc:Choice Requires="x14">
            <control shapeId="17448" r:id="rId43" name="Check Box 40">
              <controlPr defaultSize="0" autoFill="0" autoLine="0" autoPict="0">
                <anchor moveWithCells="1">
                  <from>
                    <xdr:col>21</xdr:col>
                    <xdr:colOff>9525</xdr:colOff>
                    <xdr:row>49</xdr:row>
                    <xdr:rowOff>142875</xdr:rowOff>
                  </from>
                  <to>
                    <xdr:col>21</xdr:col>
                    <xdr:colOff>209550</xdr:colOff>
                    <xdr:row>51</xdr:row>
                    <xdr:rowOff>38100</xdr:rowOff>
                  </to>
                </anchor>
              </controlPr>
            </control>
          </mc:Choice>
        </mc:AlternateContent>
        <mc:AlternateContent xmlns:mc="http://schemas.openxmlformats.org/markup-compatibility/2006">
          <mc:Choice Requires="x14">
            <control shapeId="17449" r:id="rId44" name="Check Box 41">
              <controlPr defaultSize="0" autoFill="0" autoLine="0" autoPict="0">
                <anchor moveWithCells="1">
                  <from>
                    <xdr:col>16</xdr:col>
                    <xdr:colOff>19050</xdr:colOff>
                    <xdr:row>52</xdr:row>
                    <xdr:rowOff>133350</xdr:rowOff>
                  </from>
                  <to>
                    <xdr:col>17</xdr:col>
                    <xdr:colOff>9525</xdr:colOff>
                    <xdr:row>54</xdr:row>
                    <xdr:rowOff>28575</xdr:rowOff>
                  </to>
                </anchor>
              </controlPr>
            </control>
          </mc:Choice>
        </mc:AlternateContent>
        <mc:AlternateContent xmlns:mc="http://schemas.openxmlformats.org/markup-compatibility/2006">
          <mc:Choice Requires="x14">
            <control shapeId="17450" r:id="rId45" name="Check Box 42">
              <controlPr defaultSize="0" autoFill="0" autoLine="0" autoPict="0">
                <anchor moveWithCells="1">
                  <from>
                    <xdr:col>28</xdr:col>
                    <xdr:colOff>19050</xdr:colOff>
                    <xdr:row>58</xdr:row>
                    <xdr:rowOff>133350</xdr:rowOff>
                  </from>
                  <to>
                    <xdr:col>29</xdr:col>
                    <xdr:colOff>9525</xdr:colOff>
                    <xdr:row>60</xdr:row>
                    <xdr:rowOff>19050</xdr:rowOff>
                  </to>
                </anchor>
              </controlPr>
            </control>
          </mc:Choice>
        </mc:AlternateContent>
        <mc:AlternateContent xmlns:mc="http://schemas.openxmlformats.org/markup-compatibility/2006">
          <mc:Choice Requires="x14">
            <control shapeId="17451" r:id="rId46" name="Check Box 43">
              <controlPr defaultSize="0" autoFill="0" autoLine="0" autoPict="0">
                <anchor moveWithCells="1">
                  <from>
                    <xdr:col>30</xdr:col>
                    <xdr:colOff>19050</xdr:colOff>
                    <xdr:row>58</xdr:row>
                    <xdr:rowOff>142875</xdr:rowOff>
                  </from>
                  <to>
                    <xdr:col>30</xdr:col>
                    <xdr:colOff>228600</xdr:colOff>
                    <xdr:row>60</xdr:row>
                    <xdr:rowOff>0</xdr:rowOff>
                  </to>
                </anchor>
              </controlPr>
            </control>
          </mc:Choice>
        </mc:AlternateContent>
        <mc:AlternateContent xmlns:mc="http://schemas.openxmlformats.org/markup-compatibility/2006">
          <mc:Choice Requires="x14">
            <control shapeId="17452" r:id="rId47" name="Check Box 44">
              <controlPr defaultSize="0" autoFill="0" autoLine="0" autoPict="0">
                <anchor moveWithCells="1">
                  <from>
                    <xdr:col>32</xdr:col>
                    <xdr:colOff>19050</xdr:colOff>
                    <xdr:row>58</xdr:row>
                    <xdr:rowOff>152400</xdr:rowOff>
                  </from>
                  <to>
                    <xdr:col>33</xdr:col>
                    <xdr:colOff>19050</xdr:colOff>
                    <xdr:row>59</xdr:row>
                    <xdr:rowOff>161925</xdr:rowOff>
                  </to>
                </anchor>
              </controlPr>
            </control>
          </mc:Choice>
        </mc:AlternateContent>
        <mc:AlternateContent xmlns:mc="http://schemas.openxmlformats.org/markup-compatibility/2006">
          <mc:Choice Requires="x14">
            <control shapeId="17453" r:id="rId48" name="Check Box 45">
              <controlPr defaultSize="0" autoFill="0" autoLine="0" autoPict="0">
                <anchor moveWithCells="1">
                  <from>
                    <xdr:col>28</xdr:col>
                    <xdr:colOff>19050</xdr:colOff>
                    <xdr:row>59</xdr:row>
                    <xdr:rowOff>152400</xdr:rowOff>
                  </from>
                  <to>
                    <xdr:col>28</xdr:col>
                    <xdr:colOff>209550</xdr:colOff>
                    <xdr:row>61</xdr:row>
                    <xdr:rowOff>9525</xdr:rowOff>
                  </to>
                </anchor>
              </controlPr>
            </control>
          </mc:Choice>
        </mc:AlternateContent>
        <mc:AlternateContent xmlns:mc="http://schemas.openxmlformats.org/markup-compatibility/2006">
          <mc:Choice Requires="x14">
            <control shapeId="17454" r:id="rId49" name="Check Box 46">
              <controlPr defaultSize="0" autoFill="0" autoLine="0" autoPict="0">
                <anchor moveWithCells="1">
                  <from>
                    <xdr:col>30</xdr:col>
                    <xdr:colOff>19050</xdr:colOff>
                    <xdr:row>59</xdr:row>
                    <xdr:rowOff>161925</xdr:rowOff>
                  </from>
                  <to>
                    <xdr:col>30</xdr:col>
                    <xdr:colOff>219075</xdr:colOff>
                    <xdr:row>61</xdr:row>
                    <xdr:rowOff>9525</xdr:rowOff>
                  </to>
                </anchor>
              </controlPr>
            </control>
          </mc:Choice>
        </mc:AlternateContent>
        <mc:AlternateContent xmlns:mc="http://schemas.openxmlformats.org/markup-compatibility/2006">
          <mc:Choice Requires="x14">
            <control shapeId="17455" r:id="rId50" name="Check Box 47">
              <controlPr defaultSize="0" autoFill="0" autoLine="0" autoPict="0">
                <anchor moveWithCells="1">
                  <from>
                    <xdr:col>28</xdr:col>
                    <xdr:colOff>19050</xdr:colOff>
                    <xdr:row>61</xdr:row>
                    <xdr:rowOff>0</xdr:rowOff>
                  </from>
                  <to>
                    <xdr:col>28</xdr:col>
                    <xdr:colOff>228600</xdr:colOff>
                    <xdr:row>61</xdr:row>
                    <xdr:rowOff>161925</xdr:rowOff>
                  </to>
                </anchor>
              </controlPr>
            </control>
          </mc:Choice>
        </mc:AlternateContent>
        <mc:AlternateContent xmlns:mc="http://schemas.openxmlformats.org/markup-compatibility/2006">
          <mc:Choice Requires="x14">
            <control shapeId="17456" r:id="rId51" name="Check Box 48">
              <controlPr defaultSize="0" autoFill="0" autoLine="0" autoPict="0">
                <anchor moveWithCells="1">
                  <from>
                    <xdr:col>30</xdr:col>
                    <xdr:colOff>28575</xdr:colOff>
                    <xdr:row>60</xdr:row>
                    <xdr:rowOff>142875</xdr:rowOff>
                  </from>
                  <to>
                    <xdr:col>31</xdr:col>
                    <xdr:colOff>0</xdr:colOff>
                    <xdr:row>62</xdr:row>
                    <xdr:rowOff>9525</xdr:rowOff>
                  </to>
                </anchor>
              </controlPr>
            </control>
          </mc:Choice>
        </mc:AlternateContent>
        <mc:AlternateContent xmlns:mc="http://schemas.openxmlformats.org/markup-compatibility/2006">
          <mc:Choice Requires="x14">
            <control shapeId="17457" r:id="rId52" name="Check Box 49">
              <controlPr defaultSize="0" autoFill="0" autoLine="0" autoPict="0">
                <anchor moveWithCells="1">
                  <from>
                    <xdr:col>32</xdr:col>
                    <xdr:colOff>28575</xdr:colOff>
                    <xdr:row>60</xdr:row>
                    <xdr:rowOff>152400</xdr:rowOff>
                  </from>
                  <to>
                    <xdr:col>33</xdr:col>
                    <xdr:colOff>19050</xdr:colOff>
                    <xdr:row>62</xdr:row>
                    <xdr:rowOff>9525</xdr:rowOff>
                  </to>
                </anchor>
              </controlPr>
            </control>
          </mc:Choice>
        </mc:AlternateContent>
        <mc:AlternateContent xmlns:mc="http://schemas.openxmlformats.org/markup-compatibility/2006">
          <mc:Choice Requires="x14">
            <control shapeId="17458" r:id="rId53" name="Check Box 50">
              <controlPr defaultSize="0" autoFill="0" autoLine="0" autoPict="0">
                <anchor moveWithCells="1">
                  <from>
                    <xdr:col>28</xdr:col>
                    <xdr:colOff>19050</xdr:colOff>
                    <xdr:row>61</xdr:row>
                    <xdr:rowOff>152400</xdr:rowOff>
                  </from>
                  <to>
                    <xdr:col>29</xdr:col>
                    <xdr:colOff>28575</xdr:colOff>
                    <xdr:row>63</xdr:row>
                    <xdr:rowOff>28575</xdr:rowOff>
                  </to>
                </anchor>
              </controlPr>
            </control>
          </mc:Choice>
        </mc:AlternateContent>
        <mc:AlternateContent xmlns:mc="http://schemas.openxmlformats.org/markup-compatibility/2006">
          <mc:Choice Requires="x14">
            <control shapeId="17459" r:id="rId54" name="Check Box 51">
              <controlPr defaultSize="0" autoFill="0" autoLine="0" autoPict="0">
                <anchor moveWithCells="1">
                  <from>
                    <xdr:col>30</xdr:col>
                    <xdr:colOff>19050</xdr:colOff>
                    <xdr:row>61</xdr:row>
                    <xdr:rowOff>142875</xdr:rowOff>
                  </from>
                  <to>
                    <xdr:col>31</xdr:col>
                    <xdr:colOff>47625</xdr:colOff>
                    <xdr:row>63</xdr:row>
                    <xdr:rowOff>19050</xdr:rowOff>
                  </to>
                </anchor>
              </controlPr>
            </control>
          </mc:Choice>
        </mc:AlternateContent>
        <mc:AlternateContent xmlns:mc="http://schemas.openxmlformats.org/markup-compatibility/2006">
          <mc:Choice Requires="x14">
            <control shapeId="17460" r:id="rId55" name="Check Box 52">
              <controlPr defaultSize="0" autoFill="0" autoLine="0" autoPict="0">
                <anchor moveWithCells="1">
                  <from>
                    <xdr:col>28</xdr:col>
                    <xdr:colOff>19050</xdr:colOff>
                    <xdr:row>62</xdr:row>
                    <xdr:rowOff>152400</xdr:rowOff>
                  </from>
                  <to>
                    <xdr:col>29</xdr:col>
                    <xdr:colOff>0</xdr:colOff>
                    <xdr:row>64</xdr:row>
                    <xdr:rowOff>9525</xdr:rowOff>
                  </to>
                </anchor>
              </controlPr>
            </control>
          </mc:Choice>
        </mc:AlternateContent>
        <mc:AlternateContent xmlns:mc="http://schemas.openxmlformats.org/markup-compatibility/2006">
          <mc:Choice Requires="x14">
            <control shapeId="17461" r:id="rId56" name="Check Box 53">
              <controlPr defaultSize="0" autoFill="0" autoLine="0" autoPict="0">
                <anchor moveWithCells="1">
                  <from>
                    <xdr:col>30</xdr:col>
                    <xdr:colOff>28575</xdr:colOff>
                    <xdr:row>62</xdr:row>
                    <xdr:rowOff>152400</xdr:rowOff>
                  </from>
                  <to>
                    <xdr:col>31</xdr:col>
                    <xdr:colOff>38100</xdr:colOff>
                    <xdr:row>64</xdr:row>
                    <xdr:rowOff>19050</xdr:rowOff>
                  </to>
                </anchor>
              </controlPr>
            </control>
          </mc:Choice>
        </mc:AlternateContent>
        <mc:AlternateContent xmlns:mc="http://schemas.openxmlformats.org/markup-compatibility/2006">
          <mc:Choice Requires="x14">
            <control shapeId="17462" r:id="rId57" name="Check Box 54">
              <controlPr defaultSize="0" autoFill="0" autoLine="0" autoPict="0">
                <anchor moveWithCells="1">
                  <from>
                    <xdr:col>32</xdr:col>
                    <xdr:colOff>19050</xdr:colOff>
                    <xdr:row>62</xdr:row>
                    <xdr:rowOff>133350</xdr:rowOff>
                  </from>
                  <to>
                    <xdr:col>32</xdr:col>
                    <xdr:colOff>228600</xdr:colOff>
                    <xdr:row>64</xdr:row>
                    <xdr:rowOff>28575</xdr:rowOff>
                  </to>
                </anchor>
              </controlPr>
            </control>
          </mc:Choice>
        </mc:AlternateContent>
        <mc:AlternateContent xmlns:mc="http://schemas.openxmlformats.org/markup-compatibility/2006">
          <mc:Choice Requires="x14">
            <control shapeId="17463" r:id="rId58" name="Check Box 55">
              <controlPr defaultSize="0" autoFill="0" autoLine="0" autoPict="0">
                <anchor moveWithCells="1">
                  <from>
                    <xdr:col>28</xdr:col>
                    <xdr:colOff>19050</xdr:colOff>
                    <xdr:row>63</xdr:row>
                    <xdr:rowOff>142875</xdr:rowOff>
                  </from>
                  <to>
                    <xdr:col>28</xdr:col>
                    <xdr:colOff>209550</xdr:colOff>
                    <xdr:row>65</xdr:row>
                    <xdr:rowOff>38100</xdr:rowOff>
                  </to>
                </anchor>
              </controlPr>
            </control>
          </mc:Choice>
        </mc:AlternateContent>
        <mc:AlternateContent xmlns:mc="http://schemas.openxmlformats.org/markup-compatibility/2006">
          <mc:Choice Requires="x14">
            <control shapeId="17464" r:id="rId59" name="Check Box 56">
              <controlPr defaultSize="0" autoFill="0" autoLine="0" autoPict="0">
                <anchor moveWithCells="1">
                  <from>
                    <xdr:col>30</xdr:col>
                    <xdr:colOff>28575</xdr:colOff>
                    <xdr:row>63</xdr:row>
                    <xdr:rowOff>161925</xdr:rowOff>
                  </from>
                  <to>
                    <xdr:col>31</xdr:col>
                    <xdr:colOff>38100</xdr:colOff>
                    <xdr:row>65</xdr:row>
                    <xdr:rowOff>28575</xdr:rowOff>
                  </to>
                </anchor>
              </controlPr>
            </control>
          </mc:Choice>
        </mc:AlternateContent>
        <mc:AlternateContent xmlns:mc="http://schemas.openxmlformats.org/markup-compatibility/2006">
          <mc:Choice Requires="x14">
            <control shapeId="17465" r:id="rId60" name="Check Box 57">
              <controlPr defaultSize="0" autoFill="0" autoLine="0" autoPict="0">
                <anchor moveWithCells="1">
                  <from>
                    <xdr:col>28</xdr:col>
                    <xdr:colOff>9525</xdr:colOff>
                    <xdr:row>50</xdr:row>
                    <xdr:rowOff>133350</xdr:rowOff>
                  </from>
                  <to>
                    <xdr:col>29</xdr:col>
                    <xdr:colOff>19050</xdr:colOff>
                    <xdr:row>52</xdr:row>
                    <xdr:rowOff>28575</xdr:rowOff>
                  </to>
                </anchor>
              </controlPr>
            </control>
          </mc:Choice>
        </mc:AlternateContent>
        <mc:AlternateContent xmlns:mc="http://schemas.openxmlformats.org/markup-compatibility/2006">
          <mc:Choice Requires="x14">
            <control shapeId="17466" r:id="rId61" name="Check Box 58">
              <controlPr defaultSize="0" autoFill="0" autoLine="0" autoPict="0">
                <anchor moveWithCells="1">
                  <from>
                    <xdr:col>28</xdr:col>
                    <xdr:colOff>9525</xdr:colOff>
                    <xdr:row>49</xdr:row>
                    <xdr:rowOff>142875</xdr:rowOff>
                  </from>
                  <to>
                    <xdr:col>28</xdr:col>
                    <xdr:colOff>190500</xdr:colOff>
                    <xdr:row>51</xdr:row>
                    <xdr:rowOff>38100</xdr:rowOff>
                  </to>
                </anchor>
              </controlPr>
            </control>
          </mc:Choice>
        </mc:AlternateContent>
        <mc:AlternateContent xmlns:mc="http://schemas.openxmlformats.org/markup-compatibility/2006">
          <mc:Choice Requires="x14">
            <control shapeId="17470" r:id="rId62" name="Check Box 62">
              <controlPr defaultSize="0" autoFill="0" autoLine="0" autoPict="0">
                <anchor moveWithCells="1">
                  <from>
                    <xdr:col>14</xdr:col>
                    <xdr:colOff>9525</xdr:colOff>
                    <xdr:row>10</xdr:row>
                    <xdr:rowOff>161925</xdr:rowOff>
                  </from>
                  <to>
                    <xdr:col>14</xdr:col>
                    <xdr:colOff>228600</xdr:colOff>
                    <xdr:row>12</xdr:row>
                    <xdr:rowOff>38100</xdr:rowOff>
                  </to>
                </anchor>
              </controlPr>
            </control>
          </mc:Choice>
        </mc:AlternateContent>
        <mc:AlternateContent xmlns:mc="http://schemas.openxmlformats.org/markup-compatibility/2006">
          <mc:Choice Requires="x14">
            <control shapeId="17471" r:id="rId63" name="Check Box 63">
              <controlPr defaultSize="0" autoFill="0" autoLine="0" autoPict="0">
                <anchor moveWithCells="1">
                  <from>
                    <xdr:col>17</xdr:col>
                    <xdr:colOff>9525</xdr:colOff>
                    <xdr:row>10</xdr:row>
                    <xdr:rowOff>152400</xdr:rowOff>
                  </from>
                  <to>
                    <xdr:col>17</xdr:col>
                    <xdr:colOff>228600</xdr:colOff>
                    <xdr:row>12</xdr:row>
                    <xdr:rowOff>28575</xdr:rowOff>
                  </to>
                </anchor>
              </controlPr>
            </control>
          </mc:Choice>
        </mc:AlternateContent>
        <mc:AlternateContent xmlns:mc="http://schemas.openxmlformats.org/markup-compatibility/2006">
          <mc:Choice Requires="x14">
            <control shapeId="17472" r:id="rId64" name="Check Box 64">
              <controlPr defaultSize="0" autoFill="0" autoLine="0" autoPict="0">
                <anchor moveWithCells="1">
                  <from>
                    <xdr:col>20</xdr:col>
                    <xdr:colOff>19050</xdr:colOff>
                    <xdr:row>10</xdr:row>
                    <xdr:rowOff>152400</xdr:rowOff>
                  </from>
                  <to>
                    <xdr:col>21</xdr:col>
                    <xdr:colOff>0</xdr:colOff>
                    <xdr:row>12</xdr:row>
                    <xdr:rowOff>28575</xdr:rowOff>
                  </to>
                </anchor>
              </controlPr>
            </control>
          </mc:Choice>
        </mc:AlternateContent>
        <mc:AlternateContent xmlns:mc="http://schemas.openxmlformats.org/markup-compatibility/2006">
          <mc:Choice Requires="x14">
            <control shapeId="17473" r:id="rId65" name="Check Box 65">
              <controlPr defaultSize="0" autoFill="0" autoLine="0" autoPict="0">
                <anchor moveWithCells="1">
                  <from>
                    <xdr:col>23</xdr:col>
                    <xdr:colOff>19050</xdr:colOff>
                    <xdr:row>10</xdr:row>
                    <xdr:rowOff>152400</xdr:rowOff>
                  </from>
                  <to>
                    <xdr:col>24</xdr:col>
                    <xdr:colOff>0</xdr:colOff>
                    <xdr:row>12</xdr:row>
                    <xdr:rowOff>28575</xdr:rowOff>
                  </to>
                </anchor>
              </controlPr>
            </control>
          </mc:Choice>
        </mc:AlternateContent>
        <mc:AlternateContent xmlns:mc="http://schemas.openxmlformats.org/markup-compatibility/2006">
          <mc:Choice Requires="x14">
            <control shapeId="17474" r:id="rId66" name="Check Box 66">
              <controlPr defaultSize="0" autoFill="0" autoLine="0" autoPict="0">
                <anchor moveWithCells="1">
                  <from>
                    <xdr:col>27</xdr:col>
                    <xdr:colOff>19050</xdr:colOff>
                    <xdr:row>11</xdr:row>
                    <xdr:rowOff>0</xdr:rowOff>
                  </from>
                  <to>
                    <xdr:col>27</xdr:col>
                    <xdr:colOff>200025</xdr:colOff>
                    <xdr:row>12</xdr:row>
                    <xdr:rowOff>0</xdr:rowOff>
                  </to>
                </anchor>
              </controlPr>
            </control>
          </mc:Choice>
        </mc:AlternateContent>
        <mc:AlternateContent xmlns:mc="http://schemas.openxmlformats.org/markup-compatibility/2006">
          <mc:Choice Requires="x14">
            <control shapeId="17475" r:id="rId67" name="Check Box 67">
              <controlPr defaultSize="0" autoFill="0" autoLine="0" autoPict="0">
                <anchor moveWithCells="1">
                  <from>
                    <xdr:col>30</xdr:col>
                    <xdr:colOff>9525</xdr:colOff>
                    <xdr:row>10</xdr:row>
                    <xdr:rowOff>171450</xdr:rowOff>
                  </from>
                  <to>
                    <xdr:col>30</xdr:col>
                    <xdr:colOff>200025</xdr:colOff>
                    <xdr:row>12</xdr:row>
                    <xdr:rowOff>9525</xdr:rowOff>
                  </to>
                </anchor>
              </controlPr>
            </control>
          </mc:Choice>
        </mc:AlternateContent>
        <mc:AlternateContent xmlns:mc="http://schemas.openxmlformats.org/markup-compatibility/2006">
          <mc:Choice Requires="x14">
            <control shapeId="17476" r:id="rId68" name="Check Box 68">
              <controlPr defaultSize="0" autoFill="0" autoLine="0" autoPict="0">
                <anchor moveWithCells="1">
                  <from>
                    <xdr:col>14</xdr:col>
                    <xdr:colOff>9525</xdr:colOff>
                    <xdr:row>12</xdr:row>
                    <xdr:rowOff>9525</xdr:rowOff>
                  </from>
                  <to>
                    <xdr:col>14</xdr:col>
                    <xdr:colOff>200025</xdr:colOff>
                    <xdr:row>12</xdr:row>
                    <xdr:rowOff>161925</xdr:rowOff>
                  </to>
                </anchor>
              </controlPr>
            </control>
          </mc:Choice>
        </mc:AlternateContent>
        <mc:AlternateContent xmlns:mc="http://schemas.openxmlformats.org/markup-compatibility/2006">
          <mc:Choice Requires="x14">
            <control shapeId="17477" r:id="rId69" name="Check Box 69">
              <controlPr defaultSize="0" autoFill="0" autoLine="0" autoPict="0">
                <anchor moveWithCells="1">
                  <from>
                    <xdr:col>28</xdr:col>
                    <xdr:colOff>19050</xdr:colOff>
                    <xdr:row>39</xdr:row>
                    <xdr:rowOff>142875</xdr:rowOff>
                  </from>
                  <to>
                    <xdr:col>29</xdr:col>
                    <xdr:colOff>0</xdr:colOff>
                    <xdr:row>41</xdr:row>
                    <xdr:rowOff>38100</xdr:rowOff>
                  </to>
                </anchor>
              </controlPr>
            </control>
          </mc:Choice>
        </mc:AlternateContent>
        <mc:AlternateContent xmlns:mc="http://schemas.openxmlformats.org/markup-compatibility/2006">
          <mc:Choice Requires="x14">
            <control shapeId="17478" r:id="rId70" name="Check Box 70">
              <controlPr defaultSize="0" autoFill="0" autoLine="0" autoPict="0">
                <anchor moveWithCells="1">
                  <from>
                    <xdr:col>16</xdr:col>
                    <xdr:colOff>19050</xdr:colOff>
                    <xdr:row>51</xdr:row>
                    <xdr:rowOff>152400</xdr:rowOff>
                  </from>
                  <to>
                    <xdr:col>17</xdr:col>
                    <xdr:colOff>19050</xdr:colOff>
                    <xdr:row>53</xdr:row>
                    <xdr:rowOff>9525</xdr:rowOff>
                  </to>
                </anchor>
              </controlPr>
            </control>
          </mc:Choice>
        </mc:AlternateContent>
        <mc:AlternateContent xmlns:mc="http://schemas.openxmlformats.org/markup-compatibility/2006">
          <mc:Choice Requires="x14">
            <control shapeId="17479" r:id="rId71" name="Check Box 71">
              <controlPr defaultSize="0" autoFill="0" autoLine="0" autoPict="0">
                <anchor moveWithCells="1">
                  <from>
                    <xdr:col>16</xdr:col>
                    <xdr:colOff>19050</xdr:colOff>
                    <xdr:row>58</xdr:row>
                    <xdr:rowOff>133350</xdr:rowOff>
                  </from>
                  <to>
                    <xdr:col>17</xdr:col>
                    <xdr:colOff>19050</xdr:colOff>
                    <xdr:row>60</xdr:row>
                    <xdr:rowOff>28575</xdr:rowOff>
                  </to>
                </anchor>
              </controlPr>
            </control>
          </mc:Choice>
        </mc:AlternateContent>
        <mc:AlternateContent xmlns:mc="http://schemas.openxmlformats.org/markup-compatibility/2006">
          <mc:Choice Requires="x14">
            <control shapeId="17480" r:id="rId72" name="Check Box 72">
              <controlPr defaultSize="0" autoFill="0" autoLine="0" autoPict="0">
                <anchor moveWithCells="1">
                  <from>
                    <xdr:col>16</xdr:col>
                    <xdr:colOff>19050</xdr:colOff>
                    <xdr:row>60</xdr:row>
                    <xdr:rowOff>142875</xdr:rowOff>
                  </from>
                  <to>
                    <xdr:col>17</xdr:col>
                    <xdr:colOff>19050</xdr:colOff>
                    <xdr:row>62</xdr:row>
                    <xdr:rowOff>38100</xdr:rowOff>
                  </to>
                </anchor>
              </controlPr>
            </control>
          </mc:Choice>
        </mc:AlternateContent>
        <mc:AlternateContent xmlns:mc="http://schemas.openxmlformats.org/markup-compatibility/2006">
          <mc:Choice Requires="x14">
            <control shapeId="17481" r:id="rId73" name="Check Box 73">
              <controlPr defaultSize="0" autoFill="0" autoLine="0" autoPict="0">
                <anchor moveWithCells="1">
                  <from>
                    <xdr:col>16</xdr:col>
                    <xdr:colOff>19050</xdr:colOff>
                    <xdr:row>62</xdr:row>
                    <xdr:rowOff>133350</xdr:rowOff>
                  </from>
                  <to>
                    <xdr:col>17</xdr:col>
                    <xdr:colOff>19050</xdr:colOff>
                    <xdr:row>64</xdr:row>
                    <xdr:rowOff>28575</xdr:rowOff>
                  </to>
                </anchor>
              </controlPr>
            </control>
          </mc:Choice>
        </mc:AlternateContent>
        <mc:AlternateContent xmlns:mc="http://schemas.openxmlformats.org/markup-compatibility/2006">
          <mc:Choice Requires="x14">
            <control shapeId="17532" r:id="rId74" name="Check Box 124">
              <controlPr defaultSize="0" autoFill="0" autoLine="0" autoPict="0">
                <anchor moveWithCells="1">
                  <from>
                    <xdr:col>14</xdr:col>
                    <xdr:colOff>19050</xdr:colOff>
                    <xdr:row>13</xdr:row>
                    <xdr:rowOff>9525</xdr:rowOff>
                  </from>
                  <to>
                    <xdr:col>14</xdr:col>
                    <xdr:colOff>219075</xdr:colOff>
                    <xdr:row>14</xdr:row>
                    <xdr:rowOff>28575</xdr:rowOff>
                  </to>
                </anchor>
              </controlPr>
            </control>
          </mc:Choice>
        </mc:AlternateContent>
        <mc:AlternateContent xmlns:mc="http://schemas.openxmlformats.org/markup-compatibility/2006">
          <mc:Choice Requires="x14">
            <control shapeId="17533" r:id="rId75" name="Check Box 125">
              <controlPr defaultSize="0" autoFill="0" autoLine="0" autoPict="0">
                <anchor moveWithCells="1">
                  <from>
                    <xdr:col>19</xdr:col>
                    <xdr:colOff>0</xdr:colOff>
                    <xdr:row>12</xdr:row>
                    <xdr:rowOff>152400</xdr:rowOff>
                  </from>
                  <to>
                    <xdr:col>19</xdr:col>
                    <xdr:colOff>190500</xdr:colOff>
                    <xdr:row>14</xdr:row>
                    <xdr:rowOff>38100</xdr:rowOff>
                  </to>
                </anchor>
              </controlPr>
            </control>
          </mc:Choice>
        </mc:AlternateContent>
        <mc:AlternateContent xmlns:mc="http://schemas.openxmlformats.org/markup-compatibility/2006">
          <mc:Choice Requires="x14">
            <control shapeId="17534" r:id="rId76" name="Check Box 126">
              <controlPr defaultSize="0" autoFill="0" autoLine="0" autoPict="0">
                <anchor moveWithCells="1">
                  <from>
                    <xdr:col>14</xdr:col>
                    <xdr:colOff>19050</xdr:colOff>
                    <xdr:row>14</xdr:row>
                    <xdr:rowOff>0</xdr:rowOff>
                  </from>
                  <to>
                    <xdr:col>15</xdr:col>
                    <xdr:colOff>9525</xdr:colOff>
                    <xdr:row>15</xdr:row>
                    <xdr:rowOff>19050</xdr:rowOff>
                  </to>
                </anchor>
              </controlPr>
            </control>
          </mc:Choice>
        </mc:AlternateContent>
        <mc:AlternateContent xmlns:mc="http://schemas.openxmlformats.org/markup-compatibility/2006">
          <mc:Choice Requires="x14">
            <control shapeId="17535" r:id="rId77" name="Check Box 127">
              <controlPr defaultSize="0" autoFill="0" autoLine="0" autoPict="0">
                <anchor moveWithCells="1">
                  <from>
                    <xdr:col>22</xdr:col>
                    <xdr:colOff>19050</xdr:colOff>
                    <xdr:row>13</xdr:row>
                    <xdr:rowOff>161925</xdr:rowOff>
                  </from>
                  <to>
                    <xdr:col>23</xdr:col>
                    <xdr:colOff>19050</xdr:colOff>
                    <xdr:row>15</xdr:row>
                    <xdr:rowOff>0</xdr:rowOff>
                  </to>
                </anchor>
              </controlPr>
            </control>
          </mc:Choice>
        </mc:AlternateContent>
        <mc:AlternateContent xmlns:mc="http://schemas.openxmlformats.org/markup-compatibility/2006">
          <mc:Choice Requires="x14">
            <control shapeId="17467" r:id="rId78" name="Check Box 59">
              <controlPr defaultSize="0" autoFill="0" autoLine="0" autoPict="0">
                <anchor moveWithCells="1">
                  <from>
                    <xdr:col>25</xdr:col>
                    <xdr:colOff>0</xdr:colOff>
                    <xdr:row>0</xdr:row>
                    <xdr:rowOff>400050</xdr:rowOff>
                  </from>
                  <to>
                    <xdr:col>26</xdr:col>
                    <xdr:colOff>9525</xdr:colOff>
                    <xdr:row>0</xdr:row>
                    <xdr:rowOff>571500</xdr:rowOff>
                  </to>
                </anchor>
              </controlPr>
            </control>
          </mc:Choice>
        </mc:AlternateContent>
        <mc:AlternateContent xmlns:mc="http://schemas.openxmlformats.org/markup-compatibility/2006">
          <mc:Choice Requires="x14">
            <control shapeId="17468" r:id="rId79" name="Check Box 60">
              <controlPr defaultSize="0" autoFill="0" autoLine="0" autoPict="0">
                <anchor moveWithCells="1">
                  <from>
                    <xdr:col>19</xdr:col>
                    <xdr:colOff>28575</xdr:colOff>
                    <xdr:row>0</xdr:row>
                    <xdr:rowOff>361950</xdr:rowOff>
                  </from>
                  <to>
                    <xdr:col>20</xdr:col>
                    <xdr:colOff>47625</xdr:colOff>
                    <xdr:row>0</xdr:row>
                    <xdr:rowOff>600075</xdr:rowOff>
                  </to>
                </anchor>
              </controlPr>
            </control>
          </mc:Choice>
        </mc:AlternateContent>
        <mc:AlternateContent xmlns:mc="http://schemas.openxmlformats.org/markup-compatibility/2006">
          <mc:Choice Requires="x14">
            <control shapeId="17469" r:id="rId80" name="Check Box 61">
              <controlPr defaultSize="0" autoFill="0" autoLine="0" autoPict="0">
                <anchor moveWithCells="1">
                  <from>
                    <xdr:col>14</xdr:col>
                    <xdr:colOff>209550</xdr:colOff>
                    <xdr:row>0</xdr:row>
                    <xdr:rowOff>390525</xdr:rowOff>
                  </from>
                  <to>
                    <xdr:col>15</xdr:col>
                    <xdr:colOff>209550</xdr:colOff>
                    <xdr:row>0</xdr:row>
                    <xdr:rowOff>581025</xdr:rowOff>
                  </to>
                </anchor>
              </controlPr>
            </control>
          </mc:Choice>
        </mc:AlternateContent>
        <mc:AlternateContent xmlns:mc="http://schemas.openxmlformats.org/markup-compatibility/2006">
          <mc:Choice Requires="x14">
            <control shapeId="17655" r:id="rId81" name="Check Box 247">
              <controlPr defaultSize="0" autoFill="0" autoLine="0" autoPict="0">
                <anchor moveWithCells="1">
                  <from>
                    <xdr:col>32</xdr:col>
                    <xdr:colOff>19050</xdr:colOff>
                    <xdr:row>59</xdr:row>
                    <xdr:rowOff>133350</xdr:rowOff>
                  </from>
                  <to>
                    <xdr:col>33</xdr:col>
                    <xdr:colOff>19050</xdr:colOff>
                    <xdr:row>61</xdr:row>
                    <xdr:rowOff>28575</xdr:rowOff>
                  </to>
                </anchor>
              </controlPr>
            </control>
          </mc:Choice>
        </mc:AlternateContent>
        <mc:AlternateContent xmlns:mc="http://schemas.openxmlformats.org/markup-compatibility/2006">
          <mc:Choice Requires="x14">
            <control shapeId="17656" r:id="rId82" name="Check Box 248">
              <controlPr defaultSize="0" autoFill="0" autoLine="0" autoPict="0">
                <anchor moveWithCells="1">
                  <from>
                    <xdr:col>32</xdr:col>
                    <xdr:colOff>28575</xdr:colOff>
                    <xdr:row>61</xdr:row>
                    <xdr:rowOff>123825</xdr:rowOff>
                  </from>
                  <to>
                    <xdr:col>33</xdr:col>
                    <xdr:colOff>28575</xdr:colOff>
                    <xdr:row>63</xdr:row>
                    <xdr:rowOff>19050</xdr:rowOff>
                  </to>
                </anchor>
              </controlPr>
            </control>
          </mc:Choice>
        </mc:AlternateContent>
        <mc:AlternateContent xmlns:mc="http://schemas.openxmlformats.org/markup-compatibility/2006">
          <mc:Choice Requires="x14">
            <control shapeId="17657" r:id="rId83" name="Check Box 249">
              <controlPr defaultSize="0" autoFill="0" autoLine="0" autoPict="0">
                <anchor moveWithCells="1">
                  <from>
                    <xdr:col>32</xdr:col>
                    <xdr:colOff>19050</xdr:colOff>
                    <xdr:row>63</xdr:row>
                    <xdr:rowOff>142875</xdr:rowOff>
                  </from>
                  <to>
                    <xdr:col>33</xdr:col>
                    <xdr:colOff>19050</xdr:colOff>
                    <xdr:row>65</xdr:row>
                    <xdr:rowOff>38100</xdr:rowOff>
                  </to>
                </anchor>
              </controlPr>
            </control>
          </mc:Choice>
        </mc:AlternateContent>
        <mc:AlternateContent xmlns:mc="http://schemas.openxmlformats.org/markup-compatibility/2006">
          <mc:Choice Requires="x14">
            <control shapeId="17658" r:id="rId84" name="Check Box 250">
              <controlPr defaultSize="0" autoFill="0" autoLine="0" autoPict="0">
                <anchor moveWithCells="1">
                  <from>
                    <xdr:col>2</xdr:col>
                    <xdr:colOff>66675</xdr:colOff>
                    <xdr:row>9</xdr:row>
                    <xdr:rowOff>152400</xdr:rowOff>
                  </from>
                  <to>
                    <xdr:col>2</xdr:col>
                    <xdr:colOff>285750</xdr:colOff>
                    <xdr:row>11</xdr:row>
                    <xdr:rowOff>19050</xdr:rowOff>
                  </to>
                </anchor>
              </controlPr>
            </control>
          </mc:Choice>
        </mc:AlternateContent>
        <mc:AlternateContent xmlns:mc="http://schemas.openxmlformats.org/markup-compatibility/2006">
          <mc:Choice Requires="x14">
            <control shapeId="17659" r:id="rId85" name="Check Box 251">
              <controlPr defaultSize="0" autoFill="0" autoLine="0" autoPict="0">
                <anchor moveWithCells="1">
                  <from>
                    <xdr:col>2</xdr:col>
                    <xdr:colOff>66675</xdr:colOff>
                    <xdr:row>12</xdr:row>
                    <xdr:rowOff>161925</xdr:rowOff>
                  </from>
                  <to>
                    <xdr:col>2</xdr:col>
                    <xdr:colOff>295275</xdr:colOff>
                    <xdr:row>14</xdr:row>
                    <xdr:rowOff>28575</xdr:rowOff>
                  </to>
                </anchor>
              </controlPr>
            </control>
          </mc:Choice>
        </mc:AlternateContent>
        <mc:AlternateContent xmlns:mc="http://schemas.openxmlformats.org/markup-compatibility/2006">
          <mc:Choice Requires="x14">
            <control shapeId="17660" r:id="rId86" name="Check Box 252">
              <controlPr defaultSize="0" autoFill="0" autoLine="0" autoPict="0">
                <anchor moveWithCells="1">
                  <from>
                    <xdr:col>2</xdr:col>
                    <xdr:colOff>66675</xdr:colOff>
                    <xdr:row>14</xdr:row>
                    <xdr:rowOff>171450</xdr:rowOff>
                  </from>
                  <to>
                    <xdr:col>2</xdr:col>
                    <xdr:colOff>314325</xdr:colOff>
                    <xdr:row>16</xdr:row>
                    <xdr:rowOff>0</xdr:rowOff>
                  </to>
                </anchor>
              </controlPr>
            </control>
          </mc:Choice>
        </mc:AlternateContent>
        <mc:AlternateContent xmlns:mc="http://schemas.openxmlformats.org/markup-compatibility/2006">
          <mc:Choice Requires="x14">
            <control shapeId="17661" r:id="rId87" name="Check Box 253">
              <controlPr defaultSize="0" autoFill="0" autoLine="0" autoPict="0">
                <anchor moveWithCells="1">
                  <from>
                    <xdr:col>2</xdr:col>
                    <xdr:colOff>66675</xdr:colOff>
                    <xdr:row>16</xdr:row>
                    <xdr:rowOff>219075</xdr:rowOff>
                  </from>
                  <to>
                    <xdr:col>2</xdr:col>
                    <xdr:colOff>295275</xdr:colOff>
                    <xdr:row>17</xdr:row>
                    <xdr:rowOff>209550</xdr:rowOff>
                  </to>
                </anchor>
              </controlPr>
            </control>
          </mc:Choice>
        </mc:AlternateContent>
        <mc:AlternateContent xmlns:mc="http://schemas.openxmlformats.org/markup-compatibility/2006">
          <mc:Choice Requires="x14">
            <control shapeId="17662" r:id="rId88" name="Check Box 254">
              <controlPr defaultSize="0" autoFill="0" autoLine="0" autoPict="0">
                <anchor moveWithCells="1">
                  <from>
                    <xdr:col>2</xdr:col>
                    <xdr:colOff>76200</xdr:colOff>
                    <xdr:row>22</xdr:row>
                    <xdr:rowOff>123825</xdr:rowOff>
                  </from>
                  <to>
                    <xdr:col>2</xdr:col>
                    <xdr:colOff>295275</xdr:colOff>
                    <xdr:row>23</xdr:row>
                    <xdr:rowOff>238125</xdr:rowOff>
                  </to>
                </anchor>
              </controlPr>
            </control>
          </mc:Choice>
        </mc:AlternateContent>
        <mc:AlternateContent xmlns:mc="http://schemas.openxmlformats.org/markup-compatibility/2006">
          <mc:Choice Requires="x14">
            <control shapeId="17663" r:id="rId89" name="Check Box 255">
              <controlPr defaultSize="0" autoFill="0" autoLine="0" autoPict="0">
                <anchor moveWithCells="1">
                  <from>
                    <xdr:col>2</xdr:col>
                    <xdr:colOff>57150</xdr:colOff>
                    <xdr:row>24</xdr:row>
                    <xdr:rowOff>228600</xdr:rowOff>
                  </from>
                  <to>
                    <xdr:col>2</xdr:col>
                    <xdr:colOff>285750</xdr:colOff>
                    <xdr:row>26</xdr:row>
                    <xdr:rowOff>28575</xdr:rowOff>
                  </to>
                </anchor>
              </controlPr>
            </control>
          </mc:Choice>
        </mc:AlternateContent>
        <mc:AlternateContent xmlns:mc="http://schemas.openxmlformats.org/markup-compatibility/2006">
          <mc:Choice Requires="x14">
            <control shapeId="17664" r:id="rId90" name="Check Box 256">
              <controlPr defaultSize="0" autoFill="0" autoLine="0" autoPict="0">
                <anchor moveWithCells="1">
                  <from>
                    <xdr:col>2</xdr:col>
                    <xdr:colOff>76200</xdr:colOff>
                    <xdr:row>28</xdr:row>
                    <xdr:rowOff>161925</xdr:rowOff>
                  </from>
                  <to>
                    <xdr:col>2</xdr:col>
                    <xdr:colOff>266700</xdr:colOff>
                    <xdr:row>30</xdr:row>
                    <xdr:rowOff>0</xdr:rowOff>
                  </to>
                </anchor>
              </controlPr>
            </control>
          </mc:Choice>
        </mc:AlternateContent>
        <mc:AlternateContent xmlns:mc="http://schemas.openxmlformats.org/markup-compatibility/2006">
          <mc:Choice Requires="x14">
            <control shapeId="17665" r:id="rId91" name="Check Box 257">
              <controlPr defaultSize="0" autoFill="0" autoLine="0" autoPict="0">
                <anchor moveWithCells="1">
                  <from>
                    <xdr:col>2</xdr:col>
                    <xdr:colOff>57150</xdr:colOff>
                    <xdr:row>31</xdr:row>
                    <xdr:rowOff>161925</xdr:rowOff>
                  </from>
                  <to>
                    <xdr:col>2</xdr:col>
                    <xdr:colOff>276225</xdr:colOff>
                    <xdr:row>33</xdr:row>
                    <xdr:rowOff>19050</xdr:rowOff>
                  </to>
                </anchor>
              </controlPr>
            </control>
          </mc:Choice>
        </mc:AlternateContent>
        <mc:AlternateContent xmlns:mc="http://schemas.openxmlformats.org/markup-compatibility/2006">
          <mc:Choice Requires="x14">
            <control shapeId="17666" r:id="rId92" name="Check Box 258">
              <controlPr defaultSize="0" autoFill="0" autoLine="0" autoPict="0">
                <anchor moveWithCells="1">
                  <from>
                    <xdr:col>2</xdr:col>
                    <xdr:colOff>66675</xdr:colOff>
                    <xdr:row>35</xdr:row>
                    <xdr:rowOff>114300</xdr:rowOff>
                  </from>
                  <to>
                    <xdr:col>2</xdr:col>
                    <xdr:colOff>285750</xdr:colOff>
                    <xdr:row>37</xdr:row>
                    <xdr:rowOff>9525</xdr:rowOff>
                  </to>
                </anchor>
              </controlPr>
            </control>
          </mc:Choice>
        </mc:AlternateContent>
        <mc:AlternateContent xmlns:mc="http://schemas.openxmlformats.org/markup-compatibility/2006">
          <mc:Choice Requires="x14">
            <control shapeId="17667" r:id="rId93" name="Check Box 259">
              <controlPr defaultSize="0" autoFill="0" autoLine="0" autoPict="0">
                <anchor moveWithCells="1">
                  <from>
                    <xdr:col>2</xdr:col>
                    <xdr:colOff>66675</xdr:colOff>
                    <xdr:row>39</xdr:row>
                    <xdr:rowOff>152400</xdr:rowOff>
                  </from>
                  <to>
                    <xdr:col>2</xdr:col>
                    <xdr:colOff>314325</xdr:colOff>
                    <xdr:row>41</xdr:row>
                    <xdr:rowOff>9525</xdr:rowOff>
                  </to>
                </anchor>
              </controlPr>
            </control>
          </mc:Choice>
        </mc:AlternateContent>
        <mc:AlternateContent xmlns:mc="http://schemas.openxmlformats.org/markup-compatibility/2006">
          <mc:Choice Requires="x14">
            <control shapeId="17668" r:id="rId94" name="Check Box 260">
              <controlPr defaultSize="0" autoFill="0" autoLine="0" autoPict="0">
                <anchor moveWithCells="1">
                  <from>
                    <xdr:col>2</xdr:col>
                    <xdr:colOff>66675</xdr:colOff>
                    <xdr:row>41</xdr:row>
                    <xdr:rowOff>161925</xdr:rowOff>
                  </from>
                  <to>
                    <xdr:col>2</xdr:col>
                    <xdr:colOff>295275</xdr:colOff>
                    <xdr:row>43</xdr:row>
                    <xdr:rowOff>9525</xdr:rowOff>
                  </to>
                </anchor>
              </controlPr>
            </control>
          </mc:Choice>
        </mc:AlternateContent>
        <mc:AlternateContent xmlns:mc="http://schemas.openxmlformats.org/markup-compatibility/2006">
          <mc:Choice Requires="x14">
            <control shapeId="17669" r:id="rId95" name="Check Box 261">
              <controlPr defaultSize="0" autoFill="0" autoLine="0" autoPict="0">
                <anchor moveWithCells="1">
                  <from>
                    <xdr:col>2</xdr:col>
                    <xdr:colOff>76200</xdr:colOff>
                    <xdr:row>43</xdr:row>
                    <xdr:rowOff>152400</xdr:rowOff>
                  </from>
                  <to>
                    <xdr:col>2</xdr:col>
                    <xdr:colOff>304800</xdr:colOff>
                    <xdr:row>45</xdr:row>
                    <xdr:rowOff>28575</xdr:rowOff>
                  </to>
                </anchor>
              </controlPr>
            </control>
          </mc:Choice>
        </mc:AlternateContent>
        <mc:AlternateContent xmlns:mc="http://schemas.openxmlformats.org/markup-compatibility/2006">
          <mc:Choice Requires="x14">
            <control shapeId="17670" r:id="rId96" name="Check Box 262">
              <controlPr defaultSize="0" autoFill="0" autoLine="0" autoPict="0">
                <anchor moveWithCells="1">
                  <from>
                    <xdr:col>2</xdr:col>
                    <xdr:colOff>66675</xdr:colOff>
                    <xdr:row>45</xdr:row>
                    <xdr:rowOff>161925</xdr:rowOff>
                  </from>
                  <to>
                    <xdr:col>2</xdr:col>
                    <xdr:colOff>314325</xdr:colOff>
                    <xdr:row>47</xdr:row>
                    <xdr:rowOff>19050</xdr:rowOff>
                  </to>
                </anchor>
              </controlPr>
            </control>
          </mc:Choice>
        </mc:AlternateContent>
        <mc:AlternateContent xmlns:mc="http://schemas.openxmlformats.org/markup-compatibility/2006">
          <mc:Choice Requires="x14">
            <control shapeId="17671" r:id="rId97" name="Check Box 263">
              <controlPr defaultSize="0" autoFill="0" autoLine="0" autoPict="0">
                <anchor moveWithCells="1">
                  <from>
                    <xdr:col>2</xdr:col>
                    <xdr:colOff>76200</xdr:colOff>
                    <xdr:row>47</xdr:row>
                    <xdr:rowOff>152400</xdr:rowOff>
                  </from>
                  <to>
                    <xdr:col>2</xdr:col>
                    <xdr:colOff>314325</xdr:colOff>
                    <xdr:row>49</xdr:row>
                    <xdr:rowOff>19050</xdr:rowOff>
                  </to>
                </anchor>
              </controlPr>
            </control>
          </mc:Choice>
        </mc:AlternateContent>
        <mc:AlternateContent xmlns:mc="http://schemas.openxmlformats.org/markup-compatibility/2006">
          <mc:Choice Requires="x14">
            <control shapeId="17672" r:id="rId98" name="Check Box 264">
              <controlPr defaultSize="0" autoFill="0" autoLine="0" autoPict="0">
                <anchor moveWithCells="1">
                  <from>
                    <xdr:col>2</xdr:col>
                    <xdr:colOff>66675</xdr:colOff>
                    <xdr:row>49</xdr:row>
                    <xdr:rowOff>171450</xdr:rowOff>
                  </from>
                  <to>
                    <xdr:col>2</xdr:col>
                    <xdr:colOff>304800</xdr:colOff>
                    <xdr:row>51</xdr:row>
                    <xdr:rowOff>19050</xdr:rowOff>
                  </to>
                </anchor>
              </controlPr>
            </control>
          </mc:Choice>
        </mc:AlternateContent>
        <mc:AlternateContent xmlns:mc="http://schemas.openxmlformats.org/markup-compatibility/2006">
          <mc:Choice Requires="x14">
            <control shapeId="17673" r:id="rId99" name="Check Box 265">
              <controlPr defaultSize="0" autoFill="0" autoLine="0" autoPict="0">
                <anchor moveWithCells="1">
                  <from>
                    <xdr:col>2</xdr:col>
                    <xdr:colOff>76200</xdr:colOff>
                    <xdr:row>51</xdr:row>
                    <xdr:rowOff>161925</xdr:rowOff>
                  </from>
                  <to>
                    <xdr:col>2</xdr:col>
                    <xdr:colOff>314325</xdr:colOff>
                    <xdr:row>53</xdr:row>
                    <xdr:rowOff>0</xdr:rowOff>
                  </to>
                </anchor>
              </controlPr>
            </control>
          </mc:Choice>
        </mc:AlternateContent>
        <mc:AlternateContent xmlns:mc="http://schemas.openxmlformats.org/markup-compatibility/2006">
          <mc:Choice Requires="x14">
            <control shapeId="17674" r:id="rId100" name="Check Box 266">
              <controlPr defaultSize="0" autoFill="0" autoLine="0" autoPict="0">
                <anchor moveWithCells="1">
                  <from>
                    <xdr:col>2</xdr:col>
                    <xdr:colOff>66675</xdr:colOff>
                    <xdr:row>54</xdr:row>
                    <xdr:rowOff>161925</xdr:rowOff>
                  </from>
                  <to>
                    <xdr:col>2</xdr:col>
                    <xdr:colOff>276225</xdr:colOff>
                    <xdr:row>56</xdr:row>
                    <xdr:rowOff>19050</xdr:rowOff>
                  </to>
                </anchor>
              </controlPr>
            </control>
          </mc:Choice>
        </mc:AlternateContent>
        <mc:AlternateContent xmlns:mc="http://schemas.openxmlformats.org/markup-compatibility/2006">
          <mc:Choice Requires="x14">
            <control shapeId="17675" r:id="rId101" name="Check Box 267">
              <controlPr defaultSize="0" autoFill="0" autoLine="0" autoPict="0">
                <anchor moveWithCells="1">
                  <from>
                    <xdr:col>2</xdr:col>
                    <xdr:colOff>66675</xdr:colOff>
                    <xdr:row>58</xdr:row>
                    <xdr:rowOff>161925</xdr:rowOff>
                  </from>
                  <to>
                    <xdr:col>2</xdr:col>
                    <xdr:colOff>295275</xdr:colOff>
                    <xdr:row>60</xdr:row>
                    <xdr:rowOff>9525</xdr:rowOff>
                  </to>
                </anchor>
              </controlPr>
            </control>
          </mc:Choice>
        </mc:AlternateContent>
        <mc:AlternateContent xmlns:mc="http://schemas.openxmlformats.org/markup-compatibility/2006">
          <mc:Choice Requires="x14">
            <control shapeId="17676" r:id="rId102" name="Check Box 268">
              <controlPr defaultSize="0" autoFill="0" autoLine="0" autoPict="0">
                <anchor moveWithCells="1">
                  <from>
                    <xdr:col>2</xdr:col>
                    <xdr:colOff>57150</xdr:colOff>
                    <xdr:row>61</xdr:row>
                    <xdr:rowOff>161925</xdr:rowOff>
                  </from>
                  <to>
                    <xdr:col>2</xdr:col>
                    <xdr:colOff>276225</xdr:colOff>
                    <xdr:row>63</xdr:row>
                    <xdr:rowOff>19050</xdr:rowOff>
                  </to>
                </anchor>
              </controlPr>
            </control>
          </mc:Choice>
        </mc:AlternateContent>
        <mc:AlternateContent xmlns:mc="http://schemas.openxmlformats.org/markup-compatibility/2006">
          <mc:Choice Requires="x14">
            <control shapeId="17677" r:id="rId103" name="Check Box 269">
              <controlPr defaultSize="0" autoFill="0" autoLine="0" autoPict="0">
                <anchor moveWithCells="1">
                  <from>
                    <xdr:col>2</xdr:col>
                    <xdr:colOff>66675</xdr:colOff>
                    <xdr:row>63</xdr:row>
                    <xdr:rowOff>161925</xdr:rowOff>
                  </from>
                  <to>
                    <xdr:col>2</xdr:col>
                    <xdr:colOff>266700</xdr:colOff>
                    <xdr:row>65</xdr:row>
                    <xdr:rowOff>9525</xdr:rowOff>
                  </to>
                </anchor>
              </controlPr>
            </control>
          </mc:Choice>
        </mc:AlternateContent>
        <mc:AlternateContent xmlns:mc="http://schemas.openxmlformats.org/markup-compatibility/2006">
          <mc:Choice Requires="x14">
            <control shapeId="17678" r:id="rId104" name="Check Box 270">
              <controlPr defaultSize="0" autoFill="0" autoLine="0" autoPict="0">
                <anchor moveWithCells="1">
                  <from>
                    <xdr:col>2</xdr:col>
                    <xdr:colOff>66675</xdr:colOff>
                    <xdr:row>66</xdr:row>
                    <xdr:rowOff>9525</xdr:rowOff>
                  </from>
                  <to>
                    <xdr:col>2</xdr:col>
                    <xdr:colOff>276225</xdr:colOff>
                    <xdr:row>66</xdr:row>
                    <xdr:rowOff>190500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43CD8-DF88-4642-9B95-4FC5E3AC19E2}">
  <sheetPr codeName="Sheet7"/>
  <dimension ref="A1:H40"/>
  <sheetViews>
    <sheetView showGridLines="0" view="pageBreakPreview" topLeftCell="A10" zoomScaleNormal="100" zoomScaleSheetLayoutView="100" workbookViewId="0">
      <selection activeCell="A15" sqref="A15:H15"/>
    </sheetView>
  </sheetViews>
  <sheetFormatPr defaultColWidth="9" defaultRowHeight="13.5"/>
  <cols>
    <col min="1" max="2" width="5.25" style="106" customWidth="1"/>
    <col min="3" max="3" width="20" style="106" customWidth="1"/>
    <col min="4" max="6" width="1.25" style="106" customWidth="1"/>
    <col min="7" max="7" width="33.75" style="106" customWidth="1"/>
    <col min="8" max="8" width="13.25" style="106" customWidth="1"/>
    <col min="9" max="16384" width="9" style="106"/>
  </cols>
  <sheetData>
    <row r="1" spans="1:8" ht="105" customHeight="1">
      <c r="A1" s="811" t="s">
        <v>589</v>
      </c>
      <c r="B1" s="811"/>
      <c r="C1" s="811"/>
      <c r="D1" s="811"/>
      <c r="E1" s="811"/>
      <c r="F1" s="811"/>
      <c r="G1" s="811"/>
      <c r="H1" s="811"/>
    </row>
    <row r="2" spans="1:8">
      <c r="A2" s="812" t="s">
        <v>454</v>
      </c>
      <c r="B2" s="812"/>
      <c r="C2" s="817" t="str">
        <f>"京都市"&amp;入力フォーム!Q24&amp;"区"&amp;入力フォーム!T24</f>
        <v>京都市区</v>
      </c>
      <c r="D2" s="817"/>
      <c r="E2" s="817"/>
      <c r="F2" s="817"/>
      <c r="G2" s="817"/>
      <c r="H2" s="817"/>
    </row>
    <row r="3" spans="1:8" ht="21" customHeight="1">
      <c r="A3" s="827"/>
      <c r="B3" s="827"/>
      <c r="C3" s="827"/>
      <c r="D3" s="827"/>
      <c r="E3" s="827"/>
      <c r="F3" s="827"/>
    </row>
    <row r="4" spans="1:8">
      <c r="A4" s="400" t="s">
        <v>591</v>
      </c>
      <c r="B4" s="122"/>
      <c r="C4" s="122"/>
      <c r="D4" s="122"/>
      <c r="E4" s="122"/>
      <c r="F4" s="122"/>
    </row>
    <row r="5" spans="1:8">
      <c r="A5" s="399" t="s">
        <v>590</v>
      </c>
      <c r="B5" s="122"/>
      <c r="C5" s="122"/>
      <c r="D5" s="122"/>
      <c r="E5" s="122"/>
      <c r="F5" s="122"/>
    </row>
    <row r="6" spans="1:8" ht="23.25" customHeight="1">
      <c r="A6" s="120"/>
      <c r="B6" s="120"/>
      <c r="C6" s="120"/>
      <c r="D6" s="120"/>
      <c r="E6" s="120"/>
      <c r="F6" s="120"/>
    </row>
    <row r="7" spans="1:8">
      <c r="A7" s="153" t="s">
        <v>480</v>
      </c>
      <c r="B7" s="134"/>
      <c r="C7" s="145">
        <f>入力フォーム!R1</f>
        <v>0</v>
      </c>
      <c r="D7" s="132"/>
      <c r="E7" s="122"/>
      <c r="F7" s="122"/>
    </row>
    <row r="8" spans="1:8" ht="22.5" customHeight="1">
      <c r="A8" s="136" t="s">
        <v>455</v>
      </c>
      <c r="B8" s="135"/>
      <c r="C8" s="146" t="str">
        <f>入力フォーム!X1&amp;"．"&amp;入力フォーム!Z1</f>
        <v>．</v>
      </c>
      <c r="D8" s="122"/>
      <c r="E8" s="122"/>
      <c r="F8" s="122"/>
    </row>
    <row r="9" spans="1:8" ht="22.5" customHeight="1"/>
    <row r="10" spans="1:8">
      <c r="A10" s="128" t="s">
        <v>452</v>
      </c>
    </row>
    <row r="11" spans="1:8">
      <c r="A11" s="128" t="s">
        <v>453</v>
      </c>
    </row>
    <row r="12" spans="1:8">
      <c r="C12" s="157" t="s">
        <v>515</v>
      </c>
    </row>
    <row r="13" spans="1:8" ht="60.95" customHeight="1">
      <c r="C13" s="128"/>
    </row>
    <row r="14" spans="1:8" ht="60.95" customHeight="1">
      <c r="A14" s="828" t="s">
        <v>583</v>
      </c>
      <c r="B14" s="828"/>
      <c r="C14" s="828"/>
      <c r="D14" s="828"/>
      <c r="E14" s="828"/>
      <c r="F14" s="828"/>
      <c r="G14" s="828"/>
      <c r="H14" s="828"/>
    </row>
    <row r="15" spans="1:8" ht="30" customHeight="1">
      <c r="A15" s="829" t="s">
        <v>588</v>
      </c>
      <c r="B15" s="829"/>
      <c r="C15" s="829"/>
      <c r="D15" s="829"/>
      <c r="E15" s="829"/>
      <c r="F15" s="829"/>
      <c r="G15" s="829"/>
      <c r="H15" s="829"/>
    </row>
    <row r="16" spans="1:8" ht="15" customHeight="1">
      <c r="A16" s="133"/>
      <c r="B16" s="121"/>
      <c r="C16" s="121"/>
      <c r="D16" s="121"/>
      <c r="E16" s="121"/>
      <c r="F16" s="121"/>
    </row>
    <row r="17" spans="1:6" ht="9" customHeight="1">
      <c r="A17" s="124"/>
      <c r="B17" s="131"/>
      <c r="C17" s="131"/>
      <c r="D17" s="131"/>
      <c r="E17" s="131"/>
      <c r="F17" s="131"/>
    </row>
    <row r="18" spans="1:6">
      <c r="A18" s="123" t="s">
        <v>442</v>
      </c>
    </row>
    <row r="19" spans="1:6">
      <c r="A19" s="157" t="s">
        <v>516</v>
      </c>
    </row>
    <row r="20" spans="1:6">
      <c r="A20" s="157" t="s">
        <v>517</v>
      </c>
    </row>
    <row r="21" spans="1:6" ht="7.5" customHeight="1"/>
    <row r="22" spans="1:6">
      <c r="A22" s="123" t="s">
        <v>443</v>
      </c>
    </row>
    <row r="23" spans="1:6">
      <c r="A23" s="157" t="s">
        <v>518</v>
      </c>
    </row>
    <row r="24" spans="1:6" ht="15" customHeight="1">
      <c r="A24" s="825" t="s">
        <v>456</v>
      </c>
      <c r="B24" s="826"/>
      <c r="C24" s="826"/>
      <c r="D24" s="826"/>
      <c r="E24" s="826"/>
      <c r="F24" s="826"/>
    </row>
    <row r="25" spans="1:6" ht="22.5" customHeight="1">
      <c r="A25" s="129"/>
      <c r="B25" s="130"/>
      <c r="C25" s="130"/>
      <c r="D25" s="130"/>
      <c r="E25" s="130"/>
      <c r="F25" s="130"/>
    </row>
    <row r="26" spans="1:6">
      <c r="A26" s="818" t="s">
        <v>457</v>
      </c>
      <c r="B26" s="818"/>
      <c r="C26" s="818"/>
      <c r="D26" s="818"/>
      <c r="E26" s="818"/>
      <c r="F26" s="818"/>
    </row>
    <row r="27" spans="1:6" ht="6.75" customHeight="1" thickBot="1"/>
    <row r="28" spans="1:6" ht="27.95" customHeight="1" thickTop="1">
      <c r="B28" s="819" t="s">
        <v>396</v>
      </c>
      <c r="C28" s="820"/>
      <c r="E28" s="144"/>
      <c r="F28" s="142"/>
    </row>
    <row r="29" spans="1:6" ht="27.95" customHeight="1">
      <c r="B29" s="821" t="s">
        <v>397</v>
      </c>
      <c r="C29" s="822"/>
      <c r="E29" s="139"/>
    </row>
    <row r="30" spans="1:6" ht="27.95" customHeight="1">
      <c r="A30"/>
      <c r="B30" s="823">
        <f>入力フォーム!R1</f>
        <v>0</v>
      </c>
      <c r="C30" s="824"/>
      <c r="E30" s="139"/>
    </row>
    <row r="31" spans="1:6" ht="27.95" customHeight="1" thickBot="1">
      <c r="A31"/>
      <c r="B31" s="815" t="str">
        <f>入力フォーム!X1&amp;"."&amp;入力フォーム!Z1</f>
        <v>.</v>
      </c>
      <c r="C31" s="816"/>
      <c r="E31" s="141"/>
      <c r="F31" s="143"/>
    </row>
    <row r="32" spans="1:6" ht="5.25" customHeight="1" thickTop="1">
      <c r="A32"/>
      <c r="B32" s="137"/>
      <c r="C32" s="137"/>
    </row>
    <row r="33" spans="2:8" ht="7.5" customHeight="1">
      <c r="B33" s="140"/>
      <c r="C33" s="141"/>
    </row>
    <row r="34" spans="2:8" ht="7.5" customHeight="1">
      <c r="B34" s="138"/>
      <c r="C34" s="139"/>
      <c r="G34" s="813" t="s">
        <v>458</v>
      </c>
      <c r="H34" s="814"/>
    </row>
    <row r="35" spans="2:8">
      <c r="D35"/>
      <c r="G35" s="814"/>
      <c r="H35" s="814"/>
    </row>
    <row r="36" spans="2:8">
      <c r="D36"/>
    </row>
    <row r="37" spans="2:8" ht="27" customHeight="1">
      <c r="D37"/>
    </row>
    <row r="38" spans="2:8" ht="27" customHeight="1">
      <c r="D38"/>
    </row>
    <row r="39" spans="2:8" ht="27" customHeight="1">
      <c r="D39"/>
    </row>
    <row r="40" spans="2:8" ht="27" customHeight="1">
      <c r="D40"/>
    </row>
  </sheetData>
  <sheetProtection selectLockedCells="1"/>
  <mergeCells count="13">
    <mergeCell ref="A1:H1"/>
    <mergeCell ref="A2:B2"/>
    <mergeCell ref="G34:H35"/>
    <mergeCell ref="B31:C31"/>
    <mergeCell ref="C2:H2"/>
    <mergeCell ref="A26:F26"/>
    <mergeCell ref="B28:C28"/>
    <mergeCell ref="B29:C29"/>
    <mergeCell ref="B30:C30"/>
    <mergeCell ref="A24:F24"/>
    <mergeCell ref="A3:F3"/>
    <mergeCell ref="A14:H14"/>
    <mergeCell ref="A15:H15"/>
  </mergeCells>
  <phoneticPr fontId="12"/>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F9E55-0DC9-4FBA-8019-5BAEF80137BF}">
  <sheetPr codeName="Sheet8"/>
  <dimension ref="A1:FG15"/>
  <sheetViews>
    <sheetView workbookViewId="0">
      <selection activeCell="F9" sqref="F9"/>
    </sheetView>
  </sheetViews>
  <sheetFormatPr defaultRowHeight="13.5"/>
  <cols>
    <col min="2" max="2" width="9" customWidth="1"/>
    <col min="5" max="5" width="9" customWidth="1"/>
    <col min="8" max="8" width="9" customWidth="1"/>
    <col min="17" max="19" width="9" customWidth="1"/>
    <col min="28" max="30" width="9" customWidth="1"/>
    <col min="37" max="37" width="9" customWidth="1"/>
    <col min="65" max="65" width="9" style="104" customWidth="1"/>
    <col min="66" max="67" width="9" customWidth="1"/>
    <col min="111" max="111" width="9" customWidth="1"/>
  </cols>
  <sheetData>
    <row r="1" spans="1:163" s="50" customFormat="1">
      <c r="A1" s="50" t="s">
        <v>229</v>
      </c>
      <c r="B1" s="50" t="s">
        <v>230</v>
      </c>
      <c r="C1" s="50" t="s">
        <v>232</v>
      </c>
      <c r="D1" s="50" t="s">
        <v>234</v>
      </c>
      <c r="E1" s="50" t="s">
        <v>231</v>
      </c>
      <c r="F1" s="50" t="s">
        <v>236</v>
      </c>
      <c r="G1" s="126" t="s">
        <v>447</v>
      </c>
      <c r="H1" s="50" t="s">
        <v>237</v>
      </c>
      <c r="I1" s="50" t="s">
        <v>233</v>
      </c>
      <c r="J1" s="50" t="s">
        <v>406</v>
      </c>
      <c r="K1" s="50" t="s">
        <v>235</v>
      </c>
      <c r="L1" s="50" t="s">
        <v>58</v>
      </c>
      <c r="M1" s="50" t="s">
        <v>238</v>
      </c>
      <c r="N1" s="50" t="s">
        <v>239</v>
      </c>
      <c r="O1" s="50" t="s">
        <v>241</v>
      </c>
      <c r="P1" s="50" t="s">
        <v>261</v>
      </c>
      <c r="Q1" s="50" t="s">
        <v>242</v>
      </c>
      <c r="R1" s="50" t="s">
        <v>404</v>
      </c>
      <c r="S1" s="50" t="s">
        <v>405</v>
      </c>
      <c r="T1" s="50" t="s">
        <v>240</v>
      </c>
      <c r="U1" s="50" t="s">
        <v>331</v>
      </c>
      <c r="V1" s="50" t="s">
        <v>401</v>
      </c>
      <c r="W1" s="50" t="s">
        <v>402</v>
      </c>
      <c r="X1" s="50" t="s">
        <v>403</v>
      </c>
      <c r="Y1" s="50" t="s">
        <v>243</v>
      </c>
      <c r="Z1" s="50" t="s">
        <v>244</v>
      </c>
      <c r="AA1" s="50" t="s">
        <v>245</v>
      </c>
      <c r="AB1" s="50" t="s">
        <v>407</v>
      </c>
      <c r="AC1" s="50" t="s">
        <v>408</v>
      </c>
      <c r="AD1" s="50" t="s">
        <v>246</v>
      </c>
      <c r="AE1" s="50" t="s">
        <v>247</v>
      </c>
      <c r="AF1" s="50" t="s">
        <v>248</v>
      </c>
      <c r="AG1" s="50" t="s">
        <v>249</v>
      </c>
      <c r="AH1" s="50" t="s">
        <v>250</v>
      </c>
      <c r="AI1" s="50" t="s">
        <v>251</v>
      </c>
      <c r="AJ1" s="50" t="s">
        <v>252</v>
      </c>
      <c r="AK1" s="50" t="s">
        <v>253</v>
      </c>
      <c r="AL1" s="50" t="s">
        <v>254</v>
      </c>
      <c r="AM1" s="50" t="s">
        <v>449</v>
      </c>
      <c r="AN1" s="50" t="s">
        <v>450</v>
      </c>
      <c r="AO1" s="50" t="s">
        <v>255</v>
      </c>
      <c r="AP1" s="50" t="s">
        <v>256</v>
      </c>
      <c r="AQ1" s="50" t="s">
        <v>257</v>
      </c>
      <c r="AR1" s="50" t="s">
        <v>258</v>
      </c>
      <c r="AS1" s="50" t="s">
        <v>259</v>
      </c>
      <c r="AT1" s="50" t="s">
        <v>260</v>
      </c>
      <c r="AU1" s="50" t="s">
        <v>409</v>
      </c>
      <c r="AV1" s="50" t="s">
        <v>262</v>
      </c>
      <c r="AW1" s="50" t="s">
        <v>263</v>
      </c>
      <c r="AX1" s="50" t="s">
        <v>410</v>
      </c>
      <c r="AY1" s="50" t="s">
        <v>264</v>
      </c>
      <c r="AZ1" s="50" t="s">
        <v>265</v>
      </c>
      <c r="BA1" s="50" t="s">
        <v>266</v>
      </c>
      <c r="BB1" s="50" t="s">
        <v>267</v>
      </c>
      <c r="BC1" s="50" t="s">
        <v>268</v>
      </c>
      <c r="BD1" s="50" t="s">
        <v>269</v>
      </c>
      <c r="BE1" s="50" t="s">
        <v>270</v>
      </c>
      <c r="BF1" s="50" t="s">
        <v>271</v>
      </c>
      <c r="BG1" s="50" t="s">
        <v>411</v>
      </c>
      <c r="BH1" s="50" t="s">
        <v>412</v>
      </c>
      <c r="BI1" s="50" t="s">
        <v>413</v>
      </c>
      <c r="BJ1" s="50" t="s">
        <v>414</v>
      </c>
      <c r="BK1" s="50" t="s">
        <v>415</v>
      </c>
      <c r="BL1" s="50" t="s">
        <v>416</v>
      </c>
      <c r="BM1" s="50" t="s">
        <v>272</v>
      </c>
      <c r="BN1" s="50" t="s">
        <v>273</v>
      </c>
      <c r="BO1" s="50" t="s">
        <v>274</v>
      </c>
      <c r="BP1" s="50" t="s">
        <v>295</v>
      </c>
      <c r="BQ1" s="50" t="s">
        <v>296</v>
      </c>
      <c r="BR1" s="50" t="s">
        <v>297</v>
      </c>
      <c r="BS1" s="50" t="s">
        <v>298</v>
      </c>
      <c r="BT1" s="50" t="s">
        <v>299</v>
      </c>
      <c r="BU1" s="50" t="s">
        <v>300</v>
      </c>
      <c r="BV1" s="50" t="s">
        <v>301</v>
      </c>
      <c r="BW1" s="50" t="s">
        <v>302</v>
      </c>
      <c r="BX1" s="50" t="s">
        <v>303</v>
      </c>
      <c r="BY1" s="50" t="s">
        <v>304</v>
      </c>
      <c r="BZ1" s="50" t="s">
        <v>305</v>
      </c>
      <c r="CA1" s="50" t="s">
        <v>306</v>
      </c>
      <c r="CB1" s="50" t="s">
        <v>307</v>
      </c>
      <c r="CC1" s="50" t="s">
        <v>308</v>
      </c>
      <c r="CD1" s="50" t="s">
        <v>417</v>
      </c>
      <c r="CE1" s="50" t="s">
        <v>418</v>
      </c>
      <c r="CF1" s="50" t="s">
        <v>419</v>
      </c>
      <c r="CG1" s="50" t="s">
        <v>309</v>
      </c>
      <c r="CH1" s="50" t="s">
        <v>310</v>
      </c>
      <c r="CI1" s="50" t="s">
        <v>311</v>
      </c>
      <c r="CJ1" s="50" t="s">
        <v>312</v>
      </c>
      <c r="CK1" s="50" t="s">
        <v>313</v>
      </c>
      <c r="CL1" s="50" t="s">
        <v>314</v>
      </c>
      <c r="CM1" s="50" t="s">
        <v>315</v>
      </c>
      <c r="CN1" s="50" t="s">
        <v>316</v>
      </c>
      <c r="CO1" s="50" t="s">
        <v>317</v>
      </c>
      <c r="CP1" s="50" t="s">
        <v>318</v>
      </c>
      <c r="CQ1" s="50" t="s">
        <v>319</v>
      </c>
      <c r="CR1" s="50" t="s">
        <v>320</v>
      </c>
      <c r="CS1" s="50" t="s">
        <v>321</v>
      </c>
      <c r="CT1" s="50" t="s">
        <v>322</v>
      </c>
      <c r="CU1" s="50" t="s">
        <v>323</v>
      </c>
      <c r="CV1" s="50" t="s">
        <v>324</v>
      </c>
      <c r="CW1" s="50" t="s">
        <v>325</v>
      </c>
      <c r="CX1" s="50" t="s">
        <v>326</v>
      </c>
      <c r="CY1" s="50" t="s">
        <v>327</v>
      </c>
      <c r="CZ1" s="50" t="s">
        <v>328</v>
      </c>
      <c r="DA1" s="50" t="s">
        <v>329</v>
      </c>
      <c r="DB1" s="50" t="s">
        <v>330</v>
      </c>
      <c r="DC1" s="50" t="s">
        <v>420</v>
      </c>
      <c r="DD1" s="50" t="s">
        <v>332</v>
      </c>
      <c r="DE1" s="50" t="s">
        <v>333</v>
      </c>
      <c r="DF1" s="50" t="s">
        <v>334</v>
      </c>
      <c r="DG1" s="50" t="s">
        <v>335</v>
      </c>
      <c r="DH1" s="50" t="s">
        <v>336</v>
      </c>
      <c r="DI1" s="50" t="s">
        <v>421</v>
      </c>
      <c r="DJ1" s="50" t="s">
        <v>422</v>
      </c>
      <c r="DK1" s="50" t="s">
        <v>423</v>
      </c>
      <c r="DL1" s="50" t="s">
        <v>424</v>
      </c>
      <c r="DM1" s="50" t="s">
        <v>425</v>
      </c>
      <c r="DN1" s="50" t="s">
        <v>426</v>
      </c>
      <c r="DO1" s="50" t="s">
        <v>427</v>
      </c>
      <c r="DP1" s="50" t="s">
        <v>428</v>
      </c>
      <c r="DQ1" s="50" t="s">
        <v>429</v>
      </c>
      <c r="DR1" s="50" t="s">
        <v>430</v>
      </c>
      <c r="DS1" s="50" t="s">
        <v>431</v>
      </c>
      <c r="DT1" s="50" t="s">
        <v>432</v>
      </c>
      <c r="DU1" s="50" t="s">
        <v>433</v>
      </c>
      <c r="DV1" s="50" t="s">
        <v>434</v>
      </c>
      <c r="DW1" s="50" t="s">
        <v>435</v>
      </c>
      <c r="DX1" s="50" t="s">
        <v>436</v>
      </c>
      <c r="DY1" s="50" t="s">
        <v>437</v>
      </c>
      <c r="DZ1" s="50" t="s">
        <v>337</v>
      </c>
      <c r="EA1" s="50" t="s">
        <v>338</v>
      </c>
      <c r="EB1" s="50" t="s">
        <v>135</v>
      </c>
      <c r="EC1" s="50" t="s">
        <v>339</v>
      </c>
      <c r="ED1" s="50" t="s">
        <v>340</v>
      </c>
      <c r="EE1" s="50" t="s">
        <v>341</v>
      </c>
      <c r="EF1" s="50" t="s">
        <v>342</v>
      </c>
      <c r="EG1" s="50" t="s">
        <v>343</v>
      </c>
      <c r="EH1" s="50" t="s">
        <v>344</v>
      </c>
      <c r="EI1" s="50" t="s">
        <v>345</v>
      </c>
      <c r="EJ1" s="50" t="s">
        <v>346</v>
      </c>
      <c r="EK1" s="50" t="s">
        <v>347</v>
      </c>
      <c r="EL1" s="50" t="s">
        <v>348</v>
      </c>
      <c r="EM1" s="50" t="s">
        <v>349</v>
      </c>
      <c r="EN1" s="50" t="s">
        <v>350</v>
      </c>
      <c r="EO1" s="50" t="s">
        <v>351</v>
      </c>
      <c r="EP1" s="50" t="s">
        <v>352</v>
      </c>
      <c r="EQ1" s="50" t="s">
        <v>353</v>
      </c>
      <c r="ER1" s="50" t="s">
        <v>354</v>
      </c>
      <c r="ES1" s="50" t="s">
        <v>355</v>
      </c>
      <c r="ET1" s="50" t="s">
        <v>356</v>
      </c>
      <c r="EU1" s="50" t="s">
        <v>357</v>
      </c>
      <c r="EV1" s="50" t="s">
        <v>358</v>
      </c>
      <c r="EW1" s="50" t="s">
        <v>359</v>
      </c>
      <c r="EX1" s="50" t="s">
        <v>360</v>
      </c>
      <c r="EY1" s="50" t="s">
        <v>361</v>
      </c>
      <c r="EZ1" s="50" t="s">
        <v>362</v>
      </c>
      <c r="FA1" s="50" t="s">
        <v>363</v>
      </c>
      <c r="FB1" s="50" t="s">
        <v>364</v>
      </c>
      <c r="FC1" s="50" t="s">
        <v>365</v>
      </c>
      <c r="FD1" s="50" t="s">
        <v>438</v>
      </c>
      <c r="FE1" s="50" t="s">
        <v>439</v>
      </c>
      <c r="FF1" s="50" t="s">
        <v>440</v>
      </c>
      <c r="FG1" s="50" t="s">
        <v>441</v>
      </c>
    </row>
    <row r="2" spans="1:163">
      <c r="A2" s="107"/>
      <c r="B2" s="107" t="s">
        <v>584</v>
      </c>
      <c r="C2" s="107">
        <f>IF(MONTH(E2)&lt;=3, YEAR(E2)-1, YEAR(E2))</f>
        <v>1899</v>
      </c>
      <c r="D2" s="109">
        <f>入力フォーム!$Z$1</f>
        <v>0</v>
      </c>
      <c r="E2" s="108">
        <f>入力フォーム!R1</f>
        <v>0</v>
      </c>
      <c r="G2" s="127" t="str">
        <f>IF(入力フォーム!O12&lt;&gt;"","法人","個人")</f>
        <v>個人</v>
      </c>
      <c r="H2" t="str">
        <f>IF(入力フォーム!O11&lt;&gt;"",SUBSTITUTE(入力フォーム!O11,"""","'")&amp;SUBSTITUTE(入力フォーム!O13,"""","'"),SUBSTITUTE(入力フォーム!O13,"""","'"))</f>
        <v/>
      </c>
      <c r="I2" s="107" t="str">
        <f>入力フォーム!$Q$24&amp;"区"</f>
        <v>区</v>
      </c>
      <c r="J2" t="str">
        <f>SUBSTITUTE(入力フォーム!T24,"""","'")</f>
        <v/>
      </c>
      <c r="K2" t="s">
        <v>386</v>
      </c>
      <c r="L2" t="str">
        <f>SUBSTITUTE(入力フォーム!Q27,"""","'")</f>
        <v/>
      </c>
      <c r="M2">
        <f>入力フォーム!T28</f>
        <v>0</v>
      </c>
      <c r="N2">
        <f>入力フォーム!Z28</f>
        <v>0</v>
      </c>
      <c r="O2">
        <f>入力フォーム!U29</f>
        <v>0</v>
      </c>
      <c r="Q2" t="str">
        <f>IF(入力フォーム!O38="請負",SUBSTITUTE(入力フォーム!O45,"""","'"),IF(AND(入力フォーム!O38="自主施工",入力フォーム!O11&lt;&gt;""),SUBSTITUTE(入力フォーム!O11,"""","'"),SUBSTITUTE(入力フォーム!O13,"""","'")))</f>
        <v/>
      </c>
      <c r="R2" s="104" t="e">
        <f>入力フォーム!AE63</f>
        <v>#N/A</v>
      </c>
      <c r="S2" s="104" t="e">
        <f>入力フォーム!AE64</f>
        <v>#N/A</v>
      </c>
      <c r="T2" t="str">
        <f>SUBSTITUTE(入力フォーム!X27,"""","'")</f>
        <v/>
      </c>
      <c r="U2">
        <f>入力フォーム!O39</f>
        <v>0</v>
      </c>
      <c r="V2" t="str">
        <f>IF(U2="有",SUBSTITUTE(入力フォーム!S39,"""","7"),"")</f>
        <v/>
      </c>
      <c r="W2" t="str">
        <f>IF(入力フォーム!AB40&lt;&gt;"","レベル"&amp;入力フォーム!AB40,"無")</f>
        <v>無</v>
      </c>
      <c r="X2" t="str">
        <f>IF(入力フォーム!T41&lt;&gt;"",SUBSTITUTE(入力フォーム!T41,"""","'"),"")</f>
        <v/>
      </c>
      <c r="Y2">
        <f>入力フォーム!O42</f>
        <v>0</v>
      </c>
      <c r="Z2" t="str">
        <f>IF(Y2="有",入力フォーム!U42,"")</f>
        <v/>
      </c>
      <c r="AB2" t="e">
        <f>"元届出　届出日："&amp;TEXT(入力フォーム!AE4,"yyyy/mm/dd")&amp;"　受付番号："&amp;TEXT(入力フォーム!O5,"00")&amp;"."&amp;TEXT(入力フォーム!U5,"0000")</f>
        <v>#N/A</v>
      </c>
      <c r="AC2" t="str">
        <f>IF(入力フォーム!O38="自主施工","自主施工","")&amp;"変更箇所："&amp;IF(入力フォーム!D11=TRUE,"発注者等の名称　","")&amp;IF(入力フォーム!D15=TRUE,"発注者等の住所等　","")&amp;IF(入力フォーム!D18=TRUE,"発注者等の転居予定先　","")&amp;IF(入力フォーム!D26=TRUE,"工事の種類及び規模　","")&amp;IF(入力フォーム!D38=TRUE,"請負・自主施工　","")&amp;IF(入力フォーム!D45=TRUE,"元請業者の名称　","")&amp;IF(入力フォーム!D49=TRUE,"元請業者の住所等　","")&amp;IF(入力フォーム!D52=TRUE,"許可番号　","")&amp;IF(入力フォーム!D60=TRUE,"説明年月日　","")&amp;IF(入力フォーム!D63=TRUE,"工程　","")&amp;IF(入力フォーム!AD67=FALSE,"別表　","")</f>
        <v>変更箇所：別表　</v>
      </c>
      <c r="AD2" t="str">
        <f>H2</f>
        <v/>
      </c>
      <c r="AE2" s="95" t="str">
        <f>入力フォーム!R15&amp;入力フォーム!W15</f>
        <v/>
      </c>
      <c r="AF2" t="str">
        <f>SUBSTITUTE(入力フォーム!R16,"""","'")</f>
        <v/>
      </c>
      <c r="AG2" s="95" t="str">
        <f>入力フォーム!R17&amp;入力フォーム!V17&amp;入力フォーム!Z17</f>
        <v/>
      </c>
      <c r="AH2" s="95" t="str">
        <f>入力フォーム!R18&amp;入力フォーム!W18</f>
        <v/>
      </c>
      <c r="AI2" s="94" t="str">
        <f>IF(入力フォーム!R19&lt;&gt;"",SUBSTITUTE(入力フォーム!R19,"""","'"),"")</f>
        <v/>
      </c>
      <c r="AJ2" s="95" t="str">
        <f>入力フォーム!R20&amp;入力フォーム!V20&amp;入力フォーム!Z20</f>
        <v/>
      </c>
      <c r="AK2" s="94" t="str">
        <f>SUBSTITUTE(入力フォーム!O23,"""","'")</f>
        <v/>
      </c>
      <c r="AL2" s="95" t="str">
        <f>I2&amp;J2</f>
        <v>区</v>
      </c>
      <c r="AM2" s="94">
        <f>入力フォーム!W25</f>
        <v>0</v>
      </c>
      <c r="AN2" s="94">
        <f>入力フォーム!P25</f>
        <v>0</v>
      </c>
      <c r="AO2" t="s">
        <v>393</v>
      </c>
      <c r="AP2" s="94" t="str">
        <f>L2</f>
        <v/>
      </c>
      <c r="AQ2" t="str">
        <f>T2</f>
        <v/>
      </c>
      <c r="AR2">
        <f t="shared" ref="AR2:AT3" si="0">M2</f>
        <v>0</v>
      </c>
      <c r="AS2">
        <f t="shared" si="0"/>
        <v>0</v>
      </c>
      <c r="AT2">
        <f t="shared" si="0"/>
        <v>0</v>
      </c>
      <c r="AV2">
        <f>入力フォーム!O38</f>
        <v>0</v>
      </c>
      <c r="AW2" t="str">
        <f>IF(AV2="請負",Q2,"")</f>
        <v/>
      </c>
      <c r="AX2" t="str">
        <f>IF(AV2="請負",SUBSTITUTE(入力フォーム!O47,"""","'"),"")</f>
        <v/>
      </c>
      <c r="AY2" t="str">
        <f>IF(AV2="請負",入力フォーム!R49&amp;入力フォーム!W49,"")</f>
        <v/>
      </c>
      <c r="AZ2" t="str">
        <f>IF(AV2="請負",SUBSTITUTE(入力フォーム!$R$50,"""","'"),"")</f>
        <v/>
      </c>
      <c r="BA2" t="str">
        <f>IF(AV2="請負",入力フォーム!$R$51&amp;入力フォーム!$V$51&amp;入力フォーム!$Z$51,"")</f>
        <v/>
      </c>
      <c r="BB2" t="str">
        <f>IF(入力フォーム!AD54=TRUE,SUBSTITUTE(入力フォーム!$O$53,"""","'"),"")</f>
        <v/>
      </c>
      <c r="BC2" t="str">
        <f>IF(入力フォーム!AD54=TRUE,入力フォーム!$R$53,"")</f>
        <v/>
      </c>
      <c r="BD2" t="str">
        <f>IF(入力フォーム!AD54=TRUE,入力フォーム!$U$53,"")</f>
        <v/>
      </c>
      <c r="BE2" t="str">
        <f>IF(入力フォーム!AD54=TRUE,入力フォーム!$W$53,"")</f>
        <v/>
      </c>
      <c r="BF2" t="str">
        <f>IF(入力フォーム!AD54=TRUE,入力フォーム!Y53,"")</f>
        <v/>
      </c>
      <c r="BG2" t="str">
        <f>IF(入力フォーム!AD54=TRUE,入力フォーム!X54,"")</f>
        <v/>
      </c>
      <c r="BH2" t="str">
        <f>IF(入力フォーム!AD54=TRUE,SUBSTITUTE(入力フォーム!V55,"""","'"),"")</f>
        <v/>
      </c>
      <c r="BI2" t="str">
        <f>IF(入力フォーム!AD56=TRUE,入力フォーム!T56,"")</f>
        <v/>
      </c>
      <c r="BJ2" t="str">
        <f>IF(入力フォーム!AD56=TRUE,入力フォーム!W56,"")</f>
        <v/>
      </c>
      <c r="BK2" t="str">
        <f>IF(入力フォーム!AD56=TRUE,入力フォーム!Z56,"")</f>
        <v/>
      </c>
      <c r="BL2" t="str">
        <f>IF(入力フォーム!AD56=TRUE,SUBSTITUTE(入力フォーム!S57,"""","'"),"")</f>
        <v/>
      </c>
      <c r="BM2" s="104" t="str">
        <f>IF(AV2="請負",入力フォーム!AE60,"")</f>
        <v/>
      </c>
      <c r="BN2" s="104" t="e">
        <f>R2</f>
        <v>#N/A</v>
      </c>
      <c r="BO2" s="104" t="e">
        <f>S2</f>
        <v>#N/A</v>
      </c>
      <c r="BP2">
        <f>IF(別表１!AL6=TRUE,1,0)</f>
        <v>0</v>
      </c>
      <c r="BQ2">
        <f>IF(別表１!AM6=TRUE,1,0)</f>
        <v>0</v>
      </c>
      <c r="BR2">
        <f>IF(別表１!AN6=TRUE,1,0)</f>
        <v>0</v>
      </c>
      <c r="BS2">
        <f>IF(別表１!AL7=TRUE,1,0)</f>
        <v>0</v>
      </c>
      <c r="BT2">
        <f>IF(別表１!AM7=TRUE,1,0)</f>
        <v>0</v>
      </c>
      <c r="BU2" t="str">
        <f>IF(別表１!AF7&lt;&gt;"",SUBSTITUTE(別表１!AF7,"""","'"),"")</f>
        <v/>
      </c>
      <c r="CH2">
        <f>別表１!S8</f>
        <v>0</v>
      </c>
      <c r="CI2">
        <f>別表１!Y8</f>
        <v>0</v>
      </c>
      <c r="CJ2" t="str">
        <f>IF(別表１!S9&lt;&gt;"",SUBSTITUTE(別表１!S9,"""","'"),"")</f>
        <v/>
      </c>
      <c r="CK2">
        <f>IF(別表１!AL10=TRUE,1,0)</f>
        <v>0</v>
      </c>
      <c r="CL2">
        <f>IF(別表１!AM10=TRUE,1,0)</f>
        <v>0</v>
      </c>
      <c r="CM2">
        <f>IF(別表１!AN10=TRUE,1,0)</f>
        <v>0</v>
      </c>
      <c r="CN2">
        <f>IF(別表１!AO10=TRUE,1,0)</f>
        <v>0</v>
      </c>
      <c r="CO2" t="str">
        <f>IF(別表１!Z11&lt;&gt;"",SUBSTITUTE(別表１!Z11,"""","'"),"")</f>
        <v/>
      </c>
      <c r="CP2">
        <f>別表１!X12</f>
        <v>0</v>
      </c>
      <c r="CQ2" t="str">
        <f>IF(別表１!S13&lt;&gt;"",SUBSTITUTE(別表１!S13,"""","'"),"")</f>
        <v/>
      </c>
      <c r="CR2" t="str">
        <f>IF(別表１!AL16=TRUE,"十分","不十分")</f>
        <v>不十分</v>
      </c>
      <c r="CS2" t="str">
        <f>IF(別表１!S17&lt;&gt;"",SUBSTITUTE(別表１!S17,"""","'"),"")</f>
        <v/>
      </c>
      <c r="CT2" t="str">
        <f>IF(別表１!AB16&lt;&gt;"",SUBSTITUTE(別表１!AB16,"""","'"),"")</f>
        <v/>
      </c>
      <c r="CU2" t="str">
        <f>IF(別表１!AL18=TRUE,"有","無")</f>
        <v>無</v>
      </c>
      <c r="CV2">
        <f>別表１!V19</f>
        <v>0</v>
      </c>
      <c r="CW2" t="str">
        <f>IF(別表１!AL20=TRUE,"有","無")</f>
        <v>無</v>
      </c>
      <c r="CX2" t="str">
        <f>IF(別表１!S21&lt;&gt;"",SUBSTITUTE(別表１!S21,"""","'"),"")</f>
        <v/>
      </c>
      <c r="CY2" t="str">
        <f>IF(別表１!AB18&lt;&gt;"",SUBSTITUTE(別表１!AB18,"""","'"),"")</f>
        <v/>
      </c>
      <c r="CZ2" t="str">
        <f>IF(別表１!AL22=TRUE,"有","無")</f>
        <v>無</v>
      </c>
      <c r="DA2" t="str">
        <f>IF(別表１!Q23&lt;&gt;"",SUBSTITUTE(別表１!Q23,"""","'"),"")</f>
        <v/>
      </c>
      <c r="DB2" t="str">
        <f>IF(別表１!AB22&lt;&gt;"",SUBSTITUTE(別表１!AB22,"""","'"),"")</f>
        <v/>
      </c>
      <c r="DC2">
        <f>U2</f>
        <v>0</v>
      </c>
      <c r="DD2" t="str">
        <f>V2</f>
        <v/>
      </c>
      <c r="DE2" t="str">
        <f>IF(別表１!AB25&lt;&gt;"",SUBSTITUTE(別表１!AB25,"""","'"),"")</f>
        <v/>
      </c>
      <c r="DF2" t="str">
        <f>IF(別表１!P34&lt;&gt;"",SUBSTITUTE(別表１!P34,"""","'"),"")</f>
        <v/>
      </c>
      <c r="DG2" s="104">
        <f>別表１!AE34</f>
        <v>0</v>
      </c>
      <c r="DH2" t="str">
        <f>IF(別表１!AB35&lt;&gt;"",SUBSTITUTE(別表１!AB35,"""","'"),"")</f>
        <v/>
      </c>
      <c r="DI2" t="str">
        <f>IF(別表１!AL38=TRUE,"有","無")</f>
        <v>無</v>
      </c>
      <c r="DJ2" t="str">
        <f>IF(別表１!AN38=TRUE,"手作業",IF(別表１!AO38=TRUE,"手・機械作業の併用",""))</f>
        <v/>
      </c>
      <c r="DK2" t="str">
        <f>IF(別表１!AI39&lt;&gt;"",SUBSTITUTE(別表１!AI39,"""","'"),"")</f>
        <v/>
      </c>
      <c r="DL2" t="str">
        <f>IF(別表１!AL41=TRUE,"有","無")</f>
        <v>無</v>
      </c>
      <c r="DM2" t="str">
        <f>IF(別表１!AN41=TRUE,"手作業",IF(別表１!AO41=TRUE,"手・機械作業併用",""))</f>
        <v/>
      </c>
      <c r="DN2" t="str">
        <f>IF(別表１!AI42&lt;&gt;"",SUBSTITUTE(別表１!AI42,"""","'"),"")</f>
        <v/>
      </c>
      <c r="DO2" t="str">
        <f>IF(別表１!AL44=TRUE,"有","無")</f>
        <v>無</v>
      </c>
      <c r="DP2" t="str">
        <f>IF(別表１!AN44=TRUE,"手作業",IF(別表１!AO44=TRUE,"手・機械作業併用",""))</f>
        <v/>
      </c>
      <c r="DQ2" t="str">
        <f>IF(別表１!AL46=TRUE,"有","無")</f>
        <v>無</v>
      </c>
      <c r="DR2" t="str">
        <f>IF(別表１!AN46=TRUE,"手作業",IF(別表１!AO46=TRUE,"手・機械作業併用",""))</f>
        <v/>
      </c>
      <c r="DS2" t="str">
        <f>IF(別表１!AL48=TRUE,"有","無")</f>
        <v>無</v>
      </c>
      <c r="DT2" t="str">
        <f>IF(別表１!G48&lt;&gt;"",SUBSTITUTE(別表１!G48,"""","'"),"")</f>
        <v/>
      </c>
      <c r="DU2" t="str">
        <f>IF(別表１!AN48=TRUE,"手作業",IF(別表１!AO48=TRUE,"手・機械作業併用",""))</f>
        <v/>
      </c>
      <c r="DY2" t="str">
        <f>IF(別表１!R49="☑","１→２→３→４","その他")</f>
        <v>その他</v>
      </c>
      <c r="DZ2" t="str">
        <f>IF(別表１!V50&lt;&gt;"",SUBSTITUTE(別表１!V50,"""","'"),"")</f>
        <v/>
      </c>
      <c r="EA2" t="str">
        <f>IF(別表１!X51&lt;&gt;"",SUBSTITUTE(別表１!X51,"""","'"),"")</f>
        <v/>
      </c>
      <c r="EB2" t="str">
        <f>IF(別表１!F52="☑","該当","非該当")</f>
        <v>非該当</v>
      </c>
      <c r="EC2" t="str">
        <f>IF(別表１!AL53=TRUE,"可",IF(別表１!AM53=TRUE,"不可",""))</f>
        <v/>
      </c>
      <c r="ED2" t="str">
        <f>IF(別表１!X54&lt;&gt;"",SUBSTITUTE(別表１!X54,"""","'"),"")</f>
        <v/>
      </c>
      <c r="EE2">
        <f>別表１!AA55</f>
        <v>2</v>
      </c>
      <c r="EF2" t="str">
        <f>IF(別表１!AL57=TRUE,"該当","非該当")</f>
        <v>非該当</v>
      </c>
      <c r="EG2" t="str">
        <f>IF(別表１!AA57&lt;&gt;"",別表１!AA57,"")</f>
        <v/>
      </c>
      <c r="EH2">
        <f>IF(別表１!AL58=TRUE,1,0)</f>
        <v>0</v>
      </c>
      <c r="EI2">
        <f>IF(別表１!AM58=TRUE,1,0)</f>
        <v>0</v>
      </c>
      <c r="EJ2">
        <f>IF(別表１!AN58=TRUE,1,0)</f>
        <v>0</v>
      </c>
      <c r="EK2">
        <f>IF(別表１!AO58=TRUE,1,0)</f>
        <v>0</v>
      </c>
      <c r="EL2">
        <f>IF(別表１!AP58=TRUE,1,0)</f>
        <v>0</v>
      </c>
      <c r="EN2" t="str">
        <f>IF(別表１!AL59=TRUE,"該当","非該当")</f>
        <v>非該当</v>
      </c>
      <c r="EO2" t="str">
        <f>IF(別表１!AA59&lt;&gt;"",別表１!AA59,"")</f>
        <v/>
      </c>
      <c r="EP2">
        <f>IF(別表１!AL60=TRUE,1,0)</f>
        <v>0</v>
      </c>
      <c r="EQ2">
        <f>IF(別表１!AM60=TRUE,1,0)</f>
        <v>0</v>
      </c>
      <c r="ER2">
        <f>IF(別表１!AN60=TRUE,1,0)</f>
        <v>0</v>
      </c>
      <c r="ES2">
        <f>IF(別表１!AO60=TRUE,1,0)</f>
        <v>0</v>
      </c>
      <c r="ET2">
        <f>IF(別表１!AP60=TRUE,1,0)</f>
        <v>0</v>
      </c>
      <c r="EV2" t="str">
        <f>IF(別表１!AL61=TRUE,"該当","非該当")</f>
        <v>非該当</v>
      </c>
      <c r="EW2" t="str">
        <f>IF(別表１!AA61&lt;&gt;"",別表１!AA61,"")</f>
        <v/>
      </c>
      <c r="EX2">
        <f>IF(別表１!AL62=TRUE,1,0)</f>
        <v>0</v>
      </c>
      <c r="EY2">
        <f>IF(別表１!AM62=TRUE,1,0)</f>
        <v>0</v>
      </c>
      <c r="EZ2">
        <f>IF(別表１!AN62=TRUE,1,0)</f>
        <v>0</v>
      </c>
      <c r="FA2">
        <f>IF(別表１!AO62=TRUE,1,0)</f>
        <v>0</v>
      </c>
      <c r="FB2">
        <f>IF(別表１!AP62=TRUE,1,0)</f>
        <v>0</v>
      </c>
      <c r="FD2" t="str">
        <f>IF(別表１!G64&lt;&gt;"",SUBSTITUTE(別表１!G64,"""","'"),"")</f>
        <v/>
      </c>
      <c r="FG2" s="95"/>
    </row>
    <row r="3" spans="1:163">
      <c r="A3" s="107"/>
      <c r="B3" s="107" t="s">
        <v>584</v>
      </c>
      <c r="C3" s="107">
        <f>C2</f>
        <v>1899</v>
      </c>
      <c r="D3" s="109">
        <f>D2</f>
        <v>0</v>
      </c>
      <c r="E3" s="108">
        <f>E2</f>
        <v>0</v>
      </c>
      <c r="G3" s="127" t="str">
        <f>G2</f>
        <v>個人</v>
      </c>
      <c r="H3" t="str">
        <f>H2</f>
        <v/>
      </c>
      <c r="I3" s="107" t="str">
        <f>I2</f>
        <v>区</v>
      </c>
      <c r="J3" t="str">
        <f>J2</f>
        <v/>
      </c>
      <c r="K3" t="s">
        <v>387</v>
      </c>
      <c r="L3" t="str">
        <f>SUBSTITUTE(入力フォーム!Q30,"""","'")</f>
        <v/>
      </c>
      <c r="M3">
        <f>入力フォーム!T31</f>
        <v>0</v>
      </c>
      <c r="N3">
        <f>入力フォーム!Z31</f>
        <v>0</v>
      </c>
      <c r="O3">
        <f>入力フォーム!U32</f>
        <v>0</v>
      </c>
      <c r="Q3" t="str">
        <f>Q2</f>
        <v/>
      </c>
      <c r="R3" s="104" t="e">
        <f>R2</f>
        <v>#N/A</v>
      </c>
      <c r="S3" s="104" t="e">
        <f>S2</f>
        <v>#N/A</v>
      </c>
      <c r="T3" t="str">
        <f>SUBSTITUTE(入力フォーム!X30,"""","'")</f>
        <v/>
      </c>
      <c r="U3">
        <f t="shared" ref="U3:Z3" si="1">U2</f>
        <v>0</v>
      </c>
      <c r="V3" t="str">
        <f t="shared" si="1"/>
        <v/>
      </c>
      <c r="W3" t="str">
        <f t="shared" si="1"/>
        <v>無</v>
      </c>
      <c r="X3" t="str">
        <f t="shared" si="1"/>
        <v/>
      </c>
      <c r="Y3">
        <f t="shared" si="1"/>
        <v>0</v>
      </c>
      <c r="Z3" t="str">
        <f t="shared" si="1"/>
        <v/>
      </c>
      <c r="AB3" t="e">
        <f>AB2</f>
        <v>#N/A</v>
      </c>
      <c r="AC3" t="str">
        <f t="shared" ref="AC3:AN3" si="2">AC2</f>
        <v>変更箇所：別表　</v>
      </c>
      <c r="AD3" t="str">
        <f t="shared" si="2"/>
        <v/>
      </c>
      <c r="AE3" s="95" t="str">
        <f t="shared" si="2"/>
        <v/>
      </c>
      <c r="AF3" t="str">
        <f t="shared" si="2"/>
        <v/>
      </c>
      <c r="AG3" s="95" t="str">
        <f t="shared" si="2"/>
        <v/>
      </c>
      <c r="AH3" s="95" t="str">
        <f t="shared" si="2"/>
        <v/>
      </c>
      <c r="AI3" s="94" t="str">
        <f t="shared" si="2"/>
        <v/>
      </c>
      <c r="AJ3" s="95" t="str">
        <f t="shared" si="2"/>
        <v/>
      </c>
      <c r="AK3" s="95" t="str">
        <f t="shared" si="2"/>
        <v/>
      </c>
      <c r="AL3" s="95" t="str">
        <f t="shared" si="2"/>
        <v>区</v>
      </c>
      <c r="AM3" s="94">
        <f t="shared" si="2"/>
        <v>0</v>
      </c>
      <c r="AN3" s="94">
        <f t="shared" si="2"/>
        <v>0</v>
      </c>
      <c r="AO3" t="s">
        <v>394</v>
      </c>
      <c r="AP3" s="94" t="str">
        <f>L3</f>
        <v/>
      </c>
      <c r="AQ3" t="str">
        <f>T3</f>
        <v/>
      </c>
      <c r="AR3">
        <f t="shared" si="0"/>
        <v>0</v>
      </c>
      <c r="AS3">
        <f t="shared" si="0"/>
        <v>0</v>
      </c>
      <c r="AT3">
        <f t="shared" si="0"/>
        <v>0</v>
      </c>
      <c r="AV3">
        <f t="shared" ref="AV3:BO3" si="3">AV2</f>
        <v>0</v>
      </c>
      <c r="AW3" t="str">
        <f t="shared" si="3"/>
        <v/>
      </c>
      <c r="AX3" t="str">
        <f t="shared" si="3"/>
        <v/>
      </c>
      <c r="AY3" t="str">
        <f t="shared" si="3"/>
        <v/>
      </c>
      <c r="AZ3" t="str">
        <f t="shared" si="3"/>
        <v/>
      </c>
      <c r="BA3" t="str">
        <f t="shared" si="3"/>
        <v/>
      </c>
      <c r="BB3" t="str">
        <f t="shared" si="3"/>
        <v/>
      </c>
      <c r="BC3" t="str">
        <f t="shared" si="3"/>
        <v/>
      </c>
      <c r="BD3" t="str">
        <f t="shared" si="3"/>
        <v/>
      </c>
      <c r="BE3" t="str">
        <f t="shared" si="3"/>
        <v/>
      </c>
      <c r="BF3" t="str">
        <f t="shared" si="3"/>
        <v/>
      </c>
      <c r="BG3" t="str">
        <f t="shared" si="3"/>
        <v/>
      </c>
      <c r="BH3" t="str">
        <f t="shared" si="3"/>
        <v/>
      </c>
      <c r="BI3" t="str">
        <f t="shared" si="3"/>
        <v/>
      </c>
      <c r="BJ3" t="str">
        <f t="shared" si="3"/>
        <v/>
      </c>
      <c r="BK3" t="str">
        <f t="shared" si="3"/>
        <v/>
      </c>
      <c r="BL3" t="str">
        <f t="shared" si="3"/>
        <v/>
      </c>
      <c r="BM3" s="104" t="str">
        <f t="shared" si="3"/>
        <v/>
      </c>
      <c r="BN3" s="104" t="e">
        <f t="shared" si="3"/>
        <v>#N/A</v>
      </c>
      <c r="BO3" s="104" t="e">
        <f t="shared" si="3"/>
        <v>#N/A</v>
      </c>
      <c r="CD3">
        <f>IF(別表２!AJ9=TRUE,1,0)</f>
        <v>0</v>
      </c>
      <c r="CE3">
        <f>IF(別表２!AK9=TRUE,1,0)</f>
        <v>0</v>
      </c>
      <c r="CF3">
        <f>IF(別表２!AJ10=TRUE,1,0)</f>
        <v>0</v>
      </c>
      <c r="CG3">
        <f>IF(別表２!AK10=TRUE,1,0)</f>
        <v>0</v>
      </c>
      <c r="CH3" t="str">
        <f>IF(別表２!R11&lt;&gt;"",別表２!R11,"")</f>
        <v/>
      </c>
      <c r="CI3" t="str">
        <f>IF(別表２!X11&lt;&gt;"",別表２!X11,"")</f>
        <v/>
      </c>
      <c r="CJ3" t="str">
        <f>IF(別表２!R12&lt;&gt;"",SUBSTITUTE(別表２!R12,"""","'"),"")</f>
        <v/>
      </c>
      <c r="CK3">
        <f>IF(別表２!AJ13=TRUE,1,0)</f>
        <v>0</v>
      </c>
      <c r="CL3">
        <f>IF(別表２!AK13=TRUE,1,0)</f>
        <v>0</v>
      </c>
      <c r="CM3">
        <f>IF(別表２!AL13=TRUE,1,0)</f>
        <v>0</v>
      </c>
      <c r="CN3">
        <f>IF(別表２!AM13=TRUE,1,0)</f>
        <v>0</v>
      </c>
      <c r="CO3" t="str">
        <f>IF(別表２!AB14&lt;&gt;"",SUBSTITUTE(別表２!AB14,"""","'"),"")</f>
        <v/>
      </c>
      <c r="CP3">
        <f>別表２!W15</f>
        <v>0</v>
      </c>
      <c r="CQ3" t="str">
        <f>IF(別表２!R16&lt;&gt;"",SUBSTITUTE(別表２!R16,"""","'"),"")</f>
        <v/>
      </c>
      <c r="CR3" t="str">
        <f>IF(別表２!AJ19=TRUE,"十分","不十分")</f>
        <v>不十分</v>
      </c>
      <c r="CS3" t="str">
        <f>IF(別表２!R20&lt;&gt;"",SUBSTITUTE(別表２!R20,"""","'"),"")</f>
        <v/>
      </c>
      <c r="CT3" t="str">
        <f>IF(別表２!AA19&lt;&gt;"",SUBSTITUTE(別表２!AA19,"""","'"),"")</f>
        <v/>
      </c>
      <c r="CU3" t="str">
        <f>IF(別表２!AJ22=TRUE,"有","無")</f>
        <v>無</v>
      </c>
      <c r="CV3">
        <f>別表２!U23</f>
        <v>0</v>
      </c>
      <c r="CW3" t="str">
        <f>IF(別表２!AJ24=TRUE,"有","無")</f>
        <v>無</v>
      </c>
      <c r="CX3" t="str">
        <f>IF(別表２!R25&lt;&gt;"",SUBSTITUTE(別表２!R25,"""","'"),"")</f>
        <v/>
      </c>
      <c r="CY3" t="str">
        <f>IF(別表２!AA22&lt;&gt;"",SUBSTITUTE(別表２!AA22,"""","'"),"")</f>
        <v/>
      </c>
      <c r="DC3">
        <f>DC2</f>
        <v>0</v>
      </c>
      <c r="DD3" t="str">
        <f>DD2</f>
        <v/>
      </c>
      <c r="DE3" t="str">
        <f>IF(別表２!AA26&lt;&gt;"",SUBSTITUTE(別表２!AA26,"""","'"),"")</f>
        <v/>
      </c>
      <c r="DF3" t="str">
        <f>IF(別表２!O35&lt;&gt;"",SUBSTITUTE(別表２!O35,"""","'"),"")</f>
        <v/>
      </c>
      <c r="DG3" s="104" t="str">
        <f>IF(別表２!AD35&lt;&gt;"",別表２!AD35,"")</f>
        <v/>
      </c>
      <c r="DH3" t="str">
        <f>IF(別表２!AA36&lt;&gt;"",SUBSTITUTE(別表２!AA36,"""","'"),"")</f>
        <v/>
      </c>
      <c r="DI3" t="str">
        <f>IF(別表２!AJ38=TRUE,"有","無")</f>
        <v>無</v>
      </c>
      <c r="DL3" t="str">
        <f>IF(別表２!AJ40=TRUE,"有","無")</f>
        <v>無</v>
      </c>
      <c r="DO3" t="str">
        <f>IF(別表２!AJ42=TRUE,"有","無")</f>
        <v>無</v>
      </c>
      <c r="DQ3" t="str">
        <f>IF(別表２!AJ44=TRUE,"有","無")</f>
        <v>無</v>
      </c>
      <c r="DS3" t="str">
        <f>IF(別表２!AJ46=TRUE,"有","無")</f>
        <v>無</v>
      </c>
      <c r="DV3" t="str">
        <f>IF(別表２!AJ48=TRUE,"有","無")</f>
        <v>無</v>
      </c>
      <c r="DW3" t="str">
        <f>IF(別表２!G49&lt;&gt;"",SUBSTITUTE(別表２!G49,"""","'"),"")</f>
        <v/>
      </c>
      <c r="EF3" t="str">
        <f>IF(別表２!AJ51=TRUE,"該当","非該当")</f>
        <v>非該当</v>
      </c>
      <c r="EG3" t="str">
        <f>IF(別表２!Y51&lt;&gt;"",別表２!Y51,"")</f>
        <v/>
      </c>
      <c r="EH3">
        <f>IF(別表２!AJ52=TRUE,1,0)</f>
        <v>0</v>
      </c>
      <c r="EI3">
        <f>IF(別表２!AK52=TRUE,1,0)</f>
        <v>0</v>
      </c>
      <c r="EJ3">
        <f>IF(別表２!AL52=TRUE,1,0)</f>
        <v>0</v>
      </c>
      <c r="EK3">
        <f>IF(別表２!AM52=TRUE,1,0)</f>
        <v>0</v>
      </c>
      <c r="EL3">
        <f>IF(別表２!AN52=TRUE,1,0)</f>
        <v>0</v>
      </c>
      <c r="EM3">
        <f>IF(別表２!AO52=TRUE,1,0)</f>
        <v>0</v>
      </c>
      <c r="EN3" t="str">
        <f>IF(別表２!AJ53=TRUE,"該当","非該当")</f>
        <v>非該当</v>
      </c>
      <c r="EO3" t="str">
        <f>IF(別表２!Y53&lt;&gt;"",別表２!Y53,"")</f>
        <v/>
      </c>
      <c r="EP3">
        <f>IF(別表２!AJ54=TRUE,1,0)</f>
        <v>0</v>
      </c>
      <c r="EQ3">
        <f>IF(別表２!AK54=TRUE,1,0)</f>
        <v>0</v>
      </c>
      <c r="ER3">
        <f>IF(別表２!AL54=TRUE,1,0)</f>
        <v>0</v>
      </c>
      <c r="ES3">
        <f>IF(別表２!AM54=TRUE,1,0)</f>
        <v>0</v>
      </c>
      <c r="ET3">
        <f>IF(別表２!AN54=TRUE,1,0)</f>
        <v>0</v>
      </c>
      <c r="EU3">
        <f>IF(別表２!AO54=TRUE,1,0)</f>
        <v>0</v>
      </c>
      <c r="EV3" t="str">
        <f>IF(別表２!AJ55=TRUE,"該当","非該当")</f>
        <v>非該当</v>
      </c>
      <c r="EW3" t="str">
        <f>IF(別表２!Y55&lt;&gt;"",別表２!Y55,"")</f>
        <v/>
      </c>
      <c r="EX3">
        <f>IF(別表２!AJ56=TRUE,1,0)</f>
        <v>0</v>
      </c>
      <c r="EY3">
        <f>IF(別表２!AK56=TRUE,1,0)</f>
        <v>0</v>
      </c>
      <c r="EZ3">
        <f>IF(別表２!AL56=TRUE,1,0)</f>
        <v>0</v>
      </c>
      <c r="FA3">
        <f>IF(別表２!AM56=TRUE,1,0)</f>
        <v>0</v>
      </c>
      <c r="FB3">
        <f>IF(別表２!AN56=TRUE,1,0)</f>
        <v>0</v>
      </c>
      <c r="FC3">
        <f>IF(別表２!AO56=TRUE,1,0)</f>
        <v>0</v>
      </c>
      <c r="FD3" t="str">
        <f>IF(別表２!G58&lt;&gt;"",SUBSTITUTE(別表２!G58,"""","'"),"")</f>
        <v/>
      </c>
      <c r="FG3" s="95"/>
    </row>
    <row r="4" spans="1:163">
      <c r="A4" s="107"/>
      <c r="B4" s="107" t="s">
        <v>584</v>
      </c>
      <c r="C4" s="107">
        <f>C2</f>
        <v>1899</v>
      </c>
      <c r="D4" s="109">
        <f>D2</f>
        <v>0</v>
      </c>
      <c r="E4" s="108">
        <f>E2</f>
        <v>0</v>
      </c>
      <c r="G4" s="127" t="str">
        <f>G2</f>
        <v>個人</v>
      </c>
      <c r="H4" t="str">
        <f>H2</f>
        <v/>
      </c>
      <c r="I4" s="107" t="str">
        <f>I2</f>
        <v>区</v>
      </c>
      <c r="J4" t="str">
        <f>J2</f>
        <v/>
      </c>
      <c r="K4" t="s">
        <v>388</v>
      </c>
      <c r="L4" t="str">
        <f>SUBSTITUTE(入力フォーム!Q33,"""","'")</f>
        <v/>
      </c>
      <c r="M4">
        <f>入力フォーム!T34</f>
        <v>0</v>
      </c>
      <c r="N4">
        <f>入力フォーム!Z34</f>
        <v>0</v>
      </c>
      <c r="P4">
        <f>ROUND(入力フォーム!U35,0)</f>
        <v>0</v>
      </c>
      <c r="Q4" t="str">
        <f>Q2</f>
        <v/>
      </c>
      <c r="R4" s="104" t="e">
        <f>R2</f>
        <v>#N/A</v>
      </c>
      <c r="S4" s="104" t="e">
        <f>S2</f>
        <v>#N/A</v>
      </c>
      <c r="T4" t="str">
        <f>SUBSTITUTE(入力フォーム!X33,"""","'")</f>
        <v/>
      </c>
      <c r="U4">
        <f t="shared" ref="U4:Z4" si="4">U2</f>
        <v>0</v>
      </c>
      <c r="V4" t="str">
        <f t="shared" si="4"/>
        <v/>
      </c>
      <c r="W4" t="str">
        <f t="shared" si="4"/>
        <v>無</v>
      </c>
      <c r="X4" t="str">
        <f t="shared" si="4"/>
        <v/>
      </c>
      <c r="Y4">
        <f t="shared" si="4"/>
        <v>0</v>
      </c>
      <c r="Z4" t="str">
        <f t="shared" si="4"/>
        <v/>
      </c>
      <c r="AB4" t="e">
        <f>AB2</f>
        <v>#N/A</v>
      </c>
      <c r="AC4" t="str">
        <f t="shared" ref="AC4:AN4" si="5">AC2</f>
        <v>変更箇所：別表　</v>
      </c>
      <c r="AD4" t="str">
        <f t="shared" si="5"/>
        <v/>
      </c>
      <c r="AE4" s="95" t="str">
        <f t="shared" si="5"/>
        <v/>
      </c>
      <c r="AF4" t="str">
        <f t="shared" si="5"/>
        <v/>
      </c>
      <c r="AG4" s="95" t="str">
        <f t="shared" si="5"/>
        <v/>
      </c>
      <c r="AH4" s="95" t="str">
        <f t="shared" si="5"/>
        <v/>
      </c>
      <c r="AI4" s="94" t="str">
        <f t="shared" si="5"/>
        <v/>
      </c>
      <c r="AJ4" s="95" t="str">
        <f t="shared" si="5"/>
        <v/>
      </c>
      <c r="AK4" s="95" t="str">
        <f t="shared" si="5"/>
        <v/>
      </c>
      <c r="AL4" s="95" t="str">
        <f t="shared" si="5"/>
        <v>区</v>
      </c>
      <c r="AM4" s="94">
        <f t="shared" si="5"/>
        <v>0</v>
      </c>
      <c r="AN4" s="94">
        <f t="shared" si="5"/>
        <v>0</v>
      </c>
      <c r="AO4" t="s">
        <v>395</v>
      </c>
      <c r="AP4" s="94" t="str">
        <f>L4</f>
        <v/>
      </c>
      <c r="AQ4" t="str">
        <f>T4</f>
        <v/>
      </c>
      <c r="AR4">
        <f>M4</f>
        <v>0</v>
      </c>
      <c r="AS4">
        <f>N4</f>
        <v>0</v>
      </c>
      <c r="AU4">
        <f>P4</f>
        <v>0</v>
      </c>
      <c r="AV4">
        <f t="shared" ref="AV4:BO4" si="6">AV2</f>
        <v>0</v>
      </c>
      <c r="AW4" t="str">
        <f t="shared" si="6"/>
        <v/>
      </c>
      <c r="AX4" t="str">
        <f t="shared" si="6"/>
        <v/>
      </c>
      <c r="AY4" t="str">
        <f t="shared" si="6"/>
        <v/>
      </c>
      <c r="AZ4" t="str">
        <f t="shared" si="6"/>
        <v/>
      </c>
      <c r="BA4" t="str">
        <f t="shared" si="6"/>
        <v/>
      </c>
      <c r="BB4" t="str">
        <f t="shared" si="6"/>
        <v/>
      </c>
      <c r="BC4" t="str">
        <f t="shared" si="6"/>
        <v/>
      </c>
      <c r="BD4" t="str">
        <f t="shared" si="6"/>
        <v/>
      </c>
      <c r="BE4" t="str">
        <f t="shared" si="6"/>
        <v/>
      </c>
      <c r="BF4" t="str">
        <f t="shared" si="6"/>
        <v/>
      </c>
      <c r="BG4" t="str">
        <f t="shared" si="6"/>
        <v/>
      </c>
      <c r="BH4" t="str">
        <f t="shared" si="6"/>
        <v/>
      </c>
      <c r="BI4" t="str">
        <f t="shared" si="6"/>
        <v/>
      </c>
      <c r="BJ4" t="str">
        <f t="shared" si="6"/>
        <v/>
      </c>
      <c r="BK4" t="str">
        <f t="shared" si="6"/>
        <v/>
      </c>
      <c r="BL4" t="str">
        <f t="shared" si="6"/>
        <v/>
      </c>
      <c r="BM4" s="104" t="str">
        <f t="shared" si="6"/>
        <v/>
      </c>
      <c r="BN4" s="104" t="e">
        <f t="shared" si="6"/>
        <v>#N/A</v>
      </c>
      <c r="BO4" s="104" t="e">
        <f t="shared" si="6"/>
        <v>#N/A</v>
      </c>
      <c r="CD4">
        <f t="shared" ref="CD4:CY4" si="7">CD3</f>
        <v>0</v>
      </c>
      <c r="CE4">
        <f t="shared" si="7"/>
        <v>0</v>
      </c>
      <c r="CF4">
        <f t="shared" si="7"/>
        <v>0</v>
      </c>
      <c r="CG4">
        <f t="shared" si="7"/>
        <v>0</v>
      </c>
      <c r="CH4" t="str">
        <f t="shared" si="7"/>
        <v/>
      </c>
      <c r="CI4" t="str">
        <f t="shared" si="7"/>
        <v/>
      </c>
      <c r="CJ4" t="str">
        <f t="shared" si="7"/>
        <v/>
      </c>
      <c r="CK4">
        <f t="shared" si="7"/>
        <v>0</v>
      </c>
      <c r="CL4">
        <f t="shared" si="7"/>
        <v>0</v>
      </c>
      <c r="CM4">
        <f t="shared" si="7"/>
        <v>0</v>
      </c>
      <c r="CN4">
        <f t="shared" si="7"/>
        <v>0</v>
      </c>
      <c r="CO4" t="str">
        <f t="shared" si="7"/>
        <v/>
      </c>
      <c r="CP4">
        <f t="shared" si="7"/>
        <v>0</v>
      </c>
      <c r="CQ4" t="str">
        <f t="shared" si="7"/>
        <v/>
      </c>
      <c r="CR4" t="str">
        <f t="shared" si="7"/>
        <v>不十分</v>
      </c>
      <c r="CS4" t="str">
        <f t="shared" si="7"/>
        <v/>
      </c>
      <c r="CT4" t="str">
        <f t="shared" si="7"/>
        <v/>
      </c>
      <c r="CU4" t="str">
        <f t="shared" si="7"/>
        <v>無</v>
      </c>
      <c r="CV4">
        <f t="shared" si="7"/>
        <v>0</v>
      </c>
      <c r="CW4" t="str">
        <f t="shared" si="7"/>
        <v>無</v>
      </c>
      <c r="CX4" t="str">
        <f t="shared" si="7"/>
        <v/>
      </c>
      <c r="CY4" t="str">
        <f t="shared" si="7"/>
        <v/>
      </c>
      <c r="DC4">
        <f>DC2</f>
        <v>0</v>
      </c>
      <c r="DD4" t="str">
        <f>DD2</f>
        <v/>
      </c>
      <c r="DE4" t="str">
        <f>DE3</f>
        <v/>
      </c>
      <c r="DF4" t="str">
        <f>DF3</f>
        <v/>
      </c>
      <c r="DG4" s="104" t="str">
        <f>DG3</f>
        <v/>
      </c>
      <c r="DH4" t="str">
        <f>DH3</f>
        <v/>
      </c>
      <c r="DI4" t="str">
        <f>DI3</f>
        <v>無</v>
      </c>
      <c r="DL4" t="str">
        <f>DL3</f>
        <v>無</v>
      </c>
      <c r="DO4" t="str">
        <f>DO3</f>
        <v>無</v>
      </c>
      <c r="DQ4" t="str">
        <f>DQ3</f>
        <v>無</v>
      </c>
      <c r="DS4" t="str">
        <f>DS3</f>
        <v>無</v>
      </c>
      <c r="DV4" t="str">
        <f>DV3</f>
        <v>無</v>
      </c>
      <c r="DW4" t="str">
        <f>DW3</f>
        <v/>
      </c>
      <c r="EF4" t="str">
        <f t="shared" ref="EF4:FD4" si="8">EF3</f>
        <v>非該当</v>
      </c>
      <c r="EG4" t="str">
        <f t="shared" si="8"/>
        <v/>
      </c>
      <c r="EH4">
        <f t="shared" si="8"/>
        <v>0</v>
      </c>
      <c r="EI4">
        <f t="shared" si="8"/>
        <v>0</v>
      </c>
      <c r="EJ4">
        <f t="shared" si="8"/>
        <v>0</v>
      </c>
      <c r="EK4">
        <f t="shared" si="8"/>
        <v>0</v>
      </c>
      <c r="EL4">
        <f t="shared" si="8"/>
        <v>0</v>
      </c>
      <c r="EM4">
        <f t="shared" si="8"/>
        <v>0</v>
      </c>
      <c r="EN4" t="str">
        <f t="shared" si="8"/>
        <v>非該当</v>
      </c>
      <c r="EO4" t="str">
        <f t="shared" si="8"/>
        <v/>
      </c>
      <c r="EP4">
        <f t="shared" si="8"/>
        <v>0</v>
      </c>
      <c r="EQ4">
        <f t="shared" si="8"/>
        <v>0</v>
      </c>
      <c r="ER4">
        <f t="shared" si="8"/>
        <v>0</v>
      </c>
      <c r="ES4">
        <f t="shared" si="8"/>
        <v>0</v>
      </c>
      <c r="ET4">
        <f t="shared" si="8"/>
        <v>0</v>
      </c>
      <c r="EU4">
        <f t="shared" si="8"/>
        <v>0</v>
      </c>
      <c r="EV4" t="str">
        <f t="shared" si="8"/>
        <v>非該当</v>
      </c>
      <c r="EW4" t="str">
        <f t="shared" si="8"/>
        <v/>
      </c>
      <c r="EX4">
        <f t="shared" si="8"/>
        <v>0</v>
      </c>
      <c r="EY4">
        <f t="shared" si="8"/>
        <v>0</v>
      </c>
      <c r="EZ4">
        <f t="shared" si="8"/>
        <v>0</v>
      </c>
      <c r="FA4">
        <f t="shared" si="8"/>
        <v>0</v>
      </c>
      <c r="FB4">
        <f t="shared" si="8"/>
        <v>0</v>
      </c>
      <c r="FC4">
        <f t="shared" si="8"/>
        <v>0</v>
      </c>
      <c r="FD4" t="str">
        <f t="shared" si="8"/>
        <v/>
      </c>
      <c r="FG4" s="95"/>
    </row>
    <row r="5" spans="1:163">
      <c r="B5" s="107" t="s">
        <v>584</v>
      </c>
      <c r="C5">
        <f>C2</f>
        <v>1899</v>
      </c>
      <c r="D5" s="95">
        <f>D2</f>
        <v>0</v>
      </c>
      <c r="E5" s="104">
        <f>E2</f>
        <v>0</v>
      </c>
      <c r="G5" s="127" t="str">
        <f>G2</f>
        <v>個人</v>
      </c>
      <c r="H5" t="str">
        <f>H2</f>
        <v/>
      </c>
      <c r="I5" t="str">
        <f>I2</f>
        <v>区</v>
      </c>
      <c r="J5" t="str">
        <f>J2</f>
        <v/>
      </c>
      <c r="K5" t="s">
        <v>389</v>
      </c>
      <c r="L5" t="str">
        <f>SUBSTITUTE(入力フォーム!U36,"""","'")</f>
        <v/>
      </c>
      <c r="P5">
        <f>ROUND(入力フォーム!U37,0)</f>
        <v>0</v>
      </c>
      <c r="Q5" t="str">
        <f>Q2</f>
        <v/>
      </c>
      <c r="R5" s="104" t="e">
        <f>R2</f>
        <v>#N/A</v>
      </c>
      <c r="S5" s="104" t="e">
        <f>S2</f>
        <v>#N/A</v>
      </c>
      <c r="U5">
        <f t="shared" ref="U5:Z5" si="9">U2</f>
        <v>0</v>
      </c>
      <c r="V5" t="str">
        <f t="shared" si="9"/>
        <v/>
      </c>
      <c r="W5" t="str">
        <f t="shared" si="9"/>
        <v>無</v>
      </c>
      <c r="X5" t="str">
        <f t="shared" si="9"/>
        <v/>
      </c>
      <c r="Y5">
        <f t="shared" si="9"/>
        <v>0</v>
      </c>
      <c r="Z5" t="str">
        <f t="shared" si="9"/>
        <v/>
      </c>
      <c r="AB5" t="e">
        <f>AB2</f>
        <v>#N/A</v>
      </c>
      <c r="AC5" t="str">
        <f t="shared" ref="AC5:AN5" si="10">AC2</f>
        <v>変更箇所：別表　</v>
      </c>
      <c r="AD5" t="str">
        <f t="shared" si="10"/>
        <v/>
      </c>
      <c r="AE5" s="95" t="str">
        <f t="shared" si="10"/>
        <v/>
      </c>
      <c r="AF5" t="str">
        <f t="shared" si="10"/>
        <v/>
      </c>
      <c r="AG5" s="95" t="str">
        <f t="shared" si="10"/>
        <v/>
      </c>
      <c r="AH5" s="95" t="str">
        <f t="shared" si="10"/>
        <v/>
      </c>
      <c r="AI5" s="94" t="str">
        <f t="shared" si="10"/>
        <v/>
      </c>
      <c r="AJ5" s="95" t="str">
        <f t="shared" si="10"/>
        <v/>
      </c>
      <c r="AK5" s="95" t="str">
        <f t="shared" si="10"/>
        <v/>
      </c>
      <c r="AL5" s="95" t="str">
        <f t="shared" si="10"/>
        <v>区</v>
      </c>
      <c r="AM5" s="94">
        <f t="shared" si="10"/>
        <v>0</v>
      </c>
      <c r="AN5" s="94">
        <f t="shared" si="10"/>
        <v>0</v>
      </c>
      <c r="AO5" t="s">
        <v>389</v>
      </c>
      <c r="AP5" s="94" t="str">
        <f>L5</f>
        <v/>
      </c>
      <c r="AU5">
        <f>P5</f>
        <v>0</v>
      </c>
      <c r="AV5">
        <f t="shared" ref="AV5:BO5" si="11">AV2</f>
        <v>0</v>
      </c>
      <c r="AW5" t="str">
        <f t="shared" si="11"/>
        <v/>
      </c>
      <c r="AX5" t="str">
        <f t="shared" si="11"/>
        <v/>
      </c>
      <c r="AY5" t="str">
        <f t="shared" si="11"/>
        <v/>
      </c>
      <c r="AZ5" t="str">
        <f t="shared" si="11"/>
        <v/>
      </c>
      <c r="BA5" t="str">
        <f t="shared" si="11"/>
        <v/>
      </c>
      <c r="BB5" t="str">
        <f t="shared" si="11"/>
        <v/>
      </c>
      <c r="BC5" t="str">
        <f t="shared" si="11"/>
        <v/>
      </c>
      <c r="BD5" t="str">
        <f t="shared" si="11"/>
        <v/>
      </c>
      <c r="BE5" t="str">
        <f t="shared" si="11"/>
        <v/>
      </c>
      <c r="BF5" t="str">
        <f t="shared" si="11"/>
        <v/>
      </c>
      <c r="BG5" t="str">
        <f t="shared" si="11"/>
        <v/>
      </c>
      <c r="BH5" t="str">
        <f t="shared" si="11"/>
        <v/>
      </c>
      <c r="BI5" t="str">
        <f t="shared" si="11"/>
        <v/>
      </c>
      <c r="BJ5" t="str">
        <f t="shared" si="11"/>
        <v/>
      </c>
      <c r="BK5" t="str">
        <f t="shared" si="11"/>
        <v/>
      </c>
      <c r="BL5" t="str">
        <f t="shared" si="11"/>
        <v/>
      </c>
      <c r="BM5" s="104" t="str">
        <f t="shared" si="11"/>
        <v/>
      </c>
      <c r="BN5" s="104" t="e">
        <f t="shared" si="11"/>
        <v>#N/A</v>
      </c>
      <c r="BO5" s="104" t="e">
        <f t="shared" si="11"/>
        <v>#N/A</v>
      </c>
      <c r="BR5" t="str">
        <f>IF(AND(別表3!$X$3=TRUE,別表3!$AJ$9=TRUE),1,IF(別表3!$X$3=FALSE,"",0))</f>
        <v/>
      </c>
      <c r="BU5" t="str">
        <f>IF(別表3!AK9=TRUE,別表3!Z9,"")</f>
        <v/>
      </c>
      <c r="BV5" t="str">
        <f>IF(別表3!M3=TRUE,"新築",IF(別表3!R3=TRUE,"維持修繕",IF(別表3!X3=TRUE,"解体","")))</f>
        <v/>
      </c>
      <c r="BW5">
        <f>IF(別表3!AJ12=TRUE,1,0)</f>
        <v>0</v>
      </c>
      <c r="BX5">
        <f>IF(別表3!AK12=TRUE,1,0)</f>
        <v>0</v>
      </c>
      <c r="BY5">
        <f>IF(別表3!AL12=TRUE,1,0)</f>
        <v>0</v>
      </c>
      <c r="BZ5">
        <f>IF(別表3!AM12=TRUE,1,0)</f>
        <v>0</v>
      </c>
      <c r="CA5">
        <f>IF(別表3!AN12=TRUE,1,0)</f>
        <v>0</v>
      </c>
      <c r="CB5">
        <f>IF(別表3!AO12=TRUE,1,0)</f>
        <v>0</v>
      </c>
      <c r="CC5" t="str">
        <f>IF(別表3!AJ13=TRUE,別表3!S13,"")</f>
        <v/>
      </c>
      <c r="CD5">
        <f>IF(別表3!AJ14=TRUE,1,0)</f>
        <v>0</v>
      </c>
      <c r="CE5">
        <f>IF(別表3!AK14=TRUE,1,0)</f>
        <v>0</v>
      </c>
      <c r="CF5">
        <f>IF(別表3!AJ15=TRUE,1,0)</f>
        <v>0</v>
      </c>
      <c r="CG5">
        <f>IF(別表3!AK15=TRUE,1,0)</f>
        <v>0</v>
      </c>
      <c r="CH5">
        <f>別表3!R16</f>
        <v>0</v>
      </c>
      <c r="CJ5" t="str">
        <f>IF(別表3!R17&lt;&gt;"",SUBSTITUTE(別表3!R17,"""","'"),"")</f>
        <v/>
      </c>
      <c r="CK5">
        <f>IF(別表3!AJ18=TRUE,1,0)</f>
        <v>0</v>
      </c>
      <c r="CL5">
        <f>IF(別表3!AK18=TRUE,1,0)</f>
        <v>0</v>
      </c>
      <c r="CM5">
        <f>IF(別表3!AL18=TRUE,1,0)</f>
        <v>0</v>
      </c>
      <c r="CN5">
        <f>IF(別表3!AJ19=TRUE,1,0)</f>
        <v>0</v>
      </c>
      <c r="CO5" t="str">
        <f>IF(別表3!AK19=TRUE,別表3!Y19,"")</f>
        <v/>
      </c>
      <c r="CP5">
        <f>別表3!W20</f>
        <v>0</v>
      </c>
      <c r="CQ5" t="str">
        <f>IF(別表3!R21&lt;&gt;"",SUBSTITUTE(別表3!R21,"""","'"),"")</f>
        <v/>
      </c>
      <c r="CR5" t="str">
        <f>IF(別表3!AJ24=TRUE,"十分","不十分")</f>
        <v>不十分</v>
      </c>
      <c r="CS5" t="str">
        <f>IF(別表3!R25&lt;&gt;"",SUBSTITUTE(別表3!R25,"""","'"),"")</f>
        <v/>
      </c>
      <c r="CT5" t="str">
        <f>IF(別表3!AA24&lt;&gt;"",SUBSTITUTE(別表3!AA24,"""","'"),"")</f>
        <v/>
      </c>
      <c r="CU5" t="str">
        <f>IF(別表3!AJ26=TRUE,"有","無")</f>
        <v>無</v>
      </c>
      <c r="CV5">
        <f>別表3!U27</f>
        <v>0</v>
      </c>
      <c r="CW5" t="str">
        <f>IF(別表3!AJ28=TRUE,"有","無")</f>
        <v>無</v>
      </c>
      <c r="CX5" t="str">
        <f>IF(別表3!R29&lt;&gt;"",SUBSTITUTE(別表3!R29,"""","'"),"")</f>
        <v/>
      </c>
      <c r="CY5" t="str">
        <f>IF(別表3!AA26&lt;&gt;"",SUBSTITUTE(別表3!AA26,"""","'"),"")</f>
        <v/>
      </c>
      <c r="DC5">
        <f>DC2</f>
        <v>0</v>
      </c>
      <c r="DD5" t="str">
        <f>DD2</f>
        <v/>
      </c>
      <c r="DE5" t="str">
        <f>IF(別表3!AA30&lt;&gt;"",SUBSTITUTE(別表3!AA30,"""","'"),"")</f>
        <v/>
      </c>
      <c r="DF5" t="str">
        <f>IF(別表3!O37&lt;&gt;"",SUBSTITUTE(別表3!O37,"""","'"),"")</f>
        <v/>
      </c>
      <c r="DG5" s="104" t="str">
        <f>IF(別表3!AD37&lt;&gt;"",別表3!AD37,"")</f>
        <v/>
      </c>
      <c r="DH5" t="str">
        <f>IF(別表3!AA38&lt;&gt;"",SUBSTITUTE(別表3!AA38,"""","'"),"")</f>
        <v/>
      </c>
      <c r="DI5" t="str">
        <f>IF(別表3!AJ41=TRUE,"有","無")</f>
        <v>無</v>
      </c>
      <c r="DJ5" t="str">
        <f>IF(AND(BV5="解体",別表3!AJ42=TRUE),"手作業",IF(AND(BV5="解体",別表3!AK42=TRUE),"手・機械作業併用",""))</f>
        <v/>
      </c>
      <c r="DL5" t="str">
        <f>IF(別表3!AJ43=TRUE,"有","無")</f>
        <v>無</v>
      </c>
      <c r="DM5" t="str">
        <f>IF(AND(BV5="解体",別表3!AJ44=TRUE),"手作業",IF(AND(BV5="解体",別表3!AK44=TRUE),"手・機械作業併用",""))</f>
        <v/>
      </c>
      <c r="DO5" t="str">
        <f>IF(別表3!AJ45=TRUE,"有","無")</f>
        <v>無</v>
      </c>
      <c r="DP5" t="str">
        <f>IF(AND(BV5="解体",別表3!AJ46=TRUE),"手作業",IF(AND(BV5="解体",別表3!AK46=TRUE),"手・機械作業併用",""))</f>
        <v/>
      </c>
      <c r="DQ5" t="str">
        <f>IF(別表3!AJ47=TRUE,"有","無")</f>
        <v>無</v>
      </c>
      <c r="DR5" t="str">
        <f>IF(AND(BV5="解体",別表3!AJ48=TRUE),"手作業",IF(AND(BV5="解体",別表3!AK48=TRUE),"手・機械作業併用",""))</f>
        <v/>
      </c>
      <c r="DS5" t="str">
        <f>IF(別表3!AJ49=TRUE,"有","無")</f>
        <v>無</v>
      </c>
      <c r="DU5" t="str">
        <f>IF(AND(BV5="解体",別表3!AJ50=TRUE),"手作業",IF(AND(BV5="解体",別表3!AK50=TRUE),"手・機械作業併用",""))</f>
        <v/>
      </c>
      <c r="DV5" t="str">
        <f>IF(別表3!AJ51=TRUE,"有","無")</f>
        <v>無</v>
      </c>
      <c r="DW5" t="str">
        <f>IF(別表3!I51&lt;&gt;"",SUBSTITUTE(別表3!I51,"""","'"),"")</f>
        <v/>
      </c>
      <c r="DX5" t="str">
        <f>IF(AND(BV5="解体",別表3!AJ52=TRUE),"手作業",IF(AND(BV5="解体",別表3!AK52=TRUE),"手・機械作業併用",""))</f>
        <v/>
      </c>
      <c r="DY5" t="str">
        <f>IF(BV5="解体","その他","")</f>
        <v/>
      </c>
      <c r="DZ5" t="str">
        <f>IF(AND(BV5="解体",別表3!U54&lt;&gt;""),別表3!U54,IF(AND(BV5="解体",別表3!AJ53=TRUE),"５→４→３",""))</f>
        <v/>
      </c>
      <c r="EA5" t="str">
        <f>IF(別表3!W55&lt;&gt;"",SUBSTITUTE(別表3!W55,"""","' "),"")</f>
        <v/>
      </c>
      <c r="EE5" t="str">
        <f>IF(別表3!Z56&lt;&gt;"",別表3!Z56,"")</f>
        <v/>
      </c>
      <c r="EF5" t="str">
        <f>IF(別表3!AJ60=TRUE,"該当","非該当")</f>
        <v>非該当</v>
      </c>
      <c r="EG5" t="str">
        <f>IF(別表3!Y60&lt;&gt;"",別表3!Y60,"")</f>
        <v/>
      </c>
      <c r="EH5">
        <f>IF(別表3!AJ61=TRUE,1,0)</f>
        <v>0</v>
      </c>
      <c r="EI5">
        <f>IF(別表3!AK61=TRUE,1,0)</f>
        <v>0</v>
      </c>
      <c r="EJ5">
        <f>IF(別表3!AL61=TRUE,1,0)</f>
        <v>0</v>
      </c>
      <c r="EK5">
        <f>IF(別表3!AM61=TRUE,1,0)</f>
        <v>0</v>
      </c>
      <c r="EL5">
        <f>IF(別表3!AN61=TRUE,1,0)</f>
        <v>0</v>
      </c>
      <c r="EM5">
        <f>IF(別表3!AO61=TRUE,1,0)</f>
        <v>0</v>
      </c>
      <c r="EN5" t="str">
        <f>IF(別表3!AJ62=TRUE,"該当","非該当")</f>
        <v>非該当</v>
      </c>
      <c r="EO5" t="str">
        <f>IF(別表3!Y62&lt;&gt;"",別表3!Y62,"")</f>
        <v/>
      </c>
      <c r="EP5">
        <f>IF(別表3!AJ63=TRUE,1,0)</f>
        <v>0</v>
      </c>
      <c r="EQ5">
        <f>IF(別表3!AK63=TRUE,1,0)</f>
        <v>0</v>
      </c>
      <c r="ER5">
        <f>IF(別表3!AL63=TRUE,1,0)</f>
        <v>0</v>
      </c>
      <c r="ES5">
        <f>IF(別表3!AM63=TRUE,1,0)</f>
        <v>0</v>
      </c>
      <c r="ET5">
        <f>IF(別表3!AN63=TRUE,1,0)</f>
        <v>0</v>
      </c>
      <c r="EU5">
        <f>IF(別表3!AO63=TRUE,1,0)</f>
        <v>0</v>
      </c>
      <c r="EV5" t="str">
        <f>IF(別表3!AJ64=TRUE,"該当","非該当")</f>
        <v>非該当</v>
      </c>
      <c r="EW5" t="str">
        <f>IF(別表3!Y64&lt;&gt;"",別表3!Y64,"")</f>
        <v/>
      </c>
      <c r="EX5">
        <f>IF(別表3!AJ65=TRUE,1,0)</f>
        <v>0</v>
      </c>
      <c r="EY5">
        <f>IF(別表3!AK65=TRUE,1,0)</f>
        <v>0</v>
      </c>
      <c r="EZ5">
        <f>IF(別表3!AL65=TRUE,1,0)</f>
        <v>0</v>
      </c>
      <c r="FA5">
        <f>IF(別表3!AM65=TRUE,1,0)</f>
        <v>0</v>
      </c>
      <c r="FB5">
        <f>IF(別表3!AN65=TRUE,1,0)</f>
        <v>0</v>
      </c>
      <c r="FC5">
        <f>IF(別表3!AO65=TRUE,1,0)</f>
        <v>0</v>
      </c>
      <c r="FD5" t="str">
        <f>IF(別表3!G67&lt;&gt;"",SUBSTITUTE(別表3!G67,"""","'"),"")</f>
        <v/>
      </c>
      <c r="FG5" s="95"/>
    </row>
    <row r="7" spans="1:163">
      <c r="A7" t="s">
        <v>451</v>
      </c>
    </row>
    <row r="15" spans="1:163">
      <c r="A15" s="8"/>
      <c r="B15" s="156"/>
      <c r="C15" s="8"/>
      <c r="D15" s="8"/>
      <c r="E15" s="156"/>
      <c r="F15" s="8"/>
    </row>
  </sheetData>
  <sheetProtection selectLockedCells="1" selectUnlockedCells="1"/>
  <phoneticPr fontId="12"/>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expression" priority="4" id="{776382BF-2E9A-4A66-B865-DA29CC39EC13}">
            <xm:f>入力フォーム!$AD$28=TRUE</xm:f>
            <x14:dxf>
              <fill>
                <patternFill>
                  <bgColor rgb="FFFF0000"/>
                </patternFill>
              </fill>
            </x14:dxf>
          </x14:cfRule>
          <xm:sqref>A2</xm:sqref>
        </x14:conditionalFormatting>
        <x14:conditionalFormatting xmlns:xm="http://schemas.microsoft.com/office/excel/2006/main">
          <x14:cfRule type="expression" priority="3" id="{64119F7E-0EE7-4AC4-8FAE-C393B0A95E73}">
            <xm:f>入力フォーム!$AD$31=TRUE</xm:f>
            <x14:dxf>
              <fill>
                <patternFill>
                  <bgColor rgb="FFFF0000"/>
                </patternFill>
              </fill>
            </x14:dxf>
          </x14:cfRule>
          <xm:sqref>A3</xm:sqref>
        </x14:conditionalFormatting>
        <x14:conditionalFormatting xmlns:xm="http://schemas.microsoft.com/office/excel/2006/main">
          <x14:cfRule type="expression" priority="2" id="{BB87F530-0FEE-474A-8DBB-FD2742305898}">
            <xm:f>入力フォーム!$AD$34=TRUE</xm:f>
            <x14:dxf>
              <fill>
                <patternFill>
                  <bgColor rgb="FFFF0000"/>
                </patternFill>
              </fill>
            </x14:dxf>
          </x14:cfRule>
          <xm:sqref>A4</xm:sqref>
        </x14:conditionalFormatting>
        <x14:conditionalFormatting xmlns:xm="http://schemas.microsoft.com/office/excel/2006/main">
          <x14:cfRule type="expression" priority="1" id="{5C67BCC9-819F-42DA-AA1B-BDD470802D13}">
            <xm:f>入力フォーム!$AD$36=TRUE</xm:f>
            <x14:dxf>
              <fill>
                <patternFill>
                  <bgColor rgb="FFFF0000"/>
                </patternFill>
              </fill>
            </x14:dxf>
          </x14:cfRule>
          <xm:sqref>A5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入力フォーム</vt:lpstr>
      <vt:lpstr>座標の求め方</vt:lpstr>
      <vt:lpstr>様式第二号（「入力フォーム」から自動転記されます）</vt:lpstr>
      <vt:lpstr>別表１</vt:lpstr>
      <vt:lpstr>別表２</vt:lpstr>
      <vt:lpstr>別表3</vt:lpstr>
      <vt:lpstr>届出済シール</vt:lpstr>
      <vt:lpstr>担当課作業用</vt:lpstr>
      <vt:lpstr>届出済シール!Print_Area</vt:lpstr>
      <vt:lpstr>別表１!Print_Area</vt:lpstr>
      <vt:lpstr>別表２!Print_Area</vt:lpstr>
      <vt:lpstr>別表3!Print_Area</vt:lpstr>
      <vt:lpstr>'様式第二号（「入力フォーム」から自動転記されます）'!Print_Area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kaqbd148</dc:creator>
  <cp:keywords/>
  <dc:description/>
  <cp:lastModifiedBy>指導係福田</cp:lastModifiedBy>
  <cp:revision>0</cp:revision>
  <cp:lastPrinted>2023-02-20T06:15:07Z</cp:lastPrinted>
  <dcterms:created xsi:type="dcterms:W3CDTF">1601-01-01T00:00:00Z</dcterms:created>
  <dcterms:modified xsi:type="dcterms:W3CDTF">2024-03-12T00:25:21Z</dcterms:modified>
  <cp:category/>
</cp:coreProperties>
</file>