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5.xml" ContentType="application/vnd.openxmlformats-officedocument.drawing+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drawings/drawing6.xml" ContentType="application/vnd.openxmlformats-officedocument.drawing+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drawings/drawing7.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kaqbd742\Desktop\★電子申請作業フォルダ\"/>
    </mc:Choice>
  </mc:AlternateContent>
  <xr:revisionPtr revIDLastSave="0" documentId="13_ncr:1_{68DFEA30-3726-477C-9757-87FA67F5201E}" xr6:coauthVersionLast="47" xr6:coauthVersionMax="47" xr10:uidLastSave="{00000000-0000-0000-0000-000000000000}"/>
  <workbookProtection workbookAlgorithmName="SHA-512" workbookHashValue="66p1EoODicga9xizaCov9LNbrDmDMiW5f+DJdvUiVw/8K3zo58KjyHht1YUBdPi01LcOEzS6Txwmt2nMU88PQg==" workbookSaltValue="ymfT/aBuF5jRlEvohZ1lsA==" workbookSpinCount="100000" lockStructure="1"/>
  <bookViews>
    <workbookView xWindow="-120" yWindow="-120" windowWidth="20730" windowHeight="11040" tabRatio="826" xr2:uid="{00000000-000D-0000-FFFF-FFFF00000000}"/>
  </bookViews>
  <sheets>
    <sheet name="入力フォーム" sheetId="11" r:id="rId1"/>
    <sheet name="座標の求め方" sheetId="18" r:id="rId2"/>
    <sheet name="様式第二号（「入力フォーム」から自動転記されます）" sheetId="12" r:id="rId3"/>
    <sheet name="別表１" sheetId="15" r:id="rId4"/>
    <sheet name="別表２" sheetId="16" r:id="rId5"/>
    <sheet name="別表3" sheetId="17" r:id="rId6"/>
    <sheet name="届出済シール" sheetId="23" state="hidden" r:id="rId7"/>
    <sheet name="担当課作業用" sheetId="24" state="hidden" r:id="rId8"/>
  </sheets>
  <definedNames>
    <definedName name="_xlnm.Print_Area" localSheetId="6">届出済シール!$A$1:$H$35</definedName>
    <definedName name="_xlnm.Print_Area" localSheetId="3">別表１!$C$3:$AK$66</definedName>
    <definedName name="_xlnm.Print_Area" localSheetId="4">別表２!$C$6:$AI$60</definedName>
    <definedName name="_xlnm.Print_Area" localSheetId="5">別表3!$C$6:$AI$69</definedName>
    <definedName name="_xlnm.Print_Area" localSheetId="2">'様式第二号（「入力フォーム」から自動転記されます）'!$A$1:$AH$62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53" i="11" l="1"/>
  <c r="CV5" i="24"/>
  <c r="DA2" i="24" l="1"/>
  <c r="AC2" i="24"/>
  <c r="G32" i="12" a="1"/>
  <c r="P32" i="12" a="1"/>
  <c r="J32" i="12" a="1"/>
  <c r="V32" i="12" a="1"/>
  <c r="S32" i="12" a="1"/>
  <c r="AC12" i="12" a="1"/>
  <c r="Z12" i="12" a="1"/>
  <c r="W12" i="12" a="1"/>
  <c r="V32" i="12" l="1"/>
  <c r="S32" i="12"/>
  <c r="P32" i="12"/>
  <c r="J32" i="12"/>
  <c r="G32" i="12"/>
  <c r="AC12" i="12"/>
  <c r="Z12" i="12"/>
  <c r="W12" i="12"/>
  <c r="A46" i="12"/>
  <c r="A52" i="12"/>
  <c r="A42" i="12"/>
  <c r="A34" i="12"/>
  <c r="A33" i="12"/>
  <c r="A31" i="12"/>
  <c r="A27" i="12"/>
  <c r="A21" i="12"/>
  <c r="A13" i="12"/>
  <c r="A11" i="12"/>
  <c r="A9" i="12"/>
  <c r="AD4" i="11"/>
  <c r="AE4" i="11" s="1"/>
  <c r="EB2" i="24"/>
  <c r="P5" i="24"/>
  <c r="P4" i="24"/>
  <c r="Q12" i="12" a="1"/>
  <c r="O12" i="12" a="1"/>
  <c r="AC10" i="12" a="1"/>
  <c r="Z10" i="12" a="1"/>
  <c r="W10" i="12" a="1"/>
  <c r="Q10" i="12" a="1"/>
  <c r="O10" i="12" a="1"/>
  <c r="AD5" i="11" l="1"/>
  <c r="Q12" i="12"/>
  <c r="O12" i="12"/>
  <c r="AC10" i="12"/>
  <c r="Z10" i="12"/>
  <c r="W10" i="12"/>
  <c r="Q10" i="12"/>
  <c r="O10" i="12"/>
  <c r="W2" i="24"/>
  <c r="O5" i="11" l="1"/>
  <c r="AB2" i="24" s="1"/>
  <c r="AB5" i="24" s="1"/>
  <c r="BL2" i="24"/>
  <c r="BK2" i="24"/>
  <c r="BJ2" i="24"/>
  <c r="BI2" i="24"/>
  <c r="BH2" i="24"/>
  <c r="BG2" i="24"/>
  <c r="BF2" i="24"/>
  <c r="BE2" i="24"/>
  <c r="BD2" i="24"/>
  <c r="BB2" i="24"/>
  <c r="L40" i="12"/>
  <c r="P39" i="12"/>
  <c r="L39" i="12"/>
  <c r="D38" i="12"/>
  <c r="P37" i="12"/>
  <c r="W36" i="12"/>
  <c r="S36" i="12"/>
  <c r="P36" i="12"/>
  <c r="J36" i="12"/>
  <c r="D35" i="12"/>
  <c r="D26" i="12"/>
  <c r="X26" i="12"/>
  <c r="X25" i="12"/>
  <c r="Q25" i="12"/>
  <c r="K25" i="12"/>
  <c r="D24" i="12"/>
  <c r="D23" i="12"/>
  <c r="O23" i="12"/>
  <c r="S23" i="12"/>
  <c r="AD23" i="12"/>
  <c r="AD22" i="12"/>
  <c r="S22" i="12"/>
  <c r="O22" i="12"/>
  <c r="D22" i="12"/>
  <c r="AB4" i="24" l="1"/>
  <c r="AB3" i="24"/>
  <c r="Q2" i="24"/>
  <c r="H2" i="24"/>
  <c r="T31" i="12"/>
  <c r="T30" i="12"/>
  <c r="W9" i="12"/>
  <c r="W8" i="12"/>
  <c r="ET5" i="24" l="1"/>
  <c r="FD5" i="24" l="1"/>
  <c r="FD3" i="24"/>
  <c r="FD2" i="24"/>
  <c r="ED2" i="24"/>
  <c r="EA5" i="24"/>
  <c r="EA2" i="24"/>
  <c r="DZ2" i="24"/>
  <c r="DW5" i="24"/>
  <c r="DW3" i="24"/>
  <c r="DT2" i="24"/>
  <c r="DN2" i="24"/>
  <c r="DK2" i="24"/>
  <c r="DH5" i="24"/>
  <c r="DH3" i="24"/>
  <c r="DH2" i="24"/>
  <c r="DF5" i="24"/>
  <c r="DF3" i="24"/>
  <c r="DF2" i="24"/>
  <c r="DE5" i="24"/>
  <c r="DE3" i="24"/>
  <c r="DE2" i="24"/>
  <c r="DB2" i="24"/>
  <c r="CY5" i="24"/>
  <c r="CY3" i="24"/>
  <c r="CY2" i="24"/>
  <c r="CX5" i="24"/>
  <c r="CX3" i="24"/>
  <c r="CX2" i="24"/>
  <c r="CT5" i="24"/>
  <c r="CT3" i="24"/>
  <c r="CT2" i="24"/>
  <c r="CS5" i="24"/>
  <c r="CS3" i="24"/>
  <c r="CS2" i="24"/>
  <c r="CQ5" i="24"/>
  <c r="CQ3" i="24"/>
  <c r="CQ2" i="24"/>
  <c r="CO3" i="24"/>
  <c r="CO2" i="24"/>
  <c r="CJ5" i="24"/>
  <c r="CJ3" i="24"/>
  <c r="CJ2" i="24"/>
  <c r="BU2" i="24"/>
  <c r="AK2" i="24"/>
  <c r="AI2" i="24"/>
  <c r="AF2" i="24"/>
  <c r="X2" i="24"/>
  <c r="T4" i="24"/>
  <c r="T3" i="24"/>
  <c r="T2" i="24"/>
  <c r="L5" i="24"/>
  <c r="L4" i="24"/>
  <c r="L3" i="24"/>
  <c r="L2" i="24"/>
  <c r="J2" i="24"/>
  <c r="AD64" i="11" l="1"/>
  <c r="AE64" i="11" s="1"/>
  <c r="AD63" i="11"/>
  <c r="AE63" i="11" s="1"/>
  <c r="AD60" i="11"/>
  <c r="AE60" i="11" s="1"/>
  <c r="AD8" i="11"/>
  <c r="AE8" i="11" s="1"/>
  <c r="AI60" i="11" l="1"/>
  <c r="AI64" i="11"/>
  <c r="AG63" i="11"/>
  <c r="AI63" i="11" s="1"/>
  <c r="AH2" i="24" l="1"/>
  <c r="AH3" i="24" s="1"/>
  <c r="S2" i="24" l="1"/>
  <c r="R2" i="24"/>
  <c r="DG5" i="24" l="1"/>
  <c r="DG3" i="24"/>
  <c r="X54" i="12" l="1"/>
  <c r="X53" i="12"/>
  <c r="AB5" i="12"/>
  <c r="D44" i="12" l="1"/>
  <c r="C2" i="23"/>
  <c r="C8" i="23"/>
  <c r="C7" i="23"/>
  <c r="EE5" i="24" l="1"/>
  <c r="AM2" i="24" l="1"/>
  <c r="FC5" i="24" l="1"/>
  <c r="FB5" i="24"/>
  <c r="FA5" i="24"/>
  <c r="EZ5" i="24"/>
  <c r="EY5" i="24"/>
  <c r="EX5" i="24"/>
  <c r="EW5" i="24"/>
  <c r="EV5" i="24"/>
  <c r="EU5" i="24"/>
  <c r="ES5" i="24"/>
  <c r="ER5" i="24"/>
  <c r="EQ5" i="24"/>
  <c r="EP5" i="24"/>
  <c r="EO5" i="24"/>
  <c r="EN5" i="24"/>
  <c r="EM5" i="24"/>
  <c r="EL5" i="24"/>
  <c r="EK5" i="24"/>
  <c r="EJ5" i="24"/>
  <c r="EI5" i="24"/>
  <c r="EH5" i="24"/>
  <c r="EG5" i="24"/>
  <c r="EF5" i="24"/>
  <c r="DV5" i="24"/>
  <c r="DS5" i="24"/>
  <c r="DQ5" i="24"/>
  <c r="DO5" i="24"/>
  <c r="DL5" i="24"/>
  <c r="DI5" i="24"/>
  <c r="CW5" i="24"/>
  <c r="CU5" i="24"/>
  <c r="CR5" i="24"/>
  <c r="CP5" i="24"/>
  <c r="CO5" i="24"/>
  <c r="CN5" i="24"/>
  <c r="CM5" i="24"/>
  <c r="CL5" i="24"/>
  <c r="CK5" i="24"/>
  <c r="CH5" i="24"/>
  <c r="CG5" i="24"/>
  <c r="CF5" i="24"/>
  <c r="CE5" i="24"/>
  <c r="CD5" i="24"/>
  <c r="CC5" i="24"/>
  <c r="CB5" i="24"/>
  <c r="CA5" i="24"/>
  <c r="BZ5" i="24"/>
  <c r="BY5" i="24"/>
  <c r="BX5" i="24"/>
  <c r="BW5" i="24"/>
  <c r="BV5" i="24"/>
  <c r="DX5" i="24" s="1"/>
  <c r="BU5" i="24"/>
  <c r="BR5" i="24"/>
  <c r="AU5" i="24"/>
  <c r="AP5" i="24"/>
  <c r="AU4" i="24"/>
  <c r="AQ4" i="24"/>
  <c r="N4" i="24"/>
  <c r="AS4" i="24" s="1"/>
  <c r="M4" i="24"/>
  <c r="AR4" i="24" s="1"/>
  <c r="AP4" i="24"/>
  <c r="FD4" i="24"/>
  <c r="FC3" i="24"/>
  <c r="FC4" i="24" s="1"/>
  <c r="FB3" i="24"/>
  <c r="FB4" i="24" s="1"/>
  <c r="FA3" i="24"/>
  <c r="FA4" i="24" s="1"/>
  <c r="EZ3" i="24"/>
  <c r="EZ4" i="24" s="1"/>
  <c r="EY3" i="24"/>
  <c r="EY4" i="24" s="1"/>
  <c r="EX3" i="24"/>
  <c r="EX4" i="24" s="1"/>
  <c r="EW3" i="24"/>
  <c r="EW4" i="24" s="1"/>
  <c r="EV3" i="24"/>
  <c r="EV4" i="24" s="1"/>
  <c r="EU3" i="24"/>
  <c r="EU4" i="24" s="1"/>
  <c r="ET3" i="24"/>
  <c r="ET4" i="24" s="1"/>
  <c r="ES3" i="24"/>
  <c r="ES4" i="24" s="1"/>
  <c r="ER3" i="24"/>
  <c r="ER4" i="24" s="1"/>
  <c r="EQ3" i="24"/>
  <c r="EQ4" i="24" s="1"/>
  <c r="EP3" i="24"/>
  <c r="EP4" i="24" s="1"/>
  <c r="EO3" i="24"/>
  <c r="EO4" i="24" s="1"/>
  <c r="EN3" i="24"/>
  <c r="EN4" i="24" s="1"/>
  <c r="EM3" i="24"/>
  <c r="EM4" i="24" s="1"/>
  <c r="EL3" i="24"/>
  <c r="EL4" i="24" s="1"/>
  <c r="EK3" i="24"/>
  <c r="EK4" i="24" s="1"/>
  <c r="EJ3" i="24"/>
  <c r="EJ4" i="24" s="1"/>
  <c r="EI3" i="24"/>
  <c r="EI4" i="24" s="1"/>
  <c r="EH3" i="24"/>
  <c r="EH4" i="24" s="1"/>
  <c r="EG3" i="24"/>
  <c r="EG4" i="24" s="1"/>
  <c r="EF3" i="24"/>
  <c r="EF4" i="24" s="1"/>
  <c r="DW4" i="24"/>
  <c r="DV3" i="24"/>
  <c r="DV4" i="24" s="1"/>
  <c r="DS3" i="24"/>
  <c r="DS4" i="24" s="1"/>
  <c r="DQ3" i="24"/>
  <c r="DQ4" i="24" s="1"/>
  <c r="DO3" i="24"/>
  <c r="DO4" i="24" s="1"/>
  <c r="DL3" i="24"/>
  <c r="DL4" i="24" s="1"/>
  <c r="DI3" i="24"/>
  <c r="DI4" i="24" s="1"/>
  <c r="DH4" i="24"/>
  <c r="DG4" i="24"/>
  <c r="DF4" i="24"/>
  <c r="DE4" i="24"/>
  <c r="CY4" i="24"/>
  <c r="CX4" i="24"/>
  <c r="CW3" i="24"/>
  <c r="CW4" i="24" s="1"/>
  <c r="CV3" i="24"/>
  <c r="CV4" i="24" s="1"/>
  <c r="CU3" i="24"/>
  <c r="CU4" i="24" s="1"/>
  <c r="CT4" i="24"/>
  <c r="CS4" i="24"/>
  <c r="CR3" i="24"/>
  <c r="CR4" i="24" s="1"/>
  <c r="CQ4" i="24"/>
  <c r="CP3" i="24"/>
  <c r="CP4" i="24" s="1"/>
  <c r="CO4" i="24"/>
  <c r="CN3" i="24"/>
  <c r="CN4" i="24" s="1"/>
  <c r="CM3" i="24"/>
  <c r="CM4" i="24" s="1"/>
  <c r="CL3" i="24"/>
  <c r="CL4" i="24" s="1"/>
  <c r="CK3" i="24"/>
  <c r="CK4" i="24" s="1"/>
  <c r="CJ4" i="24"/>
  <c r="CI3" i="24"/>
  <c r="CI4" i="24" s="1"/>
  <c r="CH3" i="24"/>
  <c r="CH4" i="24" s="1"/>
  <c r="CG3" i="24"/>
  <c r="CG4" i="24" s="1"/>
  <c r="CF3" i="24"/>
  <c r="CF4" i="24" s="1"/>
  <c r="CE3" i="24"/>
  <c r="CE4" i="24" s="1"/>
  <c r="CD3" i="24"/>
  <c r="CD4" i="24" s="1"/>
  <c r="O3" i="24"/>
  <c r="AT3" i="24" s="1"/>
  <c r="AQ3" i="24"/>
  <c r="N3" i="24"/>
  <c r="AS3" i="24" s="1"/>
  <c r="M3" i="24"/>
  <c r="AR3" i="24" s="1"/>
  <c r="AP3" i="24"/>
  <c r="FB2" i="24"/>
  <c r="FA2" i="24"/>
  <c r="EZ2" i="24"/>
  <c r="EY2" i="24"/>
  <c r="EX2" i="24"/>
  <c r="EW2" i="24"/>
  <c r="EV2" i="24"/>
  <c r="ET2" i="24"/>
  <c r="ES2" i="24"/>
  <c r="ER2" i="24"/>
  <c r="EQ2" i="24"/>
  <c r="EP2" i="24"/>
  <c r="EO2" i="24"/>
  <c r="EN2" i="24"/>
  <c r="EL2" i="24"/>
  <c r="EK2" i="24"/>
  <c r="EJ2" i="24"/>
  <c r="EI2" i="24"/>
  <c r="EH2" i="24"/>
  <c r="EG2" i="24"/>
  <c r="EF2" i="24"/>
  <c r="EE2" i="24"/>
  <c r="EC2" i="24"/>
  <c r="DU2" i="24"/>
  <c r="DS2" i="24"/>
  <c r="DR2" i="24"/>
  <c r="DQ2" i="24"/>
  <c r="DP2" i="24"/>
  <c r="DO2" i="24"/>
  <c r="DM2" i="24"/>
  <c r="DL2" i="24"/>
  <c r="DJ2" i="24"/>
  <c r="DI2" i="24"/>
  <c r="DG2" i="24"/>
  <c r="CZ2" i="24"/>
  <c r="CW2" i="24"/>
  <c r="CV2" i="24"/>
  <c r="CU2" i="24"/>
  <c r="CR2" i="24"/>
  <c r="CP2" i="24"/>
  <c r="CN2" i="24"/>
  <c r="CM2" i="24"/>
  <c r="CL2" i="24"/>
  <c r="CK2" i="24"/>
  <c r="CI2" i="24"/>
  <c r="CH2" i="24"/>
  <c r="BT2" i="24"/>
  <c r="BS2" i="24"/>
  <c r="BR2" i="24"/>
  <c r="BQ2" i="24"/>
  <c r="BP2" i="24"/>
  <c r="BL4" i="24"/>
  <c r="BK3" i="24"/>
  <c r="BJ4" i="24"/>
  <c r="BI5" i="24"/>
  <c r="BH5" i="24"/>
  <c r="BG5" i="24"/>
  <c r="BF3" i="24"/>
  <c r="BE3" i="24"/>
  <c r="BD4" i="24"/>
  <c r="BB4" i="24"/>
  <c r="AV2" i="24"/>
  <c r="AX2" i="24" s="1"/>
  <c r="AN2" i="24"/>
  <c r="AN5" i="24" s="1"/>
  <c r="AM3" i="24"/>
  <c r="AK3" i="24"/>
  <c r="AJ2" i="24"/>
  <c r="AJ4" i="24" s="1"/>
  <c r="AI4" i="24"/>
  <c r="AH4" i="24"/>
  <c r="AG2" i="24"/>
  <c r="AG4" i="24" s="1"/>
  <c r="AF5" i="24"/>
  <c r="AE2" i="24"/>
  <c r="AE3" i="24" s="1"/>
  <c r="AC3" i="24"/>
  <c r="J4" i="24"/>
  <c r="S4" i="24"/>
  <c r="R3" i="24"/>
  <c r="Y2" i="24"/>
  <c r="Y5" i="24" s="1"/>
  <c r="X3" i="24"/>
  <c r="W4" i="24"/>
  <c r="U2" i="24"/>
  <c r="O2" i="24"/>
  <c r="AT2" i="24" s="1"/>
  <c r="AQ2" i="24"/>
  <c r="N2" i="24"/>
  <c r="AS2" i="24" s="1"/>
  <c r="M2" i="24"/>
  <c r="AR2" i="24" s="1"/>
  <c r="AP2" i="24"/>
  <c r="G2" i="24"/>
  <c r="G5" i="24" s="1"/>
  <c r="D2" i="24"/>
  <c r="D5" i="24" s="1"/>
  <c r="I2" i="24"/>
  <c r="I5" i="24" s="1"/>
  <c r="E2" i="24"/>
  <c r="C2" i="24" s="1"/>
  <c r="U4" i="24" l="1"/>
  <c r="V2" i="24"/>
  <c r="AZ2" i="24"/>
  <c r="AX5" i="24"/>
  <c r="AW2" i="24"/>
  <c r="AV4" i="24"/>
  <c r="BM2" i="24"/>
  <c r="E3" i="24"/>
  <c r="H5" i="24"/>
  <c r="Q4" i="24"/>
  <c r="AD2" i="24"/>
  <c r="AD4" i="24" s="1"/>
  <c r="AL2" i="24"/>
  <c r="BJ5" i="24"/>
  <c r="BN2" i="24"/>
  <c r="BN5" i="24" s="1"/>
  <c r="AK4" i="24"/>
  <c r="AM5" i="24"/>
  <c r="AM4" i="24"/>
  <c r="BB5" i="24"/>
  <c r="X4" i="24"/>
  <c r="BE4" i="24"/>
  <c r="AC4" i="24"/>
  <c r="BG4" i="24"/>
  <c r="H4" i="24"/>
  <c r="AE4" i="24"/>
  <c r="BK4" i="24"/>
  <c r="AG5" i="24"/>
  <c r="DP5" i="24"/>
  <c r="DY5" i="24"/>
  <c r="Z2" i="24"/>
  <c r="AY2" i="24"/>
  <c r="BO2" i="24"/>
  <c r="AG3" i="24"/>
  <c r="BG3" i="24"/>
  <c r="E4" i="24"/>
  <c r="Y4" i="24"/>
  <c r="AF4" i="24"/>
  <c r="AN4" i="24"/>
  <c r="BF4" i="24"/>
  <c r="R5" i="24"/>
  <c r="AH5" i="24"/>
  <c r="BK5" i="24"/>
  <c r="DZ5" i="24"/>
  <c r="Y3" i="24"/>
  <c r="BH3" i="24"/>
  <c r="E5" i="24"/>
  <c r="S5" i="24"/>
  <c r="AI5" i="24"/>
  <c r="AV5" i="24"/>
  <c r="BD5" i="24"/>
  <c r="BL5" i="24"/>
  <c r="DR5" i="24"/>
  <c r="AF3" i="24"/>
  <c r="BA2" i="24"/>
  <c r="D3" i="24"/>
  <c r="S3" i="24"/>
  <c r="AI3" i="24"/>
  <c r="BI3" i="24"/>
  <c r="I4" i="24"/>
  <c r="R4" i="24"/>
  <c r="BH4" i="24"/>
  <c r="U5" i="24"/>
  <c r="J5" i="24"/>
  <c r="AJ5" i="24"/>
  <c r="BE5" i="24"/>
  <c r="I3" i="24"/>
  <c r="G3" i="24"/>
  <c r="U3" i="24"/>
  <c r="J3" i="24"/>
  <c r="AJ3" i="24"/>
  <c r="BB3" i="24"/>
  <c r="BJ3" i="24"/>
  <c r="D4" i="24"/>
  <c r="BI4" i="24"/>
  <c r="AC5" i="24"/>
  <c r="AK5" i="24"/>
  <c r="BF5" i="24"/>
  <c r="DJ5" i="24"/>
  <c r="DU5" i="24"/>
  <c r="AN3" i="24"/>
  <c r="DC2" i="24"/>
  <c r="H3" i="24"/>
  <c r="G4" i="24"/>
  <c r="W5" i="24"/>
  <c r="W3" i="24"/>
  <c r="AV3" i="24"/>
  <c r="BD3" i="24"/>
  <c r="BL3" i="24"/>
  <c r="X5" i="24"/>
  <c r="AE5" i="24"/>
  <c r="DM5" i="24"/>
  <c r="AL4" i="24" l="1"/>
  <c r="BN4" i="24"/>
  <c r="BN3" i="24"/>
  <c r="Q5" i="24"/>
  <c r="Q3" i="24"/>
  <c r="AX4" i="24"/>
  <c r="AD3" i="24"/>
  <c r="AL3" i="24"/>
  <c r="AX3" i="24"/>
  <c r="AL5" i="24"/>
  <c r="AD5" i="24"/>
  <c r="AY5" i="24"/>
  <c r="AY4" i="24"/>
  <c r="AY3" i="24"/>
  <c r="BM3" i="24"/>
  <c r="BM5" i="24"/>
  <c r="BM4" i="24"/>
  <c r="BA5" i="24"/>
  <c r="BA4" i="24"/>
  <c r="BA3" i="24"/>
  <c r="Z4" i="24"/>
  <c r="Z3" i="24"/>
  <c r="Z5" i="24"/>
  <c r="C5" i="24"/>
  <c r="C4" i="24"/>
  <c r="C3" i="24"/>
  <c r="AW3" i="24"/>
  <c r="AW5" i="24"/>
  <c r="AW4" i="24"/>
  <c r="DC5" i="24"/>
  <c r="DC3" i="24"/>
  <c r="DC4" i="24"/>
  <c r="BO5" i="24"/>
  <c r="BO4" i="24"/>
  <c r="BO3" i="24"/>
  <c r="V4" i="24"/>
  <c r="DD2" i="24"/>
  <c r="V3" i="24"/>
  <c r="V5" i="24"/>
  <c r="AZ5" i="24"/>
  <c r="AZ4" i="24"/>
  <c r="AZ3" i="24"/>
  <c r="DD5" i="24" l="1"/>
  <c r="DD4" i="24"/>
  <c r="DD3" i="24"/>
  <c r="B31" i="23" l="1"/>
  <c r="B30" i="23"/>
  <c r="BC2" i="24" l="1"/>
  <c r="BC3" i="24" s="1"/>
  <c r="L36" i="12"/>
  <c r="BC5" i="24" l="1"/>
  <c r="BC4" i="24"/>
  <c r="H20" i="12"/>
  <c r="F33" i="12" l="1"/>
  <c r="N13" i="12"/>
  <c r="G61" i="12"/>
  <c r="H61" i="12"/>
  <c r="H19" i="12"/>
  <c r="N11" i="12"/>
  <c r="O27" i="12"/>
  <c r="K27" i="12"/>
  <c r="O11" i="17"/>
  <c r="T11" i="17"/>
  <c r="Z11" i="17"/>
  <c r="R49" i="15"/>
  <c r="DY2" i="24" s="1"/>
  <c r="R50"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1" authorId="0" shapeId="0" xr:uid="{38D17FDE-6F4F-4FD6-B804-002BEE01C754}">
      <text>
        <r>
          <rPr>
            <b/>
            <sz val="9"/>
            <color indexed="81"/>
            <rFont val="MS P ゴシック"/>
            <family val="3"/>
            <charset val="128"/>
          </rPr>
          <t>届出した工種が赤セルになります。</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<sst xmlns="http://schemas.openxmlformats.org/spreadsheetml/2006/main" count="961" uniqueCount="586">
  <si>
    <t>記</t>
    <rPh sb="0" eb="1">
      <t>キ</t>
    </rPh>
    <phoneticPr fontId="12"/>
  </si>
  <si>
    <t>１．工事の概要</t>
    <rPh sb="2" eb="4">
      <t>コウジ</t>
    </rPh>
    <rPh sb="5" eb="7">
      <t>ガイヨウ</t>
    </rPh>
    <phoneticPr fontId="12"/>
  </si>
  <si>
    <t>　③許可番号（登録番号）</t>
    <rPh sb="2" eb="4">
      <t>キョカ</t>
    </rPh>
    <rPh sb="4" eb="6">
      <t>バンゴウ</t>
    </rPh>
    <rPh sb="7" eb="9">
      <t>トウロク</t>
    </rPh>
    <rPh sb="9" eb="11">
      <t>バンゴウ</t>
    </rPh>
    <phoneticPr fontId="12"/>
  </si>
  <si>
    <t>　　（請負契約によらないで自ら施工する場合は記載不要）</t>
    <rPh sb="3" eb="5">
      <t>ウケオイ</t>
    </rPh>
    <rPh sb="5" eb="7">
      <t>ケイヤク</t>
    </rPh>
    <rPh sb="13" eb="14">
      <t>ミズカ</t>
    </rPh>
    <rPh sb="15" eb="17">
      <t>セコウ</t>
    </rPh>
    <rPh sb="19" eb="21">
      <t>バアイ</t>
    </rPh>
    <rPh sb="22" eb="24">
      <t>キサイ</t>
    </rPh>
    <rPh sb="24" eb="26">
      <t>フヨウ</t>
    </rPh>
    <phoneticPr fontId="12"/>
  </si>
  <si>
    <t>３．対象建設工事の元請業者から法第12条第１項の規定による説明を受けた年月日</t>
    <rPh sb="2" eb="4">
      <t>タイショウ</t>
    </rPh>
    <rPh sb="4" eb="6">
      <t>ケンセツ</t>
    </rPh>
    <rPh sb="6" eb="8">
      <t>コウジ</t>
    </rPh>
    <rPh sb="9" eb="11">
      <t>モトウケ</t>
    </rPh>
    <rPh sb="11" eb="13">
      <t>ギョウシャ</t>
    </rPh>
    <rPh sb="15" eb="17">
      <t>ホウダイ</t>
    </rPh>
    <rPh sb="19" eb="20">
      <t>ジョウ</t>
    </rPh>
    <rPh sb="20" eb="21">
      <t>ダイ</t>
    </rPh>
    <rPh sb="22" eb="23">
      <t>コウ</t>
    </rPh>
    <rPh sb="24" eb="26">
      <t>キテイ</t>
    </rPh>
    <rPh sb="29" eb="31">
      <t>セツメイ</t>
    </rPh>
    <rPh sb="32" eb="33">
      <t>ウ</t>
    </rPh>
    <rPh sb="35" eb="38">
      <t>ネンガッピ</t>
    </rPh>
    <phoneticPr fontId="12"/>
  </si>
  <si>
    <t>（Ａ４）</t>
    <phoneticPr fontId="12"/>
  </si>
  <si>
    <t>５．工程の概要</t>
    <rPh sb="2" eb="4">
      <t>コウテイ</t>
    </rPh>
    <rPh sb="5" eb="7">
      <t>ガイヨウ</t>
    </rPh>
    <phoneticPr fontId="12"/>
  </si>
  <si>
    <t>４．分別解体等の計画等</t>
    <rPh sb="2" eb="4">
      <t>ブンベツ</t>
    </rPh>
    <rPh sb="4" eb="7">
      <t>カイタイトウ</t>
    </rPh>
    <rPh sb="8" eb="10">
      <t>ケイカク</t>
    </rPh>
    <rPh sb="10" eb="11">
      <t>トウ</t>
    </rPh>
    <phoneticPr fontId="12"/>
  </si>
  <si>
    <t>（できるだけ図面、表等を利用することとし、記載することができないときは、「別紙のとおり」と記載し、別紙を添付すること。）</t>
    <rPh sb="6" eb="8">
      <t>ズメン</t>
    </rPh>
    <rPh sb="9" eb="10">
      <t>ヒョウ</t>
    </rPh>
    <rPh sb="10" eb="11">
      <t>トウ</t>
    </rPh>
    <rPh sb="12" eb="14">
      <t>リヨウ</t>
    </rPh>
    <rPh sb="21" eb="23">
      <t>キサイ</t>
    </rPh>
    <rPh sb="37" eb="39">
      <t>ベッシ</t>
    </rPh>
    <rPh sb="45" eb="47">
      <t>キサイ</t>
    </rPh>
    <rPh sb="49" eb="51">
      <t>ベッシ</t>
    </rPh>
    <rPh sb="52" eb="54">
      <t>テンプ</t>
    </rPh>
    <phoneticPr fontId="12"/>
  </si>
  <si>
    <t>　  　建築物以外のものに係る解体工事又は新築工事等については別表３</t>
    <rPh sb="4" eb="7">
      <t>ケンチクブツ</t>
    </rPh>
    <rPh sb="7" eb="9">
      <t>イガイ</t>
    </rPh>
    <rPh sb="13" eb="14">
      <t>カカ</t>
    </rPh>
    <rPh sb="15" eb="17">
      <t>カイタイ</t>
    </rPh>
    <rPh sb="17" eb="20">
      <t>コウジマタ</t>
    </rPh>
    <rPh sb="21" eb="23">
      <t>シンチク</t>
    </rPh>
    <rPh sb="23" eb="26">
      <t>コウジトウ</t>
    </rPh>
    <rPh sb="31" eb="32">
      <t>ベツ</t>
    </rPh>
    <rPh sb="32" eb="33">
      <t>ヒョウ</t>
    </rPh>
    <phoneticPr fontId="12"/>
  </si>
  <si>
    <t>　　  建築物に係る解体工事については別表１</t>
    <rPh sb="4" eb="7">
      <t>ケンチクブツ</t>
    </rPh>
    <rPh sb="8" eb="9">
      <t>カカ</t>
    </rPh>
    <rPh sb="10" eb="12">
      <t>カイタイ</t>
    </rPh>
    <rPh sb="12" eb="14">
      <t>コウジ</t>
    </rPh>
    <rPh sb="19" eb="20">
      <t>ベツ</t>
    </rPh>
    <rPh sb="20" eb="21">
      <t>ヒョウ</t>
    </rPh>
    <phoneticPr fontId="12"/>
  </si>
  <si>
    <t>　  　建築物に係る新築工事等については別表２</t>
    <rPh sb="4" eb="7">
      <t>ケンチクブツ</t>
    </rPh>
    <rPh sb="8" eb="9">
      <t>カカ</t>
    </rPh>
    <rPh sb="10" eb="12">
      <t>シンチク</t>
    </rPh>
    <rPh sb="12" eb="15">
      <t>コウジトウ</t>
    </rPh>
    <rPh sb="20" eb="21">
      <t>ベツ</t>
    </rPh>
    <rPh sb="21" eb="22">
      <t>ヒョウ</t>
    </rPh>
    <phoneticPr fontId="12"/>
  </si>
  <si>
    <t>　  により記載すること。</t>
    <rPh sb="6" eb="8">
      <t>キサイ</t>
    </rPh>
    <phoneticPr fontId="12"/>
  </si>
  <si>
    <t>　　ﾌﾘｶﾞﾅ</t>
    <phoneticPr fontId="12"/>
  </si>
  <si>
    <t>（転居予定先）</t>
    <rPh sb="1" eb="3">
      <t>テンキョ</t>
    </rPh>
    <rPh sb="3" eb="5">
      <t>ヨテイ</t>
    </rPh>
    <rPh sb="5" eb="6">
      <t>サキ</t>
    </rPh>
    <phoneticPr fontId="12"/>
  </si>
  <si>
    <t>　③工事の種類及び規模　　　　　　　　　　　　　　　　　　　　　　　　　　</t>
    <rPh sb="2" eb="4">
      <t>コウジ</t>
    </rPh>
    <rPh sb="5" eb="7">
      <t>シュルイ</t>
    </rPh>
    <rPh sb="7" eb="8">
      <t>オヨ</t>
    </rPh>
    <rPh sb="9" eb="11">
      <t>キボ</t>
    </rPh>
    <phoneticPr fontId="12"/>
  </si>
  <si>
    <t>（注意）</t>
    <rPh sb="1" eb="3">
      <t>チュウイ</t>
    </rPh>
    <phoneticPr fontId="12"/>
  </si>
  <si>
    <t>１　□欄には、該当箇所に「レ」を付すこと。</t>
    <rPh sb="3" eb="4">
      <t>ラン</t>
    </rPh>
    <rPh sb="7" eb="9">
      <t>ガイトウ</t>
    </rPh>
    <rPh sb="9" eb="11">
      <t>カショ</t>
    </rPh>
    <rPh sb="16" eb="17">
      <t>フ</t>
    </rPh>
    <phoneticPr fontId="12"/>
  </si>
  <si>
    <t>　　　</t>
    <phoneticPr fontId="12"/>
  </si>
  <si>
    <t>－</t>
    <phoneticPr fontId="12"/>
  </si>
  <si>
    <t>）</t>
    <phoneticPr fontId="12"/>
  </si>
  <si>
    <t>住所</t>
    <rPh sb="0" eb="2">
      <t>ジュウショ</t>
    </rPh>
    <phoneticPr fontId="12"/>
  </si>
  <si>
    <t>用途</t>
    <rPh sb="0" eb="2">
      <t>ヨウト</t>
    </rPh>
    <phoneticPr fontId="12"/>
  </si>
  <si>
    <t>請負代金</t>
    <rPh sb="0" eb="2">
      <t>ウケオイ</t>
    </rPh>
    <rPh sb="2" eb="4">
      <t>ダイキン</t>
    </rPh>
    <phoneticPr fontId="12"/>
  </si>
  <si>
    <t>号</t>
    <rPh sb="0" eb="1">
      <t>ゴウ</t>
    </rPh>
    <phoneticPr fontId="12"/>
  </si>
  <si>
    <t>㎡</t>
    <phoneticPr fontId="12"/>
  </si>
  <si>
    <t>（</t>
    <phoneticPr fontId="12"/>
  </si>
  <si>
    <t>入力フォーム</t>
    <rPh sb="0" eb="2">
      <t>ニュウリョク</t>
    </rPh>
    <phoneticPr fontId="12"/>
  </si>
  <si>
    <t>郵便番号</t>
    <rPh sb="0" eb="4">
      <t>ユウビンバンゴウ</t>
    </rPh>
    <phoneticPr fontId="12"/>
  </si>
  <si>
    <t>電話番号</t>
    <rPh sb="0" eb="4">
      <t>デンワバンゴウ</t>
    </rPh>
    <phoneticPr fontId="12"/>
  </si>
  <si>
    <t>工事の名称</t>
    <rPh sb="0" eb="2">
      <t>コウジ</t>
    </rPh>
    <rPh sb="3" eb="5">
      <t>メイショウ</t>
    </rPh>
    <phoneticPr fontId="12"/>
  </si>
  <si>
    <t>工事の場所</t>
    <rPh sb="0" eb="2">
      <t>コウジ</t>
    </rPh>
    <rPh sb="3" eb="5">
      <t>バショ</t>
    </rPh>
    <phoneticPr fontId="12"/>
  </si>
  <si>
    <t>京都市</t>
    <rPh sb="0" eb="3">
      <t>キョウトシ</t>
    </rPh>
    <phoneticPr fontId="12"/>
  </si>
  <si>
    <t>工事の種類</t>
    <rPh sb="0" eb="2">
      <t>コウジ</t>
    </rPh>
    <rPh sb="3" eb="5">
      <t>シュルイ</t>
    </rPh>
    <phoneticPr fontId="12"/>
  </si>
  <si>
    <t>建築物に係る解体工事</t>
    <rPh sb="0" eb="3">
      <t>ケンチクブツ</t>
    </rPh>
    <rPh sb="4" eb="5">
      <t>カカ</t>
    </rPh>
    <rPh sb="6" eb="8">
      <t>カイタイ</t>
    </rPh>
    <rPh sb="8" eb="10">
      <t>コウジ</t>
    </rPh>
    <phoneticPr fontId="12"/>
  </si>
  <si>
    <t>階数</t>
    <rPh sb="0" eb="2">
      <t>カイスウ</t>
    </rPh>
    <phoneticPr fontId="12"/>
  </si>
  <si>
    <t>地上</t>
    <rPh sb="0" eb="2">
      <t>チジョウ</t>
    </rPh>
    <phoneticPr fontId="12"/>
  </si>
  <si>
    <t>地下</t>
    <rPh sb="0" eb="2">
      <t>チカ</t>
    </rPh>
    <phoneticPr fontId="12"/>
  </si>
  <si>
    <t>請負代金</t>
    <rPh sb="0" eb="4">
      <t>ウケオイダイキン</t>
    </rPh>
    <phoneticPr fontId="12"/>
  </si>
  <si>
    <t>請負・自主施工の別</t>
    <rPh sb="0" eb="2">
      <t>ウケオイ</t>
    </rPh>
    <rPh sb="3" eb="5">
      <t>ジシュ</t>
    </rPh>
    <rPh sb="5" eb="7">
      <t>セコウ</t>
    </rPh>
    <rPh sb="8" eb="9">
      <t>ベツ</t>
    </rPh>
    <phoneticPr fontId="12"/>
  </si>
  <si>
    <t>区</t>
    <rPh sb="0" eb="1">
      <t>ク</t>
    </rPh>
    <phoneticPr fontId="12"/>
  </si>
  <si>
    <t>階</t>
    <rPh sb="0" eb="1">
      <t>カイ</t>
    </rPh>
    <phoneticPr fontId="12"/>
  </si>
  <si>
    <t>元請業者の住所情報</t>
    <rPh sb="0" eb="4">
      <t>モトウケギョウシャ</t>
    </rPh>
    <rPh sb="5" eb="7">
      <t>ジュウショ</t>
    </rPh>
    <rPh sb="7" eb="9">
      <t>ジョウホウ</t>
    </rPh>
    <phoneticPr fontId="12"/>
  </si>
  <si>
    <t>工事対象床面積の合計</t>
    <rPh sb="0" eb="2">
      <t>コウジ</t>
    </rPh>
    <rPh sb="2" eb="4">
      <t>タイショウ</t>
    </rPh>
    <rPh sb="4" eb="7">
      <t>ユカメンセキ</t>
    </rPh>
    <rPh sb="8" eb="10">
      <t>ゴウケイ</t>
    </rPh>
    <phoneticPr fontId="12"/>
  </si>
  <si>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12"/>
  </si>
  <si>
    <t>建設業の場合</t>
    <rPh sb="0" eb="3">
      <t>ケンセツギョウ</t>
    </rPh>
    <rPh sb="4" eb="6">
      <t>バアイ</t>
    </rPh>
    <phoneticPr fontId="12"/>
  </si>
  <si>
    <t>工事業</t>
    <rPh sb="0" eb="2">
      <t>コウジ</t>
    </rPh>
    <rPh sb="2" eb="3">
      <t>ギョウ</t>
    </rPh>
    <phoneticPr fontId="12"/>
  </si>
  <si>
    <t>許可業種</t>
    <rPh sb="0" eb="2">
      <t>キョカ</t>
    </rPh>
    <rPh sb="2" eb="4">
      <t>ギョウシュ</t>
    </rPh>
    <phoneticPr fontId="12"/>
  </si>
  <si>
    <t>主任技術者（監理技術者）氏名</t>
    <rPh sb="0" eb="2">
      <t>シュニン</t>
    </rPh>
    <rPh sb="2" eb="5">
      <t>ギジュツシャ</t>
    </rPh>
    <rPh sb="6" eb="8">
      <t>カンリ</t>
    </rPh>
    <rPh sb="8" eb="11">
      <t>ギジュツシャ</t>
    </rPh>
    <rPh sb="12" eb="14">
      <t>シメイ</t>
    </rPh>
    <phoneticPr fontId="12"/>
  </si>
  <si>
    <t>解体工事業の場合</t>
    <rPh sb="0" eb="2">
      <t>カイタイ</t>
    </rPh>
    <rPh sb="2" eb="4">
      <t>コウジ</t>
    </rPh>
    <rPh sb="4" eb="5">
      <t>ギョウ</t>
    </rPh>
    <rPh sb="6" eb="8">
      <t>バアイ</t>
    </rPh>
    <phoneticPr fontId="12"/>
  </si>
  <si>
    <t>京都府知事</t>
    <rPh sb="0" eb="3">
      <t>キョウトフ</t>
    </rPh>
    <rPh sb="3" eb="5">
      <t>チジ</t>
    </rPh>
    <phoneticPr fontId="12"/>
  </si>
  <si>
    <t>技術管理者氏名</t>
    <rPh sb="0" eb="2">
      <t>ギジュツ</t>
    </rPh>
    <rPh sb="2" eb="4">
      <t>カンリ</t>
    </rPh>
    <rPh sb="4" eb="5">
      <t>シャ</t>
    </rPh>
    <rPh sb="5" eb="7">
      <t>シメイ</t>
    </rPh>
    <phoneticPr fontId="12"/>
  </si>
  <si>
    <t>　</t>
    <phoneticPr fontId="12"/>
  </si>
  <si>
    <t>万円</t>
    <rPh sb="0" eb="1">
      <t>マン</t>
    </rPh>
    <rPh sb="1" eb="2">
      <t>エン</t>
    </rPh>
    <phoneticPr fontId="12"/>
  </si>
  <si>
    <r>
      <t>　②住所</t>
    </r>
    <r>
      <rPr>
        <u/>
        <sz val="12"/>
        <rFont val="ＪＳ明朝"/>
        <family val="1"/>
        <charset val="128"/>
      </rPr>
      <t/>
    </r>
    <rPh sb="2" eb="4">
      <t>ジュウショ</t>
    </rPh>
    <phoneticPr fontId="12"/>
  </si>
  <si>
    <r>
      <t>　①氏名（法人にあっては商号又は名称及び代表者の氏名）</t>
    </r>
    <r>
      <rPr>
        <u/>
        <sz val="12"/>
        <rFont val="ＪＳ明朝"/>
        <family val="1"/>
        <charset val="128"/>
      </rPr>
      <t/>
    </r>
    <rPh sb="2" eb="4">
      <t>シメイ</t>
    </rPh>
    <rPh sb="5" eb="7">
      <t>ホウジン</t>
    </rPh>
    <rPh sb="12" eb="14">
      <t>ショウゴウ</t>
    </rPh>
    <rPh sb="14" eb="15">
      <t>マタ</t>
    </rPh>
    <rPh sb="16" eb="18">
      <t>メイショウ</t>
    </rPh>
    <rPh sb="18" eb="19">
      <t>オヨ</t>
    </rPh>
    <rPh sb="20" eb="23">
      <t>ダイヒョウシャ</t>
    </rPh>
    <rPh sb="24" eb="26">
      <t>シメイ</t>
    </rPh>
    <phoneticPr fontId="12"/>
  </si>
  <si>
    <t>２．元請業者（請負契約によらないで自ら施工する場合は記載不要）</t>
    <rPh sb="2" eb="4">
      <t>モトウケ</t>
    </rPh>
    <rPh sb="4" eb="6">
      <t>ギョウシャ</t>
    </rPh>
    <rPh sb="7" eb="9">
      <t>ウケオイ</t>
    </rPh>
    <rPh sb="9" eb="11">
      <t>ケイヤク</t>
    </rPh>
    <rPh sb="17" eb="18">
      <t>ミズカ</t>
    </rPh>
    <rPh sb="19" eb="21">
      <t>セコウ</t>
    </rPh>
    <rPh sb="23" eb="25">
      <t>バアイ</t>
    </rPh>
    <rPh sb="26" eb="28">
      <t>キサイ</t>
    </rPh>
    <rPh sb="28" eb="30">
      <t>フヨウ</t>
    </rPh>
    <phoneticPr fontId="12"/>
  </si>
  <si>
    <t>　④請負・自主施工の別　：</t>
    <rPh sb="2" eb="4">
      <t>ウケオイ</t>
    </rPh>
    <rPh sb="5" eb="7">
      <t>ジシュ</t>
    </rPh>
    <rPh sb="7" eb="9">
      <t>セコウ</t>
    </rPh>
    <rPh sb="10" eb="11">
      <t>ベツ</t>
    </rPh>
    <phoneticPr fontId="12"/>
  </si>
  <si>
    <t>用途</t>
  </si>
  <si>
    <r>
      <t>　②工事の場所</t>
    </r>
    <r>
      <rPr>
        <u/>
        <sz val="12"/>
        <rFont val="ＪＳ明朝"/>
        <family val="1"/>
        <charset val="128"/>
      </rPr>
      <t/>
    </r>
    <rPh sb="2" eb="4">
      <t>コウジ</t>
    </rPh>
    <rPh sb="5" eb="7">
      <t>バショ</t>
    </rPh>
    <phoneticPr fontId="12"/>
  </si>
  <si>
    <r>
      <t>　①工事の名称</t>
    </r>
    <r>
      <rPr>
        <u/>
        <sz val="12"/>
        <rFont val="ＪＳ明朝"/>
        <family val="1"/>
        <charset val="128"/>
      </rPr>
      <t/>
    </r>
    <rPh sb="2" eb="4">
      <t>コウジ</t>
    </rPh>
    <rPh sb="5" eb="7">
      <t>メイショウ</t>
    </rPh>
    <phoneticPr fontId="12"/>
  </si>
  <si>
    <t>工事の場所の位置座標</t>
    <rPh sb="0" eb="2">
      <t>コウジ</t>
    </rPh>
    <rPh sb="3" eb="5">
      <t>バショ</t>
    </rPh>
    <rPh sb="6" eb="8">
      <t>イチ</t>
    </rPh>
    <rPh sb="8" eb="10">
      <t>ザヒョウ</t>
    </rPh>
    <phoneticPr fontId="12"/>
  </si>
  <si>
    <t>構造</t>
    <rPh sb="0" eb="2">
      <t>コウゾウ</t>
    </rPh>
    <phoneticPr fontId="12"/>
  </si>
  <si>
    <t>特定建設資材への付着</t>
    <rPh sb="0" eb="6">
      <t>トクテイケンセツシザイ</t>
    </rPh>
    <rPh sb="8" eb="10">
      <t>フチャク</t>
    </rPh>
    <phoneticPr fontId="12"/>
  </si>
  <si>
    <t>フロンの有無</t>
    <rPh sb="4" eb="6">
      <t>ウム</t>
    </rPh>
    <phoneticPr fontId="12"/>
  </si>
  <si>
    <t>フロン該当機器</t>
    <rPh sb="3" eb="5">
      <t>ガイトウ</t>
    </rPh>
    <rPh sb="5" eb="7">
      <t>キキ</t>
    </rPh>
    <phoneticPr fontId="12"/>
  </si>
  <si>
    <t>）第</t>
    <rPh sb="1" eb="2">
      <t>ダイ</t>
    </rPh>
    <phoneticPr fontId="12"/>
  </si>
  <si>
    <t>（登</t>
    <rPh sb="1" eb="2">
      <t>トウ</t>
    </rPh>
    <phoneticPr fontId="12"/>
  </si>
  <si>
    <t>特定建設資材への付着</t>
    <rPh sb="0" eb="2">
      <t>トクテイ</t>
    </rPh>
    <rPh sb="2" eb="4">
      <t>ケンセツ</t>
    </rPh>
    <rPh sb="4" eb="6">
      <t>シザイ</t>
    </rPh>
    <rPh sb="8" eb="10">
      <t>フチャク</t>
    </rPh>
    <phoneticPr fontId="12"/>
  </si>
  <si>
    <t>付着建材</t>
    <rPh sb="0" eb="2">
      <t>フチャク</t>
    </rPh>
    <rPh sb="2" eb="4">
      <t>ケンザイ</t>
    </rPh>
    <phoneticPr fontId="12"/>
  </si>
  <si>
    <t>別表１</t>
    <rPh sb="0" eb="1">
      <t>ベツ</t>
    </rPh>
    <rPh sb="1" eb="2">
      <t>ヒョウ</t>
    </rPh>
    <phoneticPr fontId="12"/>
  </si>
  <si>
    <t>分別解体等の計画等</t>
    <rPh sb="0" eb="2">
      <t>ブンベツ</t>
    </rPh>
    <rPh sb="2" eb="5">
      <t>カイタイトウ</t>
    </rPh>
    <rPh sb="6" eb="8">
      <t>ケイカク</t>
    </rPh>
    <rPh sb="8" eb="9">
      <t>トウ</t>
    </rPh>
    <phoneticPr fontId="12"/>
  </si>
  <si>
    <t>建築物の構造</t>
    <rPh sb="0" eb="3">
      <t>ケンチクブツ</t>
    </rPh>
    <rPh sb="4" eb="6">
      <t>コウゾウ</t>
    </rPh>
    <phoneticPr fontId="12"/>
  </si>
  <si>
    <t>木造</t>
    <rPh sb="0" eb="2">
      <t>モクゾウ</t>
    </rPh>
    <phoneticPr fontId="12"/>
  </si>
  <si>
    <t>鉄骨鉄筋コンクリート造</t>
    <rPh sb="0" eb="2">
      <t>テッコツ</t>
    </rPh>
    <rPh sb="2" eb="4">
      <t>テッキン</t>
    </rPh>
    <rPh sb="10" eb="11">
      <t>ゾウ</t>
    </rPh>
    <phoneticPr fontId="12"/>
  </si>
  <si>
    <t>鉄筋コンクリート造</t>
    <rPh sb="0" eb="2">
      <t>テッキン</t>
    </rPh>
    <rPh sb="8" eb="9">
      <t>ゾウ</t>
    </rPh>
    <phoneticPr fontId="12"/>
  </si>
  <si>
    <t>鉄骨造</t>
    <rPh sb="0" eb="3">
      <t>テッコツゾウ</t>
    </rPh>
    <phoneticPr fontId="12"/>
  </si>
  <si>
    <t>コンクリートブロック造</t>
    <rPh sb="10" eb="11">
      <t>ゾウ</t>
    </rPh>
    <phoneticPr fontId="12"/>
  </si>
  <si>
    <t>その他</t>
    <rPh sb="2" eb="3">
      <t>タ</t>
    </rPh>
    <phoneticPr fontId="12"/>
  </si>
  <si>
    <t>建築物に
関する調査の結果</t>
    <rPh sb="0" eb="3">
      <t>ケンチクブツ</t>
    </rPh>
    <rPh sb="5" eb="6">
      <t>カン</t>
    </rPh>
    <rPh sb="8" eb="10">
      <t>チョウサ</t>
    </rPh>
    <rPh sb="11" eb="13">
      <t>ケッカ</t>
    </rPh>
    <phoneticPr fontId="12"/>
  </si>
  <si>
    <t>建築物の状況</t>
    <rPh sb="0" eb="3">
      <t>ケンチクブツ</t>
    </rPh>
    <rPh sb="4" eb="6">
      <t>ジョウキョウ</t>
    </rPh>
    <phoneticPr fontId="12"/>
  </si>
  <si>
    <t>築年数</t>
    <rPh sb="0" eb="1">
      <t>チク</t>
    </rPh>
    <rPh sb="1" eb="3">
      <t>ネンスウ</t>
    </rPh>
    <phoneticPr fontId="12"/>
  </si>
  <si>
    <t>年</t>
    <rPh sb="0" eb="1">
      <t>ネン</t>
    </rPh>
    <phoneticPr fontId="12"/>
  </si>
  <si>
    <t>棟数</t>
    <rPh sb="0" eb="2">
      <t>トウスウ</t>
    </rPh>
    <phoneticPr fontId="12"/>
  </si>
  <si>
    <t>棟</t>
    <rPh sb="0" eb="1">
      <t>トウ</t>
    </rPh>
    <phoneticPr fontId="12"/>
  </si>
  <si>
    <t>周辺状況</t>
    <rPh sb="0" eb="2">
      <t>シュウヘン</t>
    </rPh>
    <rPh sb="2" eb="4">
      <t>ジョウキョウ</t>
    </rPh>
    <phoneticPr fontId="12"/>
  </si>
  <si>
    <t>周辺にある施設</t>
    <phoneticPr fontId="12"/>
  </si>
  <si>
    <t>住宅</t>
    <rPh sb="0" eb="2">
      <t>ジュウタク</t>
    </rPh>
    <phoneticPr fontId="12"/>
  </si>
  <si>
    <t>商業施設</t>
    <rPh sb="0" eb="4">
      <t>ショウギョウシセツ</t>
    </rPh>
    <phoneticPr fontId="12"/>
  </si>
  <si>
    <t>学校</t>
    <rPh sb="0" eb="2">
      <t>ガッコウ</t>
    </rPh>
    <phoneticPr fontId="12"/>
  </si>
  <si>
    <t>病院</t>
    <rPh sb="0" eb="2">
      <t>ビョウイン</t>
    </rPh>
    <phoneticPr fontId="12"/>
  </si>
  <si>
    <t>その他（</t>
    <rPh sb="2" eb="3">
      <t>タ</t>
    </rPh>
    <phoneticPr fontId="12"/>
  </si>
  <si>
    <t>敷地境界との最短距離</t>
    <phoneticPr fontId="12"/>
  </si>
  <si>
    <t>約</t>
    <rPh sb="0" eb="1">
      <t>ヤク</t>
    </rPh>
    <phoneticPr fontId="12"/>
  </si>
  <si>
    <t>ｍ</t>
    <phoneticPr fontId="12"/>
  </si>
  <si>
    <t>その他</t>
    <phoneticPr fontId="12"/>
  </si>
  <si>
    <t>建築物に関する調査の結果</t>
    <rPh sb="0" eb="3">
      <t>ケンチクブツ</t>
    </rPh>
    <rPh sb="4" eb="5">
      <t>カン</t>
    </rPh>
    <rPh sb="7" eb="9">
      <t>チョウサ</t>
    </rPh>
    <rPh sb="10" eb="12">
      <t>ケッカ</t>
    </rPh>
    <phoneticPr fontId="12"/>
  </si>
  <si>
    <t>工事着手前に実施する措置の内容</t>
    <rPh sb="0" eb="2">
      <t>コウジ</t>
    </rPh>
    <rPh sb="2" eb="4">
      <t>チャクシュ</t>
    </rPh>
    <rPh sb="4" eb="5">
      <t>マエ</t>
    </rPh>
    <rPh sb="6" eb="8">
      <t>ジッシ</t>
    </rPh>
    <rPh sb="10" eb="12">
      <t>ソチ</t>
    </rPh>
    <rPh sb="13" eb="15">
      <t>ナイヨウ</t>
    </rPh>
    <phoneticPr fontId="12"/>
  </si>
  <si>
    <t>作業場所</t>
    <rPh sb="0" eb="2">
      <t>サギョウ</t>
    </rPh>
    <rPh sb="2" eb="4">
      <t>バショ</t>
    </rPh>
    <phoneticPr fontId="12"/>
  </si>
  <si>
    <t xml:space="preserve">作業場所　
</t>
    <rPh sb="0" eb="2">
      <t>サギョウ</t>
    </rPh>
    <rPh sb="2" eb="4">
      <t>バショ</t>
    </rPh>
    <phoneticPr fontId="12"/>
  </si>
  <si>
    <t>十分</t>
    <rPh sb="0" eb="2">
      <t>ジュウブン</t>
    </rPh>
    <phoneticPr fontId="12"/>
  </si>
  <si>
    <t>不十分</t>
    <rPh sb="0" eb="3">
      <t>フジュウブン</t>
    </rPh>
    <phoneticPr fontId="12"/>
  </si>
  <si>
    <t>搬出経路</t>
    <rPh sb="0" eb="2">
      <t>ハンシュツ</t>
    </rPh>
    <rPh sb="2" eb="4">
      <t>ケイロ</t>
    </rPh>
    <phoneticPr fontId="12"/>
  </si>
  <si>
    <t xml:space="preserve">障害物　
</t>
    <rPh sb="0" eb="3">
      <t>ショウガイブツ</t>
    </rPh>
    <phoneticPr fontId="12"/>
  </si>
  <si>
    <t>有</t>
    <rPh sb="0" eb="1">
      <t>ユウ</t>
    </rPh>
    <phoneticPr fontId="12"/>
  </si>
  <si>
    <t>無</t>
    <rPh sb="0" eb="1">
      <t>ム</t>
    </rPh>
    <phoneticPr fontId="12"/>
  </si>
  <si>
    <t xml:space="preserve">前面道路の幅員
</t>
    <phoneticPr fontId="12"/>
  </si>
  <si>
    <t xml:space="preserve">通学路
</t>
    <phoneticPr fontId="12"/>
  </si>
  <si>
    <t>残存物品</t>
    <rPh sb="0" eb="2">
      <t>ザンゾン</t>
    </rPh>
    <rPh sb="2" eb="4">
      <t>ブッピン</t>
    </rPh>
    <phoneticPr fontId="12"/>
  </si>
  <si>
    <t>特定建設資材への付着物</t>
    <rPh sb="0" eb="2">
      <t>トクテイ</t>
    </rPh>
    <rPh sb="2" eb="3">
      <t>ケン</t>
    </rPh>
    <rPh sb="3" eb="4">
      <t>セツ</t>
    </rPh>
    <rPh sb="4" eb="6">
      <t>シザイ</t>
    </rPh>
    <rPh sb="8" eb="11">
      <t>フチャクブツ</t>
    </rPh>
    <phoneticPr fontId="12"/>
  </si>
  <si>
    <t>他法令関係</t>
    <rPh sb="0" eb="1">
      <t>タ</t>
    </rPh>
    <rPh sb="1" eb="3">
      <t>ホウレイ</t>
    </rPh>
    <rPh sb="3" eb="5">
      <t>カンケイ</t>
    </rPh>
    <phoneticPr fontId="12"/>
  </si>
  <si>
    <t>石綿
（大気汚染防止法・安全衛生法石綿則）</t>
    <rPh sb="0" eb="2">
      <t>イシワタ</t>
    </rPh>
    <rPh sb="4" eb="6">
      <t>タイキ</t>
    </rPh>
    <rPh sb="6" eb="8">
      <t>オセン</t>
    </rPh>
    <rPh sb="8" eb="11">
      <t>ボウシホウ</t>
    </rPh>
    <rPh sb="12" eb="14">
      <t>アンゼン</t>
    </rPh>
    <rPh sb="14" eb="17">
      <t>エイセイホウ</t>
    </rPh>
    <rPh sb="17" eb="19">
      <t>イシワタ</t>
    </rPh>
    <rPh sb="19" eb="20">
      <t>ソク</t>
    </rPh>
    <phoneticPr fontId="12"/>
  </si>
  <si>
    <t>フロン（フロン排出抑制法）</t>
    <rPh sb="7" eb="9">
      <t>ハイシュツ</t>
    </rPh>
    <rPh sb="9" eb="11">
      <t>ヨクセイ</t>
    </rPh>
    <rPh sb="11" eb="12">
      <t>ホウ</t>
    </rPh>
    <phoneticPr fontId="12"/>
  </si>
  <si>
    <t>近隣挨拶</t>
    <rPh sb="0" eb="2">
      <t>キンリン</t>
    </rPh>
    <rPh sb="2" eb="4">
      <t>アイサツ</t>
    </rPh>
    <phoneticPr fontId="12"/>
  </si>
  <si>
    <t>工程ごとの作業内容及び解体方法</t>
    <rPh sb="0" eb="2">
      <t>コウテイ</t>
    </rPh>
    <rPh sb="5" eb="7">
      <t>サギョウ</t>
    </rPh>
    <rPh sb="7" eb="9">
      <t>ナイヨウ</t>
    </rPh>
    <rPh sb="9" eb="10">
      <t>オヨ</t>
    </rPh>
    <rPh sb="11" eb="13">
      <t>カイタイ</t>
    </rPh>
    <rPh sb="13" eb="15">
      <t>ホウホウ</t>
    </rPh>
    <phoneticPr fontId="12"/>
  </si>
  <si>
    <t>工程</t>
    <rPh sb="0" eb="2">
      <t>コウテイ</t>
    </rPh>
    <phoneticPr fontId="12"/>
  </si>
  <si>
    <t>作業内容</t>
    <rPh sb="0" eb="2">
      <t>サギョウ</t>
    </rPh>
    <rPh sb="2" eb="4">
      <t>ナイヨウ</t>
    </rPh>
    <phoneticPr fontId="12"/>
  </si>
  <si>
    <t>分別解体等の方法</t>
    <rPh sb="0" eb="2">
      <t>ブンベツ</t>
    </rPh>
    <rPh sb="2" eb="5">
      <t>カイタイトウ</t>
    </rPh>
    <rPh sb="6" eb="8">
      <t>ホウホウ</t>
    </rPh>
    <phoneticPr fontId="12"/>
  </si>
  <si>
    <t>①建築設備・内装材等</t>
    <rPh sb="1" eb="3">
      <t>ケンチク</t>
    </rPh>
    <rPh sb="3" eb="5">
      <t>セツビ</t>
    </rPh>
    <rPh sb="6" eb="8">
      <t>ナイソウ</t>
    </rPh>
    <rPh sb="8" eb="10">
      <t>ザイトウ</t>
    </rPh>
    <phoneticPr fontId="12"/>
  </si>
  <si>
    <t xml:space="preserve">建築設備･内装材等の取り外し
</t>
    <rPh sb="0" eb="2">
      <t>ケンチク</t>
    </rPh>
    <rPh sb="2" eb="4">
      <t>セツビ</t>
    </rPh>
    <rPh sb="5" eb="8">
      <t>ナイソウザイ</t>
    </rPh>
    <rPh sb="8" eb="9">
      <t>トウ</t>
    </rPh>
    <rPh sb="10" eb="11">
      <t>ト</t>
    </rPh>
    <rPh sb="12" eb="13">
      <t>ハズ</t>
    </rPh>
    <phoneticPr fontId="12"/>
  </si>
  <si>
    <t>手作業</t>
    <rPh sb="0" eb="3">
      <t>テサギョウ</t>
    </rPh>
    <phoneticPr fontId="12"/>
  </si>
  <si>
    <t>手作業・機械作業の併用</t>
  </si>
  <si>
    <t>)</t>
    <phoneticPr fontId="12"/>
  </si>
  <si>
    <t>②屋根ふき材</t>
    <rPh sb="1" eb="3">
      <t>ヤネ</t>
    </rPh>
    <rPh sb="5" eb="6">
      <t>ザイ</t>
    </rPh>
    <phoneticPr fontId="12"/>
  </si>
  <si>
    <t xml:space="preserve">屋根ふき材の取り外し　
</t>
    <rPh sb="0" eb="2">
      <t>ヤネ</t>
    </rPh>
    <rPh sb="4" eb="5">
      <t>ザイ</t>
    </rPh>
    <rPh sb="6" eb="7">
      <t>ト</t>
    </rPh>
    <rPh sb="8" eb="9">
      <t>ハズ</t>
    </rPh>
    <phoneticPr fontId="12"/>
  </si>
  <si>
    <t>③外装材・上部構造部分</t>
    <rPh sb="1" eb="4">
      <t>ガイソウザイ</t>
    </rPh>
    <rPh sb="5" eb="7">
      <t>ジョウブ</t>
    </rPh>
    <rPh sb="7" eb="9">
      <t>コウゾウ</t>
    </rPh>
    <rPh sb="9" eb="11">
      <t>ブブン</t>
    </rPh>
    <phoneticPr fontId="12"/>
  </si>
  <si>
    <t>外装材・上部構造部分の取り壊し</t>
    <rPh sb="0" eb="3">
      <t>ガイソウザイ</t>
    </rPh>
    <rPh sb="4" eb="6">
      <t>ジョウブ</t>
    </rPh>
    <rPh sb="6" eb="8">
      <t>コウゾウ</t>
    </rPh>
    <rPh sb="8" eb="10">
      <t>ブブン</t>
    </rPh>
    <rPh sb="11" eb="12">
      <t>ト</t>
    </rPh>
    <rPh sb="13" eb="14">
      <t>コワ</t>
    </rPh>
    <phoneticPr fontId="12"/>
  </si>
  <si>
    <t>　　</t>
    <phoneticPr fontId="12"/>
  </si>
  <si>
    <t>④基礎・基礎ぐい</t>
    <rPh sb="1" eb="3">
      <t>キソ</t>
    </rPh>
    <rPh sb="4" eb="6">
      <t>キソ</t>
    </rPh>
    <phoneticPr fontId="12"/>
  </si>
  <si>
    <t>手作業</t>
  </si>
  <si>
    <t>⑤その他</t>
    <rPh sb="3" eb="4">
      <t>タ</t>
    </rPh>
    <phoneticPr fontId="12"/>
  </si>
  <si>
    <t>手作業</t>
    <phoneticPr fontId="12"/>
  </si>
  <si>
    <t>工事の工程の順序</t>
    <phoneticPr fontId="12"/>
  </si>
  <si>
    <t>上の工程における①→②→③→④の順序</t>
    <phoneticPr fontId="12"/>
  </si>
  <si>
    <t>その他の場合の理由（</t>
    <rPh sb="2" eb="3">
      <t>タ</t>
    </rPh>
    <rPh sb="4" eb="6">
      <t>バアイ</t>
    </rPh>
    <rPh sb="7" eb="9">
      <t>リユウ</t>
    </rPh>
    <phoneticPr fontId="12"/>
  </si>
  <si>
    <t>内装材に木材が含まれる場合</t>
  </si>
  <si>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12"/>
  </si>
  <si>
    <t>可</t>
    <rPh sb="0" eb="1">
      <t>カ</t>
    </rPh>
    <phoneticPr fontId="12"/>
  </si>
  <si>
    <t>不可</t>
    <rPh sb="0" eb="2">
      <t>フカ</t>
    </rPh>
    <phoneticPr fontId="12"/>
  </si>
  <si>
    <t>不可の場合の理由（</t>
    <rPh sb="0" eb="2">
      <t>フカ</t>
    </rPh>
    <rPh sb="3" eb="5">
      <t>バアイ</t>
    </rPh>
    <rPh sb="6" eb="8">
      <t>リユウ</t>
    </rPh>
    <phoneticPr fontId="12"/>
  </si>
  <si>
    <t>建築物に用いられた建設資材の量の見込み</t>
    <rPh sb="0" eb="3">
      <t>ケンチクブツ</t>
    </rPh>
    <rPh sb="4" eb="5">
      <t>モチ</t>
    </rPh>
    <rPh sb="9" eb="11">
      <t>ケンセツ</t>
    </rPh>
    <rPh sb="11" eb="13">
      <t>シザイ</t>
    </rPh>
    <rPh sb="14" eb="15">
      <t>リョウ</t>
    </rPh>
    <rPh sb="16" eb="18">
      <t>ミコ</t>
    </rPh>
    <phoneticPr fontId="12"/>
  </si>
  <si>
    <t>トン</t>
    <phoneticPr fontId="12"/>
  </si>
  <si>
    <t>廃棄物発生見込量</t>
    <rPh sb="0" eb="3">
      <t>ハイキブツ</t>
    </rPh>
    <rPh sb="3" eb="5">
      <t>ハッセイ</t>
    </rPh>
    <rPh sb="5" eb="7">
      <t>ミコ</t>
    </rPh>
    <rPh sb="7" eb="8">
      <t>リョウ</t>
    </rPh>
    <phoneticPr fontId="12"/>
  </si>
  <si>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12"/>
  </si>
  <si>
    <t>種類</t>
    <rPh sb="0" eb="2">
      <t>シュルイ</t>
    </rPh>
    <phoneticPr fontId="12"/>
  </si>
  <si>
    <t>量の見込み</t>
    <rPh sb="0" eb="1">
      <t>リョウ</t>
    </rPh>
    <rPh sb="2" eb="4">
      <t>ミコ</t>
    </rPh>
    <phoneticPr fontId="12"/>
  </si>
  <si>
    <t>発生が見込まれる部分（注）</t>
    <rPh sb="0" eb="2">
      <t>ハッセイ</t>
    </rPh>
    <rPh sb="3" eb="5">
      <t>ミコ</t>
    </rPh>
    <rPh sb="8" eb="10">
      <t>ブブン</t>
    </rPh>
    <rPh sb="11" eb="12">
      <t>チュウ</t>
    </rPh>
    <phoneticPr fontId="12"/>
  </si>
  <si>
    <t>コンクリート塊</t>
    <phoneticPr fontId="12"/>
  </si>
  <si>
    <t>①</t>
    <phoneticPr fontId="12"/>
  </si>
  <si>
    <t>②</t>
    <phoneticPr fontId="12"/>
  </si>
  <si>
    <t>③</t>
    <phoneticPr fontId="12"/>
  </si>
  <si>
    <t>④</t>
    <phoneticPr fontId="12"/>
  </si>
  <si>
    <t>⑤</t>
    <phoneticPr fontId="12"/>
  </si>
  <si>
    <t>ｱｽﾌｧﾙﾄ･ｺﾝｸﾘｰﾄ塊</t>
  </si>
  <si>
    <t>建設発生木材</t>
  </si>
  <si>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12"/>
  </si>
  <si>
    <t>備考</t>
    <rPh sb="0" eb="2">
      <t>ビコウ</t>
    </rPh>
    <phoneticPr fontId="12"/>
  </si>
  <si>
    <t>□欄には、該当箇所に「レ」を付すこと。</t>
    <rPh sb="1" eb="2">
      <t>ラン</t>
    </rPh>
    <rPh sb="5" eb="7">
      <t>ガイトウ</t>
    </rPh>
    <rPh sb="7" eb="9">
      <t>カショ</t>
    </rPh>
    <rPh sb="14" eb="15">
      <t>フ</t>
    </rPh>
    <phoneticPr fontId="12"/>
  </si>
  <si>
    <t>新築工事</t>
    <rPh sb="0" eb="2">
      <t>シンチク</t>
    </rPh>
    <rPh sb="2" eb="4">
      <t>コウジ</t>
    </rPh>
    <phoneticPr fontId="12"/>
  </si>
  <si>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12"/>
  </si>
  <si>
    <t>使用する特定建設
資材の種類</t>
    <rPh sb="0" eb="2">
      <t>シヨウ</t>
    </rPh>
    <rPh sb="4" eb="6">
      <t>トクテイ</t>
    </rPh>
    <rPh sb="6" eb="8">
      <t>ケンセツ</t>
    </rPh>
    <rPh sb="9" eb="11">
      <t>シザイ</t>
    </rPh>
    <rPh sb="12" eb="14">
      <t>シュルイ</t>
    </rPh>
    <phoneticPr fontId="12"/>
  </si>
  <si>
    <t>コンクリート</t>
    <phoneticPr fontId="12"/>
  </si>
  <si>
    <t>コンクリート及び鉄から成る建設資材</t>
    <rPh sb="6" eb="7">
      <t>オヨ</t>
    </rPh>
    <rPh sb="8" eb="9">
      <t>テツ</t>
    </rPh>
    <rPh sb="11" eb="12">
      <t>ナ</t>
    </rPh>
    <rPh sb="13" eb="15">
      <t>ケンセツ</t>
    </rPh>
    <rPh sb="15" eb="17">
      <t>シザイ</t>
    </rPh>
    <phoneticPr fontId="12"/>
  </si>
  <si>
    <t>アスファルト・コンクリート</t>
    <phoneticPr fontId="12"/>
  </si>
  <si>
    <t>木材</t>
    <rPh sb="0" eb="2">
      <t>モクザイ</t>
    </rPh>
    <phoneticPr fontId="12"/>
  </si>
  <si>
    <t>商業施設</t>
    <rPh sb="0" eb="2">
      <t>ショウギョウ</t>
    </rPh>
    <rPh sb="2" eb="4">
      <t>シセツ</t>
    </rPh>
    <phoneticPr fontId="12"/>
  </si>
  <si>
    <t>他法令関係(修繕・模様替工事のみ)</t>
    <rPh sb="0" eb="1">
      <t>タ</t>
    </rPh>
    <rPh sb="1" eb="3">
      <t>ホウレイ</t>
    </rPh>
    <rPh sb="3" eb="5">
      <t>カンケイ</t>
    </rPh>
    <rPh sb="6" eb="8">
      <t>シュウゼン</t>
    </rPh>
    <rPh sb="9" eb="11">
      <t>モヨウ</t>
    </rPh>
    <rPh sb="11" eb="12">
      <t>ガ</t>
    </rPh>
    <rPh sb="12" eb="14">
      <t>コウジ</t>
    </rPh>
    <phoneticPr fontId="12"/>
  </si>
  <si>
    <t>石綿
(大気汚染防止法・安全衛生法石綿則)</t>
    <rPh sb="0" eb="2">
      <t>イシワタ</t>
    </rPh>
    <rPh sb="4" eb="6">
      <t>タイキ</t>
    </rPh>
    <rPh sb="6" eb="8">
      <t>オセン</t>
    </rPh>
    <rPh sb="8" eb="11">
      <t>ボウシホウ</t>
    </rPh>
    <rPh sb="12" eb="14">
      <t>アンゼン</t>
    </rPh>
    <rPh sb="14" eb="17">
      <t>エイセイホウ</t>
    </rPh>
    <rPh sb="17" eb="19">
      <t>イシワタ</t>
    </rPh>
    <rPh sb="19" eb="20">
      <t>ソク</t>
    </rPh>
    <phoneticPr fontId="12"/>
  </si>
  <si>
    <t>特定建設資材への付着（</t>
    <phoneticPr fontId="12"/>
  </si>
  <si>
    <t>無)</t>
    <rPh sb="0" eb="1">
      <t>ム</t>
    </rPh>
    <phoneticPr fontId="12"/>
  </si>
  <si>
    <t>近隣挨拶</t>
    <rPh sb="0" eb="4">
      <t>キンリンアイサツ</t>
    </rPh>
    <phoneticPr fontId="12"/>
  </si>
  <si>
    <t>①造成等</t>
    <rPh sb="1" eb="3">
      <t>ゾウセイ</t>
    </rPh>
    <rPh sb="3" eb="4">
      <t>トウ</t>
    </rPh>
    <phoneticPr fontId="12"/>
  </si>
  <si>
    <t>造成等の工事</t>
    <rPh sb="0" eb="2">
      <t>ゾウセイ</t>
    </rPh>
    <rPh sb="2" eb="3">
      <t>トウ</t>
    </rPh>
    <rPh sb="4" eb="6">
      <t>コウジ</t>
    </rPh>
    <phoneticPr fontId="12"/>
  </si>
  <si>
    <t>基礎・基礎ぐいの工事</t>
    <rPh sb="0" eb="2">
      <t>キソ</t>
    </rPh>
    <rPh sb="3" eb="5">
      <t>キソ</t>
    </rPh>
    <rPh sb="8" eb="10">
      <t>コウジ</t>
    </rPh>
    <phoneticPr fontId="12"/>
  </si>
  <si>
    <t>③上部構造部分・外装</t>
    <rPh sb="1" eb="3">
      <t>ジョウブ</t>
    </rPh>
    <rPh sb="3" eb="5">
      <t>コウゾウ</t>
    </rPh>
    <rPh sb="5" eb="7">
      <t>ブブン</t>
    </rPh>
    <rPh sb="8" eb="10">
      <t>ガイソウ</t>
    </rPh>
    <phoneticPr fontId="12"/>
  </si>
  <si>
    <t>上部構造部分・外装の工事</t>
    <rPh sb="0" eb="2">
      <t>ジョウブ</t>
    </rPh>
    <rPh sb="2" eb="4">
      <t>コウゾウ</t>
    </rPh>
    <rPh sb="4" eb="6">
      <t>ブブン</t>
    </rPh>
    <rPh sb="7" eb="9">
      <t>ガイソウ</t>
    </rPh>
    <rPh sb="10" eb="12">
      <t>コウジ</t>
    </rPh>
    <phoneticPr fontId="12"/>
  </si>
  <si>
    <t>④屋根</t>
    <rPh sb="1" eb="3">
      <t>ヤネ</t>
    </rPh>
    <phoneticPr fontId="12"/>
  </si>
  <si>
    <t>屋根の工事</t>
    <rPh sb="0" eb="2">
      <t>ヤネ</t>
    </rPh>
    <rPh sb="3" eb="5">
      <t>コウジ</t>
    </rPh>
    <phoneticPr fontId="12"/>
  </si>
  <si>
    <t>⑤建築設備・内装等</t>
    <rPh sb="1" eb="3">
      <t>ケンチク</t>
    </rPh>
    <rPh sb="3" eb="5">
      <t>セツビ</t>
    </rPh>
    <rPh sb="6" eb="8">
      <t>ナイソウ</t>
    </rPh>
    <rPh sb="8" eb="9">
      <t>トウ</t>
    </rPh>
    <phoneticPr fontId="12"/>
  </si>
  <si>
    <t>建築設備・内装等の工事</t>
    <rPh sb="0" eb="4">
      <t>ケンチクセツビ</t>
    </rPh>
    <rPh sb="5" eb="7">
      <t>ナイソウ</t>
    </rPh>
    <rPh sb="7" eb="8">
      <t>トウ</t>
    </rPh>
    <rPh sb="9" eb="11">
      <t>コウジ</t>
    </rPh>
    <phoneticPr fontId="12"/>
  </si>
  <si>
    <t>⑥その他</t>
    <rPh sb="3" eb="4">
      <t>タ</t>
    </rPh>
    <phoneticPr fontId="12"/>
  </si>
  <si>
    <t>その他の工事</t>
    <rPh sb="2" eb="3">
      <t>タ</t>
    </rPh>
    <rPh sb="4" eb="6">
      <t>コウジ</t>
    </rPh>
    <phoneticPr fontId="12"/>
  </si>
  <si>
    <t>特定建設資材廃棄物の種類ごとの量の見込み並びに特定建設資材が使用される建築部分及び特定建設資材廃棄物の発生が見込まれる建築物の部分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7">
      <t>ケンチク</t>
    </rPh>
    <rPh sb="37" eb="39">
      <t>ブブン</t>
    </rPh>
    <rPh sb="39" eb="40">
      <t>オヨ</t>
    </rPh>
    <rPh sb="41" eb="43">
      <t>トクテイ</t>
    </rPh>
    <rPh sb="43" eb="45">
      <t>ケンセツ</t>
    </rPh>
    <rPh sb="45" eb="47">
      <t>シザイ</t>
    </rPh>
    <rPh sb="47" eb="50">
      <t>ハイキブツ</t>
    </rPh>
    <rPh sb="51" eb="53">
      <t>ハッセイ</t>
    </rPh>
    <rPh sb="54" eb="56">
      <t>ミコ</t>
    </rPh>
    <rPh sb="59" eb="62">
      <t>ケンチクブツ</t>
    </rPh>
    <rPh sb="63" eb="65">
      <t>ブブン</t>
    </rPh>
    <phoneticPr fontId="12"/>
  </si>
  <si>
    <t>量の見込</t>
    <rPh sb="0" eb="1">
      <t>リョウ</t>
    </rPh>
    <rPh sb="2" eb="4">
      <t>ミコミ</t>
    </rPh>
    <phoneticPr fontId="12"/>
  </si>
  <si>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12"/>
  </si>
  <si>
    <t>コンクリート塊</t>
    <rPh sb="6" eb="7">
      <t>カイ</t>
    </rPh>
    <phoneticPr fontId="12"/>
  </si>
  <si>
    <t>ｱｽﾌｧﾙﾄ･ｺﾝｸﾘｰﾄ塊</t>
    <rPh sb="13" eb="14">
      <t>カイ</t>
    </rPh>
    <phoneticPr fontId="12"/>
  </si>
  <si>
    <t>建設発生木材</t>
    <rPh sb="0" eb="2">
      <t>ケンセツ</t>
    </rPh>
    <rPh sb="2" eb="4">
      <t>ハッセイ</t>
    </rPh>
    <rPh sb="4" eb="6">
      <t>モクザイ</t>
    </rPh>
    <phoneticPr fontId="12"/>
  </si>
  <si>
    <t>（注）　①造成等　②基礎　③上部構造部分・外装　④屋根　⑤建築設備・内装　⑥その他</t>
    <rPh sb="1" eb="2">
      <t>チュウ</t>
    </rPh>
    <rPh sb="5" eb="8">
      <t>ゾウセイトウ</t>
    </rPh>
    <rPh sb="10" eb="12">
      <t>キソ</t>
    </rPh>
    <rPh sb="14" eb="18">
      <t>ジョウブコウゾウ</t>
    </rPh>
    <rPh sb="18" eb="20">
      <t>ブブン</t>
    </rPh>
    <rPh sb="21" eb="23">
      <t>ガイソウ</t>
    </rPh>
    <rPh sb="25" eb="27">
      <t>ヤネ</t>
    </rPh>
    <rPh sb="29" eb="31">
      <t>ケンチク</t>
    </rPh>
    <rPh sb="31" eb="33">
      <t>セツビ</t>
    </rPh>
    <rPh sb="34" eb="36">
      <t>ナイソウ</t>
    </rPh>
    <rPh sb="40" eb="41">
      <t>タ</t>
    </rPh>
    <phoneticPr fontId="12"/>
  </si>
  <si>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12"/>
  </si>
  <si>
    <t>ｱｽﾌｧﾙﾄ･ｺﾝｸﾘｰﾄ塊</t>
    <rPh sb="13" eb="14">
      <t>カタマリ</t>
    </rPh>
    <phoneticPr fontId="12"/>
  </si>
  <si>
    <t>コンクリート塊</t>
    <rPh sb="6" eb="7">
      <t>カタマリ</t>
    </rPh>
    <phoneticPr fontId="12"/>
  </si>
  <si>
    <t>量の見込み</t>
    <rPh sb="0" eb="1">
      <t>リョウ</t>
    </rPh>
    <rPh sb="2" eb="4">
      <t>ミコミ</t>
    </rPh>
    <phoneticPr fontId="12"/>
  </si>
  <si>
    <t>特定建設資材廃棄物の種類ごとの量の見込み（全工事）並びに特定建設資材が使用される工作物の部分（新築・維持・修繕工事のみ）及び特定建設資材廃棄物の発生が見込まれる建築物の部分（維持・修繕・解体工事のみ）</t>
    <rPh sb="0" eb="2">
      <t>トクテイ</t>
    </rPh>
    <rPh sb="2" eb="4">
      <t>ケンセツ</t>
    </rPh>
    <rPh sb="4" eb="8">
      <t>シザイハイキ</t>
    </rPh>
    <rPh sb="8" eb="9">
      <t>ブツ</t>
    </rPh>
    <rPh sb="10" eb="12">
      <t>シュルイ</t>
    </rPh>
    <rPh sb="15" eb="16">
      <t>リョウ</t>
    </rPh>
    <rPh sb="17" eb="19">
      <t>ミコ</t>
    </rPh>
    <rPh sb="21" eb="24">
      <t>ゼンコウジ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68">
      <t>シザイ</t>
    </rPh>
    <rPh sb="68" eb="71">
      <t>ハイキブツ</t>
    </rPh>
    <rPh sb="72" eb="74">
      <t>ハッセイ</t>
    </rPh>
    <rPh sb="75" eb="77">
      <t>ミコ</t>
    </rPh>
    <rPh sb="80" eb="83">
      <t>ケンチクブツ</t>
    </rPh>
    <rPh sb="84" eb="86">
      <t>ブブン</t>
    </rPh>
    <rPh sb="87" eb="89">
      <t>イジ</t>
    </rPh>
    <rPh sb="90" eb="92">
      <t>シュウゼン</t>
    </rPh>
    <rPh sb="93" eb="95">
      <t>カイタイ</t>
    </rPh>
    <rPh sb="95" eb="97">
      <t>コウジ</t>
    </rPh>
    <phoneticPr fontId="12"/>
  </si>
  <si>
    <t>上の工程における⑤→④→③の順序</t>
    <rPh sb="0" eb="1">
      <t>ウエ</t>
    </rPh>
    <rPh sb="2" eb="4">
      <t>コウテイ</t>
    </rPh>
    <rPh sb="14" eb="16">
      <t>ジュンジョ</t>
    </rPh>
    <phoneticPr fontId="12"/>
  </si>
  <si>
    <t>工事の工程の順序
（解体工事のみ）</t>
    <rPh sb="0" eb="2">
      <t>コウジ</t>
    </rPh>
    <rPh sb="3" eb="5">
      <t>コウテイ</t>
    </rPh>
    <rPh sb="6" eb="8">
      <t>ジュンジョ</t>
    </rPh>
    <rPh sb="10" eb="12">
      <t>カイタイ</t>
    </rPh>
    <rPh sb="12" eb="14">
      <t>コウジ</t>
    </rPh>
    <phoneticPr fontId="12"/>
  </si>
  <si>
    <t>手作業・機械作業の併用</t>
    <rPh sb="0" eb="3">
      <t>テサギョウ</t>
    </rPh>
    <rPh sb="4" eb="6">
      <t>キカイ</t>
    </rPh>
    <rPh sb="6" eb="8">
      <t>サギョウ</t>
    </rPh>
    <rPh sb="9" eb="11">
      <t>ヘイヨウ</t>
    </rPh>
    <phoneticPr fontId="12"/>
  </si>
  <si>
    <t>無</t>
    <rPh sb="0" eb="1">
      <t>ナ</t>
    </rPh>
    <phoneticPr fontId="12"/>
  </si>
  <si>
    <t>有</t>
    <rPh sb="0" eb="1">
      <t>ア</t>
    </rPh>
    <phoneticPr fontId="12"/>
  </si>
  <si>
    <t>本体付属品の工事</t>
    <rPh sb="0" eb="2">
      <t>ホンタイ</t>
    </rPh>
    <rPh sb="2" eb="4">
      <t>フゾク</t>
    </rPh>
    <rPh sb="4" eb="5">
      <t>ヒン</t>
    </rPh>
    <rPh sb="6" eb="8">
      <t>コウジ</t>
    </rPh>
    <phoneticPr fontId="12"/>
  </si>
  <si>
    <t>⑤本体付属品</t>
    <rPh sb="1" eb="3">
      <t>ホンタイ</t>
    </rPh>
    <rPh sb="3" eb="5">
      <t>フゾク</t>
    </rPh>
    <rPh sb="5" eb="6">
      <t>ヒン</t>
    </rPh>
    <phoneticPr fontId="12"/>
  </si>
  <si>
    <t>本体構造の工事</t>
    <rPh sb="0" eb="2">
      <t>ホンタイ</t>
    </rPh>
    <rPh sb="2" eb="4">
      <t>コウゾウ</t>
    </rPh>
    <rPh sb="5" eb="7">
      <t>コウジ</t>
    </rPh>
    <phoneticPr fontId="12"/>
  </si>
  <si>
    <t>④本体構造</t>
    <rPh sb="1" eb="3">
      <t>ホンタイ</t>
    </rPh>
    <rPh sb="3" eb="5">
      <t>コウゾウ</t>
    </rPh>
    <phoneticPr fontId="12"/>
  </si>
  <si>
    <t>基礎工事</t>
    <rPh sb="0" eb="2">
      <t>キソ</t>
    </rPh>
    <rPh sb="2" eb="4">
      <t>コウジ</t>
    </rPh>
    <phoneticPr fontId="12"/>
  </si>
  <si>
    <t>③基礎</t>
    <rPh sb="1" eb="3">
      <t>キソ</t>
    </rPh>
    <phoneticPr fontId="12"/>
  </si>
  <si>
    <t>土工事</t>
    <rPh sb="0" eb="3">
      <t>ドコウジ</t>
    </rPh>
    <phoneticPr fontId="12"/>
  </si>
  <si>
    <t>②土工</t>
    <rPh sb="1" eb="3">
      <t>ドコウ</t>
    </rPh>
    <phoneticPr fontId="12"/>
  </si>
  <si>
    <t>仮設工事</t>
    <rPh sb="0" eb="2">
      <t>カセツ</t>
    </rPh>
    <rPh sb="2" eb="4">
      <t>コウジ</t>
    </rPh>
    <phoneticPr fontId="12"/>
  </si>
  <si>
    <t>①仮設</t>
    <rPh sb="1" eb="3">
      <t>カセツ</t>
    </rPh>
    <phoneticPr fontId="12"/>
  </si>
  <si>
    <t>（解体工事のみ）</t>
    <rPh sb="1" eb="3">
      <t>カイタイ</t>
    </rPh>
    <rPh sb="3" eb="5">
      <t>コウジ</t>
    </rPh>
    <phoneticPr fontId="12"/>
  </si>
  <si>
    <t>石綿
（大気汚染防止法・安全衛生法石綿則）</t>
    <phoneticPr fontId="12"/>
  </si>
  <si>
    <t>他法令関係（解体・維持・修繕工事のみ）</t>
    <rPh sb="0" eb="1">
      <t>タ</t>
    </rPh>
    <rPh sb="1" eb="3">
      <t>ホウレイ</t>
    </rPh>
    <rPh sb="3" eb="5">
      <t>カンケイ</t>
    </rPh>
    <rPh sb="6" eb="8">
      <t>カイタイ</t>
    </rPh>
    <rPh sb="9" eb="11">
      <t>イジ</t>
    </rPh>
    <rPh sb="12" eb="14">
      <t>シュウゼン</t>
    </rPh>
    <rPh sb="14" eb="16">
      <t>コウジ</t>
    </rPh>
    <phoneticPr fontId="12"/>
  </si>
  <si>
    <t>特定建設資材への付着物
（解体・修繕・模様替工事のみ）</t>
    <rPh sb="0" eb="2">
      <t>トクテイ</t>
    </rPh>
    <rPh sb="2" eb="3">
      <t>ケン</t>
    </rPh>
    <rPh sb="3" eb="4">
      <t>セツ</t>
    </rPh>
    <rPh sb="4" eb="6">
      <t>シザイ</t>
    </rPh>
    <rPh sb="8" eb="11">
      <t>フチャクブツ</t>
    </rPh>
    <rPh sb="13" eb="15">
      <t>カイタイ</t>
    </rPh>
    <rPh sb="16" eb="18">
      <t>シュウゼン</t>
    </rPh>
    <rPh sb="19" eb="21">
      <t>モヨウ</t>
    </rPh>
    <rPh sb="21" eb="22">
      <t>ガ</t>
    </rPh>
    <rPh sb="22" eb="24">
      <t>コウジ</t>
    </rPh>
    <phoneticPr fontId="12"/>
  </si>
  <si>
    <t>工作物に関する調査の結果</t>
    <rPh sb="0" eb="3">
      <t>コウサクブツ</t>
    </rPh>
    <rPh sb="4" eb="5">
      <t>カン</t>
    </rPh>
    <rPh sb="7" eb="9">
      <t>チョウサ</t>
    </rPh>
    <rPh sb="10" eb="12">
      <t>ケッカ</t>
    </rPh>
    <phoneticPr fontId="12"/>
  </si>
  <si>
    <t>工作物に関する調査の結果及び工事着手前に実施する措置の内容</t>
    <rPh sb="0" eb="3">
      <t>コウサクブツ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12"/>
  </si>
  <si>
    <t>工作物の状況</t>
    <rPh sb="0" eb="3">
      <t>コウサクブツ</t>
    </rPh>
    <rPh sb="4" eb="6">
      <t>ジョウキョウ</t>
    </rPh>
    <phoneticPr fontId="12"/>
  </si>
  <si>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12"/>
  </si>
  <si>
    <t>電話</t>
    <rPh sb="0" eb="2">
      <t>デンワ</t>
    </rPh>
    <phoneticPr fontId="12"/>
  </si>
  <si>
    <t>鉄道</t>
    <rPh sb="0" eb="2">
      <t>テツドウ</t>
    </rPh>
    <phoneticPr fontId="12"/>
  </si>
  <si>
    <t>下水道</t>
    <rPh sb="0" eb="3">
      <t>ゲスイドウ</t>
    </rPh>
    <phoneticPr fontId="12"/>
  </si>
  <si>
    <t>ガス</t>
    <phoneticPr fontId="12"/>
  </si>
  <si>
    <t>水道</t>
    <rPh sb="0" eb="2">
      <t>スイドウ</t>
    </rPh>
    <phoneticPr fontId="12"/>
  </si>
  <si>
    <t>電気</t>
    <rPh sb="0" eb="2">
      <t>デンキ</t>
    </rPh>
    <phoneticPr fontId="12"/>
  </si>
  <si>
    <t>解体工事</t>
    <rPh sb="0" eb="2">
      <t>カイタイ</t>
    </rPh>
    <rPh sb="2" eb="4">
      <t>コウジ</t>
    </rPh>
    <phoneticPr fontId="12"/>
  </si>
  <si>
    <t>維持・修繕工事</t>
    <rPh sb="0" eb="2">
      <t>イジ</t>
    </rPh>
    <rPh sb="3" eb="5">
      <t>シュウゼン</t>
    </rPh>
    <rPh sb="5" eb="7">
      <t>コウジ</t>
    </rPh>
    <phoneticPr fontId="12"/>
  </si>
  <si>
    <t>工作物の構造
（解体工事のみ）</t>
    <rPh sb="0" eb="3">
      <t>コウサクブツ</t>
    </rPh>
    <rPh sb="4" eb="6">
      <t>コウゾウ</t>
    </rPh>
    <rPh sb="8" eb="10">
      <t>カイタイ</t>
    </rPh>
    <rPh sb="10" eb="12">
      <t>コウジ</t>
    </rPh>
    <phoneticPr fontId="12"/>
  </si>
  <si>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22">
      <t>シンチクコウジトウ</t>
    </rPh>
    <rPh sb="23" eb="25">
      <t>ドボク</t>
    </rPh>
    <rPh sb="25" eb="27">
      <t>コウジ</t>
    </rPh>
    <rPh sb="27" eb="28">
      <t>トウ</t>
    </rPh>
    <phoneticPr fontId="12"/>
  </si>
  <si>
    <t>解体工事</t>
    <rPh sb="0" eb="4">
      <t>カイタイコウジ</t>
    </rPh>
    <phoneticPr fontId="12"/>
  </si>
  <si>
    <t>②基礎・基礎ぐい</t>
    <rPh sb="1" eb="3">
      <t>キソ</t>
    </rPh>
    <rPh sb="4" eb="6">
      <t>キソ</t>
    </rPh>
    <phoneticPr fontId="12"/>
  </si>
  <si>
    <t>管理番号</t>
  </si>
  <si>
    <t>書類種別</t>
  </si>
  <si>
    <t>受付日</t>
  </si>
  <si>
    <t>年度</t>
  </si>
  <si>
    <t>行政区</t>
  </si>
  <si>
    <t>受付番号</t>
  </si>
  <si>
    <t>工事種類</t>
  </si>
  <si>
    <t>工事発注者_通知</t>
  </si>
  <si>
    <t>発注者等名_届出</t>
  </si>
  <si>
    <t>地上階数</t>
  </si>
  <si>
    <t>地下階数</t>
  </si>
  <si>
    <t>建築物の構造</t>
  </si>
  <si>
    <t>床面積</t>
  </si>
  <si>
    <t>元請業者</t>
  </si>
  <si>
    <t>フロン類使用機器の有無</t>
  </si>
  <si>
    <t>フロン類使用機器</t>
  </si>
  <si>
    <t>パトロール日</t>
  </si>
  <si>
    <t>発注者_氏名</t>
  </si>
  <si>
    <t>発注者_郵便番号</t>
  </si>
  <si>
    <t>発注者_住所</t>
  </si>
  <si>
    <t>発注者_電話番号</t>
  </si>
  <si>
    <t>発注者_転居先郵便番号</t>
  </si>
  <si>
    <t>発注者_転居先住所</t>
  </si>
  <si>
    <t>発注者_転居先電話番号</t>
  </si>
  <si>
    <t>工事の名称</t>
  </si>
  <si>
    <t>工事の場所</t>
  </si>
  <si>
    <t>工事の種類</t>
  </si>
  <si>
    <t>工事の概要_用途</t>
  </si>
  <si>
    <t>工事の概要_構造</t>
  </si>
  <si>
    <t>工事の概要_地上階数</t>
  </si>
  <si>
    <t>工事の概要_地下階数</t>
  </si>
  <si>
    <t>工事の概要_面積</t>
  </si>
  <si>
    <t>請負代金</t>
  </si>
  <si>
    <t>請負_自主施工</t>
  </si>
  <si>
    <t>元請_法人</t>
  </si>
  <si>
    <t>元請_郵便番号</t>
  </si>
  <si>
    <t>元請_住所</t>
  </si>
  <si>
    <t>元請_電話番号</t>
  </si>
  <si>
    <t>元請_許可行政庁</t>
  </si>
  <si>
    <t>元請_許可者</t>
  </si>
  <si>
    <t>元請_文字</t>
  </si>
  <si>
    <t>元請_年度</t>
  </si>
  <si>
    <t>元請_番号</t>
  </si>
  <si>
    <t>説明年月日</t>
  </si>
  <si>
    <t>工事着手予定日_工事概要</t>
  </si>
  <si>
    <t>工事完了予定日_工事概要</t>
  </si>
  <si>
    <t>万円</t>
    <rPh sb="0" eb="2">
      <t>マンエン</t>
    </rPh>
    <phoneticPr fontId="12"/>
  </si>
  <si>
    <r>
      <t>　 発注者又は自主施工者の氏名</t>
    </r>
    <r>
      <rPr>
        <sz val="10"/>
        <rFont val="ＪＳ明朝"/>
        <family val="1"/>
        <charset val="128"/>
      </rPr>
      <t>（法人にあっては商号又は名称及び代表者の氏名）</t>
    </r>
    <r>
      <rPr>
        <u/>
        <sz val="10"/>
        <rFont val="ＪＳ明朝"/>
        <family val="1"/>
        <charset val="128"/>
      </rPr>
      <t>　</t>
    </r>
    <r>
      <rPr>
        <u/>
        <sz val="11"/>
        <rFont val="ＪＳ明朝"/>
        <family val="1"/>
        <charset val="128"/>
      </rPr>
      <t>　</t>
    </r>
    <r>
      <rPr>
        <u/>
        <sz val="12"/>
        <rFont val="ＪＳ明朝"/>
        <family val="1"/>
        <charset val="128"/>
      </rPr>
      <t>　　　　　　　　　　　</t>
    </r>
    <rPh sb="2" eb="5">
      <t>ハッチュウシャ</t>
    </rPh>
    <rPh sb="5" eb="6">
      <t>マタ</t>
    </rPh>
    <rPh sb="7" eb="9">
      <t>ジシュ</t>
    </rPh>
    <rPh sb="9" eb="12">
      <t>セコウシャ</t>
    </rPh>
    <rPh sb="13" eb="15">
      <t>シメイ</t>
    </rPh>
    <rPh sb="16" eb="18">
      <t>ホウジン</t>
    </rPh>
    <rPh sb="23" eb="25">
      <t>ショウゴウ</t>
    </rPh>
    <rPh sb="25" eb="26">
      <t>マタ</t>
    </rPh>
    <rPh sb="27" eb="29">
      <t>メイショウ</t>
    </rPh>
    <rPh sb="29" eb="30">
      <t>オヨ</t>
    </rPh>
    <rPh sb="31" eb="34">
      <t>ダイヒョウシャ</t>
    </rPh>
    <rPh sb="35" eb="37">
      <t>シメイ</t>
    </rPh>
    <phoneticPr fontId="12"/>
  </si>
  <si>
    <t>）　　　電話番号</t>
    <rPh sb="4" eb="8">
      <t>デンワバンゴウ</t>
    </rPh>
    <phoneticPr fontId="12"/>
  </si>
  <si>
    <t>建築物に係る新築又は増築の工事</t>
    <rPh sb="0" eb="3">
      <t>ケンチクブツ</t>
    </rPh>
    <rPh sb="4" eb="5">
      <t>カカ</t>
    </rPh>
    <rPh sb="6" eb="8">
      <t>シンチク</t>
    </rPh>
    <rPh sb="8" eb="9">
      <t>マタ</t>
    </rPh>
    <rPh sb="10" eb="12">
      <t>ゾウチク</t>
    </rPh>
    <rPh sb="13" eb="15">
      <t>コウジ</t>
    </rPh>
    <phoneticPr fontId="12"/>
  </si>
  <si>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12"/>
  </si>
  <si>
    <t>　請負代金</t>
    <rPh sb="1" eb="5">
      <t>ウケオイダイキン</t>
    </rPh>
    <phoneticPr fontId="12"/>
  </si>
  <si>
    <t>　　（郵便番号　　　</t>
    <rPh sb="3" eb="5">
      <t>ユウビン</t>
    </rPh>
    <rPh sb="5" eb="7">
      <t>バンゴウ</t>
    </rPh>
    <phoneticPr fontId="12"/>
  </si>
  <si>
    <t>）電話番号</t>
    <rPh sb="1" eb="3">
      <t>デンワ</t>
    </rPh>
    <rPh sb="3" eb="5">
      <t>バンゴウ</t>
    </rPh>
    <phoneticPr fontId="12"/>
  </si>
  <si>
    <t>建設業許可の場合</t>
    <rPh sb="0" eb="3">
      <t>ケンセツギョウ</t>
    </rPh>
    <rPh sb="3" eb="5">
      <t>キョカ</t>
    </rPh>
    <rPh sb="6" eb="8">
      <t>バアイ</t>
    </rPh>
    <phoneticPr fontId="12"/>
  </si>
  <si>
    <t>知事</t>
    <rPh sb="0" eb="2">
      <t>チジ</t>
    </rPh>
    <phoneticPr fontId="12"/>
  </si>
  <si>
    <t>工事業）</t>
    <rPh sb="0" eb="2">
      <t>コウジ</t>
    </rPh>
    <rPh sb="2" eb="3">
      <t>ギョウ</t>
    </rPh>
    <phoneticPr fontId="12"/>
  </si>
  <si>
    <t>氏名</t>
    <rPh sb="0" eb="2">
      <t>シメイ</t>
    </rPh>
    <phoneticPr fontId="12"/>
  </si>
  <si>
    <t>建設業許可</t>
    <rPh sb="0" eb="3">
      <t>ケンセツギョウ</t>
    </rPh>
    <rPh sb="3" eb="5">
      <t>キョカ</t>
    </rPh>
    <phoneticPr fontId="12"/>
  </si>
  <si>
    <t>主任技術者（監理技術者）</t>
    <rPh sb="0" eb="5">
      <t>シュニンギジュツシャ</t>
    </rPh>
    <rPh sb="6" eb="8">
      <t>カンリ</t>
    </rPh>
    <rPh sb="8" eb="11">
      <t>ギジュツシャ</t>
    </rPh>
    <phoneticPr fontId="12"/>
  </si>
  <si>
    <t>解体工事業登録</t>
    <rPh sb="0" eb="2">
      <t>カイタイ</t>
    </rPh>
    <rPh sb="2" eb="4">
      <t>コウジ</t>
    </rPh>
    <rPh sb="4" eb="5">
      <t>ギョウ</t>
    </rPh>
    <rPh sb="5" eb="7">
      <t>トウロク</t>
    </rPh>
    <phoneticPr fontId="12"/>
  </si>
  <si>
    <t>別紙のとおり</t>
    <rPh sb="0" eb="2">
      <t>ベッシ</t>
    </rPh>
    <phoneticPr fontId="12"/>
  </si>
  <si>
    <t>（工事着手予定日）</t>
    <rPh sb="1" eb="3">
      <t>コウジ</t>
    </rPh>
    <rPh sb="3" eb="5">
      <t>チャクシュ</t>
    </rPh>
    <rPh sb="5" eb="7">
      <t>ヨテイ</t>
    </rPh>
    <rPh sb="7" eb="8">
      <t>ビ</t>
    </rPh>
    <phoneticPr fontId="12"/>
  </si>
  <si>
    <t>ﾌﾘｶﾞﾅ</t>
    <phoneticPr fontId="12"/>
  </si>
  <si>
    <t>第</t>
    <rPh sb="0" eb="1">
      <t>ダイ</t>
    </rPh>
    <phoneticPr fontId="12"/>
  </si>
  <si>
    <t>京　都　市　長</t>
    <rPh sb="0" eb="1">
      <t>キョウ</t>
    </rPh>
    <rPh sb="2" eb="3">
      <t>ト</t>
    </rPh>
    <rPh sb="4" eb="5">
      <t>シ</t>
    </rPh>
    <rPh sb="6" eb="7">
      <t>チョウ</t>
    </rPh>
    <phoneticPr fontId="12"/>
  </si>
  <si>
    <t>構造_木造</t>
  </si>
  <si>
    <t>構造_SRC造</t>
  </si>
  <si>
    <t>構造_RC造</t>
  </si>
  <si>
    <t>構造_S造</t>
  </si>
  <si>
    <t>構造_CB造</t>
  </si>
  <si>
    <t>構造_その他</t>
  </si>
  <si>
    <t>解体工事_工事の種類</t>
  </si>
  <si>
    <t>工事の種類_電気</t>
  </si>
  <si>
    <t>工事の種類_水道</t>
  </si>
  <si>
    <t>工事の種類_ガス</t>
  </si>
  <si>
    <t>工事の種類_下水道</t>
  </si>
  <si>
    <t>工事の種類_鉄道</t>
  </si>
  <si>
    <t>工事の種類_電話</t>
  </si>
  <si>
    <t>工事の種類_その他</t>
  </si>
  <si>
    <t>特定資材_木材</t>
  </si>
  <si>
    <t>築年数</t>
  </si>
  <si>
    <t>棟数</t>
  </si>
  <si>
    <t>建築物の状況_その他</t>
  </si>
  <si>
    <t>周辺施設_住宅</t>
  </si>
  <si>
    <t>周辺施設_商業施設</t>
  </si>
  <si>
    <t>周辺施設_学校</t>
  </si>
  <si>
    <t>周辺施設_病院</t>
  </si>
  <si>
    <t>その他の施設</t>
  </si>
  <si>
    <t>最短距離</t>
  </si>
  <si>
    <t>その他の施設_その他</t>
  </si>
  <si>
    <t>作業場所</t>
  </si>
  <si>
    <t>作業場所_その他</t>
  </si>
  <si>
    <t>作業場所_措置の内容</t>
  </si>
  <si>
    <t>障害物</t>
  </si>
  <si>
    <t>道路幅員</t>
  </si>
  <si>
    <t>通学路</t>
  </si>
  <si>
    <t>その他搬出経路</t>
  </si>
  <si>
    <t>搬出経路_措置の内容</t>
  </si>
  <si>
    <t>残存物品</t>
  </si>
  <si>
    <t>具体的内容</t>
  </si>
  <si>
    <t>残存物品_措置の内容</t>
  </si>
  <si>
    <t>特定建設資材への付着物</t>
  </si>
  <si>
    <t>付着物_具体的内容</t>
  </si>
  <si>
    <t>付着物_措置の内容</t>
  </si>
  <si>
    <t>その他_その他</t>
  </si>
  <si>
    <t>近隣説明日</t>
  </si>
  <si>
    <t>その他_備考</t>
  </si>
  <si>
    <t>その他の内容</t>
  </si>
  <si>
    <t>その他の理由</t>
  </si>
  <si>
    <t>事前の取り外し</t>
  </si>
  <si>
    <t>不可の理由</t>
  </si>
  <si>
    <t>建設資材量見込</t>
  </si>
  <si>
    <t>コンクリ発生見込</t>
  </si>
  <si>
    <t>コンクリ発生量見込</t>
  </si>
  <si>
    <t>コンクリ発生見込_1</t>
  </si>
  <si>
    <t>コンクリ発生見込_2</t>
  </si>
  <si>
    <t>コンクリ発生見込_3</t>
  </si>
  <si>
    <t>コンクリ発生見込_4</t>
  </si>
  <si>
    <t>コンクリ発生見込_5</t>
  </si>
  <si>
    <t>コンクリ発生見込_6</t>
  </si>
  <si>
    <t>アスファルト発生見込</t>
  </si>
  <si>
    <t>アスファルト量見込</t>
  </si>
  <si>
    <t>アスファルト発生見込_1</t>
  </si>
  <si>
    <t>アスファルト発生見込_2</t>
  </si>
  <si>
    <t>アスファルト発生見込_3</t>
  </si>
  <si>
    <t>アスファルト発生見込_4</t>
  </si>
  <si>
    <t>アスファルト発生見込_5</t>
  </si>
  <si>
    <t>アスファルト発生見込_6</t>
  </si>
  <si>
    <t>木材発生見込</t>
  </si>
  <si>
    <t>木材量見込</t>
  </si>
  <si>
    <t>木材発生見込_1</t>
  </si>
  <si>
    <t>木材発生見込_2</t>
  </si>
  <si>
    <t>木材発生見込_3</t>
  </si>
  <si>
    <t>木材発生見込_4</t>
  </si>
  <si>
    <t>木材発生見込_5</t>
  </si>
  <si>
    <t>木材発生見込_6</t>
  </si>
  <si>
    <t>Ｘ</t>
    <phoneticPr fontId="12"/>
  </si>
  <si>
    <t>Ｙ</t>
    <phoneticPr fontId="12"/>
  </si>
  <si>
    <t>※受付番号</t>
    <rPh sb="1" eb="3">
      <t>ウケツケ</t>
    </rPh>
    <rPh sb="3" eb="5">
      <t>バンゴウ</t>
    </rPh>
    <phoneticPr fontId="12"/>
  </si>
  <si>
    <t>併用の場合の理由(</t>
    <rPh sb="0" eb="2">
      <t>ヘイヨウ</t>
    </rPh>
    <rPh sb="3" eb="5">
      <t>バアイ</t>
    </rPh>
    <rPh sb="6" eb="8">
      <t>リユウ</t>
    </rPh>
    <phoneticPr fontId="12"/>
  </si>
  <si>
    <t>別表2</t>
    <rPh sb="0" eb="1">
      <t>ベツ</t>
    </rPh>
    <rPh sb="1" eb="2">
      <t>ヒョウ</t>
    </rPh>
    <phoneticPr fontId="12"/>
  </si>
  <si>
    <t>有（業務用のエアコン・冷凍冷蔵機器の</t>
    <rPh sb="0" eb="1">
      <t>アリ</t>
    </rPh>
    <rPh sb="2" eb="4">
      <t>ギョウム</t>
    </rPh>
    <rPh sb="4" eb="5">
      <t>ヨウ</t>
    </rPh>
    <rPh sb="11" eb="13">
      <t>レイトウ</t>
    </rPh>
    <rPh sb="13" eb="15">
      <t>レイゾウ</t>
    </rPh>
    <rPh sb="15" eb="17">
      <t>キキ</t>
    </rPh>
    <phoneticPr fontId="12"/>
  </si>
  <si>
    <t>うちフロン類が使われているもの）</t>
    <phoneticPr fontId="12"/>
  </si>
  <si>
    <t>別表３</t>
    <rPh sb="0" eb="1">
      <t>ベツ</t>
    </rPh>
    <rPh sb="1" eb="2">
      <t>ヒョウ</t>
    </rPh>
    <phoneticPr fontId="12"/>
  </si>
  <si>
    <t>周辺にある施設　　</t>
    <phoneticPr fontId="12"/>
  </si>
  <si>
    <t>基礎・基礎ぐいの取り壊し</t>
    <rPh sb="0" eb="2">
      <t>キソ</t>
    </rPh>
    <rPh sb="3" eb="5">
      <t>キソ</t>
    </rPh>
    <rPh sb="8" eb="9">
      <t>ト</t>
    </rPh>
    <rPh sb="10" eb="11">
      <t>コワ</t>
    </rPh>
    <phoneticPr fontId="12"/>
  </si>
  <si>
    <t>その他の取り壊し</t>
    <rPh sb="2" eb="3">
      <t>タ</t>
    </rPh>
    <rPh sb="4" eb="5">
      <t>ト</t>
    </rPh>
    <rPh sb="6" eb="7">
      <t>コワ</t>
    </rPh>
    <phoneticPr fontId="12"/>
  </si>
  <si>
    <t>⑵工事場所を検索。</t>
    <rPh sb="1" eb="3">
      <t>コウジ</t>
    </rPh>
    <rPh sb="3" eb="5">
      <t>バショ</t>
    </rPh>
    <rPh sb="6" eb="8">
      <t>ケンサク</t>
    </rPh>
    <phoneticPr fontId="44"/>
  </si>
  <si>
    <t>※該当する建物が複数棟ある場合→すべての建物の中央点の座標値を求めてください。</t>
    <rPh sb="1" eb="3">
      <t>ガイトウ</t>
    </rPh>
    <rPh sb="5" eb="7">
      <t>タテモノ</t>
    </rPh>
    <rPh sb="8" eb="10">
      <t>フクスウ</t>
    </rPh>
    <rPh sb="10" eb="11">
      <t>トウ</t>
    </rPh>
    <rPh sb="13" eb="15">
      <t>バアイ</t>
    </rPh>
    <rPh sb="20" eb="22">
      <t>タテモノ</t>
    </rPh>
    <rPh sb="23" eb="25">
      <t>チュウオウ</t>
    </rPh>
    <rPh sb="25" eb="26">
      <t>テン</t>
    </rPh>
    <rPh sb="27" eb="29">
      <t>ザヒョウ</t>
    </rPh>
    <rPh sb="29" eb="30">
      <t>チ</t>
    </rPh>
    <rPh sb="31" eb="32">
      <t>モト</t>
    </rPh>
    <phoneticPr fontId="44"/>
  </si>
  <si>
    <t>（例）３棟解体する場合</t>
    <rPh sb="1" eb="2">
      <t>レイ</t>
    </rPh>
    <rPh sb="4" eb="5">
      <t>トウ</t>
    </rPh>
    <rPh sb="5" eb="7">
      <t>カイタイ</t>
    </rPh>
    <rPh sb="9" eb="11">
      <t>バアイ</t>
    </rPh>
    <phoneticPr fontId="44"/>
  </si>
  <si>
    <t>1棟</t>
    <rPh sb="1" eb="2">
      <t>トウ</t>
    </rPh>
    <phoneticPr fontId="44"/>
  </si>
  <si>
    <t>３棟</t>
    <rPh sb="1" eb="2">
      <t>トウ</t>
    </rPh>
    <phoneticPr fontId="44"/>
  </si>
  <si>
    <t>ここの座標値を求めてください。</t>
    <rPh sb="3" eb="5">
      <t>ザヒョウ</t>
    </rPh>
    <rPh sb="5" eb="6">
      <t>チ</t>
    </rPh>
    <rPh sb="7" eb="8">
      <t>モト</t>
    </rPh>
    <phoneticPr fontId="44"/>
  </si>
  <si>
    <t>2棟</t>
    <rPh sb="1" eb="2">
      <t>トウ</t>
    </rPh>
    <phoneticPr fontId="44"/>
  </si>
  <si>
    <t>工事始点の座標を求めてください。</t>
    <rPh sb="0" eb="2">
      <t>コウジ</t>
    </rPh>
    <rPh sb="2" eb="4">
      <t>シテン</t>
    </rPh>
    <rPh sb="5" eb="7">
      <t>ザヒョウ</t>
    </rPh>
    <rPh sb="8" eb="9">
      <t>モト</t>
    </rPh>
    <phoneticPr fontId="44"/>
  </si>
  <si>
    <t>⑥</t>
    <phoneticPr fontId="12"/>
  </si>
  <si>
    <t>解体</t>
    <rPh sb="0" eb="2">
      <t>カイタイ</t>
    </rPh>
    <phoneticPr fontId="12"/>
  </si>
  <si>
    <t>新築・増築</t>
  </si>
  <si>
    <t>修繕・模様替</t>
  </si>
  <si>
    <t>建築物以外</t>
  </si>
  <si>
    <t>工事の種類</t>
    <rPh sb="0" eb="2">
      <t>コウジ</t>
    </rPh>
    <rPh sb="3" eb="5">
      <t>シュルイ</t>
    </rPh>
    <phoneticPr fontId="12"/>
  </si>
  <si>
    <t>※受付日</t>
    <rPh sb="1" eb="4">
      <t>ウケツケビ</t>
    </rPh>
    <phoneticPr fontId="12"/>
  </si>
  <si>
    <t>※受付番号</t>
    <phoneticPr fontId="12"/>
  </si>
  <si>
    <t>建築物_解体工事</t>
    <rPh sb="0" eb="3">
      <t>ケンチクブツ</t>
    </rPh>
    <rPh sb="4" eb="6">
      <t>カイタイ</t>
    </rPh>
    <rPh sb="6" eb="8">
      <t>コウジ</t>
    </rPh>
    <phoneticPr fontId="12"/>
  </si>
  <si>
    <t>建築物_新築又は増築</t>
    <phoneticPr fontId="12"/>
  </si>
  <si>
    <t>建築物_新築又は増築以外</t>
    <phoneticPr fontId="12"/>
  </si>
  <si>
    <t>建設リサイクル法</t>
    <rPh sb="0" eb="2">
      <t>ケンセツ</t>
    </rPh>
    <rPh sb="7" eb="8">
      <t>ホウ</t>
    </rPh>
    <phoneticPr fontId="53"/>
  </si>
  <si>
    <t>届出済／京都市</t>
    <rPh sb="0" eb="3">
      <t>トドケデスミ</t>
    </rPh>
    <rPh sb="4" eb="7">
      <t>キョウトシ</t>
    </rPh>
    <phoneticPr fontId="53"/>
  </si>
  <si>
    <t>※工事箇所が点在している場合。</t>
    <rPh sb="1" eb="3">
      <t>コウジ</t>
    </rPh>
    <rPh sb="3" eb="5">
      <t>カショ</t>
    </rPh>
    <rPh sb="6" eb="8">
      <t>テンザイ</t>
    </rPh>
    <rPh sb="12" eb="14">
      <t>バアイ</t>
    </rPh>
    <phoneticPr fontId="12"/>
  </si>
  <si>
    <t>（例）工事箇所が①上京区②左京区③東山区の場合</t>
    <rPh sb="1" eb="2">
      <t>レイ</t>
    </rPh>
    <rPh sb="3" eb="5">
      <t>コウジ</t>
    </rPh>
    <rPh sb="5" eb="7">
      <t>カショ</t>
    </rPh>
    <rPh sb="9" eb="11">
      <t>カミギョウ</t>
    </rPh>
    <rPh sb="11" eb="12">
      <t>ク</t>
    </rPh>
    <rPh sb="13" eb="16">
      <t>サキョウク</t>
    </rPh>
    <rPh sb="17" eb="20">
      <t>ヒガシヤマク</t>
    </rPh>
    <rPh sb="21" eb="23">
      <t>バアイ</t>
    </rPh>
    <phoneticPr fontId="12"/>
  </si>
  <si>
    <t>①の上京区の工事箇所の座標を求めてください。</t>
    <rPh sb="2" eb="5">
      <t>カミギョウク</t>
    </rPh>
    <rPh sb="6" eb="8">
      <t>コウジ</t>
    </rPh>
    <rPh sb="8" eb="10">
      <t>カショ</t>
    </rPh>
    <rPh sb="11" eb="13">
      <t>ザヒョウ</t>
    </rPh>
    <rPh sb="14" eb="15">
      <t>モト</t>
    </rPh>
    <phoneticPr fontId="12"/>
  </si>
  <si>
    <t>付着物の種類</t>
  </si>
  <si>
    <t>アスベストレベル</t>
  </si>
  <si>
    <t>アスベスト使用建材</t>
  </si>
  <si>
    <t>工事着手予定日</t>
  </si>
  <si>
    <t>工事完了予定日</t>
  </si>
  <si>
    <t>工事場所</t>
  </si>
  <si>
    <t>取止・変更</t>
  </si>
  <si>
    <t>備考</t>
  </si>
  <si>
    <t>工事の概要_請負代金</t>
  </si>
  <si>
    <t>元請_代表者職氏名</t>
  </si>
  <si>
    <t>元請_許可業種</t>
  </si>
  <si>
    <t>元請_主任技術者</t>
  </si>
  <si>
    <t>元請_解体工事業登録年度</t>
  </si>
  <si>
    <t>元請_解体工事業登録土木事務所</t>
  </si>
  <si>
    <t>元請_解体工事業登録番号</t>
  </si>
  <si>
    <t>元請_技術管理者</t>
  </si>
  <si>
    <t>特定資材_コンクリート</t>
  </si>
  <si>
    <t>特定資材_コンクリート及び鉄から成る建設資材</t>
  </si>
  <si>
    <t>特定資材_アスファルト・コンクリート</t>
  </si>
  <si>
    <t>付着物</t>
  </si>
  <si>
    <t>工程１の作業内容</t>
  </si>
  <si>
    <t>工程１の分別解体等の方法</t>
  </si>
  <si>
    <t>工程１併用の理由</t>
  </si>
  <si>
    <t>工程２の作業内容</t>
  </si>
  <si>
    <t>工程２の分別解体等の方法</t>
  </si>
  <si>
    <t>工程２併用の理由</t>
  </si>
  <si>
    <t>工程３の作業内容</t>
  </si>
  <si>
    <t>工程３の分別解体等の方法</t>
  </si>
  <si>
    <t>工程４の作業内容</t>
  </si>
  <si>
    <t>工程４の分別解体等の方法</t>
  </si>
  <si>
    <t>工程５の作業内容</t>
  </si>
  <si>
    <t>工程５その他</t>
  </si>
  <si>
    <t>工程５の分別解体等の方法</t>
  </si>
  <si>
    <t>工程６の作業内容</t>
  </si>
  <si>
    <t>工程６その他</t>
  </si>
  <si>
    <t>工程６の分別解体等の方法</t>
  </si>
  <si>
    <t>工程の順序</t>
  </si>
  <si>
    <t>別表_備考</t>
  </si>
  <si>
    <t>届出責任者_氏名</t>
  </si>
  <si>
    <t>届出責任者_メールアドレス</t>
  </si>
  <si>
    <t>届出責任者_電話番号</t>
  </si>
  <si>
    <t>（シール発行方法）</t>
    <rPh sb="4" eb="6">
      <t>ハッコウ</t>
    </rPh>
    <rPh sb="6" eb="8">
      <t>ホウホウ</t>
    </rPh>
    <phoneticPr fontId="12"/>
  </si>
  <si>
    <t>②　標識に貼付してください。</t>
    <rPh sb="2" eb="4">
      <t>ヒョウシキ</t>
    </rPh>
    <rPh sb="5" eb="7">
      <t>チョウフ</t>
    </rPh>
    <phoneticPr fontId="12"/>
  </si>
  <si>
    <r>
      <rPr>
        <b/>
        <sz val="11"/>
        <color rgb="FFFF0000"/>
        <rFont val="ＭＳ Ｐゴシック"/>
        <family val="3"/>
        <charset val="128"/>
      </rPr>
      <t>【法人の場合】</t>
    </r>
    <r>
      <rPr>
        <sz val="11"/>
        <rFont val="ＭＳ Ｐゴシック"/>
        <family val="3"/>
        <charset val="128"/>
      </rPr>
      <t>商号又は名称のﾌﾘｶﾞﾅ</t>
    </r>
    <rPh sb="7" eb="9">
      <t>ショウゴウ</t>
    </rPh>
    <rPh sb="9" eb="10">
      <t>マタ</t>
    </rPh>
    <rPh sb="11" eb="13">
      <t>メイショウ</t>
    </rPh>
    <phoneticPr fontId="12"/>
  </si>
  <si>
    <t>発注者等の住所等情報</t>
    <rPh sb="0" eb="3">
      <t>ハッチュウシャ</t>
    </rPh>
    <rPh sb="3" eb="4">
      <t>トウ</t>
    </rPh>
    <rPh sb="5" eb="7">
      <t>ジュウショ</t>
    </rPh>
    <rPh sb="7" eb="8">
      <t>トウ</t>
    </rPh>
    <rPh sb="8" eb="10">
      <t>ジョウホウ</t>
    </rPh>
    <phoneticPr fontId="12"/>
  </si>
  <si>
    <t>発注者等の
転居予定先等情報</t>
    <rPh sb="0" eb="3">
      <t>ハッチュウシャ</t>
    </rPh>
    <rPh sb="3" eb="4">
      <t>トウ</t>
    </rPh>
    <rPh sb="6" eb="8">
      <t>テンキョ</t>
    </rPh>
    <rPh sb="8" eb="10">
      <t>ヨテイ</t>
    </rPh>
    <rPh sb="10" eb="11">
      <t>サキ</t>
    </rPh>
    <rPh sb="11" eb="12">
      <t>トウ</t>
    </rPh>
    <rPh sb="12" eb="14">
      <t>ジョウホウ</t>
    </rPh>
    <phoneticPr fontId="12"/>
  </si>
  <si>
    <t>届出_個人・法人</t>
    <rPh sb="0" eb="2">
      <t>トドケデ</t>
    </rPh>
    <rPh sb="3" eb="5">
      <t>コジン</t>
    </rPh>
    <rPh sb="6" eb="8">
      <t>ホウジン</t>
    </rPh>
    <phoneticPr fontId="12"/>
  </si>
  <si>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12"/>
  </si>
  <si>
    <t>工事の場所の座標位置（Ｘ）数学座標Y</t>
    <phoneticPr fontId="12"/>
  </si>
  <si>
    <t>工事の場所の座標位置（Ｙ）数学座標X</t>
    <phoneticPr fontId="12"/>
  </si>
  <si>
    <t>↑Kシステムインポート用CSVデータ</t>
    <rPh sb="11" eb="12">
      <t>ヨウ</t>
    </rPh>
    <phoneticPr fontId="12"/>
  </si>
  <si>
    <t>【お問合せ先】</t>
    <rPh sb="2" eb="4">
      <t>トイアワ</t>
    </rPh>
    <rPh sb="5" eb="6">
      <t>サキ</t>
    </rPh>
    <phoneticPr fontId="12"/>
  </si>
  <si>
    <t>〒604-8571　京都市中京区寺町通御池上る上本能寺前町488番地</t>
    <rPh sb="10" eb="13">
      <t>キョウトシ</t>
    </rPh>
    <rPh sb="13" eb="16">
      <t>ナカギョウク</t>
    </rPh>
    <rPh sb="16" eb="18">
      <t>テラマチ</t>
    </rPh>
    <rPh sb="18" eb="19">
      <t>トオ</t>
    </rPh>
    <rPh sb="19" eb="21">
      <t>オイケ</t>
    </rPh>
    <rPh sb="21" eb="22">
      <t>アガ</t>
    </rPh>
    <rPh sb="23" eb="29">
      <t>カミホンノウジマエチョウ</t>
    </rPh>
    <rPh sb="32" eb="34">
      <t>バンチ</t>
    </rPh>
    <phoneticPr fontId="12"/>
  </si>
  <si>
    <t>【工事場所】</t>
    <phoneticPr fontId="12"/>
  </si>
  <si>
    <t>【受付番号】</t>
    <phoneticPr fontId="12"/>
  </si>
  <si>
    <t>　　勧めます。</t>
    <rPh sb="2" eb="3">
      <t>スス</t>
    </rPh>
    <phoneticPr fontId="12"/>
  </si>
  <si>
    <t>　　【届出済シールテンプレート】（印刷用）</t>
    <rPh sb="3" eb="5">
      <t>トドケデ</t>
    </rPh>
    <rPh sb="5" eb="6">
      <t>スミ</t>
    </rPh>
    <rPh sb="17" eb="20">
      <t>インサツヨウ</t>
    </rPh>
    <phoneticPr fontId="53"/>
  </si>
  <si>
    <t>　　届出済シールの貼付位置（例）</t>
    <rPh sb="2" eb="3">
      <t>トドケ</t>
    </rPh>
    <rPh sb="3" eb="4">
      <t>デ</t>
    </rPh>
    <rPh sb="4" eb="5">
      <t>スミ</t>
    </rPh>
    <rPh sb="9" eb="11">
      <t>チョウフ</t>
    </rPh>
    <rPh sb="11" eb="13">
      <t>イチ</t>
    </rPh>
    <rPh sb="14" eb="15">
      <t>レイ</t>
    </rPh>
    <phoneticPr fontId="12"/>
  </si>
  <si>
    <t>工事着手予定日</t>
    <rPh sb="0" eb="2">
      <t>コウジ</t>
    </rPh>
    <rPh sb="2" eb="7">
      <t>チャクシュヨテイビ</t>
    </rPh>
    <phoneticPr fontId="12"/>
  </si>
  <si>
    <t>工事完了予定日</t>
    <rPh sb="0" eb="4">
      <t>コウジカンリョウ</t>
    </rPh>
    <rPh sb="4" eb="6">
      <t>ヨテイ</t>
    </rPh>
    <rPh sb="6" eb="7">
      <t>ビ</t>
    </rPh>
    <phoneticPr fontId="12"/>
  </si>
  <si>
    <t>　　（入力フォームの工事場所を「上京　区　その他左京区及び右京区」と入力している。）</t>
    <rPh sb="3" eb="5">
      <t>ニュウリョク</t>
    </rPh>
    <rPh sb="10" eb="12">
      <t>コウジ</t>
    </rPh>
    <rPh sb="12" eb="14">
      <t>バショ</t>
    </rPh>
    <rPh sb="16" eb="18">
      <t>カミギョウ</t>
    </rPh>
    <rPh sb="19" eb="20">
      <t>ク</t>
    </rPh>
    <rPh sb="23" eb="24">
      <t>タ</t>
    </rPh>
    <rPh sb="24" eb="27">
      <t>サキョウク</t>
    </rPh>
    <rPh sb="27" eb="28">
      <t>オヨ</t>
    </rPh>
    <rPh sb="29" eb="32">
      <t>ウキョウク</t>
    </rPh>
    <rPh sb="34" eb="36">
      <t>ニュウリョク</t>
    </rPh>
    <phoneticPr fontId="12"/>
  </si>
  <si>
    <t>日</t>
    <rPh sb="0" eb="1">
      <t>ニチ</t>
    </rPh>
    <phoneticPr fontId="12"/>
  </si>
  <si>
    <t>月</t>
    <rPh sb="0" eb="1">
      <t>ツキ</t>
    </rPh>
    <phoneticPr fontId="12"/>
  </si>
  <si>
    <t>年</t>
    <rPh sb="0" eb="1">
      <t>ネン</t>
    </rPh>
    <phoneticPr fontId="12"/>
  </si>
  <si>
    <t>平成30(2018)</t>
    <rPh sb="0" eb="2">
      <t>ヘイセイ</t>
    </rPh>
    <phoneticPr fontId="12"/>
  </si>
  <si>
    <t>平成31(2019)</t>
    <rPh sb="0" eb="2">
      <t>ヘイセイ</t>
    </rPh>
    <phoneticPr fontId="12"/>
  </si>
  <si>
    <t>令和元(2019)</t>
    <rPh sb="0" eb="2">
      <t>レイワ</t>
    </rPh>
    <rPh sb="2" eb="3">
      <t>ガン</t>
    </rPh>
    <phoneticPr fontId="12"/>
  </si>
  <si>
    <t>令和2(2020)</t>
    <rPh sb="0" eb="2">
      <t>レイワ</t>
    </rPh>
    <phoneticPr fontId="12"/>
  </si>
  <si>
    <t>令和3(2021)</t>
    <rPh sb="0" eb="2">
      <t>レイワ</t>
    </rPh>
    <phoneticPr fontId="12"/>
  </si>
  <si>
    <t>令和4(2022)</t>
    <rPh sb="0" eb="2">
      <t>レイワ</t>
    </rPh>
    <phoneticPr fontId="12"/>
  </si>
  <si>
    <t>令和5(2023)</t>
    <rPh sb="0" eb="2">
      <t>レイワ</t>
    </rPh>
    <phoneticPr fontId="12"/>
  </si>
  <si>
    <t>令和6(2024)</t>
    <rPh sb="0" eb="2">
      <t>レイワ</t>
    </rPh>
    <phoneticPr fontId="12"/>
  </si>
  <si>
    <t>令和7(2025)</t>
    <rPh sb="0" eb="2">
      <t>レイワ</t>
    </rPh>
    <phoneticPr fontId="12"/>
  </si>
  <si>
    <t>令和8(2026)</t>
    <rPh sb="0" eb="2">
      <t>レイワ</t>
    </rPh>
    <phoneticPr fontId="12"/>
  </si>
  <si>
    <t>令和9(2027)</t>
    <rPh sb="0" eb="2">
      <t>レイワ</t>
    </rPh>
    <phoneticPr fontId="12"/>
  </si>
  <si>
    <t>令和10(2028)</t>
    <rPh sb="0" eb="2">
      <t>レイワ</t>
    </rPh>
    <phoneticPr fontId="12"/>
  </si>
  <si>
    <t>令和11(2029)</t>
    <rPh sb="0" eb="2">
      <t>レイワ</t>
    </rPh>
    <phoneticPr fontId="12"/>
  </si>
  <si>
    <t>令和12(2030)</t>
    <rPh sb="0" eb="2">
      <t>レイワ</t>
    </rPh>
    <phoneticPr fontId="12"/>
  </si>
  <si>
    <t>令和13(2031)</t>
    <rPh sb="0" eb="2">
      <t>レイワ</t>
    </rPh>
    <phoneticPr fontId="12"/>
  </si>
  <si>
    <t>【届出日】</t>
    <rPh sb="1" eb="3">
      <t>トドケデ</t>
    </rPh>
    <phoneticPr fontId="12"/>
  </si>
  <si>
    <t>説明年月日</t>
    <rPh sb="0" eb="2">
      <t>セツメイ</t>
    </rPh>
    <rPh sb="2" eb="5">
      <t>ネンガッピ</t>
    </rPh>
    <rPh sb="4" eb="5">
      <t>ビ</t>
    </rPh>
    <phoneticPr fontId="12"/>
  </si>
  <si>
    <r>
      <rPr>
        <b/>
        <sz val="11"/>
        <color rgb="FFFF0000"/>
        <rFont val="ＭＳ Ｐゴシック"/>
        <family val="3"/>
        <charset val="128"/>
      </rPr>
      <t>　 【法人の場合】</t>
    </r>
    <r>
      <rPr>
        <sz val="11"/>
        <rFont val="ＭＳ Ｐゴシック"/>
        <family val="3"/>
        <charset val="128"/>
      </rPr>
      <t>商号又は名称</t>
    </r>
    <rPh sb="9" eb="11">
      <t>ショウゴウ</t>
    </rPh>
    <rPh sb="11" eb="12">
      <t>マタ</t>
    </rPh>
    <rPh sb="13" eb="15">
      <t>メイショウ</t>
    </rPh>
    <phoneticPr fontId="12"/>
  </si>
  <si>
    <r>
      <rPr>
        <b/>
        <sz val="11"/>
        <color rgb="FFFF0000"/>
        <rFont val="ＭＳ Ｐゴシック"/>
        <family val="3"/>
        <charset val="128"/>
      </rPr>
      <t xml:space="preserve"> 　【個人の場合】</t>
    </r>
    <r>
      <rPr>
        <sz val="11"/>
        <rFont val="ＭＳ Ｐゴシック"/>
        <family val="3"/>
        <charset val="128"/>
      </rPr>
      <t xml:space="preserve">氏名
</t>
    </r>
    <r>
      <rPr>
        <b/>
        <sz val="11"/>
        <color rgb="FFFF0000"/>
        <rFont val="ＭＳ Ｐゴシック"/>
        <family val="3"/>
        <charset val="128"/>
      </rPr>
      <t>　 【法人の場合】</t>
    </r>
    <r>
      <rPr>
        <sz val="11"/>
        <rFont val="ＭＳ Ｐゴシック"/>
        <family val="3"/>
        <charset val="128"/>
      </rPr>
      <t>肩書及び氏名</t>
    </r>
    <rPh sb="3" eb="5">
      <t>コジン</t>
    </rPh>
    <rPh sb="6" eb="8">
      <t>バアイ</t>
    </rPh>
    <rPh sb="9" eb="11">
      <t>シメイ</t>
    </rPh>
    <rPh sb="15" eb="17">
      <t>ホウジン</t>
    </rPh>
    <rPh sb="18" eb="20">
      <t>バアイ</t>
    </rPh>
    <rPh sb="21" eb="23">
      <t>カタガキ</t>
    </rPh>
    <rPh sb="23" eb="24">
      <t>オヨ</t>
    </rPh>
    <rPh sb="25" eb="27">
      <t>シメイ</t>
    </rPh>
    <phoneticPr fontId="12"/>
  </si>
  <si>
    <r>
      <rPr>
        <b/>
        <sz val="11"/>
        <color rgb="FFFF0000"/>
        <rFont val="ＭＳ Ｐゴシック"/>
        <family val="3"/>
        <charset val="128"/>
      </rPr>
      <t xml:space="preserve">   【個人の場合】</t>
    </r>
    <r>
      <rPr>
        <sz val="11"/>
        <rFont val="ＭＳ Ｐゴシック"/>
        <family val="3"/>
        <charset val="128"/>
      </rPr>
      <t xml:space="preserve">氏名のﾌﾘｶﾞﾅ
</t>
    </r>
    <r>
      <rPr>
        <b/>
        <sz val="11"/>
        <color rgb="FFFF0000"/>
        <rFont val="ＭＳ Ｐゴシック"/>
        <family val="3"/>
        <charset val="128"/>
      </rPr>
      <t xml:space="preserve">   【法人の場合】</t>
    </r>
    <r>
      <rPr>
        <sz val="11"/>
        <rFont val="ＭＳ Ｐゴシック"/>
        <family val="3"/>
        <charset val="128"/>
      </rPr>
      <t>肩書及び氏名のﾌﾘｶﾞﾅ</t>
    </r>
    <rPh sb="4" eb="6">
      <t>コジン</t>
    </rPh>
    <rPh sb="7" eb="9">
      <t>バアイ</t>
    </rPh>
    <rPh sb="10" eb="12">
      <t>シメイ</t>
    </rPh>
    <rPh sb="23" eb="25">
      <t>ホウジン</t>
    </rPh>
    <rPh sb="26" eb="28">
      <t>バアイ</t>
    </rPh>
    <rPh sb="29" eb="31">
      <t>カタガキ</t>
    </rPh>
    <rPh sb="31" eb="32">
      <t>オヨ</t>
    </rPh>
    <rPh sb="33" eb="35">
      <t>シメイ</t>
    </rPh>
    <phoneticPr fontId="12"/>
  </si>
  <si>
    <r>
      <rPr>
        <sz val="10"/>
        <rFont val="ＭＳ Ｐゴシック"/>
        <family val="3"/>
        <charset val="128"/>
      </rPr>
      <t>元請業者の</t>
    </r>
    <r>
      <rPr>
        <sz val="10"/>
        <color indexed="10"/>
        <rFont val="ＭＳ Ｐゴシック"/>
        <family val="3"/>
        <charset val="128"/>
      </rPr>
      <t>肩書及び代表者の氏名</t>
    </r>
    <r>
      <rPr>
        <sz val="10"/>
        <rFont val="ＭＳ Ｐゴシック"/>
        <family val="3"/>
        <charset val="128"/>
      </rPr>
      <t>のﾌﾘｶﾞﾅ</t>
    </r>
    <rPh sb="0" eb="3">
      <t>モトウケギョウ</t>
    </rPh>
    <rPh sb="3" eb="4">
      <t>シャ</t>
    </rPh>
    <rPh sb="7" eb="8">
      <t>オヨ</t>
    </rPh>
    <rPh sb="9" eb="12">
      <t>ダイヒョウシャ</t>
    </rPh>
    <rPh sb="13" eb="15">
      <t>シメイ</t>
    </rPh>
    <phoneticPr fontId="12"/>
  </si>
  <si>
    <r>
      <rPr>
        <sz val="11"/>
        <rFont val="ＭＳ Ｐゴシック"/>
        <family val="3"/>
        <charset val="128"/>
      </rPr>
      <t xml:space="preserve">  元請業者の</t>
    </r>
    <r>
      <rPr>
        <sz val="11"/>
        <color indexed="10"/>
        <rFont val="ＭＳ Ｐゴシック"/>
        <family val="3"/>
        <charset val="128"/>
      </rPr>
      <t>肩書及び代表者の氏名</t>
    </r>
    <rPh sb="2" eb="4">
      <t>モトウケ</t>
    </rPh>
    <rPh sb="4" eb="5">
      <t>ギョウ</t>
    </rPh>
    <rPh sb="5" eb="6">
      <t>シャ</t>
    </rPh>
    <rPh sb="9" eb="10">
      <t>オヨ</t>
    </rPh>
    <rPh sb="11" eb="14">
      <t>ダイヒョウシャ</t>
    </rPh>
    <rPh sb="15" eb="17">
      <t>シメイ</t>
    </rPh>
    <phoneticPr fontId="12"/>
  </si>
  <si>
    <r>
      <t xml:space="preserve">  元請業者の</t>
    </r>
    <r>
      <rPr>
        <sz val="11"/>
        <color indexed="10"/>
        <rFont val="ＭＳ Ｐゴシック"/>
        <family val="3"/>
        <charset val="128"/>
      </rPr>
      <t>商号</t>
    </r>
    <r>
      <rPr>
        <sz val="11"/>
        <color rgb="FFFF0000"/>
        <rFont val="ＭＳ Ｐゴシック"/>
        <family val="3"/>
        <charset val="128"/>
      </rPr>
      <t>又は名称</t>
    </r>
    <r>
      <rPr>
        <sz val="11"/>
        <rFont val="ＭＳ Ｐゴシック"/>
        <family val="3"/>
        <charset val="128"/>
      </rPr>
      <t>のﾌﾘｶﾞﾅ</t>
    </r>
    <rPh sb="2" eb="4">
      <t>モトウケ</t>
    </rPh>
    <rPh sb="4" eb="6">
      <t>ギョウシャ</t>
    </rPh>
    <rPh sb="7" eb="9">
      <t>ショウゴウ</t>
    </rPh>
    <rPh sb="9" eb="10">
      <t>マタ</t>
    </rPh>
    <rPh sb="11" eb="13">
      <t>メイショウ</t>
    </rPh>
    <phoneticPr fontId="12"/>
  </si>
  <si>
    <r>
      <t xml:space="preserve">  元請業者の</t>
    </r>
    <r>
      <rPr>
        <sz val="11"/>
        <color indexed="10"/>
        <rFont val="ＭＳ Ｐゴシック"/>
        <family val="3"/>
        <charset val="128"/>
      </rPr>
      <t>商号又は名称</t>
    </r>
    <rPh sb="2" eb="4">
      <t>モトウケ</t>
    </rPh>
    <rPh sb="4" eb="6">
      <t>ギョウシャ</t>
    </rPh>
    <rPh sb="7" eb="9">
      <t>ショウゴウ</t>
    </rPh>
    <rPh sb="9" eb="10">
      <t>マタ</t>
    </rPh>
    <rPh sb="11" eb="13">
      <t>メイショウ</t>
    </rPh>
    <phoneticPr fontId="12"/>
  </si>
  <si>
    <t>　①</t>
    <phoneticPr fontId="12"/>
  </si>
  <si>
    <t>⑴京都府・市町村共同総合型地図情報システム（https://g-kyoto.gis.pref.kyoto.lg.jp/g-kyoto/PositionSelect?mid=1）を開く。</t>
    <rPh sb="1" eb="4">
      <t>キョウトフ</t>
    </rPh>
    <rPh sb="5" eb="8">
      <t>シチョウソン</t>
    </rPh>
    <rPh sb="8" eb="10">
      <t>キョウドウ</t>
    </rPh>
    <rPh sb="10" eb="13">
      <t>ソウゴウガタ</t>
    </rPh>
    <rPh sb="13" eb="15">
      <t>チズ</t>
    </rPh>
    <rPh sb="15" eb="17">
      <t>ジョウホウ</t>
    </rPh>
    <rPh sb="90" eb="91">
      <t>ヒラ</t>
    </rPh>
    <phoneticPr fontId="44"/>
  </si>
  <si>
    <t>③表示されたメニューのここをクリック</t>
    <rPh sb="1" eb="3">
      <t>ヒョウジ</t>
    </rPh>
    <phoneticPr fontId="44"/>
  </si>
  <si>
    <t>②工事場所（本例では建築物）の中央で右クリック</t>
    <rPh sb="1" eb="3">
      <t>コウジ</t>
    </rPh>
    <rPh sb="3" eb="5">
      <t>バショ</t>
    </rPh>
    <rPh sb="6" eb="7">
      <t>ホン</t>
    </rPh>
    <rPh sb="7" eb="8">
      <t>レイ</t>
    </rPh>
    <rPh sb="10" eb="13">
      <t>ケンチクブツ</t>
    </rPh>
    <rPh sb="15" eb="17">
      <t>チュウオウ</t>
    </rPh>
    <rPh sb="18" eb="19">
      <t>ミギ</t>
    </rPh>
    <phoneticPr fontId="44"/>
  </si>
  <si>
    <t>許可番号(登録番号）</t>
    <rPh sb="0" eb="2">
      <t>キョカ</t>
    </rPh>
    <rPh sb="2" eb="4">
      <t>バンゴウ</t>
    </rPh>
    <rPh sb="5" eb="7">
      <t>トウロク</t>
    </rPh>
    <rPh sb="7" eb="9">
      <t>バンゴウ</t>
    </rPh>
    <phoneticPr fontId="12"/>
  </si>
  <si>
    <t>必要な方は印刷してください。</t>
    <phoneticPr fontId="12"/>
  </si>
  <si>
    <t>このＸＹ座標値を「入力フォーム」に入力（X値とY値の取り違いにご注意ください。）</t>
    <rPh sb="4" eb="6">
      <t>ザヒョウ</t>
    </rPh>
    <rPh sb="6" eb="7">
      <t>チ</t>
    </rPh>
    <rPh sb="9" eb="11">
      <t>ニュウリョク</t>
    </rPh>
    <rPh sb="17" eb="19">
      <t>ニュウリョク</t>
    </rPh>
    <rPh sb="21" eb="22">
      <t>チ</t>
    </rPh>
    <rPh sb="24" eb="25">
      <t>チ</t>
    </rPh>
    <rPh sb="26" eb="27">
      <t>ト</t>
    </rPh>
    <rPh sb="28" eb="29">
      <t>チガ</t>
    </rPh>
    <rPh sb="32" eb="34">
      <t>チュウイ</t>
    </rPh>
    <phoneticPr fontId="44"/>
  </si>
  <si>
    <t>建築物以外のものに係る
解体工事又は新築工事等</t>
    <rPh sb="0" eb="3">
      <t>ケンチクブツ</t>
    </rPh>
    <rPh sb="3" eb="5">
      <t>イガイ</t>
    </rPh>
    <rPh sb="9" eb="10">
      <t>カカ</t>
    </rPh>
    <rPh sb="12" eb="14">
      <t>カイタイ</t>
    </rPh>
    <rPh sb="14" eb="16">
      <t>コウジ</t>
    </rPh>
    <rPh sb="16" eb="17">
      <t>マタ</t>
    </rPh>
    <rPh sb="18" eb="20">
      <t>シンチク</t>
    </rPh>
    <rPh sb="20" eb="22">
      <t>コウジ</t>
    </rPh>
    <rPh sb="22" eb="23">
      <t>トウ</t>
    </rPh>
    <phoneticPr fontId="12"/>
  </si>
  <si>
    <t>（工事完了予定日）</t>
    <rPh sb="1" eb="3">
      <t>コウジ</t>
    </rPh>
    <rPh sb="3" eb="5">
      <t>カンリョウ</t>
    </rPh>
    <rPh sb="5" eb="7">
      <t>ヨテイ</t>
    </rPh>
    <rPh sb="7" eb="8">
      <t>ビ</t>
    </rPh>
    <phoneticPr fontId="12"/>
  </si>
  <si>
    <t>提出前に、黄色セルが残っていないかご確認ください。</t>
    <rPh sb="0" eb="2">
      <t>テイシュツ</t>
    </rPh>
    <rPh sb="2" eb="3">
      <t>マエ</t>
    </rPh>
    <rPh sb="5" eb="7">
      <t>キイロ</t>
    </rPh>
    <rPh sb="10" eb="11">
      <t>ノコ</t>
    </rPh>
    <rPh sb="18" eb="20">
      <t>カクニン</t>
    </rPh>
    <phoneticPr fontId="12"/>
  </si>
  <si>
    <t>黄色セルがある場合は、入力してください（水色セルは残っていても構いません）。</t>
    <rPh sb="0" eb="2">
      <t>キイロ</t>
    </rPh>
    <rPh sb="7" eb="9">
      <t>バアイ</t>
    </rPh>
    <rPh sb="11" eb="13">
      <t>ニュウリョク</t>
    </rPh>
    <rPh sb="20" eb="22">
      <t>ミズイロ</t>
    </rPh>
    <rPh sb="25" eb="26">
      <t>ノコ</t>
    </rPh>
    <rPh sb="31" eb="32">
      <t>カマ</t>
    </rPh>
    <phoneticPr fontId="12"/>
  </si>
  <si>
    <r>
      <t xml:space="preserve">
平成十四年国土交通省告示第九号で定める</t>
    </r>
    <r>
      <rPr>
        <b/>
        <u/>
        <sz val="12"/>
        <color rgb="FFFF0000"/>
        <rFont val="ＭＳ Ｐゴシック"/>
        <family val="3"/>
        <charset val="128"/>
      </rPr>
      <t>平面直角座標系（Ⅵ系）</t>
    </r>
    <r>
      <rPr>
        <b/>
        <sz val="11"/>
        <color rgb="FFFF0000"/>
        <rFont val="ＭＳ Ｐゴシック"/>
        <family val="3"/>
        <charset val="128"/>
      </rPr>
      <t xml:space="preserve">を利用して位置座標（XY座標）を求めてください。
</t>
    </r>
    <r>
      <rPr>
        <b/>
        <u/>
        <sz val="11"/>
        <color rgb="FFFF0000"/>
        <rFont val="ＭＳ Ｐゴシック"/>
        <family val="3"/>
        <charset val="128"/>
      </rPr>
      <t>座標値は小数点以下３桁以上</t>
    </r>
    <r>
      <rPr>
        <b/>
        <sz val="11"/>
        <color rgb="FFFF0000"/>
        <rFont val="ＭＳ Ｐゴシック"/>
        <family val="3"/>
        <charset val="128"/>
      </rPr>
      <t xml:space="preserve">が必要です。
</t>
    </r>
    <r>
      <rPr>
        <b/>
        <sz val="11"/>
        <rFont val="ＭＳ Ｐゴシック"/>
        <family val="3"/>
        <charset val="128"/>
      </rPr>
      <t>なお、簡便な位置座標（XY座標）の求め方として、以下をご案内します。</t>
    </r>
    <rPh sb="2" eb="4">
      <t>ヘイセイ</t>
    </rPh>
    <rPh sb="4" eb="6">
      <t>１４</t>
    </rPh>
    <rPh sb="6" eb="7">
      <t>ネン</t>
    </rPh>
    <rPh sb="7" eb="9">
      <t>コクド</t>
    </rPh>
    <rPh sb="9" eb="12">
      <t>コウツウショウ</t>
    </rPh>
    <rPh sb="12" eb="14">
      <t>コクジ</t>
    </rPh>
    <rPh sb="14" eb="15">
      <t>ダイ</t>
    </rPh>
    <rPh sb="15" eb="16">
      <t>９</t>
    </rPh>
    <rPh sb="16" eb="17">
      <t>ゴウ</t>
    </rPh>
    <rPh sb="18" eb="19">
      <t>サダ</t>
    </rPh>
    <rPh sb="21" eb="23">
      <t>ヘイメン</t>
    </rPh>
    <rPh sb="23" eb="25">
      <t>チョッカク</t>
    </rPh>
    <rPh sb="25" eb="27">
      <t>ザヒョウ</t>
    </rPh>
    <rPh sb="27" eb="28">
      <t>ケイ</t>
    </rPh>
    <rPh sb="30" eb="31">
      <t>ケイ</t>
    </rPh>
    <rPh sb="33" eb="35">
      <t>リヨウ</t>
    </rPh>
    <rPh sb="37" eb="39">
      <t>イチ</t>
    </rPh>
    <rPh sb="39" eb="41">
      <t>ザヒョウ</t>
    </rPh>
    <rPh sb="44" eb="46">
      <t>ザヒョウ</t>
    </rPh>
    <rPh sb="48" eb="49">
      <t>モト</t>
    </rPh>
    <rPh sb="57" eb="59">
      <t>ザヒョウ</t>
    </rPh>
    <rPh sb="59" eb="60">
      <t>チ</t>
    </rPh>
    <rPh sb="61" eb="66">
      <t>ショウスウテンイカ</t>
    </rPh>
    <rPh sb="67" eb="70">
      <t>ケタイジョウ</t>
    </rPh>
    <rPh sb="71" eb="73">
      <t>ヒツヨウ</t>
    </rPh>
    <rPh sb="81" eb="83">
      <t>カンベン</t>
    </rPh>
    <rPh sb="84" eb="86">
      <t>イチ</t>
    </rPh>
    <rPh sb="86" eb="88">
      <t>ザヒョウ</t>
    </rPh>
    <rPh sb="91" eb="93">
      <t>ザヒョウ</t>
    </rPh>
    <rPh sb="95" eb="96">
      <t>モト</t>
    </rPh>
    <rPh sb="97" eb="98">
      <t>カタ</t>
    </rPh>
    <rPh sb="102" eb="104">
      <t>イカ</t>
    </rPh>
    <phoneticPr fontId="44"/>
  </si>
  <si>
    <t>　② ①でアクセスできない場合は、検索サイトで「京都府・市町村共同総合型地図情報システム」を検索し、トップページから「白地図」を選択。</t>
    <rPh sb="13" eb="15">
      <t>バアイ</t>
    </rPh>
    <rPh sb="59" eb="62">
      <t>ハクチズ</t>
    </rPh>
    <rPh sb="64" eb="66">
      <t>センタク</t>
    </rPh>
    <phoneticPr fontId="12"/>
  </si>
  <si>
    <r>
      <t>⑶広域表示されるため、工事場所に接近（縮尺1/2500に設定）し、</t>
    </r>
    <r>
      <rPr>
        <b/>
        <sz val="11"/>
        <rFont val="ＭＳ Ｐゴシック"/>
        <family val="3"/>
        <charset val="128"/>
      </rPr>
      <t>該当する工事場所の中央で</t>
    </r>
    <r>
      <rPr>
        <sz val="11"/>
        <rFont val="ＭＳ Ｐゴシック"/>
        <family val="3"/>
        <charset val="128"/>
      </rPr>
      <t>右クリック後、</t>
    </r>
    <r>
      <rPr>
        <b/>
        <sz val="11"/>
        <color indexed="10"/>
        <rFont val="ＭＳ Ｐゴシック"/>
        <family val="3"/>
        <charset val="128"/>
      </rPr>
      <t>「座標取得」</t>
    </r>
    <r>
      <rPr>
        <sz val="11"/>
        <rFont val="ＭＳ Ｐゴシック"/>
        <family val="3"/>
        <charset val="128"/>
      </rPr>
      <t>を選択。</t>
    </r>
    <rPh sb="1" eb="3">
      <t>コウイキ</t>
    </rPh>
    <rPh sb="3" eb="5">
      <t>ヒョウジ</t>
    </rPh>
    <rPh sb="11" eb="13">
      <t>コウジ</t>
    </rPh>
    <rPh sb="13" eb="15">
      <t>バショ</t>
    </rPh>
    <rPh sb="16" eb="18">
      <t>セッキン</t>
    </rPh>
    <rPh sb="19" eb="21">
      <t>シュクシャク</t>
    </rPh>
    <rPh sb="28" eb="30">
      <t>セッテイ</t>
    </rPh>
    <rPh sb="33" eb="35">
      <t>ガイトウ</t>
    </rPh>
    <rPh sb="37" eb="39">
      <t>コウジ</t>
    </rPh>
    <rPh sb="39" eb="41">
      <t>バショ</t>
    </rPh>
    <rPh sb="42" eb="44">
      <t>チュウオウ</t>
    </rPh>
    <rPh sb="45" eb="46">
      <t>ミギ</t>
    </rPh>
    <rPh sb="50" eb="51">
      <t>ゴ</t>
    </rPh>
    <rPh sb="53" eb="55">
      <t>ザヒョウ</t>
    </rPh>
    <rPh sb="55" eb="57">
      <t>シュトク</t>
    </rPh>
    <rPh sb="59" eb="61">
      <t>センタク</t>
    </rPh>
    <phoneticPr fontId="44"/>
  </si>
  <si>
    <t>①マウススクロール、もしくは</t>
    <phoneticPr fontId="12"/>
  </si>
  <si>
    <t>　この縮尺を1/2500にし、工事場所に接近する</t>
    <rPh sb="3" eb="5">
      <t>シュクシャク</t>
    </rPh>
    <rPh sb="15" eb="17">
      <t>コウジ</t>
    </rPh>
    <rPh sb="17" eb="19">
      <t>バショ</t>
    </rPh>
    <rPh sb="20" eb="22">
      <t>セッキン</t>
    </rPh>
    <phoneticPr fontId="12"/>
  </si>
  <si>
    <t>⑷取得した座標のうち、「平面直角座標　第６系（世界測地系）」のＸ、Ｙ座標値をコピーし、「入力フォーム」に入力（貼り付け）する。</t>
    <rPh sb="1" eb="3">
      <t>シュトク</t>
    </rPh>
    <rPh sb="5" eb="7">
      <t>ザヒョウ</t>
    </rPh>
    <rPh sb="12" eb="14">
      <t>ヘイメン</t>
    </rPh>
    <rPh sb="14" eb="16">
      <t>チョッカク</t>
    </rPh>
    <rPh sb="16" eb="18">
      <t>ザヒョウ</t>
    </rPh>
    <rPh sb="19" eb="20">
      <t>ダイ</t>
    </rPh>
    <rPh sb="21" eb="22">
      <t>ケイ</t>
    </rPh>
    <rPh sb="23" eb="25">
      <t>セカイ</t>
    </rPh>
    <rPh sb="25" eb="26">
      <t>ソク</t>
    </rPh>
    <rPh sb="27" eb="28">
      <t>ケイ</t>
    </rPh>
    <rPh sb="34" eb="36">
      <t>ザヒョウ</t>
    </rPh>
    <rPh sb="36" eb="37">
      <t>チ</t>
    </rPh>
    <rPh sb="44" eb="46">
      <t>ニュウリョク</t>
    </rPh>
    <rPh sb="52" eb="54">
      <t>ニュウリョク</t>
    </rPh>
    <rPh sb="55" eb="56">
      <t>ハ</t>
    </rPh>
    <rPh sb="57" eb="58">
      <t>ツ</t>
    </rPh>
    <phoneticPr fontId="44"/>
  </si>
  <si>
    <t>※道路工事や水道工事等で、工事場所が長距離になる場合</t>
    <rPh sb="1" eb="3">
      <t>ドウロ</t>
    </rPh>
    <rPh sb="3" eb="5">
      <t>コウジ</t>
    </rPh>
    <rPh sb="6" eb="8">
      <t>スイドウ</t>
    </rPh>
    <rPh sb="8" eb="10">
      <t>コウジ</t>
    </rPh>
    <rPh sb="10" eb="11">
      <t>ナド</t>
    </rPh>
    <rPh sb="13" eb="15">
      <t>コウジ</t>
    </rPh>
    <rPh sb="15" eb="17">
      <t>バショ</t>
    </rPh>
    <rPh sb="18" eb="21">
      <t>チョウキョリ</t>
    </rPh>
    <rPh sb="24" eb="26">
      <t>バアイ</t>
    </rPh>
    <phoneticPr fontId="44"/>
  </si>
  <si>
    <t>（例）以下のような道路工事で、工事場所が「中京区上本能寺前町地先～南区西九条南田町地先」の場合</t>
    <rPh sb="1" eb="2">
      <t>レイ</t>
    </rPh>
    <rPh sb="3" eb="5">
      <t>イカ</t>
    </rPh>
    <rPh sb="9" eb="11">
      <t>ドウロ</t>
    </rPh>
    <rPh sb="11" eb="13">
      <t>コウジ</t>
    </rPh>
    <rPh sb="15" eb="17">
      <t>コウジ</t>
    </rPh>
    <rPh sb="17" eb="19">
      <t>バショ</t>
    </rPh>
    <rPh sb="45" eb="47">
      <t>バアイ</t>
    </rPh>
    <phoneticPr fontId="44"/>
  </si>
  <si>
    <t>、階数</t>
    <rPh sb="1" eb="3">
      <t>カイスウ</t>
    </rPh>
    <phoneticPr fontId="12"/>
  </si>
  <si>
    <t>、工事対象床面積の合計</t>
    <rPh sb="1" eb="8">
      <t>コウジタイショウユカメンセキ</t>
    </rPh>
    <rPh sb="9" eb="11">
      <t>ゴウケイ</t>
    </rPh>
    <phoneticPr fontId="12"/>
  </si>
  <si>
    <t>、請負代金</t>
    <rPh sb="1" eb="5">
      <t>ウケオイダイキン</t>
    </rPh>
    <phoneticPr fontId="12"/>
  </si>
  <si>
    <t>、</t>
    <phoneticPr fontId="12"/>
  </si>
  <si>
    <t>石綿レベル</t>
    <rPh sb="0" eb="2">
      <t>イシワタ</t>
    </rPh>
    <phoneticPr fontId="12"/>
  </si>
  <si>
    <t>石綿含有建材</t>
    <rPh sb="0" eb="2">
      <t>イシワタ</t>
    </rPh>
    <rPh sb="2" eb="4">
      <t>ガンユウ</t>
    </rPh>
    <rPh sb="4" eb="6">
      <t>ケンザイ</t>
    </rPh>
    <phoneticPr fontId="12"/>
  </si>
  <si>
    <t>石綿の有無</t>
    <rPh sb="0" eb="2">
      <t>イシワタ</t>
    </rPh>
    <rPh sb="3" eb="5">
      <t>ウム</t>
    </rPh>
    <phoneticPr fontId="12"/>
  </si>
  <si>
    <t xml:space="preserve"> 京都市都市計画局建築指導部建築安全推進課　安全対策担当（Tel:075-222-3613）</t>
    <rPh sb="1" eb="4">
      <t>キョウトシ</t>
    </rPh>
    <rPh sb="4" eb="9">
      <t>トシケイカクキョク</t>
    </rPh>
    <rPh sb="9" eb="14">
      <t>ケンチクシドウブ</t>
    </rPh>
    <rPh sb="14" eb="21">
      <t>ケンチクアンゼンスイシンカ</t>
    </rPh>
    <rPh sb="22" eb="24">
      <t>アンゼン</t>
    </rPh>
    <rPh sb="24" eb="26">
      <t>タイサク</t>
    </rPh>
    <rPh sb="26" eb="28">
      <t>タントウ</t>
    </rPh>
    <phoneticPr fontId="12"/>
  </si>
  <si>
    <t>①　本データをA4用紙に印刷し、左側のテンプレートを切り取ってください。</t>
    <rPh sb="2" eb="3">
      <t>ホン</t>
    </rPh>
    <rPh sb="9" eb="11">
      <t>ヨウシ</t>
    </rPh>
    <rPh sb="12" eb="14">
      <t>インサツ</t>
    </rPh>
    <rPh sb="16" eb="17">
      <t>ヒダリ</t>
    </rPh>
    <rPh sb="17" eb="18">
      <t>ガワ</t>
    </rPh>
    <rPh sb="26" eb="27">
      <t>キ</t>
    </rPh>
    <rPh sb="28" eb="29">
      <t>ト</t>
    </rPh>
    <phoneticPr fontId="12"/>
  </si>
  <si>
    <t>　※　A4用紙以外の大きさで印刷されますと、大きさが異なる可能性があります。</t>
    <rPh sb="5" eb="7">
      <t>ヨウシ</t>
    </rPh>
    <rPh sb="7" eb="9">
      <t>イガイ</t>
    </rPh>
    <rPh sb="10" eb="11">
      <t>オオ</t>
    </rPh>
    <rPh sb="14" eb="16">
      <t>インサツ</t>
    </rPh>
    <rPh sb="22" eb="23">
      <t>オオ</t>
    </rPh>
    <rPh sb="26" eb="27">
      <t>コト</t>
    </rPh>
    <rPh sb="29" eb="32">
      <t>カノウセイ</t>
    </rPh>
    <phoneticPr fontId="12"/>
  </si>
  <si>
    <t>　※　水に濡れても剥がれ落ちないように、透明テープで全面貼付又はラミネート加工することを</t>
    <rPh sb="3" eb="4">
      <t>ミズ</t>
    </rPh>
    <rPh sb="5" eb="6">
      <t>ヌ</t>
    </rPh>
    <rPh sb="9" eb="10">
      <t>ハ</t>
    </rPh>
    <rPh sb="12" eb="13">
      <t>オ</t>
    </rPh>
    <rPh sb="20" eb="22">
      <t>トウメイ</t>
    </rPh>
    <rPh sb="26" eb="28">
      <t>ゼンメン</t>
    </rPh>
    <rPh sb="28" eb="30">
      <t>チョウフ</t>
    </rPh>
    <rPh sb="30" eb="31">
      <t>マタ</t>
    </rPh>
    <rPh sb="37" eb="39">
      <t>カコウ</t>
    </rPh>
    <phoneticPr fontId="12"/>
  </si>
  <si>
    <t>届出日</t>
    <rPh sb="0" eb="2">
      <t>トドケデ</t>
    </rPh>
    <rPh sb="2" eb="3">
      <t>ヒ</t>
    </rPh>
    <phoneticPr fontId="12"/>
  </si>
  <si>
    <t>受付番号</t>
    <rPh sb="0" eb="2">
      <t>ウケツケ</t>
    </rPh>
    <rPh sb="2" eb="4">
      <t>バンゴウ</t>
    </rPh>
    <phoneticPr fontId="12"/>
  </si>
  <si>
    <t>【３】発注者又は自主施工者の情報について</t>
    <rPh sb="3" eb="6">
      <t>ハッチュウシャ</t>
    </rPh>
    <rPh sb="6" eb="7">
      <t>マタ</t>
    </rPh>
    <rPh sb="8" eb="10">
      <t>ジシュ</t>
    </rPh>
    <rPh sb="10" eb="13">
      <t>セコウシャ</t>
    </rPh>
    <rPh sb="14" eb="16">
      <t>ジョウホウ</t>
    </rPh>
    <phoneticPr fontId="12"/>
  </si>
  <si>
    <t>【４】工事の概要について</t>
    <rPh sb="3" eb="5">
      <t>コウジ</t>
    </rPh>
    <rPh sb="6" eb="8">
      <t>ガイヨウ</t>
    </rPh>
    <phoneticPr fontId="12"/>
  </si>
  <si>
    <t>【５】元請業者の情報について（自主施工の場合は入力不要。）</t>
    <rPh sb="3" eb="5">
      <t>モトウケ</t>
    </rPh>
    <rPh sb="5" eb="7">
      <t>ギョウシャ</t>
    </rPh>
    <rPh sb="8" eb="10">
      <t>ジョウホウ</t>
    </rPh>
    <rPh sb="15" eb="17">
      <t>ジシュ</t>
    </rPh>
    <rPh sb="17" eb="19">
      <t>セコウ</t>
    </rPh>
    <rPh sb="20" eb="22">
      <t>バアイ</t>
    </rPh>
    <rPh sb="23" eb="25">
      <t>ニュウリョク</t>
    </rPh>
    <rPh sb="25" eb="27">
      <t>フヨウ</t>
    </rPh>
    <phoneticPr fontId="12"/>
  </si>
  <si>
    <t>【６】対象建設工事の元請業者から法第12条第１項の規定による説明を受けた年月日
　　（自主施工の場合は入力不要。）</t>
    <rPh sb="43" eb="45">
      <t>ジシュ</t>
    </rPh>
    <rPh sb="45" eb="47">
      <t>セコウ</t>
    </rPh>
    <rPh sb="48" eb="50">
      <t>バアイ</t>
    </rPh>
    <rPh sb="51" eb="53">
      <t>ニュウリョク</t>
    </rPh>
    <rPh sb="53" eb="55">
      <t>フヨウ</t>
    </rPh>
    <phoneticPr fontId="12"/>
  </si>
  <si>
    <r>
      <t>【７】工程</t>
    </r>
    <r>
      <rPr>
        <sz val="11"/>
        <color rgb="FFFF0000"/>
        <rFont val="ＭＳ Ｐゴシック"/>
        <family val="3"/>
        <charset val="128"/>
      </rPr>
      <t>（電子申請の場合、工事に着手する日の</t>
    </r>
    <r>
      <rPr>
        <b/>
        <sz val="11"/>
        <color rgb="FFFF0000"/>
        <rFont val="ＭＳ Ｐゴシック"/>
        <family val="3"/>
        <charset val="128"/>
      </rPr>
      <t>７日前まで</t>
    </r>
    <r>
      <rPr>
        <sz val="11"/>
        <color rgb="FFFF0000"/>
        <rFont val="ＭＳ Ｐゴシック"/>
        <family val="3"/>
        <charset val="128"/>
      </rPr>
      <t>に届け出てください。）</t>
    </r>
    <rPh sb="3" eb="5">
      <t>コウテイ</t>
    </rPh>
    <rPh sb="6" eb="10">
      <t>デンシシンセイ</t>
    </rPh>
    <rPh sb="11" eb="13">
      <t>バアイ</t>
    </rPh>
    <rPh sb="14" eb="16">
      <t>コウジ</t>
    </rPh>
    <rPh sb="17" eb="19">
      <t>チャクシュ</t>
    </rPh>
    <rPh sb="21" eb="22">
      <t>ヒ</t>
    </rPh>
    <rPh sb="24" eb="26">
      <t>ニチマエ</t>
    </rPh>
    <rPh sb="29" eb="30">
      <t>トド</t>
    </rPh>
    <rPh sb="31" eb="32">
      <t>デ</t>
    </rPh>
    <phoneticPr fontId="12"/>
  </si>
  <si>
    <t>年</t>
    <rPh sb="0" eb="1">
      <t>ネン</t>
    </rPh>
    <phoneticPr fontId="12"/>
  </si>
  <si>
    <t>月</t>
    <rPh sb="0" eb="1">
      <t>ツキ</t>
    </rPh>
    <phoneticPr fontId="12"/>
  </si>
  <si>
    <t>日</t>
    <rPh sb="0" eb="1">
      <t>ヒ</t>
    </rPh>
    <phoneticPr fontId="12"/>
  </si>
  <si>
    <t>.</t>
    <phoneticPr fontId="12"/>
  </si>
  <si>
    <t>↓変更届出日関数</t>
    <rPh sb="1" eb="3">
      <t>ヘンコウ</t>
    </rPh>
    <rPh sb="3" eb="5">
      <t>トドケデ</t>
    </rPh>
    <rPh sb="5" eb="6">
      <t>ヒ</t>
    </rPh>
    <rPh sb="6" eb="8">
      <t>カンスウ</t>
    </rPh>
    <phoneticPr fontId="12"/>
  </si>
  <si>
    <t>↓届出年関係のデータ</t>
    <rPh sb="1" eb="3">
      <t>トドケデ</t>
    </rPh>
    <rPh sb="3" eb="4">
      <t>ネン</t>
    </rPh>
    <rPh sb="4" eb="6">
      <t>カンケイ</t>
    </rPh>
    <phoneticPr fontId="12"/>
  </si>
  <si>
    <t>元届出書受付番号の年度に関するデータ→</t>
    <phoneticPr fontId="12"/>
  </si>
  <si>
    <t>←元届出年度</t>
    <rPh sb="1" eb="2">
      <t>モト</t>
    </rPh>
    <rPh sb="2" eb="4">
      <t>トドケデ</t>
    </rPh>
    <rPh sb="4" eb="6">
      <t>ネンド</t>
    </rPh>
    <phoneticPr fontId="12"/>
  </si>
  <si>
    <t>↓元届出日関数</t>
    <rPh sb="1" eb="4">
      <t>モトトドケデ</t>
    </rPh>
    <rPh sb="4" eb="5">
      <t>ヒ</t>
    </rPh>
    <rPh sb="5" eb="7">
      <t>カンスウ</t>
    </rPh>
    <phoneticPr fontId="12"/>
  </si>
  <si>
    <t>↓業許可のチェックボックス</t>
    <rPh sb="1" eb="2">
      <t>ギョウ</t>
    </rPh>
    <rPh sb="2" eb="4">
      <t>キョカ</t>
    </rPh>
    <phoneticPr fontId="12"/>
  </si>
  <si>
    <t>変更箇所にチェックしてください（複数選択可）。</t>
    <rPh sb="0" eb="2">
      <t>ヘンコウ</t>
    </rPh>
    <rPh sb="2" eb="4">
      <t>カショ</t>
    </rPh>
    <rPh sb="16" eb="18">
      <t>フクスウ</t>
    </rPh>
    <rPh sb="18" eb="20">
      <t>センタク</t>
    </rPh>
    <rPh sb="20" eb="21">
      <t>カ</t>
    </rPh>
    <phoneticPr fontId="12"/>
  </si>
  <si>
    <t>変更箇所にチェックしてください(複数選択可)↓</t>
    <rPh sb="0" eb="2">
      <t>ヘンコウ</t>
    </rPh>
    <rPh sb="2" eb="4">
      <t>カショ</t>
    </rPh>
    <rPh sb="16" eb="18">
      <t>フクスウ</t>
    </rPh>
    <rPh sb="18" eb="20">
      <t>センタク</t>
    </rPh>
    <rPh sb="20" eb="21">
      <t>カ</t>
    </rPh>
    <phoneticPr fontId="12"/>
  </si>
  <si>
    <t>変　更　届　出　書</t>
    <rPh sb="0" eb="1">
      <t>ヘン</t>
    </rPh>
    <rPh sb="2" eb="3">
      <t>サラ</t>
    </rPh>
    <rPh sb="4" eb="5">
      <t>トドケ</t>
    </rPh>
    <rPh sb="6" eb="7">
      <t>デ</t>
    </rPh>
    <rPh sb="8" eb="9">
      <t>ショ</t>
    </rPh>
    <phoneticPr fontId="12"/>
  </si>
  <si>
    <t>様式第二号は「様式第二号（「入力フォーム」から自動転記されます）」シートに自動入力されておりますので、</t>
    <rPh sb="0" eb="2">
      <t>ヨウシキ</t>
    </rPh>
    <rPh sb="2" eb="3">
      <t>ダイ</t>
    </rPh>
    <rPh sb="3" eb="4">
      <t>ニ</t>
    </rPh>
    <rPh sb="4" eb="5">
      <t>ゴウ</t>
    </rPh>
    <rPh sb="10" eb="11">
      <t>ニ</t>
    </rPh>
    <rPh sb="14" eb="16">
      <t>ニュウリョク</t>
    </rPh>
    <rPh sb="23" eb="25">
      <t>ジドウ</t>
    </rPh>
    <rPh sb="25" eb="27">
      <t>テンキ</t>
    </rPh>
    <phoneticPr fontId="12"/>
  </si>
  <si>
    <t>【８】分別解体等の計画等</t>
    <rPh sb="3" eb="5">
      <t>ブンベツ</t>
    </rPh>
    <rPh sb="5" eb="7">
      <t>カイタイ</t>
    </rPh>
    <rPh sb="7" eb="8">
      <t>トウ</t>
    </rPh>
    <rPh sb="9" eb="11">
      <t>ケイカク</t>
    </rPh>
    <rPh sb="11" eb="12">
      <t>トウ</t>
    </rPh>
    <phoneticPr fontId="12"/>
  </si>
  <si>
    <r>
      <t>【１】</t>
    </r>
    <r>
      <rPr>
        <sz val="11"/>
        <color rgb="FFFF0000"/>
        <rFont val="ＭＳ Ｐゴシック"/>
        <family val="3"/>
        <charset val="128"/>
      </rPr>
      <t>元の届出書</t>
    </r>
    <r>
      <rPr>
        <sz val="11"/>
        <rFont val="ＭＳ Ｐゴシック"/>
        <family val="3"/>
        <charset val="128"/>
      </rPr>
      <t>の情報について</t>
    </r>
    <rPh sb="3" eb="4">
      <t>モト</t>
    </rPh>
    <rPh sb="5" eb="7">
      <t>トドケデ</t>
    </rPh>
    <rPh sb="7" eb="8">
      <t>ショ</t>
    </rPh>
    <rPh sb="9" eb="11">
      <t>ジョウホウ</t>
    </rPh>
    <phoneticPr fontId="12"/>
  </si>
  <si>
    <t>別表の変更の有無</t>
    <rPh sb="0" eb="2">
      <t>ベッピョウ</t>
    </rPh>
    <rPh sb="3" eb="5">
      <t>ヘンコウ</t>
    </rPh>
    <rPh sb="6" eb="8">
      <t>ウム</t>
    </rPh>
    <phoneticPr fontId="12"/>
  </si>
  <si>
    <t>別表１に変更有り</t>
    <rPh sb="0" eb="2">
      <t>ベッピョウ</t>
    </rPh>
    <rPh sb="4" eb="6">
      <t>ヘンコウ</t>
    </rPh>
    <rPh sb="6" eb="7">
      <t>ア</t>
    </rPh>
    <phoneticPr fontId="12"/>
  </si>
  <si>
    <t>別表２に変更有り</t>
    <rPh sb="0" eb="2">
      <t>ベッピョウ</t>
    </rPh>
    <rPh sb="4" eb="6">
      <t>ヘンコウ</t>
    </rPh>
    <rPh sb="6" eb="7">
      <t>ア</t>
    </rPh>
    <phoneticPr fontId="12"/>
  </si>
  <si>
    <t>別表３に変更有り</t>
    <rPh sb="0" eb="2">
      <t>ベッピョウ</t>
    </rPh>
    <rPh sb="4" eb="6">
      <t>ヘンコウ</t>
    </rPh>
    <rPh sb="6" eb="7">
      <t>ア</t>
    </rPh>
    <phoneticPr fontId="12"/>
  </si>
  <si>
    <t>変更無し（「別表１～３」シートの入力は不要です。）</t>
    <rPh sb="0" eb="2">
      <t>ヘンコウ</t>
    </rPh>
    <rPh sb="2" eb="3">
      <t>ナ</t>
    </rPh>
    <rPh sb="6" eb="8">
      <t>ベッピョウ</t>
    </rPh>
    <rPh sb="16" eb="18">
      <t>ニュウリョク</t>
    </rPh>
    <rPh sb="19" eb="21">
      <t>フヨウ</t>
    </rPh>
    <phoneticPr fontId="12"/>
  </si>
  <si>
    <t>続いて、分別解体等の計画等に変更がありますので、</t>
    <rPh sb="0" eb="1">
      <t>ツヅ</t>
    </rPh>
    <rPh sb="4" eb="6">
      <t>ブンベツ</t>
    </rPh>
    <rPh sb="6" eb="8">
      <t>カイタイ</t>
    </rPh>
    <rPh sb="8" eb="9">
      <t>トウ</t>
    </rPh>
    <rPh sb="10" eb="12">
      <t>ケイカク</t>
    </rPh>
    <rPh sb="12" eb="13">
      <t>トウ</t>
    </rPh>
    <rPh sb="14" eb="16">
      <t>ヘンコウ</t>
    </rPh>
    <phoneticPr fontId="12"/>
  </si>
  <si>
    <t>に必要事項を入力してください。</t>
    <rPh sb="1" eb="3">
      <t>ヒツヨウ</t>
    </rPh>
    <rPh sb="3" eb="5">
      <t>ジコウ</t>
    </rPh>
    <rPh sb="6" eb="8">
      <t>ニュウリョク</t>
    </rPh>
    <phoneticPr fontId="12"/>
  </si>
  <si>
    <t>「別表１」シート</t>
    <rPh sb="1" eb="3">
      <t>ベッピョウ</t>
    </rPh>
    <phoneticPr fontId="12"/>
  </si>
  <si>
    <t>「別表２」シート</t>
    <rPh sb="1" eb="3">
      <t>ベッピョウ</t>
    </rPh>
    <phoneticPr fontId="12"/>
  </si>
  <si>
    <t>「別表３」シート</t>
    <rPh sb="1" eb="3">
      <t>ベッピョウ</t>
    </rPh>
    <phoneticPr fontId="12"/>
  </si>
  <si>
    <t>変更</t>
    <rPh sb="0" eb="2">
      <t>ヘンコウ</t>
    </rPh>
    <phoneticPr fontId="12"/>
  </si>
  <si>
    <t>箇所</t>
    <rPh sb="0" eb="2">
      <t>カショ</t>
    </rPh>
    <phoneticPr fontId="12"/>
  </si>
  <si>
    <t>　建設工事に係る資材の再資源化等に関する法律第10条第２項の規定により、下記のとおり変更を届け出ます。</t>
    <rPh sb="1" eb="3">
      <t>ケンセツ</t>
    </rPh>
    <rPh sb="3" eb="5">
      <t>コウジ</t>
    </rPh>
    <rPh sb="6" eb="7">
      <t>カカ</t>
    </rPh>
    <rPh sb="8" eb="10">
      <t>シザイ</t>
    </rPh>
    <rPh sb="11" eb="16">
      <t>サイシゲンカトウ</t>
    </rPh>
    <rPh sb="17" eb="18">
      <t>カン</t>
    </rPh>
    <rPh sb="20" eb="22">
      <t>ホウリツ</t>
    </rPh>
    <rPh sb="22" eb="23">
      <t>ダイ</t>
    </rPh>
    <rPh sb="25" eb="26">
      <t>ジョウ</t>
    </rPh>
    <rPh sb="26" eb="27">
      <t>ダイ</t>
    </rPh>
    <rPh sb="28" eb="29">
      <t>コウ</t>
    </rPh>
    <rPh sb="30" eb="32">
      <t>キテイ</t>
    </rPh>
    <rPh sb="36" eb="38">
      <t>カキ</t>
    </rPh>
    <rPh sb="42" eb="44">
      <t>ヘンコウ</t>
    </rPh>
    <rPh sb="45" eb="46">
      <t>トド</t>
    </rPh>
    <rPh sb="47" eb="48">
      <t>デ</t>
    </rPh>
    <phoneticPr fontId="12"/>
  </si>
  <si>
    <t>２　届出書に添付した対象建設工事に係る建築物等の設計図又は現状を示す明瞭な写真に変更がある場合には、新たな設計図又は写真を添付する</t>
    <rPh sb="2" eb="5">
      <t>トドケデショ</t>
    </rPh>
    <rPh sb="6" eb="8">
      <t>テンプ</t>
    </rPh>
    <rPh sb="10" eb="12">
      <t>タイショウ</t>
    </rPh>
    <rPh sb="12" eb="14">
      <t>ケンセツ</t>
    </rPh>
    <rPh sb="14" eb="16">
      <t>コウジ</t>
    </rPh>
    <rPh sb="17" eb="18">
      <t>カカ</t>
    </rPh>
    <rPh sb="19" eb="22">
      <t>ケンチクブツ</t>
    </rPh>
    <rPh sb="22" eb="23">
      <t>トウ</t>
    </rPh>
    <rPh sb="24" eb="27">
      <t>セッケイズ</t>
    </rPh>
    <rPh sb="27" eb="28">
      <t>マタ</t>
    </rPh>
    <rPh sb="29" eb="31">
      <t>ゲンジョウ</t>
    </rPh>
    <rPh sb="32" eb="33">
      <t>シメ</t>
    </rPh>
    <rPh sb="34" eb="36">
      <t>メイリョウ</t>
    </rPh>
    <rPh sb="37" eb="39">
      <t>シャシン</t>
    </rPh>
    <rPh sb="40" eb="42">
      <t>ヘンコウ</t>
    </rPh>
    <rPh sb="45" eb="47">
      <t>バアイ</t>
    </rPh>
    <rPh sb="50" eb="51">
      <t>アラ</t>
    </rPh>
    <rPh sb="53" eb="57">
      <t>セッケイズマタ</t>
    </rPh>
    <rPh sb="58" eb="60">
      <t>シャシン</t>
    </rPh>
    <rPh sb="61" eb="63">
      <t>テンプ</t>
    </rPh>
    <phoneticPr fontId="12"/>
  </si>
  <si>
    <t>　こと。</t>
    <phoneticPr fontId="12"/>
  </si>
  <si>
    <t>（様式第二号）</t>
    <rPh sb="1" eb="3">
      <t>ヨウシキ</t>
    </rPh>
    <rPh sb="3" eb="4">
      <t>ダイ</t>
    </rPh>
    <rPh sb="4" eb="5">
      <t>２</t>
    </rPh>
    <rPh sb="5" eb="6">
      <t>ゴウ</t>
    </rPh>
    <phoneticPr fontId="12"/>
  </si>
  <si>
    <t>変更
箇所</t>
    <rPh sb="0" eb="2">
      <t>ヘンコウ</t>
    </rPh>
    <rPh sb="3" eb="5">
      <t>カショ</t>
    </rPh>
    <phoneticPr fontId="12"/>
  </si>
  <si>
    <t>）</t>
    <phoneticPr fontId="12"/>
  </si>
  <si>
    <t>（</t>
    <phoneticPr fontId="12"/>
  </si>
  <si>
    <t>建築物
に関す
る調査
の結果</t>
    <rPh sb="0" eb="3">
      <t>ケンチクブツ</t>
    </rPh>
    <rPh sb="5" eb="6">
      <t>カン</t>
    </rPh>
    <rPh sb="9" eb="11">
      <t>チョウサ</t>
    </rPh>
    <rPh sb="13" eb="15">
      <t>ケッカ</t>
    </rPh>
    <phoneticPr fontId="12"/>
  </si>
  <si>
    <t>無）</t>
    <rPh sb="0" eb="1">
      <t>ム</t>
    </rPh>
    <phoneticPr fontId="12"/>
  </si>
  <si>
    <t>その他（</t>
    <phoneticPr fontId="12"/>
  </si>
  <si>
    <t>有（</t>
    <rPh sb="0" eb="1">
      <t>ア</t>
    </rPh>
    <phoneticPr fontId="12"/>
  </si>
  <si>
    <t>うちフロン類が使われているもの）</t>
    <rPh sb="5" eb="6">
      <t>ルイ</t>
    </rPh>
    <phoneticPr fontId="12"/>
  </si>
  <si>
    <t>変更
箇所</t>
    <rPh sb="0" eb="2">
      <t>ヘンコウ</t>
    </rPh>
    <rPh sb="3" eb="5">
      <t>カショ</t>
    </rPh>
    <phoneticPr fontId="12"/>
  </si>
  <si>
    <t>工程ごとの作業内容</t>
    <rPh sb="0" eb="2">
      <t>コウテイ</t>
    </rPh>
    <rPh sb="5" eb="7">
      <t>サギョウ</t>
    </rPh>
    <rPh sb="7" eb="9">
      <t>ナイヨウ</t>
    </rPh>
    <phoneticPr fontId="12"/>
  </si>
  <si>
    <t>有</t>
    <rPh sb="0" eb="1">
      <t>アリ</t>
    </rPh>
    <phoneticPr fontId="12"/>
  </si>
  <si>
    <t>）</t>
    <phoneticPr fontId="12"/>
  </si>
  <si>
    <t>（</t>
    <phoneticPr fontId="12"/>
  </si>
  <si>
    <t>変更
箇所</t>
    <rPh sb="0" eb="2">
      <t>ヘンコウ</t>
    </rPh>
    <rPh sb="3" eb="5">
      <t>カショ</t>
    </rPh>
    <phoneticPr fontId="12"/>
  </si>
  <si>
    <t>工作物に用いられた建設資材の量
の見込み（解体工事のみ）</t>
    <rPh sb="0" eb="3">
      <t>コウサクブツ</t>
    </rPh>
    <rPh sb="4" eb="5">
      <t>モチ</t>
    </rPh>
    <rPh sb="9" eb="11">
      <t>ケンセツ</t>
    </rPh>
    <rPh sb="11" eb="13">
      <t>シザイ</t>
    </rPh>
    <rPh sb="14" eb="15">
      <t>リョウ</t>
    </rPh>
    <rPh sb="17" eb="19">
      <t>ミコミ</t>
    </rPh>
    <rPh sb="21" eb="23">
      <t>カイタイ</t>
    </rPh>
    <rPh sb="23" eb="25">
      <t>コウジ</t>
    </rPh>
    <phoneticPr fontId="12"/>
  </si>
  <si>
    <t>⑥その他（</t>
    <rPh sb="3" eb="4">
      <t>タ</t>
    </rPh>
    <phoneticPr fontId="12"/>
  </si>
  <si>
    <t>□欄には、該当箇所に「レ」を付すこと。</t>
    <phoneticPr fontId="12"/>
  </si>
  <si>
    <t>特定建設資材への付着物（修繕・模様替工事のみ）</t>
    <rPh sb="0" eb="2">
      <t>トクテイ</t>
    </rPh>
    <rPh sb="2" eb="3">
      <t>ケン</t>
    </rPh>
    <rPh sb="3" eb="4">
      <t>セツ</t>
    </rPh>
    <rPh sb="4" eb="6">
      <t>シザイ</t>
    </rPh>
    <rPh sb="8" eb="11">
      <t>フチャクブツ</t>
    </rPh>
    <rPh sb="12" eb="14">
      <t>シュウゼン</t>
    </rPh>
    <rPh sb="15" eb="17">
      <t>モヨウ</t>
    </rPh>
    <rPh sb="17" eb="18">
      <t>ガ</t>
    </rPh>
    <rPh sb="18" eb="20">
      <t>コウジ</t>
    </rPh>
    <phoneticPr fontId="12"/>
  </si>
  <si>
    <t>　建設業許可票又は解体工事業者登録票の標識に届出済シールを貼付する場合は左下の
テンプレートをご利用ください。</t>
    <phoneticPr fontId="12"/>
  </si>
  <si>
    <t>変更届出</t>
    <rPh sb="0" eb="2">
      <t>ヘンコウ</t>
    </rPh>
    <rPh sb="2" eb="4">
      <t>トドケデ</t>
    </rPh>
    <phoneticPr fontId="12"/>
  </si>
  <si>
    <t>変更届出日</t>
    <rPh sb="0" eb="2">
      <t>ヘンコウ</t>
    </rPh>
    <rPh sb="2" eb="4">
      <t>トドケデ</t>
    </rPh>
    <rPh sb="4" eb="5">
      <t>ビ</t>
    </rPh>
    <phoneticPr fontId="12"/>
  </si>
  <si>
    <t>↓分別解体等の計画等のチェックボックス</t>
    <rPh sb="1" eb="6">
      <t>ブンベツカイタイトウ</t>
    </rPh>
    <rPh sb="7" eb="10">
      <t>ケイカクトウ</t>
    </rPh>
    <phoneticPr fontId="12"/>
  </si>
  <si>
    <t>　元の届出に係る届出済シールは使用しないでください。また、再資源化等実施状況報告書は、
本変更届出の届出日・受付番号を用いて報告してください。</t>
    <rPh sb="1" eb="2">
      <t>モト</t>
    </rPh>
    <rPh sb="3" eb="5">
      <t>トドケデ</t>
    </rPh>
    <rPh sb="6" eb="7">
      <t>カカ</t>
    </rPh>
    <rPh sb="8" eb="11">
      <t>トドケデスミ</t>
    </rPh>
    <rPh sb="15" eb="17">
      <t>シヨウ</t>
    </rPh>
    <rPh sb="29" eb="33">
      <t>サイシゲンカ</t>
    </rPh>
    <rPh sb="33" eb="34">
      <t>トウ</t>
    </rPh>
    <rPh sb="34" eb="36">
      <t>ジッシ</t>
    </rPh>
    <rPh sb="36" eb="38">
      <t>ジョウキョウ</t>
    </rPh>
    <rPh sb="38" eb="41">
      <t>ホウコクショ</t>
    </rPh>
    <rPh sb="44" eb="45">
      <t>ホン</t>
    </rPh>
    <rPh sb="45" eb="47">
      <t>ヘンコウ</t>
    </rPh>
    <rPh sb="47" eb="49">
      <t>トドケデ</t>
    </rPh>
    <rPh sb="50" eb="52">
      <t>トドケデ</t>
    </rPh>
    <rPh sb="52" eb="53">
      <t>ヒ</t>
    </rPh>
    <rPh sb="54" eb="56">
      <t>ウケツケ</t>
    </rPh>
    <rPh sb="56" eb="58">
      <t>バンゴウ</t>
    </rPh>
    <rPh sb="59" eb="60">
      <t>モチ</t>
    </rPh>
    <rPh sb="62" eb="64">
      <t>ホウコク</t>
    </rPh>
    <phoneticPr fontId="12"/>
  </si>
  <si>
    <t>変更届出完了のお知らせ</t>
    <rPh sb="0" eb="2">
      <t>ヘンコウ</t>
    </rPh>
    <rPh sb="2" eb="3">
      <t>トドケ</t>
    </rPh>
    <rPh sb="3" eb="4">
      <t>デ</t>
    </rPh>
    <rPh sb="4" eb="6">
      <t>カンリョウ</t>
    </rPh>
    <rPh sb="8" eb="9">
      <t>シ</t>
    </rPh>
    <phoneticPr fontId="12"/>
  </si>
  <si>
    <t>次のとおり受け付けました。</t>
    <rPh sb="5" eb="6">
      <t>ウ</t>
    </rPh>
    <rPh sb="7" eb="8">
      <t>ツ</t>
    </rPh>
    <phoneticPr fontId="12"/>
  </si>
  <si>
    <t>　上記の工事場所に係る、建設リサイクル法第１０条第２項に基づく変更届出については、</t>
    <rPh sb="1" eb="3">
      <t>ジョウキ</t>
    </rPh>
    <rPh sb="4" eb="6">
      <t>コウジ</t>
    </rPh>
    <rPh sb="6" eb="8">
      <t>バショ</t>
    </rPh>
    <rPh sb="9" eb="10">
      <t>カカ</t>
    </rPh>
    <rPh sb="12" eb="14">
      <t>ケンセツ</t>
    </rPh>
    <rPh sb="19" eb="20">
      <t>ホウ</t>
    </rPh>
    <rPh sb="20" eb="21">
      <t>ダイ</t>
    </rPh>
    <rPh sb="23" eb="24">
      <t>ジョウ</t>
    </rPh>
    <rPh sb="24" eb="25">
      <t>ダイ</t>
    </rPh>
    <rPh sb="26" eb="27">
      <t>コウ</t>
    </rPh>
    <rPh sb="28" eb="29">
      <t>モト</t>
    </rPh>
    <rPh sb="31" eb="33">
      <t>ヘンコウ</t>
    </rPh>
    <rPh sb="33" eb="35">
      <t>トドケデ</t>
    </rPh>
    <phoneticPr fontId="12"/>
  </si>
  <si>
    <r>
      <t>【２】変更届出日（電子申請</t>
    </r>
    <r>
      <rPr>
        <sz val="11"/>
        <color rgb="FFFF0000"/>
        <rFont val="ＭＳ Ｐゴシック"/>
        <family val="3"/>
        <charset val="128"/>
      </rPr>
      <t>サービス</t>
    </r>
    <r>
      <rPr>
        <sz val="11"/>
        <rFont val="ＭＳ Ｐゴシック"/>
        <family val="3"/>
        <charset val="128"/>
      </rPr>
      <t>で申請する日を入力してください。）</t>
    </r>
    <rPh sb="3" eb="5">
      <t>ヘンコウ</t>
    </rPh>
    <rPh sb="5" eb="7">
      <t>トドケデ</t>
    </rPh>
    <rPh sb="7" eb="8">
      <t>ビ</t>
    </rPh>
    <rPh sb="9" eb="13">
      <t>デンシシンセイ</t>
    </rPh>
    <rPh sb="18" eb="20">
      <t>シンセイ</t>
    </rPh>
    <rPh sb="22" eb="23">
      <t>ヒ</t>
    </rPh>
    <rPh sb="24" eb="26">
      <t>ニュウリョク</t>
    </rPh>
    <phoneticPr fontId="12"/>
  </si>
  <si>
    <r>
      <t>（R5_ver2</t>
    </r>
    <r>
      <rPr>
        <sz val="11"/>
        <color rgb="FFFF0000"/>
        <rFont val="ＭＳ Ｐゴシック"/>
        <family val="3"/>
        <charset val="128"/>
      </rPr>
      <t>.1</t>
    </r>
    <r>
      <rPr>
        <sz val="11"/>
        <rFont val="ＭＳ Ｐゴシック"/>
        <family val="3"/>
        <charset val="128"/>
      </rPr>
      <t>）</t>
    </r>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</si>
</sst>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ggge&quot;年&quot;m&quot;月&quot;d&quot;日&quot;;@"/>
    <numFmt numFmtId="177" formatCode="0_);[Red]\(0\)"/>
    <numFmt numFmtId="178" formatCode="[$-411]ggge&quot;年&quot;m&quot;月&quot;d&quot;日&quot;;@"/>
    <numFmt numFmtId="179" formatCode="[$]ggge&quot;年&quot;m&quot;月&quot;d&quot;日&quot;;@" x16r2:formatCode16="[$-ja-JP-x-gannen]ggge&quot;年&quot;m&quot;月&quot;d&quot;日&quot;;@"/>
    <numFmt numFmtId="180" formatCode="0;\-0;;@"/>
    <numFmt numFmtId="181" formatCode="yyyy/mm/dd"/>
    <numFmt numFmtId="182" formatCode="00"/>
    <numFmt numFmtId="183" formatCode="0000"/>
  </numFmts>
  <fonts count="77">
    <font>
      <sz val="11"/>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6"/>
      <name val="ＭＳ Ｐゴシック"/>
      <family val="3"/>
      <charset val="128"/>
    </font>
    <font>
      <sz val="11"/>
      <name val="ＪＳ明朝"/>
      <family val="1"/>
      <charset val="128"/>
    </font>
    <font>
      <sz val="20"/>
      <name val="ＪＳ明朝"/>
      <family val="1"/>
      <charset val="128"/>
    </font>
    <font>
      <sz val="12"/>
      <name val="ＪＳ明朝"/>
      <family val="1"/>
      <charset val="128"/>
    </font>
    <font>
      <u/>
      <sz val="12"/>
      <name val="ＪＳ明朝"/>
      <family val="1"/>
      <charset val="128"/>
    </font>
    <font>
      <sz val="10"/>
      <name val="ＪＳ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1"/>
      <name val="ＭＳ Ｐゴシック"/>
      <family val="3"/>
      <charset val="128"/>
    </font>
    <font>
      <sz val="10"/>
      <color indexed="8"/>
      <name val="ＪＳ明朝"/>
      <family val="1"/>
      <charset val="128"/>
    </font>
    <font>
      <sz val="9"/>
      <name val="ＪＳ明朝"/>
      <family val="1"/>
      <charset val="128"/>
    </font>
    <font>
      <sz val="12"/>
      <name val="ＭＳ Ｐゴシック"/>
      <family val="3"/>
      <charset val="128"/>
    </font>
    <font>
      <b/>
      <sz val="16"/>
      <name val="ＭＳ Ｐゴシック"/>
      <family val="3"/>
      <charset val="128"/>
    </font>
    <font>
      <b/>
      <sz val="11"/>
      <color indexed="10"/>
      <name val="ＭＳ Ｐゴシック"/>
      <family val="3"/>
      <charset val="128"/>
    </font>
    <font>
      <u/>
      <sz val="11"/>
      <name val="ＪＳ明朝"/>
      <family val="1"/>
      <charset val="128"/>
    </font>
    <font>
      <u/>
      <sz val="10"/>
      <name val="ＪＳ明朝"/>
      <family val="1"/>
      <charset val="128"/>
    </font>
    <font>
      <sz val="12"/>
      <name val="ＭＳ 明朝"/>
      <family val="1"/>
      <charset val="128"/>
    </font>
    <font>
      <sz val="6"/>
      <name val="ＭＳ Ｐゴシック"/>
      <family val="3"/>
      <charset val="128"/>
    </font>
    <font>
      <sz val="11"/>
      <color theme="0"/>
      <name val="ＭＳ Ｐゴシック"/>
      <family val="3"/>
      <charset val="128"/>
    </font>
    <font>
      <sz val="11"/>
      <color theme="0" tint="-0.34998626667073579"/>
      <name val="ＪＳ明朝"/>
      <family val="1"/>
      <charset val="128"/>
    </font>
    <font>
      <b/>
      <sz val="11"/>
      <color rgb="FFFF0000"/>
      <name val="ＭＳ Ｐゴシック"/>
      <family val="3"/>
      <charset val="128"/>
    </font>
    <font>
      <sz val="11"/>
      <color rgb="FFFF0000"/>
      <name val="ＭＳ Ｐゴシック"/>
      <family val="3"/>
      <charset val="128"/>
    </font>
    <font>
      <sz val="10"/>
      <name val="ＭＳ Ｐゴシック"/>
      <family val="3"/>
      <charset val="128"/>
    </font>
    <font>
      <sz val="9"/>
      <color indexed="81"/>
      <name val="MS P ゴシック"/>
      <family val="3"/>
      <charset val="128"/>
    </font>
    <font>
      <sz val="20"/>
      <name val="ＭＳ Ｐ明朝"/>
      <family val="1"/>
      <charset val="128"/>
    </font>
    <font>
      <sz val="12"/>
      <name val="ＭＳ Ｐ明朝"/>
      <family val="1"/>
      <charset val="128"/>
    </font>
    <font>
      <sz val="6"/>
      <name val="ＭＳ Ｐゴシック"/>
      <family val="2"/>
      <charset val="128"/>
    </font>
    <font>
      <b/>
      <sz val="9"/>
      <color indexed="81"/>
      <name val="MS P ゴシック"/>
      <family val="3"/>
      <charset val="128"/>
    </font>
    <font>
      <b/>
      <sz val="16"/>
      <color theme="1"/>
      <name val="ＭＳ Ｐゴシック"/>
      <family val="3"/>
      <charset val="128"/>
    </font>
    <font>
      <sz val="10"/>
      <color theme="1"/>
      <name val="ＭＳ Ｐゴシック"/>
      <family val="2"/>
      <charset val="128"/>
    </font>
    <font>
      <sz val="10"/>
      <color theme="1"/>
      <name val="ＭＳ Ｐゴシック"/>
      <family val="3"/>
      <charset val="128"/>
    </font>
    <font>
      <b/>
      <u/>
      <sz val="12"/>
      <color rgb="FFFF0000"/>
      <name val="ＭＳ Ｐゴシック"/>
      <family val="3"/>
      <charset val="128"/>
    </font>
    <font>
      <b/>
      <u/>
      <sz val="11"/>
      <color rgb="FFFF0000"/>
      <name val="ＭＳ Ｐゴシック"/>
      <family val="3"/>
      <charset val="128"/>
    </font>
    <font>
      <sz val="10"/>
      <color indexed="10"/>
      <name val="ＭＳ Ｐゴシック"/>
      <family val="3"/>
      <charset val="128"/>
    </font>
    <font>
      <b/>
      <sz val="10"/>
      <name val="ＭＳ Ｐゴシック"/>
      <family val="3"/>
      <charset val="128"/>
    </font>
    <font>
      <b/>
      <sz val="11"/>
      <color theme="1"/>
      <name val="ＭＳ Ｐゴシック"/>
      <family val="3"/>
      <charset val="128"/>
    </font>
    <font>
      <sz val="11"/>
      <name val="ＭＳ Ｐ明朝"/>
      <family val="1"/>
      <charset val="128"/>
      <scheme val="minor"/>
    </font>
    <font>
      <sz val="12"/>
      <name val="ＭＳ Ｐ明朝"/>
      <family val="1"/>
      <charset val="128"/>
      <scheme val="minor"/>
    </font>
    <font>
      <sz val="9.5"/>
      <name val="ＭＳ Ｐ明朝"/>
      <family val="1"/>
      <charset val="128"/>
      <scheme val="minor"/>
    </font>
    <font>
      <sz val="20"/>
      <name val="ＭＳ Ｐ明朝"/>
      <family val="1"/>
      <charset val="128"/>
      <scheme val="minor"/>
    </font>
    <font>
      <sz val="10"/>
      <name val="ＭＳ Ｐ明朝"/>
      <family val="1"/>
      <charset val="128"/>
      <scheme val="minor"/>
    </font>
    <font>
      <sz val="6"/>
      <color indexed="10"/>
      <name val="ＭＳ Ｐ明朝"/>
      <family val="1"/>
      <charset val="128"/>
      <scheme val="minor"/>
    </font>
    <font>
      <sz val="11"/>
      <color indexed="8"/>
      <name val="ＭＳ Ｐ明朝"/>
      <family val="1"/>
      <charset val="128"/>
      <scheme val="minor"/>
    </font>
    <font>
      <sz val="11"/>
      <color rgb="FF000000"/>
      <name val="ＭＳ Ｐ明朝"/>
      <family val="1"/>
      <charset val="128"/>
      <scheme val="minor"/>
    </font>
    <font>
      <sz val="6"/>
      <color indexed="8"/>
      <name val="ＭＳ Ｐ明朝"/>
      <family val="1"/>
      <charset val="128"/>
      <scheme val="minor"/>
    </font>
    <font>
      <sz val="9"/>
      <name val="ＭＳ Ｐ明朝"/>
      <family val="1"/>
      <charset val="128"/>
      <scheme val="minor"/>
    </font>
    <font>
      <sz val="8"/>
      <name val="ＭＳ Ｐ明朝"/>
      <family val="1"/>
      <charset val="128"/>
      <scheme val="minor"/>
    </font>
    <font>
      <sz val="10"/>
      <color indexed="8"/>
      <name val="ＭＳ Ｐ明朝"/>
      <family val="1"/>
      <charset val="128"/>
      <scheme val="minor"/>
    </font>
    <font>
      <b/>
      <sz val="11"/>
      <name val="ＭＳ Ｐ明朝"/>
      <family val="1"/>
      <charset val="128"/>
      <scheme val="minor"/>
    </font>
    <font>
      <sz val="9"/>
      <color indexed="8"/>
      <name val="ＭＳ Ｐ明朝"/>
      <family val="1"/>
      <charset val="128"/>
      <scheme val="minor"/>
    </font>
  </fonts>
  <fills count="28">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rgb="FFFFFFFF"/>
        <bgColor indexed="64"/>
      </patternFill>
    </fill>
  </fills>
  <borders count="1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hair">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hair">
        <color indexed="64"/>
      </top>
      <bottom style="thin">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style="dashDot">
        <color auto="1"/>
      </top>
      <bottom/>
      <diagonal/>
    </border>
    <border>
      <left style="thin">
        <color indexed="64"/>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thin">
        <color auto="1"/>
      </top>
      <bottom/>
      <diagonal/>
    </border>
  </borders>
  <cellStyleXfs count="44">
    <xf numFmtId="0" fontId="0" fillId="0" borderId="0"/>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9" fillId="12"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9" borderId="0" applyNumberFormat="0" applyBorder="0" applyAlignment="0" applyProtection="0">
      <alignment vertical="center"/>
    </xf>
    <xf numFmtId="0" fontId="20" fillId="0" borderId="0" applyNumberFormat="0" applyFill="0" applyBorder="0" applyAlignment="0" applyProtection="0">
      <alignment vertical="center"/>
    </xf>
    <xf numFmtId="0" fontId="21" fillId="20" borderId="1" applyNumberFormat="0" applyAlignment="0" applyProtection="0">
      <alignment vertical="center"/>
    </xf>
    <xf numFmtId="0" fontId="22" fillId="21" borderId="0" applyNumberFormat="0" applyBorder="0" applyAlignment="0" applyProtection="0">
      <alignment vertical="center"/>
    </xf>
    <xf numFmtId="0" fontId="11" fillId="22" borderId="2" applyNumberFormat="0" applyFont="0" applyAlignment="0" applyProtection="0">
      <alignment vertical="center"/>
    </xf>
    <xf numFmtId="0" fontId="23" fillId="0" borderId="3" applyNumberFormat="0" applyFill="0" applyAlignment="0" applyProtection="0">
      <alignment vertical="center"/>
    </xf>
    <xf numFmtId="0" fontId="24" fillId="3" borderId="0" applyNumberFormat="0" applyBorder="0" applyAlignment="0" applyProtection="0">
      <alignment vertical="center"/>
    </xf>
    <xf numFmtId="0" fontId="25" fillId="23" borderId="4" applyNumberFormat="0" applyAlignment="0" applyProtection="0">
      <alignment vertical="center"/>
    </xf>
    <xf numFmtId="0" fontId="26" fillId="0" borderId="0" applyNumberFormat="0" applyFill="0" applyBorder="0" applyAlignment="0" applyProtection="0">
      <alignment vertical="center"/>
    </xf>
    <xf numFmtId="38" fontId="11" fillId="0" borderId="0" applyFont="0" applyFill="0" applyBorder="0" applyAlignment="0" applyProtection="0"/>
    <xf numFmtId="0" fontId="27" fillId="0" borderId="5" applyNumberFormat="0" applyFill="0" applyAlignment="0" applyProtection="0">
      <alignment vertical="center"/>
    </xf>
    <xf numFmtId="0" fontId="28" fillId="0" borderId="6"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30" fillId="0" borderId="8" applyNumberFormat="0" applyFill="0" applyAlignment="0" applyProtection="0">
      <alignment vertical="center"/>
    </xf>
    <xf numFmtId="0" fontId="31" fillId="23" borderId="9" applyNumberFormat="0" applyAlignment="0" applyProtection="0">
      <alignment vertical="center"/>
    </xf>
    <xf numFmtId="0" fontId="32" fillId="0" borderId="0" applyNumberFormat="0" applyFill="0" applyBorder="0" applyAlignment="0" applyProtection="0">
      <alignment vertical="center"/>
    </xf>
    <xf numFmtId="0" fontId="33" fillId="7" borderId="4" applyNumberFormat="0" applyAlignment="0" applyProtection="0">
      <alignment vertical="center"/>
    </xf>
    <xf numFmtId="0" fontId="34" fillId="4" borderId="0" applyNumberFormat="0" applyBorder="0" applyAlignment="0" applyProtection="0">
      <alignment vertical="center"/>
    </xf>
    <xf numFmtId="0" fontId="10" fillId="0" borderId="0">
      <alignment vertical="center"/>
    </xf>
  </cellStyleXfs>
  <cellXfs count="830">
    <xf numFmtId="0" fontId="0" fillId="0" borderId="0" xfId="0" applyAlignment="1"/>
    <xf numFmtId="0" fontId="15" fillId="0" borderId="0" xfId="0" applyFont="1" applyAlignment="1">
      <alignment horizontal="left"/>
    </xf>
    <xf numFmtId="0" fontId="15" fillId="0" borderId="0" xfId="0" applyFont="1" applyAlignment="1">
      <alignment vertical="top"/>
    </xf>
    <xf numFmtId="0" fontId="15" fillId="0" borderId="0" xfId="0" applyFont="1" applyAlignment="1">
      <alignment horizontal="center"/>
    </xf>
    <xf numFmtId="0" fontId="15" fillId="0" borderId="0" xfId="0" applyFont="1" applyAlignment="1">
      <alignment horizontal="right"/>
    </xf>
    <xf numFmtId="0" fontId="15" fillId="0" borderId="0" xfId="0" applyFont="1" applyAlignment="1">
      <alignment horizontal="left" vertical="top" wrapText="1"/>
    </xf>
    <xf numFmtId="0" fontId="17" fillId="0" borderId="0" xfId="0" applyFont="1" applyAlignment="1">
      <alignment horizontal="left"/>
    </xf>
    <xf numFmtId="0" fontId="0" fillId="0" borderId="10" xfId="0" applyBorder="1" applyAlignment="1">
      <alignment horizontal="center" vertical="center"/>
    </xf>
    <xf numFmtId="0" fontId="0" fillId="0" borderId="0" xfId="0" applyBorder="1" applyAlignment="1"/>
    <xf numFmtId="0" fontId="0" fillId="0" borderId="0" xfId="0" applyBorder="1" applyAlignment="1">
      <alignment horizontal="center"/>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wrapText="1"/>
    </xf>
    <xf numFmtId="0" fontId="0" fillId="0" borderId="0" xfId="0" applyAlignment="1">
      <alignment wrapText="1"/>
    </xf>
    <xf numFmtId="0" fontId="0" fillId="0" borderId="0" xfId="0" applyBorder="1" applyAlignment="1">
      <alignment horizontal="left" vertical="center"/>
    </xf>
    <xf numFmtId="0" fontId="0" fillId="0" borderId="11" xfId="0" applyBorder="1" applyAlignment="1">
      <alignment horizontal="center" vertical="center"/>
    </xf>
    <xf numFmtId="0" fontId="0" fillId="0" borderId="12"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0"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24" xfId="0" applyBorder="1" applyAlignment="1">
      <alignment horizontal="center" vertical="center"/>
    </xf>
    <xf numFmtId="0" fontId="0" fillId="0" borderId="25" xfId="0" applyBorder="1" applyAlignment="1">
      <alignment vertical="center"/>
    </xf>
    <xf numFmtId="0" fontId="0" fillId="0" borderId="26"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0" fillId="0" borderId="31" xfId="0" applyBorder="1" applyAlignment="1">
      <alignment vertical="center"/>
    </xf>
    <xf numFmtId="0" fontId="0" fillId="0" borderId="32" xfId="0" applyBorder="1" applyAlignment="1">
      <alignment horizontal="center" vertical="center"/>
    </xf>
    <xf numFmtId="0" fontId="45" fillId="0" borderId="0" xfId="0" applyFont="1" applyAlignment="1"/>
    <xf numFmtId="0" fontId="0" fillId="0" borderId="19" xfId="0" applyBorder="1" applyAlignment="1">
      <alignment horizontal="left" wrapText="1"/>
    </xf>
    <xf numFmtId="0" fontId="0" fillId="0" borderId="19" xfId="0" applyBorder="1" applyAlignment="1"/>
    <xf numFmtId="0" fontId="0" fillId="0" borderId="20" xfId="0" applyBorder="1" applyAlignment="1"/>
    <xf numFmtId="0" fontId="0" fillId="0" borderId="34" xfId="0" applyBorder="1" applyAlignment="1">
      <alignment horizontal="left" wrapText="1"/>
    </xf>
    <xf numFmtId="0" fontId="13" fillId="0" borderId="0" xfId="0" applyFont="1"/>
    <xf numFmtId="0" fontId="15" fillId="0" borderId="0" xfId="0" applyFont="1"/>
    <xf numFmtId="0" fontId="17" fillId="0" borderId="0" xfId="0" applyFont="1"/>
    <xf numFmtId="0" fontId="16" fillId="0" borderId="0" xfId="0" applyFont="1"/>
    <xf numFmtId="0" fontId="15" fillId="0" borderId="0" xfId="0" applyFont="1" applyAlignment="1">
      <alignment vertical="center"/>
    </xf>
    <xf numFmtId="0" fontId="0" fillId="0" borderId="0" xfId="0" applyAlignment="1">
      <alignment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24" borderId="13" xfId="0" applyFill="1" applyBorder="1" applyAlignment="1">
      <alignment vertical="center"/>
    </xf>
    <xf numFmtId="0" fontId="0" fillId="24" borderId="0" xfId="0" applyFill="1" applyBorder="1" applyAlignment="1">
      <alignment vertical="center"/>
    </xf>
    <xf numFmtId="0" fontId="0" fillId="24" borderId="16" xfId="0" applyFill="1" applyBorder="1" applyAlignment="1">
      <alignment vertical="center"/>
    </xf>
    <xf numFmtId="0" fontId="0" fillId="24" borderId="0" xfId="0" applyFill="1" applyBorder="1" applyAlignment="1">
      <alignment vertical="center" wrapText="1"/>
    </xf>
    <xf numFmtId="0" fontId="0" fillId="24" borderId="13" xfId="0" applyFill="1" applyBorder="1" applyAlignment="1">
      <alignment vertical="center" wrapText="1"/>
    </xf>
    <xf numFmtId="0" fontId="0" fillId="24" borderId="16" xfId="0" applyFill="1" applyBorder="1" applyAlignment="1">
      <alignment vertical="center" wrapText="1"/>
    </xf>
    <xf numFmtId="0" fontId="0" fillId="24" borderId="28" xfId="0" applyFill="1" applyBorder="1" applyAlignment="1">
      <alignment vertical="center"/>
    </xf>
    <xf numFmtId="0" fontId="0" fillId="0" borderId="38" xfId="0" applyBorder="1" applyAlignment="1">
      <alignment horizontal="center" vertical="center"/>
    </xf>
    <xf numFmtId="0" fontId="0" fillId="0" borderId="0" xfId="0" applyAlignment="1">
      <alignment horizontal="center" vertical="center"/>
    </xf>
    <xf numFmtId="0" fontId="0" fillId="0" borderId="39" xfId="0" applyBorder="1" applyAlignment="1">
      <alignment horizontal="center" vertical="center"/>
    </xf>
    <xf numFmtId="0" fontId="13" fillId="0" borderId="0" xfId="0" applyFont="1" applyAlignment="1">
      <alignment vertical="center"/>
    </xf>
    <xf numFmtId="0" fontId="46" fillId="0" borderId="0" xfId="0" applyFont="1" applyAlignment="1">
      <alignment horizontal="left" vertical="center"/>
    </xf>
    <xf numFmtId="0" fontId="13" fillId="0" borderId="0" xfId="0" applyFont="1" applyAlignment="1">
      <alignment horizontal="left" vertical="center"/>
    </xf>
    <xf numFmtId="0" fontId="46" fillId="0" borderId="0" xfId="0" applyFont="1" applyAlignment="1">
      <alignment horizontal="left"/>
    </xf>
    <xf numFmtId="0" fontId="13" fillId="0" borderId="0" xfId="0" applyFont="1" applyAlignment="1">
      <alignment horizontal="left"/>
    </xf>
    <xf numFmtId="0" fontId="13" fillId="0" borderId="0" xfId="0" applyFont="1" applyAlignment="1">
      <alignment horizontal="center" vertical="center"/>
    </xf>
    <xf numFmtId="0" fontId="37" fillId="0" borderId="0" xfId="0" applyFont="1" applyAlignment="1">
      <alignment vertical="center"/>
    </xf>
    <xf numFmtId="0" fontId="17" fillId="0" borderId="0" xfId="0" applyFont="1" applyAlignment="1">
      <alignment vertical="center"/>
    </xf>
    <xf numFmtId="0" fontId="38" fillId="26" borderId="0" xfId="0" applyFont="1" applyFill="1"/>
    <xf numFmtId="0" fontId="15" fillId="26" borderId="0" xfId="0" applyFont="1" applyFill="1"/>
    <xf numFmtId="0" fontId="38" fillId="0" borderId="0" xfId="0" applyFont="1"/>
    <xf numFmtId="0" fontId="15" fillId="0" borderId="0" xfId="0" applyFont="1" applyAlignment="1">
      <alignment horizontal="center" vertical="center"/>
    </xf>
    <xf numFmtId="0" fontId="15" fillId="0" borderId="0" xfId="0" applyFont="1" applyAlignment="1"/>
    <xf numFmtId="0" fontId="15" fillId="0" borderId="0" xfId="0" applyFont="1" applyBorder="1"/>
    <xf numFmtId="49" fontId="15" fillId="0" borderId="0" xfId="0" applyNumberFormat="1" applyFont="1" applyAlignment="1"/>
    <xf numFmtId="0" fontId="15" fillId="0" borderId="0" xfId="0" applyFont="1" applyBorder="1" applyAlignment="1"/>
    <xf numFmtId="0" fontId="15" fillId="0" borderId="0" xfId="0" applyFont="1" applyFill="1" applyBorder="1" applyAlignment="1">
      <alignment horizontal="center"/>
    </xf>
    <xf numFmtId="0" fontId="15" fillId="0" borderId="16" xfId="0" applyFont="1" applyBorder="1" applyAlignment="1"/>
    <xf numFmtId="0" fontId="15" fillId="0" borderId="0" xfId="0" applyFont="1" applyBorder="1" applyAlignment="1">
      <alignment horizontal="left"/>
    </xf>
    <xf numFmtId="0" fontId="15" fillId="0" borderId="0" xfId="0" applyFont="1" applyBorder="1" applyAlignment="1">
      <alignment horizontal="right"/>
    </xf>
    <xf numFmtId="0" fontId="16" fillId="0" borderId="0" xfId="0" applyFont="1" applyBorder="1"/>
    <xf numFmtId="0" fontId="16" fillId="0" borderId="0" xfId="0" applyFont="1" applyBorder="1" applyAlignment="1"/>
    <xf numFmtId="0" fontId="15" fillId="0" borderId="0" xfId="0" applyFont="1" applyBorder="1" applyAlignment="1">
      <alignment vertical="top"/>
    </xf>
    <xf numFmtId="0" fontId="15" fillId="0" borderId="16" xfId="0" applyFont="1" applyBorder="1" applyAlignment="1">
      <alignment horizontal="center"/>
    </xf>
    <xf numFmtId="0" fontId="0" fillId="0" borderId="43" xfId="0" applyBorder="1" applyAlignment="1">
      <alignment horizontal="center" vertical="center"/>
    </xf>
    <xf numFmtId="176" fontId="15" fillId="0" borderId="0" xfId="0" applyNumberFormat="1" applyFont="1" applyAlignment="1">
      <alignment vertical="top"/>
    </xf>
    <xf numFmtId="177" fontId="15" fillId="0" borderId="0" xfId="0" applyNumberFormat="1" applyFont="1"/>
    <xf numFmtId="0" fontId="15" fillId="0" borderId="0" xfId="0" applyFont="1" applyAlignment="1">
      <alignment horizontal="left" indent="1"/>
    </xf>
    <xf numFmtId="0" fontId="15" fillId="0" borderId="0" xfId="0" applyFont="1" applyAlignment="1">
      <alignment shrinkToFit="1"/>
    </xf>
    <xf numFmtId="0" fontId="15" fillId="0" borderId="0" xfId="0" applyFont="1" applyBorder="1" applyAlignment="1">
      <alignment shrinkToFit="1"/>
    </xf>
    <xf numFmtId="0" fontId="43" fillId="0" borderId="0" xfId="0" applyFont="1" applyBorder="1" applyAlignment="1">
      <alignment shrinkToFit="1"/>
    </xf>
    <xf numFmtId="0" fontId="0" fillId="0" borderId="0" xfId="0" applyNumberFormat="1" applyAlignment="1"/>
    <xf numFmtId="49" fontId="0" fillId="0" borderId="0" xfId="0" applyNumberFormat="1" applyAlignment="1"/>
    <xf numFmtId="0" fontId="48" fillId="0" borderId="0" xfId="0" applyFont="1" applyAlignment="1">
      <alignment vertical="center"/>
    </xf>
    <xf numFmtId="0" fontId="0" fillId="0" borderId="0" xfId="0" applyAlignment="1">
      <alignment vertical="top"/>
    </xf>
    <xf numFmtId="0" fontId="15" fillId="0" borderId="0" xfId="0" applyFont="1" applyAlignment="1">
      <alignment horizontal="right"/>
    </xf>
    <xf numFmtId="0" fontId="15" fillId="0" borderId="0" xfId="0" applyFont="1" applyBorder="1" applyAlignment="1">
      <alignment horizontal="right"/>
    </xf>
    <xf numFmtId="0" fontId="15" fillId="0" borderId="0" xfId="0" applyFont="1" applyAlignment="1">
      <alignment horizontal="center"/>
    </xf>
    <xf numFmtId="0" fontId="15" fillId="0" borderId="0" xfId="0" applyFont="1" applyBorder="1" applyAlignment="1">
      <alignment horizontal="center"/>
    </xf>
    <xf numFmtId="180" fontId="15" fillId="0" borderId="0" xfId="0" applyNumberFormat="1" applyFont="1" applyFill="1" applyBorder="1" applyAlignment="1">
      <alignment horizontal="center"/>
    </xf>
    <xf numFmtId="180" fontId="15" fillId="0" borderId="16" xfId="0" applyNumberFormat="1" applyFont="1" applyBorder="1" applyAlignment="1"/>
    <xf numFmtId="181" fontId="0" fillId="0" borderId="0" xfId="0" applyNumberFormat="1" applyAlignment="1"/>
    <xf numFmtId="0" fontId="52" fillId="0" borderId="0" xfId="0" applyFont="1" applyBorder="1" applyAlignment="1">
      <alignment vertical="center"/>
    </xf>
    <xf numFmtId="0" fontId="10" fillId="0" borderId="0" xfId="43">
      <alignment vertical="center"/>
    </xf>
    <xf numFmtId="0" fontId="0" fillId="0" borderId="0" xfId="0" applyFont="1" applyAlignment="1"/>
    <xf numFmtId="181" fontId="0" fillId="0" borderId="0" xfId="0" applyNumberFormat="1" applyFont="1" applyAlignment="1"/>
    <xf numFmtId="49" fontId="0" fillId="0" borderId="0" xfId="0" applyNumberFormat="1" applyFont="1" applyAlignment="1"/>
    <xf numFmtId="0" fontId="0" fillId="0" borderId="38"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left"/>
      <protection locked="0"/>
    </xf>
    <xf numFmtId="0" fontId="0" fillId="0" borderId="0" xfId="0" applyFont="1" applyAlignment="1" applyProtection="1">
      <alignment horizontal="left"/>
      <protection locked="0"/>
    </xf>
    <xf numFmtId="0" fontId="15" fillId="0" borderId="0" xfId="0" applyFont="1" applyProtection="1">
      <protection locked="0"/>
    </xf>
    <xf numFmtId="0" fontId="36" fillId="0" borderId="0" xfId="0" applyFont="1" applyAlignment="1" applyProtection="1">
      <alignment vertical="center" wrapText="1"/>
      <protection locked="0"/>
    </xf>
    <xf numFmtId="0" fontId="13" fillId="0" borderId="0" xfId="0" applyFont="1" applyAlignment="1" applyProtection="1">
      <alignment vertical="center"/>
      <protection locked="0"/>
    </xf>
    <xf numFmtId="0" fontId="9" fillId="0" borderId="0" xfId="43" applyFont="1" applyAlignment="1">
      <alignment horizontal="center" vertical="center"/>
    </xf>
    <xf numFmtId="0" fontId="9" fillId="0" borderId="0" xfId="43" applyFont="1" applyAlignment="1">
      <alignment horizontal="center" vertical="center"/>
    </xf>
    <xf numFmtId="0" fontId="9" fillId="0" borderId="0" xfId="43" applyFont="1" applyAlignment="1">
      <alignment vertical="center"/>
    </xf>
    <xf numFmtId="0" fontId="8" fillId="0" borderId="0" xfId="43" applyFont="1">
      <alignment vertical="center"/>
    </xf>
    <xf numFmtId="0" fontId="8" fillId="0" borderId="0" xfId="43" applyFont="1" applyAlignment="1">
      <alignment horizontal="left" vertical="center"/>
    </xf>
    <xf numFmtId="0" fontId="0" fillId="0" borderId="36" xfId="0" applyBorder="1" applyAlignment="1">
      <alignment horizontal="center" vertical="center"/>
    </xf>
    <xf numFmtId="0" fontId="0" fillId="0" borderId="0" xfId="0" applyFill="1" applyAlignment="1">
      <alignment vertical="center"/>
    </xf>
    <xf numFmtId="0" fontId="0" fillId="0" borderId="0" xfId="0" applyFill="1" applyAlignment="1"/>
    <xf numFmtId="0" fontId="7" fillId="0" borderId="0" xfId="43" applyFont="1">
      <alignment vertical="center"/>
    </xf>
    <xf numFmtId="0" fontId="8" fillId="0" borderId="0" xfId="43" applyFont="1" applyAlignment="1">
      <alignment horizontal="left" vertical="top" wrapText="1"/>
    </xf>
    <xf numFmtId="0" fontId="10" fillId="0" borderId="0" xfId="43" applyAlignment="1">
      <alignment horizontal="left" vertical="top" wrapText="1"/>
    </xf>
    <xf numFmtId="0" fontId="9" fillId="0" borderId="0" xfId="43" applyFont="1" applyAlignment="1">
      <alignment horizontal="center" vertical="center"/>
    </xf>
    <xf numFmtId="179" fontId="9" fillId="0" borderId="0" xfId="43" applyNumberFormat="1" applyFont="1" applyAlignment="1">
      <alignment vertical="center"/>
    </xf>
    <xf numFmtId="0" fontId="6" fillId="0" borderId="0" xfId="43" applyFont="1" applyAlignment="1">
      <alignment horizontal="left" vertical="center"/>
    </xf>
    <xf numFmtId="179" fontId="9" fillId="0" borderId="16" xfId="43" applyNumberFormat="1" applyFont="1" applyBorder="1" applyAlignment="1">
      <alignment vertical="center"/>
    </xf>
    <xf numFmtId="0" fontId="9" fillId="0" borderId="43" xfId="43" applyFont="1" applyBorder="1" applyAlignment="1">
      <alignment horizontal="center" vertical="center"/>
    </xf>
    <xf numFmtId="0" fontId="6" fillId="0" borderId="43" xfId="43" applyFont="1" applyBorder="1" applyAlignment="1">
      <alignment horizontal="left"/>
    </xf>
    <xf numFmtId="0" fontId="39" fillId="0" borderId="0" xfId="43" applyNumberFormat="1" applyFont="1" applyFill="1" applyBorder="1" applyAlignment="1">
      <alignment horizontal="center" vertical="center"/>
    </xf>
    <xf numFmtId="0" fontId="10" fillId="0" borderId="14" xfId="43" applyBorder="1">
      <alignment vertical="center"/>
    </xf>
    <xf numFmtId="0" fontId="10" fillId="0" borderId="42" xfId="43" applyBorder="1">
      <alignment vertical="center"/>
    </xf>
    <xf numFmtId="0" fontId="10" fillId="0" borderId="15" xfId="43" applyBorder="1">
      <alignment vertical="center"/>
    </xf>
    <xf numFmtId="0" fontId="10" fillId="0" borderId="41" xfId="43" applyBorder="1">
      <alignment vertical="center"/>
    </xf>
    <xf numFmtId="0" fontId="10" fillId="0" borderId="13" xfId="43" applyBorder="1">
      <alignment vertical="center"/>
    </xf>
    <xf numFmtId="0" fontId="10" fillId="0" borderId="16" xfId="43" applyBorder="1">
      <alignment vertical="center"/>
    </xf>
    <xf numFmtId="0" fontId="10" fillId="0" borderId="40" xfId="43" applyBorder="1">
      <alignment vertical="center"/>
    </xf>
    <xf numFmtId="179" fontId="9" fillId="0" borderId="16" xfId="43" applyNumberFormat="1" applyFont="1" applyBorder="1" applyAlignment="1">
      <alignment horizontal="center" vertical="center"/>
    </xf>
    <xf numFmtId="0" fontId="9" fillId="0" borderId="43" xfId="43" applyFont="1" applyBorder="1" applyAlignment="1">
      <alignment horizontal="center"/>
    </xf>
    <xf numFmtId="0" fontId="0" fillId="0" borderId="0" xfId="0" applyAlignment="1" applyProtection="1">
      <protection hidden="1"/>
    </xf>
    <xf numFmtId="0" fontId="0" fillId="0" borderId="10" xfId="0" applyBorder="1" applyAlignment="1">
      <alignment horizontal="center" vertical="center"/>
    </xf>
    <xf numFmtId="0" fontId="0" fillId="0" borderId="17" xfId="0" applyBorder="1" applyAlignment="1">
      <alignment horizontal="center" vertical="center"/>
    </xf>
    <xf numFmtId="0" fontId="0" fillId="0" borderId="68" xfId="0" applyBorder="1" applyAlignment="1">
      <alignment horizontal="center" vertical="center"/>
    </xf>
    <xf numFmtId="0" fontId="0" fillId="0" borderId="37" xfId="0" applyBorder="1" applyAlignment="1">
      <alignment horizontal="center" vertical="center"/>
    </xf>
    <xf numFmtId="0" fontId="0" fillId="0" borderId="86" xfId="0" applyBorder="1" applyAlignment="1">
      <alignment horizontal="center" vertical="center"/>
    </xf>
    <xf numFmtId="14" fontId="5" fillId="0" borderId="16" xfId="43" applyNumberFormat="1" applyFont="1" applyBorder="1" applyAlignment="1">
      <alignment horizontal="left" vertical="center"/>
    </xf>
    <xf numFmtId="0" fontId="0" fillId="0" borderId="0" xfId="0" applyFont="1" applyAlignment="1" applyProtection="1"/>
    <xf numFmtId="0" fontId="0" fillId="0" borderId="0" xfId="0" applyFill="1"/>
    <xf numFmtId="49" fontId="0" fillId="0" borderId="0" xfId="0" applyNumberFormat="1" applyBorder="1" applyAlignment="1"/>
    <xf numFmtId="0" fontId="4" fillId="0" borderId="0" xfId="43" applyFont="1">
      <alignment vertical="center"/>
    </xf>
    <xf numFmtId="0" fontId="46" fillId="0" borderId="0" xfId="0" applyFont="1" applyFill="1" applyAlignment="1">
      <alignment horizontal="left"/>
    </xf>
    <xf numFmtId="0" fontId="0" fillId="0" borderId="10" xfId="0" applyBorder="1" applyAlignment="1">
      <alignment horizontal="center" vertical="center"/>
    </xf>
    <xf numFmtId="0" fontId="0" fillId="0" borderId="93" xfId="0" applyBorder="1" applyAlignment="1"/>
    <xf numFmtId="0" fontId="0" fillId="24" borderId="95" xfId="0" applyFill="1" applyBorder="1" applyAlignment="1"/>
    <xf numFmtId="0" fontId="0" fillId="0" borderId="97" xfId="0" applyBorder="1" applyAlignment="1"/>
    <xf numFmtId="0" fontId="13" fillId="0" borderId="93" xfId="0" applyFont="1" applyBorder="1"/>
    <xf numFmtId="0" fontId="13" fillId="0" borderId="94" xfId="0" applyFont="1" applyBorder="1"/>
    <xf numFmtId="0" fontId="0" fillId="0" borderId="33" xfId="0" applyBorder="1" applyAlignment="1">
      <alignment horizontal="left" vertical="center"/>
    </xf>
    <xf numFmtId="0" fontId="0" fillId="0" borderId="43" xfId="0" applyBorder="1" applyAlignment="1">
      <alignmen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56" xfId="0" applyBorder="1" applyAlignment="1">
      <alignment horizontal="left" vertical="center"/>
    </xf>
    <xf numFmtId="0" fontId="0" fillId="0" borderId="38" xfId="0" applyBorder="1" applyAlignment="1">
      <alignment horizontal="left" vertical="center"/>
    </xf>
    <xf numFmtId="0" fontId="0" fillId="0" borderId="48" xfId="0" applyBorder="1" applyAlignment="1">
      <alignment vertical="center"/>
    </xf>
    <xf numFmtId="0" fontId="0" fillId="0" borderId="49" xfId="0" applyBorder="1" applyAlignment="1">
      <alignment horizontal="left" vertical="center"/>
    </xf>
    <xf numFmtId="0" fontId="0" fillId="0" borderId="50" xfId="0" applyBorder="1" applyAlignment="1">
      <alignment vertical="center"/>
    </xf>
    <xf numFmtId="0" fontId="0" fillId="0" borderId="52" xfId="0" applyBorder="1" applyAlignment="1">
      <alignment vertical="center"/>
    </xf>
    <xf numFmtId="0" fontId="0" fillId="24" borderId="10" xfId="0" applyFill="1" applyBorder="1" applyAlignment="1"/>
    <xf numFmtId="0" fontId="0" fillId="24" borderId="17" xfId="0" applyFill="1" applyBorder="1" applyAlignment="1"/>
    <xf numFmtId="176" fontId="15" fillId="0" borderId="0" xfId="0" applyNumberFormat="1" applyFont="1" applyAlignment="1">
      <alignment horizontal="center"/>
    </xf>
    <xf numFmtId="0" fontId="15" fillId="0" borderId="0" xfId="0" applyFont="1" applyAlignment="1">
      <alignment horizontal="left"/>
    </xf>
    <xf numFmtId="0" fontId="15" fillId="0" borderId="0" xfId="0" applyFont="1" applyAlignment="1">
      <alignment horizontal="right"/>
    </xf>
    <xf numFmtId="0" fontId="13" fillId="0" borderId="0" xfId="0" applyFont="1" applyAlignment="1">
      <alignment horizontal="left" vertical="center"/>
    </xf>
    <xf numFmtId="0" fontId="35" fillId="0" borderId="28" xfId="0" applyFont="1" applyBorder="1" applyAlignment="1">
      <alignment horizontal="center" vertical="center"/>
    </xf>
    <xf numFmtId="0" fontId="45" fillId="0" borderId="0" xfId="0" applyFont="1" applyAlignment="1" applyProtection="1">
      <protection locked="0"/>
    </xf>
    <xf numFmtId="0" fontId="13" fillId="0" borderId="93" xfId="0" applyFont="1" applyBorder="1" applyAlignment="1">
      <alignment horizontal="center"/>
    </xf>
    <xf numFmtId="0" fontId="17" fillId="0" borderId="93" xfId="0" applyFont="1" applyBorder="1" applyAlignment="1">
      <alignment vertical="top"/>
    </xf>
    <xf numFmtId="179" fontId="15" fillId="0" borderId="0" xfId="0" applyNumberFormat="1" applyFont="1" applyAlignment="1"/>
    <xf numFmtId="0" fontId="17" fillId="0" borderId="92" xfId="0" applyFont="1" applyBorder="1" applyAlignment="1">
      <alignment horizontal="center" vertical="center" wrapText="1"/>
    </xf>
    <xf numFmtId="0" fontId="17" fillId="0" borderId="94" xfId="0" applyFont="1" applyBorder="1" applyAlignment="1">
      <alignment horizontal="center" vertical="center" wrapText="1"/>
    </xf>
    <xf numFmtId="0" fontId="13" fillId="0" borderId="0" xfId="0" applyFont="1" applyAlignment="1">
      <alignment horizontal="left" vertical="center"/>
    </xf>
    <xf numFmtId="0" fontId="51" fillId="0" borderId="16" xfId="0" applyFont="1" applyBorder="1" applyAlignment="1">
      <alignment vertical="center"/>
    </xf>
    <xf numFmtId="0" fontId="0" fillId="0" borderId="51" xfId="0" applyBorder="1" applyAlignment="1">
      <alignment horizontal="center" vertical="center"/>
    </xf>
    <xf numFmtId="0" fontId="64" fillId="0" borderId="0" xfId="0" applyFont="1"/>
    <xf numFmtId="0" fontId="64" fillId="0" borderId="0" xfId="0" applyFont="1" applyBorder="1" applyAlignment="1">
      <alignment vertical="center"/>
    </xf>
    <xf numFmtId="0" fontId="63" fillId="0" borderId="0" xfId="0" applyFont="1" applyBorder="1" applyAlignment="1">
      <alignment vertical="center"/>
    </xf>
    <xf numFmtId="0" fontId="65" fillId="0" borderId="89" xfId="0" applyFont="1" applyBorder="1" applyAlignment="1">
      <alignment horizontal="center" vertical="center" wrapText="1"/>
    </xf>
    <xf numFmtId="0" fontId="63" fillId="0" borderId="93" xfId="0" applyFont="1" applyBorder="1" applyAlignment="1">
      <alignment horizontal="left" vertical="center"/>
    </xf>
    <xf numFmtId="0" fontId="63" fillId="0" borderId="0" xfId="0" applyFont="1" applyAlignment="1">
      <alignment horizontal="left" vertical="center"/>
    </xf>
    <xf numFmtId="0" fontId="63" fillId="24" borderId="13" xfId="0" applyFont="1" applyFill="1" applyBorder="1" applyAlignment="1">
      <alignment horizontal="left" vertical="center"/>
    </xf>
    <xf numFmtId="0" fontId="63" fillId="0" borderId="13" xfId="0" applyFont="1" applyBorder="1" applyAlignment="1">
      <alignment horizontal="left" vertical="center"/>
    </xf>
    <xf numFmtId="0" fontId="63" fillId="0" borderId="13" xfId="0" applyFont="1" applyBorder="1" applyAlignment="1">
      <alignment vertical="center"/>
    </xf>
    <xf numFmtId="0" fontId="63" fillId="0" borderId="13" xfId="0" applyFont="1" applyBorder="1" applyAlignment="1">
      <alignment vertical="center" wrapText="1"/>
    </xf>
    <xf numFmtId="0" fontId="63" fillId="24" borderId="13" xfId="0" applyFont="1" applyFill="1" applyBorder="1" applyAlignment="1">
      <alignment vertical="center" wrapText="1"/>
    </xf>
    <xf numFmtId="0" fontId="63" fillId="0" borderId="40" xfId="0" applyFont="1" applyBorder="1" applyAlignment="1">
      <alignment horizontal="left" vertical="center"/>
    </xf>
    <xf numFmtId="0" fontId="63" fillId="24" borderId="16" xfId="0" applyFont="1" applyFill="1" applyBorder="1" applyAlignment="1">
      <alignment horizontal="left" vertical="center"/>
    </xf>
    <xf numFmtId="0" fontId="63" fillId="0" borderId="16" xfId="0" applyFont="1" applyBorder="1" applyAlignment="1">
      <alignment horizontal="left" vertical="center"/>
    </xf>
    <xf numFmtId="0" fontId="63" fillId="0" borderId="16" xfId="0" applyFont="1" applyBorder="1" applyAlignment="1">
      <alignment vertical="center"/>
    </xf>
    <xf numFmtId="0" fontId="63" fillId="0" borderId="16" xfId="0" applyFont="1" applyBorder="1" applyAlignment="1">
      <alignment vertical="center" wrapText="1"/>
    </xf>
    <xf numFmtId="0" fontId="63" fillId="24" borderId="16" xfId="0" applyFont="1" applyFill="1" applyBorder="1" applyAlignment="1">
      <alignment vertical="center" wrapText="1"/>
    </xf>
    <xf numFmtId="0" fontId="63" fillId="0" borderId="0" xfId="0" applyFont="1" applyAlignment="1"/>
    <xf numFmtId="0" fontId="63" fillId="0" borderId="41" xfId="0" applyFont="1" applyBorder="1" applyAlignment="1">
      <alignment horizontal="left" vertical="center"/>
    </xf>
    <xf numFmtId="0" fontId="63" fillId="24" borderId="93" xfId="0" applyFont="1" applyFill="1" applyBorder="1" applyAlignment="1">
      <alignment horizontal="left"/>
    </xf>
    <xf numFmtId="0" fontId="63" fillId="0" borderId="0" xfId="0" applyFont="1" applyAlignment="1">
      <alignment horizontal="left"/>
    </xf>
    <xf numFmtId="0" fontId="63" fillId="0" borderId="12" xfId="0" applyFont="1" applyBorder="1" applyAlignment="1">
      <alignment horizontal="left" vertical="center"/>
    </xf>
    <xf numFmtId="0" fontId="63" fillId="0" borderId="42" xfId="0" applyFont="1" applyBorder="1" applyAlignment="1">
      <alignment horizontal="left" vertical="center"/>
    </xf>
    <xf numFmtId="0" fontId="63" fillId="0" borderId="93" xfId="0" applyFont="1" applyBorder="1" applyAlignment="1">
      <alignment horizontal="left"/>
    </xf>
    <xf numFmtId="0" fontId="63" fillId="0" borderId="15" xfId="0" applyFont="1" applyBorder="1" applyAlignment="1">
      <alignment horizontal="left" vertical="center"/>
    </xf>
    <xf numFmtId="0" fontId="63" fillId="0" borderId="16" xfId="0" applyFont="1" applyBorder="1" applyAlignment="1">
      <alignment horizontal="right" vertical="center"/>
    </xf>
    <xf numFmtId="0" fontId="63" fillId="0" borderId="12" xfId="0" applyFont="1" applyBorder="1" applyAlignment="1">
      <alignment vertical="center"/>
    </xf>
    <xf numFmtId="0" fontId="67" fillId="25" borderId="0" xfId="0" applyFont="1" applyFill="1" applyAlignment="1">
      <alignment horizontal="left" vertical="center"/>
    </xf>
    <xf numFmtId="0" fontId="67" fillId="25" borderId="0" xfId="0" applyFont="1" applyFill="1" applyAlignment="1">
      <alignment vertical="center" wrapText="1"/>
    </xf>
    <xf numFmtId="0" fontId="67" fillId="0" borderId="13" xfId="0" applyFont="1" applyBorder="1" applyAlignment="1">
      <alignment vertical="center"/>
    </xf>
    <xf numFmtId="0" fontId="63" fillId="0" borderId="13" xfId="0" applyFont="1" applyBorder="1" applyAlignment="1">
      <alignment horizontal="left"/>
    </xf>
    <xf numFmtId="0" fontId="63" fillId="0" borderId="42" xfId="0" applyFont="1" applyBorder="1" applyAlignment="1">
      <alignment horizontal="left"/>
    </xf>
    <xf numFmtId="0" fontId="67" fillId="0" borderId="0" xfId="0" applyFont="1" applyBorder="1" applyAlignment="1">
      <alignment horizontal="left" vertical="center"/>
    </xf>
    <xf numFmtId="0" fontId="67" fillId="25" borderId="0" xfId="0" applyFont="1" applyFill="1" applyBorder="1" applyAlignment="1">
      <alignment horizontal="left" vertical="center"/>
    </xf>
    <xf numFmtId="0" fontId="67" fillId="25" borderId="0" xfId="0" applyFont="1" applyFill="1" applyBorder="1" applyAlignment="1">
      <alignment horizontal="center" vertical="center"/>
    </xf>
    <xf numFmtId="0" fontId="67" fillId="0" borderId="42" xfId="0" applyFont="1" applyBorder="1" applyAlignment="1">
      <alignment horizontal="left" vertical="center"/>
    </xf>
    <xf numFmtId="0" fontId="63" fillId="0" borderId="0" xfId="0" applyFont="1" applyBorder="1" applyAlignment="1">
      <alignment horizontal="left" vertical="center"/>
    </xf>
    <xf numFmtId="0" fontId="63" fillId="0" borderId="0" xfId="0" applyFont="1" applyAlignment="1">
      <alignment horizontal="right" vertical="center"/>
    </xf>
    <xf numFmtId="0" fontId="63" fillId="0" borderId="0" xfId="0" applyFont="1" applyAlignment="1">
      <alignment vertical="center"/>
    </xf>
    <xf numFmtId="0" fontId="63" fillId="24" borderId="0" xfId="0" applyFont="1" applyFill="1" applyAlignment="1">
      <alignment vertical="center"/>
    </xf>
    <xf numFmtId="0" fontId="63" fillId="24" borderId="0" xfId="0" applyFont="1" applyFill="1" applyAlignment="1">
      <alignment horizontal="left" vertical="center"/>
    </xf>
    <xf numFmtId="0" fontId="63" fillId="0" borderId="0" xfId="0" applyFont="1" applyAlignment="1">
      <alignment vertical="center" wrapText="1"/>
    </xf>
    <xf numFmtId="0" fontId="63" fillId="0" borderId="0" xfId="0" applyFont="1" applyAlignment="1">
      <alignment horizontal="center" vertical="center"/>
    </xf>
    <xf numFmtId="0" fontId="63" fillId="24" borderId="13" xfId="0" applyFont="1" applyFill="1" applyBorder="1" applyAlignment="1">
      <alignment vertical="center"/>
    </xf>
    <xf numFmtId="0" fontId="63" fillId="0" borderId="13" xfId="0" applyFont="1" applyBorder="1" applyAlignment="1">
      <alignment horizontal="center" vertical="center"/>
    </xf>
    <xf numFmtId="0" fontId="63" fillId="0" borderId="13" xfId="0" applyFont="1" applyBorder="1" applyAlignment="1" applyProtection="1">
      <alignment vertical="center" shrinkToFit="1"/>
      <protection locked="0"/>
    </xf>
    <xf numFmtId="0" fontId="63" fillId="0" borderId="14" xfId="0" applyFont="1" applyBorder="1" applyAlignment="1">
      <alignment vertical="center"/>
    </xf>
    <xf numFmtId="0" fontId="63" fillId="0" borderId="15" xfId="0" applyFont="1" applyBorder="1" applyAlignment="1">
      <alignment vertical="center"/>
    </xf>
    <xf numFmtId="0" fontId="63" fillId="0" borderId="16" xfId="0" applyFont="1" applyBorder="1" applyAlignment="1">
      <alignment horizontal="center" vertical="center"/>
    </xf>
    <xf numFmtId="0" fontId="63" fillId="0" borderId="16" xfId="0" applyFont="1" applyBorder="1" applyAlignment="1" applyProtection="1">
      <alignment vertical="center" shrinkToFit="1"/>
      <protection locked="0"/>
    </xf>
    <xf numFmtId="0" fontId="63" fillId="24" borderId="0" xfId="0" applyFont="1" applyFill="1" applyAlignment="1">
      <alignment vertical="center" wrapText="1"/>
    </xf>
    <xf numFmtId="0" fontId="63" fillId="0" borderId="0" xfId="0" applyFont="1" applyBorder="1" applyAlignment="1"/>
    <xf numFmtId="0" fontId="63" fillId="0" borderId="0" xfId="0" applyFont="1" applyBorder="1" applyAlignment="1">
      <alignment horizontal="left"/>
    </xf>
    <xf numFmtId="0" fontId="63" fillId="24" borderId="12" xfId="0" applyFont="1" applyFill="1" applyBorder="1" applyAlignment="1">
      <alignment vertical="center" wrapText="1"/>
    </xf>
    <xf numFmtId="0" fontId="63" fillId="0" borderId="0" xfId="0" applyFont="1" applyBorder="1" applyAlignment="1">
      <alignment horizontal="center" vertical="center"/>
    </xf>
    <xf numFmtId="0" fontId="63" fillId="24" borderId="15" xfId="0" applyFont="1" applyFill="1" applyBorder="1" applyAlignment="1">
      <alignment vertical="center"/>
    </xf>
    <xf numFmtId="0" fontId="68" fillId="0" borderId="16" xfId="0" applyFont="1" applyBorder="1" applyAlignment="1">
      <alignment vertical="center" wrapText="1"/>
    </xf>
    <xf numFmtId="0" fontId="69" fillId="24" borderId="0" xfId="0" applyFont="1" applyFill="1" applyAlignment="1">
      <alignment horizontal="left" vertical="center"/>
    </xf>
    <xf numFmtId="0" fontId="70" fillId="0" borderId="0" xfId="0" applyFont="1" applyAlignment="1">
      <alignment vertical="center" wrapText="1"/>
    </xf>
    <xf numFmtId="0" fontId="71" fillId="0" borderId="0" xfId="0" applyFont="1" applyAlignment="1">
      <alignment vertical="center" wrapText="1"/>
    </xf>
    <xf numFmtId="0" fontId="69" fillId="0" borderId="0" xfId="0" applyFont="1" applyAlignment="1">
      <alignment vertical="center" wrapText="1"/>
    </xf>
    <xf numFmtId="0" fontId="69" fillId="0" borderId="0" xfId="0" applyFont="1" applyAlignment="1">
      <alignment vertical="center"/>
    </xf>
    <xf numFmtId="0" fontId="70" fillId="0" borderId="0" xfId="0" applyFont="1" applyAlignment="1">
      <alignment vertical="center"/>
    </xf>
    <xf numFmtId="0" fontId="69" fillId="24" borderId="0" xfId="0" applyFont="1" applyFill="1" applyAlignment="1">
      <alignment vertical="center"/>
    </xf>
    <xf numFmtId="0" fontId="69" fillId="0" borderId="0" xfId="0" applyFont="1" applyAlignment="1">
      <alignment horizontal="left" vertical="center"/>
    </xf>
    <xf numFmtId="0" fontId="63" fillId="24" borderId="12" xfId="0" applyFont="1" applyFill="1" applyBorder="1" applyAlignment="1">
      <alignment horizontal="left" vertical="center"/>
    </xf>
    <xf numFmtId="0" fontId="69" fillId="0" borderId="13" xfId="0" applyFont="1" applyBorder="1" applyAlignment="1">
      <alignment vertical="center"/>
    </xf>
    <xf numFmtId="0" fontId="63" fillId="0" borderId="14" xfId="0" applyFont="1" applyBorder="1" applyAlignment="1">
      <alignment horizontal="left" vertical="center"/>
    </xf>
    <xf numFmtId="0" fontId="69" fillId="0" borderId="0" xfId="0" applyFont="1" applyAlignment="1">
      <alignment horizontal="left" vertical="center" wrapText="1"/>
    </xf>
    <xf numFmtId="0" fontId="69" fillId="24" borderId="15" xfId="0" applyFont="1" applyFill="1" applyBorder="1" applyAlignment="1">
      <alignment vertical="center"/>
    </xf>
    <xf numFmtId="0" fontId="70" fillId="0" borderId="16" xfId="0" applyFont="1" applyBorder="1" applyAlignment="1">
      <alignment vertical="center"/>
    </xf>
    <xf numFmtId="0" fontId="69" fillId="0" borderId="16" xfId="0" applyFont="1" applyBorder="1" applyAlignment="1">
      <alignment vertical="center"/>
    </xf>
    <xf numFmtId="0" fontId="71" fillId="0" borderId="16" xfId="0" applyFont="1" applyBorder="1" applyAlignment="1">
      <alignment vertical="center" wrapText="1"/>
    </xf>
    <xf numFmtId="0" fontId="63" fillId="0" borderId="30" xfId="0" applyFont="1" applyBorder="1" applyAlignment="1">
      <alignment vertical="center"/>
    </xf>
    <xf numFmtId="0" fontId="63" fillId="0" borderId="31" xfId="0" applyFont="1" applyBorder="1" applyAlignment="1">
      <alignment vertical="center"/>
    </xf>
    <xf numFmtId="0" fontId="63" fillId="0" borderId="42" xfId="0" applyFont="1" applyBorder="1" applyAlignment="1">
      <alignment vertical="center"/>
    </xf>
    <xf numFmtId="0" fontId="63" fillId="0" borderId="40" xfId="0" applyFont="1" applyBorder="1" applyAlignment="1">
      <alignment vertical="center"/>
    </xf>
    <xf numFmtId="0" fontId="72" fillId="0" borderId="12" xfId="0" applyFont="1" applyBorder="1" applyAlignment="1">
      <alignment vertical="center"/>
    </xf>
    <xf numFmtId="0" fontId="72" fillId="0" borderId="13" xfId="0" applyFont="1" applyBorder="1" applyAlignment="1">
      <alignment vertical="center"/>
    </xf>
    <xf numFmtId="0" fontId="72" fillId="0" borderId="40" xfId="0" applyFont="1" applyBorder="1" applyAlignment="1">
      <alignment vertical="center"/>
    </xf>
    <xf numFmtId="0" fontId="63" fillId="0" borderId="14" xfId="0" applyFont="1" applyBorder="1" applyAlignment="1">
      <alignment vertical="top" wrapText="1"/>
    </xf>
    <xf numFmtId="0" fontId="63" fillId="0" borderId="0" xfId="0" applyFont="1" applyBorder="1" applyAlignment="1">
      <alignment vertical="top" wrapText="1"/>
    </xf>
    <xf numFmtId="0" fontId="63" fillId="0" borderId="42" xfId="0" applyFont="1" applyBorder="1" applyAlignment="1">
      <alignment vertical="top" wrapText="1"/>
    </xf>
    <xf numFmtId="0" fontId="63" fillId="0" borderId="42" xfId="0" applyFont="1" applyBorder="1" applyAlignment="1">
      <alignment vertical="center" wrapText="1"/>
    </xf>
    <xf numFmtId="0" fontId="72" fillId="0" borderId="14" xfId="0" applyFont="1" applyBorder="1" applyAlignment="1">
      <alignment vertical="center"/>
    </xf>
    <xf numFmtId="0" fontId="72" fillId="0" borderId="0" xfId="0" applyFont="1" applyAlignment="1">
      <alignment vertical="center"/>
    </xf>
    <xf numFmtId="0" fontId="72" fillId="0" borderId="42" xfId="0" applyFont="1" applyBorder="1" applyAlignment="1">
      <alignment vertical="center"/>
    </xf>
    <xf numFmtId="0" fontId="63" fillId="0" borderId="15" xfId="0" applyFont="1" applyBorder="1" applyAlignment="1">
      <alignment vertical="top" wrapText="1"/>
    </xf>
    <xf numFmtId="0" fontId="63" fillId="0" borderId="16" xfId="0" applyFont="1" applyBorder="1" applyAlignment="1">
      <alignment vertical="top" wrapText="1"/>
    </xf>
    <xf numFmtId="0" fontId="63" fillId="0" borderId="41" xfId="0" applyFont="1" applyBorder="1" applyAlignment="1">
      <alignment vertical="top" wrapText="1"/>
    </xf>
    <xf numFmtId="0" fontId="63" fillId="0" borderId="41" xfId="0" applyFont="1" applyBorder="1" applyAlignment="1">
      <alignment vertical="center" wrapText="1"/>
    </xf>
    <xf numFmtId="0" fontId="73" fillId="0" borderId="15" xfId="0" applyFont="1" applyBorder="1" applyAlignment="1">
      <alignment horizontal="left" vertical="center"/>
    </xf>
    <xf numFmtId="0" fontId="72" fillId="0" borderId="41" xfId="0" applyFont="1" applyBorder="1" applyAlignment="1">
      <alignment horizontal="left" vertical="center"/>
    </xf>
    <xf numFmtId="0" fontId="73" fillId="0" borderId="41" xfId="0" applyFont="1" applyBorder="1" applyAlignment="1">
      <alignment horizontal="left" vertical="center"/>
    </xf>
    <xf numFmtId="0" fontId="63" fillId="0" borderId="14" xfId="0" applyFont="1" applyBorder="1" applyAlignment="1">
      <alignment vertical="top"/>
    </xf>
    <xf numFmtId="0" fontId="63" fillId="0" borderId="0" xfId="0" applyFont="1" applyBorder="1" applyAlignment="1">
      <alignment vertical="top"/>
    </xf>
    <xf numFmtId="0" fontId="63" fillId="0" borderId="42" xfId="0" applyFont="1" applyBorder="1" applyAlignment="1">
      <alignment vertical="top"/>
    </xf>
    <xf numFmtId="0" fontId="72" fillId="0" borderId="14" xfId="0" applyFont="1" applyBorder="1" applyAlignment="1">
      <alignment horizontal="left" vertical="center"/>
    </xf>
    <xf numFmtId="0" fontId="72" fillId="0" borderId="0" xfId="0" applyFont="1" applyAlignment="1">
      <alignment horizontal="left" vertical="center"/>
    </xf>
    <xf numFmtId="0" fontId="72" fillId="0" borderId="42" xfId="0" applyFont="1" applyBorder="1" applyAlignment="1">
      <alignment horizontal="left" vertical="center"/>
    </xf>
    <xf numFmtId="0" fontId="73" fillId="0" borderId="14" xfId="0" applyFont="1" applyBorder="1" applyAlignment="1">
      <alignment vertical="center"/>
    </xf>
    <xf numFmtId="0" fontId="73" fillId="0" borderId="42" xfId="0" applyFont="1" applyBorder="1" applyAlignment="1">
      <alignment vertical="center"/>
    </xf>
    <xf numFmtId="0" fontId="72" fillId="0" borderId="15" xfId="0" applyFont="1" applyBorder="1" applyAlignment="1">
      <alignment vertical="center"/>
    </xf>
    <xf numFmtId="0" fontId="72" fillId="0" borderId="16" xfId="0" applyFont="1" applyBorder="1" applyAlignment="1">
      <alignment vertical="center"/>
    </xf>
    <xf numFmtId="0" fontId="72" fillId="0" borderId="41" xfId="0" applyFont="1" applyBorder="1" applyAlignment="1">
      <alignment vertical="center"/>
    </xf>
    <xf numFmtId="0" fontId="63" fillId="0" borderId="15" xfId="0" applyFont="1" applyBorder="1" applyAlignment="1">
      <alignment horizontal="right" vertical="top"/>
    </xf>
    <xf numFmtId="0" fontId="63" fillId="0" borderId="41" xfId="0" applyFont="1" applyBorder="1" applyAlignment="1"/>
    <xf numFmtId="0" fontId="63" fillId="0" borderId="12" xfId="0" applyFont="1" applyBorder="1" applyAlignment="1">
      <alignment horizontal="center" vertical="center"/>
    </xf>
    <xf numFmtId="0" fontId="63" fillId="0" borderId="14" xfId="0" applyFont="1" applyBorder="1" applyAlignment="1">
      <alignment horizontal="center" vertical="center"/>
    </xf>
    <xf numFmtId="0" fontId="63" fillId="0" borderId="99" xfId="0" applyFont="1" applyBorder="1" applyAlignment="1">
      <alignment vertical="center"/>
    </xf>
    <xf numFmtId="0" fontId="63" fillId="0" borderId="100" xfId="0" applyFont="1" applyBorder="1" applyAlignment="1">
      <alignment vertical="center"/>
    </xf>
    <xf numFmtId="0" fontId="63" fillId="0" borderId="101" xfId="0" applyFont="1" applyBorder="1" applyAlignment="1">
      <alignment horizontal="left" vertical="center"/>
    </xf>
    <xf numFmtId="0" fontId="63" fillId="0" borderId="0" xfId="0" applyFont="1" applyFill="1" applyBorder="1" applyAlignment="1" applyProtection="1">
      <alignment horizontal="center" vertical="top"/>
      <protection locked="0"/>
    </xf>
    <xf numFmtId="0" fontId="72" fillId="0" borderId="0" xfId="0" applyFont="1" applyBorder="1" applyAlignment="1">
      <alignment vertical="center"/>
    </xf>
    <xf numFmtId="0" fontId="67" fillId="0" borderId="0" xfId="0" applyFont="1" applyBorder="1" applyAlignment="1">
      <alignment vertical="center"/>
    </xf>
    <xf numFmtId="0" fontId="63" fillId="0" borderId="0" xfId="0" applyFont="1" applyFill="1" applyBorder="1" applyAlignment="1">
      <alignment vertical="center"/>
    </xf>
    <xf numFmtId="0" fontId="63" fillId="0" borderId="15" xfId="0" applyFont="1" applyBorder="1" applyAlignment="1">
      <alignment vertical="top"/>
    </xf>
    <xf numFmtId="0" fontId="63" fillId="0" borderId="16" xfId="0" applyFont="1" applyBorder="1" applyAlignment="1">
      <alignment vertical="top"/>
    </xf>
    <xf numFmtId="0" fontId="63" fillId="0" borderId="38" xfId="0" applyFont="1" applyBorder="1" applyAlignment="1">
      <alignment vertical="center"/>
    </xf>
    <xf numFmtId="0" fontId="63" fillId="0" borderId="43" xfId="0" applyFont="1" applyBorder="1" applyAlignment="1">
      <alignment vertical="center"/>
    </xf>
    <xf numFmtId="0" fontId="63" fillId="0" borderId="43" xfId="0" applyFont="1" applyBorder="1" applyAlignment="1">
      <alignment horizontal="right" vertical="center"/>
    </xf>
    <xf numFmtId="0" fontId="63" fillId="0" borderId="43" xfId="0" applyFont="1" applyBorder="1" applyAlignment="1">
      <alignment horizontal="left" vertical="center"/>
    </xf>
    <xf numFmtId="0" fontId="63" fillId="0" borderId="43" xfId="0" applyFont="1" applyBorder="1" applyAlignment="1">
      <alignment horizontal="left"/>
    </xf>
    <xf numFmtId="0" fontId="63" fillId="0" borderId="44" xfId="0" applyFont="1" applyBorder="1" applyAlignment="1">
      <alignment horizontal="left" vertical="center"/>
    </xf>
    <xf numFmtId="0" fontId="67" fillId="0" borderId="12" xfId="0" applyFont="1" applyBorder="1" applyAlignment="1">
      <alignment vertical="center"/>
    </xf>
    <xf numFmtId="0" fontId="67" fillId="0" borderId="40" xfId="0" applyFont="1" applyBorder="1" applyAlignment="1">
      <alignment vertical="center"/>
    </xf>
    <xf numFmtId="0" fontId="63" fillId="24" borderId="12" xfId="0" applyFont="1" applyFill="1" applyBorder="1" applyAlignment="1">
      <alignment vertical="center"/>
    </xf>
    <xf numFmtId="0" fontId="63" fillId="24" borderId="14" xfId="0" applyFont="1" applyFill="1" applyBorder="1" applyAlignment="1">
      <alignment vertical="center"/>
    </xf>
    <xf numFmtId="0" fontId="67" fillId="0" borderId="0" xfId="0" applyFont="1" applyAlignment="1">
      <alignment horizontal="left" vertical="center"/>
    </xf>
    <xf numFmtId="0" fontId="63" fillId="0" borderId="16" xfId="0" applyFont="1" applyBorder="1" applyAlignment="1">
      <alignment horizontal="left"/>
    </xf>
    <xf numFmtId="0" fontId="63" fillId="0" borderId="13" xfId="0" applyFont="1" applyBorder="1" applyAlignment="1">
      <alignment horizontal="right" vertical="center"/>
    </xf>
    <xf numFmtId="0" fontId="73" fillId="0" borderId="15" xfId="0" applyFont="1" applyBorder="1" applyAlignment="1">
      <alignment vertical="center"/>
    </xf>
    <xf numFmtId="0" fontId="73" fillId="0" borderId="43" xfId="0" applyFont="1" applyBorder="1" applyAlignment="1">
      <alignment vertical="center"/>
    </xf>
    <xf numFmtId="0" fontId="73" fillId="0" borderId="40" xfId="0" applyFont="1" applyBorder="1" applyAlignment="1">
      <alignment vertical="center"/>
    </xf>
    <xf numFmtId="0" fontId="63" fillId="0" borderId="94" xfId="0" applyFont="1" applyBorder="1" applyAlignment="1">
      <alignment horizontal="left"/>
    </xf>
    <xf numFmtId="0" fontId="67" fillId="0" borderId="0" xfId="0" applyFont="1"/>
    <xf numFmtId="0" fontId="67" fillId="0" borderId="0" xfId="0" applyFont="1" applyAlignment="1">
      <alignment horizontal="left"/>
    </xf>
    <xf numFmtId="0" fontId="64" fillId="0" borderId="0" xfId="0" applyFont="1" applyAlignment="1">
      <alignment vertical="center"/>
    </xf>
    <xf numFmtId="0" fontId="63" fillId="24" borderId="93" xfId="0" applyFont="1" applyFill="1" applyBorder="1" applyAlignment="1">
      <alignment horizontal="left" vertical="center"/>
    </xf>
    <xf numFmtId="0" fontId="63" fillId="25" borderId="0" xfId="0" applyFont="1" applyFill="1" applyAlignment="1">
      <alignment horizontal="left"/>
    </xf>
    <xf numFmtId="0" fontId="63" fillId="25" borderId="0" xfId="0" applyFont="1" applyFill="1" applyAlignment="1">
      <alignment vertical="center"/>
    </xf>
    <xf numFmtId="0" fontId="63" fillId="25" borderId="0" xfId="0" applyFont="1" applyFill="1" applyAlignment="1">
      <alignment horizontal="left" vertical="center"/>
    </xf>
    <xf numFmtId="0" fontId="63" fillId="0" borderId="12" xfId="0" applyFont="1" applyBorder="1" applyAlignment="1">
      <alignment vertical="center" wrapText="1"/>
    </xf>
    <xf numFmtId="0" fontId="63" fillId="0" borderId="14" xfId="0" applyFont="1" applyBorder="1" applyAlignment="1">
      <alignment vertical="center" wrapText="1"/>
    </xf>
    <xf numFmtId="0" fontId="69" fillId="0" borderId="15" xfId="0" applyFont="1" applyBorder="1" applyAlignment="1">
      <alignment vertical="center"/>
    </xf>
    <xf numFmtId="0" fontId="63" fillId="0" borderId="12" xfId="0" applyFont="1" applyBorder="1" applyAlignment="1">
      <alignment vertical="top"/>
    </xf>
    <xf numFmtId="0" fontId="63" fillId="0" borderId="13" xfId="0" applyFont="1" applyBorder="1" applyAlignment="1">
      <alignment vertical="top" wrapText="1"/>
    </xf>
    <xf numFmtId="0" fontId="63" fillId="0" borderId="0" xfId="0" applyFont="1" applyAlignment="1">
      <alignment vertical="top" wrapText="1"/>
    </xf>
    <xf numFmtId="0" fontId="73" fillId="0" borderId="0" xfId="0" applyFont="1" applyAlignment="1">
      <alignment horizontal="left" vertical="center"/>
    </xf>
    <xf numFmtId="0" fontId="63" fillId="0" borderId="15" xfId="0" applyFont="1" applyBorder="1" applyAlignment="1">
      <alignment horizontal="left"/>
    </xf>
    <xf numFmtId="0" fontId="63" fillId="0" borderId="0" xfId="0" applyFont="1" applyAlignment="1">
      <alignment vertical="top"/>
    </xf>
    <xf numFmtId="0" fontId="63" fillId="24" borderId="0" xfId="0" applyFont="1" applyFill="1" applyAlignment="1">
      <alignment horizontal="left"/>
    </xf>
    <xf numFmtId="0" fontId="73" fillId="0" borderId="0" xfId="0" applyFont="1" applyAlignment="1">
      <alignment vertical="center"/>
    </xf>
    <xf numFmtId="0" fontId="63" fillId="0" borderId="12" xfId="0" applyFont="1" applyBorder="1" applyAlignment="1">
      <alignment horizontal="left" vertical="top"/>
    </xf>
    <xf numFmtId="0" fontId="63" fillId="24" borderId="12" xfId="0" applyFont="1" applyFill="1" applyBorder="1" applyAlignment="1">
      <alignment vertical="top" wrapText="1"/>
    </xf>
    <xf numFmtId="0" fontId="63" fillId="0" borderId="40" xfId="0" applyFont="1" applyBorder="1" applyAlignment="1">
      <alignment horizontal="right" vertical="center"/>
    </xf>
    <xf numFmtId="0" fontId="63" fillId="0" borderId="41" xfId="0" applyFont="1" applyBorder="1" applyAlignment="1">
      <alignment vertical="center"/>
    </xf>
    <xf numFmtId="0" fontId="63" fillId="0" borderId="16" xfId="0" applyFont="1" applyBorder="1" applyAlignment="1"/>
    <xf numFmtId="0" fontId="63" fillId="0" borderId="41" xfId="0" applyFont="1" applyBorder="1" applyAlignment="1">
      <alignment horizontal="right" vertical="center"/>
    </xf>
    <xf numFmtId="0" fontId="63" fillId="24" borderId="14" xfId="0" applyFont="1" applyFill="1" applyBorder="1" applyAlignment="1">
      <alignment vertical="top" wrapText="1"/>
    </xf>
    <xf numFmtId="0" fontId="67" fillId="0" borderId="0" xfId="0" applyFont="1" applyAlignment="1">
      <alignment vertical="center"/>
    </xf>
    <xf numFmtId="0" fontId="63" fillId="0" borderId="42" xfId="0" applyFont="1" applyBorder="1" applyAlignment="1">
      <alignment horizontal="right" vertical="center"/>
    </xf>
    <xf numFmtId="0" fontId="73" fillId="0" borderId="16" xfId="0" applyFont="1" applyBorder="1" applyAlignment="1">
      <alignment vertical="center"/>
    </xf>
    <xf numFmtId="0" fontId="63" fillId="0" borderId="92" xfId="0" applyFont="1" applyBorder="1" applyAlignment="1">
      <alignment horizontal="left" vertical="center"/>
    </xf>
    <xf numFmtId="0" fontId="64" fillId="0" borderId="0" xfId="0" applyFont="1" applyBorder="1" applyAlignment="1">
      <alignment horizontal="center" vertical="center"/>
    </xf>
    <xf numFmtId="0" fontId="63" fillId="0" borderId="0" xfId="0" applyFont="1" applyBorder="1" applyAlignment="1">
      <alignment vertical="center" wrapText="1"/>
    </xf>
    <xf numFmtId="0" fontId="63" fillId="0" borderId="0" xfId="0" applyFont="1" applyBorder="1" applyAlignment="1">
      <alignment horizontal="right" vertical="center"/>
    </xf>
    <xf numFmtId="0" fontId="63" fillId="24" borderId="47" xfId="0" applyFont="1" applyFill="1" applyBorder="1" applyAlignment="1">
      <alignment horizontal="left" vertical="center"/>
    </xf>
    <xf numFmtId="0" fontId="63" fillId="0" borderId="46" xfId="0" applyFont="1" applyBorder="1" applyAlignment="1">
      <alignment horizontal="left" vertical="center"/>
    </xf>
    <xf numFmtId="0" fontId="63" fillId="24" borderId="46" xfId="0" applyFont="1" applyFill="1" applyBorder="1" applyAlignment="1">
      <alignment horizontal="left" vertical="center"/>
    </xf>
    <xf numFmtId="0" fontId="63" fillId="0" borderId="46" xfId="0" applyFont="1" applyBorder="1" applyAlignment="1">
      <alignment horizontal="center" vertical="center"/>
    </xf>
    <xf numFmtId="0" fontId="63" fillId="24" borderId="46" xfId="0" applyFont="1" applyFill="1" applyBorder="1" applyAlignment="1">
      <alignment vertical="center" wrapText="1"/>
    </xf>
    <xf numFmtId="0" fontId="63" fillId="0" borderId="46" xfId="0" applyFont="1" applyBorder="1" applyAlignment="1">
      <alignment vertical="center"/>
    </xf>
    <xf numFmtId="0" fontId="63" fillId="24" borderId="46" xfId="0" applyFont="1" applyFill="1" applyBorder="1" applyAlignment="1">
      <alignment horizontal="right" vertical="center"/>
    </xf>
    <xf numFmtId="0" fontId="63" fillId="24" borderId="46" xfId="0" applyFont="1" applyFill="1" applyBorder="1" applyAlignment="1">
      <alignment horizontal="center" vertical="center"/>
    </xf>
    <xf numFmtId="0" fontId="63" fillId="0" borderId="45" xfId="0" applyFont="1" applyBorder="1" applyAlignment="1">
      <alignment horizontal="left" vertical="center"/>
    </xf>
    <xf numFmtId="0" fontId="63" fillId="24" borderId="15" xfId="0" applyFont="1" applyFill="1" applyBorder="1" applyAlignment="1">
      <alignment horizontal="left" vertical="center"/>
    </xf>
    <xf numFmtId="0" fontId="75" fillId="0" borderId="0" xfId="0" applyFont="1" applyBorder="1" applyAlignment="1">
      <alignment horizontal="center" vertical="center"/>
    </xf>
    <xf numFmtId="0" fontId="63" fillId="25" borderId="0" xfId="0" applyFont="1" applyFill="1" applyBorder="1" applyAlignment="1">
      <alignment horizontal="left" vertical="center"/>
    </xf>
    <xf numFmtId="0" fontId="63" fillId="25" borderId="0" xfId="0" applyFont="1" applyFill="1" applyBorder="1" applyAlignment="1">
      <alignment vertical="center"/>
    </xf>
    <xf numFmtId="0" fontId="63" fillId="24" borderId="0" xfId="0" applyFont="1" applyFill="1" applyBorder="1" applyAlignment="1">
      <alignment vertical="center"/>
    </xf>
    <xf numFmtId="0" fontId="63" fillId="24" borderId="0" xfId="0" applyFont="1" applyFill="1" applyBorder="1" applyAlignment="1">
      <alignment horizontal="left" vertical="center"/>
    </xf>
    <xf numFmtId="0" fontId="69" fillId="0" borderId="12" xfId="0" applyFont="1" applyBorder="1" applyAlignment="1">
      <alignment horizontal="left" vertical="center"/>
    </xf>
    <xf numFmtId="0" fontId="70" fillId="0" borderId="13" xfId="0" applyFont="1" applyBorder="1" applyAlignment="1">
      <alignment vertical="center" wrapText="1"/>
    </xf>
    <xf numFmtId="0" fontId="71" fillId="0" borderId="13" xfId="0" applyFont="1" applyBorder="1" applyAlignment="1">
      <alignment vertical="center" wrapText="1"/>
    </xf>
    <xf numFmtId="0" fontId="69" fillId="0" borderId="13" xfId="0" applyFont="1" applyBorder="1" applyAlignment="1">
      <alignment vertical="center" wrapText="1"/>
    </xf>
    <xf numFmtId="0" fontId="69" fillId="0" borderId="0" xfId="0" applyFont="1" applyBorder="1" applyAlignment="1">
      <alignment horizontal="left" vertical="center"/>
    </xf>
    <xf numFmtId="0" fontId="71" fillId="0" borderId="0" xfId="0" applyFont="1" applyBorder="1" applyAlignment="1">
      <alignment vertical="center" wrapText="1"/>
    </xf>
    <xf numFmtId="0" fontId="69" fillId="0" borderId="14" xfId="0" applyFont="1" applyBorder="1" applyAlignment="1">
      <alignment vertical="center"/>
    </xf>
    <xf numFmtId="0" fontId="70" fillId="0" borderId="0" xfId="0" applyFont="1" applyBorder="1" applyAlignment="1">
      <alignment vertical="center"/>
    </xf>
    <xf numFmtId="0" fontId="69" fillId="0" borderId="0" xfId="0" applyFont="1" applyBorder="1" applyAlignment="1">
      <alignment vertical="center"/>
    </xf>
    <xf numFmtId="0" fontId="63" fillId="0" borderId="15" xfId="0" applyFont="1" applyBorder="1"/>
    <xf numFmtId="0" fontId="69" fillId="0" borderId="16" xfId="0" applyFont="1" applyBorder="1" applyAlignment="1">
      <alignment horizontal="left" vertical="center"/>
    </xf>
    <xf numFmtId="0" fontId="63" fillId="0" borderId="40" xfId="0" applyFont="1" applyBorder="1" applyAlignment="1">
      <alignment horizontal="left"/>
    </xf>
    <xf numFmtId="0" fontId="63" fillId="0" borderId="40" xfId="0" applyFont="1" applyBorder="1" applyAlignment="1">
      <alignment vertical="center" wrapText="1"/>
    </xf>
    <xf numFmtId="0" fontId="63" fillId="0" borderId="15" xfId="0" applyFont="1" applyBorder="1" applyAlignment="1">
      <alignment vertical="center" wrapText="1"/>
    </xf>
    <xf numFmtId="0" fontId="63" fillId="0" borderId="41" xfId="0" applyFont="1" applyBorder="1" applyAlignment="1">
      <alignment horizontal="left"/>
    </xf>
    <xf numFmtId="0" fontId="72" fillId="0" borderId="0" xfId="0" applyFont="1" applyBorder="1" applyAlignment="1">
      <alignment horizontal="left" vertical="center"/>
    </xf>
    <xf numFmtId="0" fontId="63" fillId="24" borderId="0" xfId="0" applyFont="1" applyFill="1" applyBorder="1" applyAlignment="1">
      <alignment vertical="center" wrapText="1"/>
    </xf>
    <xf numFmtId="0" fontId="63" fillId="0" borderId="13" xfId="0" applyFont="1" applyBorder="1" applyAlignment="1">
      <alignment vertical="top"/>
    </xf>
    <xf numFmtId="0" fontId="63" fillId="0" borderId="13" xfId="0" applyFont="1" applyBorder="1"/>
    <xf numFmtId="0" fontId="63" fillId="0" borderId="40" xfId="0" applyFont="1" applyBorder="1"/>
    <xf numFmtId="0" fontId="63" fillId="0" borderId="16" xfId="0" applyFont="1" applyBorder="1"/>
    <xf numFmtId="0" fontId="63" fillId="0" borderId="41" xfId="0" applyFont="1" applyBorder="1"/>
    <xf numFmtId="0" fontId="63" fillId="0" borderId="0" xfId="0" applyFont="1" applyBorder="1" applyAlignment="1">
      <alignment horizontal="right"/>
    </xf>
    <xf numFmtId="0" fontId="63" fillId="0" borderId="12" xfId="0" applyFont="1" applyBorder="1" applyAlignment="1">
      <alignment horizontal="left"/>
    </xf>
    <xf numFmtId="0" fontId="63" fillId="0" borderId="40" xfId="0" applyFont="1" applyBorder="1" applyAlignment="1">
      <alignment horizontal="right"/>
    </xf>
    <xf numFmtId="0" fontId="63" fillId="0" borderId="41" xfId="0" applyFont="1" applyBorder="1" applyAlignment="1">
      <alignment horizontal="right"/>
    </xf>
    <xf numFmtId="0" fontId="2" fillId="0" borderId="0" xfId="43" applyFont="1" applyAlignment="1">
      <alignment vertical="center"/>
    </xf>
    <xf numFmtId="0" fontId="1" fillId="0" borderId="0" xfId="43" applyFont="1" applyAlignment="1">
      <alignment vertical="center"/>
    </xf>
    <xf numFmtId="0" fontId="0" fillId="0" borderId="0" xfId="0" applyAlignment="1" applyProtection="1"/>
    <xf numFmtId="0" fontId="45" fillId="0" borderId="0" xfId="0" applyFont="1" applyAlignment="1" applyProtection="1"/>
    <xf numFmtId="0" fontId="0" fillId="0" borderId="0" xfId="0" applyBorder="1" applyAlignment="1" applyProtection="1"/>
    <xf numFmtId="0" fontId="45" fillId="0" borderId="0" xfId="0" applyFont="1" applyAlignment="1" applyProtection="1">
      <alignment vertical="center"/>
    </xf>
    <xf numFmtId="0" fontId="45" fillId="0" borderId="0" xfId="0" applyFont="1" applyBorder="1" applyAlignment="1" applyProtection="1"/>
    <xf numFmtId="0" fontId="35" fillId="0" borderId="0" xfId="0" applyFont="1" applyAlignment="1" applyProtection="1"/>
    <xf numFmtId="0" fontId="0" fillId="0" borderId="88" xfId="0" applyBorder="1" applyAlignment="1" applyProtection="1"/>
    <xf numFmtId="0" fontId="0" fillId="0" borderId="24" xfId="0" applyBorder="1" applyAlignment="1" applyProtection="1"/>
    <xf numFmtId="0" fontId="0" fillId="0" borderId="65" xfId="0" applyBorder="1" applyAlignment="1" applyProtection="1"/>
    <xf numFmtId="0" fontId="0" fillId="0" borderId="90" xfId="0" applyBorder="1" applyAlignment="1" applyProtection="1"/>
    <xf numFmtId="0" fontId="0" fillId="0" borderId="0" xfId="0" applyAlignment="1" applyProtection="1">
      <alignment vertical="center"/>
    </xf>
    <xf numFmtId="0" fontId="0" fillId="0" borderId="93" xfId="0" applyBorder="1" applyAlignment="1" applyProtection="1"/>
    <xf numFmtId="14" fontId="0" fillId="0" borderId="0" xfId="0" applyNumberFormat="1" applyAlignment="1" applyProtection="1"/>
    <xf numFmtId="0" fontId="45" fillId="26" borderId="59" xfId="0" applyFont="1" applyFill="1" applyBorder="1" applyAlignment="1" applyProtection="1">
      <alignment vertical="center"/>
    </xf>
    <xf numFmtId="0" fontId="45" fillId="26" borderId="74" xfId="0" applyFont="1" applyFill="1" applyBorder="1" applyAlignment="1" applyProtection="1">
      <alignment vertical="center"/>
    </xf>
    <xf numFmtId="0" fontId="0" fillId="0" borderId="87" xfId="0" applyBorder="1" applyAlignment="1" applyProtection="1">
      <alignment horizontal="left" vertical="center"/>
    </xf>
    <xf numFmtId="0" fontId="45" fillId="26" borderId="73" xfId="0" applyFont="1" applyFill="1" applyBorder="1" applyAlignment="1" applyProtection="1">
      <alignment vertical="center"/>
    </xf>
    <xf numFmtId="0" fontId="0" fillId="0" borderId="0" xfId="0" applyAlignment="1" applyProtection="1">
      <alignment horizontal="right"/>
    </xf>
    <xf numFmtId="0" fontId="0" fillId="0" borderId="21" xfId="0" applyBorder="1" applyAlignment="1" applyProtection="1"/>
    <xf numFmtId="182" fontId="0" fillId="0" borderId="23" xfId="0" applyNumberFormat="1" applyBorder="1" applyAlignment="1" applyProtection="1"/>
    <xf numFmtId="182" fontId="0" fillId="0" borderId="24" xfId="0" applyNumberFormat="1" applyBorder="1" applyAlignment="1" applyProtection="1"/>
    <xf numFmtId="0" fontId="0" fillId="0" borderId="0" xfId="0" applyAlignment="1" applyProtection="1">
      <alignment wrapText="1"/>
    </xf>
    <xf numFmtId="14" fontId="0" fillId="0" borderId="89" xfId="0" applyNumberFormat="1" applyBorder="1" applyAlignment="1" applyProtection="1"/>
    <xf numFmtId="0" fontId="0" fillId="0" borderId="89" xfId="0" applyBorder="1" applyAlignment="1" applyProtection="1"/>
    <xf numFmtId="182" fontId="0" fillId="0" borderId="90" xfId="0" applyNumberFormat="1" applyBorder="1" applyAlignment="1" applyProtection="1"/>
    <xf numFmtId="0" fontId="35" fillId="0" borderId="0" xfId="0" applyFont="1" applyAlignment="1" applyProtection="1">
      <alignment vertical="center"/>
    </xf>
    <xf numFmtId="0" fontId="0" fillId="0" borderId="23" xfId="0" applyBorder="1" applyAlignment="1" applyProtection="1"/>
    <xf numFmtId="0" fontId="0" fillId="0" borderId="0" xfId="0" applyAlignment="1" applyProtection="1">
      <alignment horizontal="right" vertical="center"/>
    </xf>
    <xf numFmtId="0" fontId="0" fillId="0" borderId="0" xfId="0" applyAlignment="1" applyProtection="1">
      <protection locked="0"/>
    </xf>
    <xf numFmtId="0" fontId="0" fillId="0" borderId="92" xfId="0" applyBorder="1" applyAlignment="1" applyProtection="1">
      <protection locked="0"/>
    </xf>
    <xf numFmtId="0" fontId="0" fillId="0" borderId="94" xfId="0" applyBorder="1" applyAlignment="1" applyProtection="1">
      <protection locked="0"/>
    </xf>
    <xf numFmtId="0" fontId="0" fillId="0" borderId="93" xfId="0" applyBorder="1" applyAlignment="1" applyProtection="1">
      <protection locked="0"/>
    </xf>
    <xf numFmtId="0" fontId="0" fillId="0" borderId="0" xfId="0" applyBorder="1" applyAlignment="1" applyProtection="1">
      <alignment horizontal="left" vertical="center" wrapText="1"/>
    </xf>
    <xf numFmtId="0" fontId="0" fillId="0" borderId="98" xfId="0" applyBorder="1" applyAlignment="1">
      <alignment horizontal="center" vertical="center"/>
    </xf>
    <xf numFmtId="0" fontId="0" fillId="0" borderId="13" xfId="0" applyBorder="1" applyAlignment="1">
      <alignment horizontal="center" vertical="center"/>
    </xf>
    <xf numFmtId="0" fontId="0" fillId="0" borderId="40" xfId="0" applyBorder="1" applyAlignment="1">
      <alignment horizontal="center" vertical="center"/>
    </xf>
    <xf numFmtId="0" fontId="0" fillId="0" borderId="88" xfId="0" applyBorder="1" applyAlignment="1">
      <alignment horizontal="center" vertical="center"/>
    </xf>
    <xf numFmtId="0" fontId="0" fillId="0" borderId="0" xfId="0" applyBorder="1" applyAlignment="1">
      <alignment horizontal="center" vertical="center"/>
    </xf>
    <xf numFmtId="0" fontId="0" fillId="0" borderId="42" xfId="0" applyBorder="1" applyAlignment="1">
      <alignment horizontal="center" vertical="center"/>
    </xf>
    <xf numFmtId="0" fontId="0" fillId="0" borderId="65" xfId="0" applyBorder="1" applyAlignment="1">
      <alignment horizontal="center" vertical="center"/>
    </xf>
    <xf numFmtId="0" fontId="0" fillId="0" borderId="28" xfId="0" applyBorder="1" applyAlignment="1">
      <alignment horizontal="center" vertical="center"/>
    </xf>
    <xf numFmtId="0" fontId="0" fillId="0" borderId="66" xfId="0" applyBorder="1" applyAlignment="1">
      <alignment horizontal="center" vertical="center"/>
    </xf>
    <xf numFmtId="0" fontId="45" fillId="0" borderId="0" xfId="0" applyFont="1" applyAlignment="1" applyProtection="1">
      <alignment horizontal="left" vertical="center"/>
    </xf>
    <xf numFmtId="0" fontId="45" fillId="0" borderId="0" xfId="0" applyFont="1" applyAlignment="1" applyProtection="1">
      <alignment horizontal="center" vertical="center"/>
    </xf>
    <xf numFmtId="0" fontId="0" fillId="0" borderId="12"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41" xfId="0" applyBorder="1" applyAlignment="1">
      <alignment horizontal="center" vertical="center"/>
    </xf>
    <xf numFmtId="0" fontId="0" fillId="0" borderId="38" xfId="0" applyBorder="1" applyAlignment="1">
      <alignment horizontal="left" vertical="center" wrapText="1"/>
    </xf>
    <xf numFmtId="0" fontId="0" fillId="0" borderId="43" xfId="0" applyBorder="1" applyAlignment="1">
      <alignment horizontal="left" vertical="center" wrapText="1"/>
    </xf>
    <xf numFmtId="0" fontId="0" fillId="0" borderId="44" xfId="0" applyBorder="1" applyAlignment="1">
      <alignment horizontal="left" vertical="center" wrapText="1"/>
    </xf>
    <xf numFmtId="0" fontId="0" fillId="0" borderId="38"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48" xfId="0" applyBorder="1" applyAlignment="1" applyProtection="1">
      <alignment horizontal="center" vertical="center" shrinkToFit="1"/>
      <protection locked="0"/>
    </xf>
    <xf numFmtId="0" fontId="0" fillId="27" borderId="38" xfId="0" applyFill="1" applyBorder="1" applyAlignment="1" applyProtection="1">
      <alignment horizontal="center" vertical="center" shrinkToFit="1"/>
      <protection locked="0"/>
    </xf>
    <xf numFmtId="0" fontId="0" fillId="27" borderId="43" xfId="0" applyFill="1" applyBorder="1" applyAlignment="1" applyProtection="1">
      <alignment horizontal="center" vertical="center" shrinkToFit="1"/>
      <protection locked="0"/>
    </xf>
    <xf numFmtId="0" fontId="0" fillId="27" borderId="48" xfId="0" applyFill="1" applyBorder="1" applyAlignment="1" applyProtection="1">
      <alignment horizontal="center" vertical="center" shrinkToFit="1"/>
      <protection locked="0"/>
    </xf>
    <xf numFmtId="0" fontId="26" fillId="0" borderId="38" xfId="0" applyFont="1" applyBorder="1" applyAlignment="1">
      <alignment horizontal="left" vertical="center" wrapText="1"/>
    </xf>
    <xf numFmtId="0" fontId="60" fillId="0" borderId="38" xfId="0" applyFont="1" applyBorder="1" applyAlignment="1">
      <alignment horizontal="center" vertical="center" wrapText="1"/>
    </xf>
    <xf numFmtId="0" fontId="49" fillId="0" borderId="43" xfId="0" applyFont="1" applyBorder="1" applyAlignment="1">
      <alignment horizontal="center" vertical="center" wrapText="1"/>
    </xf>
    <xf numFmtId="0" fontId="49" fillId="0" borderId="44" xfId="0" applyFont="1" applyBorder="1" applyAlignment="1">
      <alignment horizontal="center" vertical="center" wrapText="1"/>
    </xf>
    <xf numFmtId="0" fontId="0" fillId="0" borderId="38"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10" xfId="0" applyBorder="1" applyAlignment="1">
      <alignment horizontal="center" vertical="center"/>
    </xf>
    <xf numFmtId="0" fontId="0" fillId="0" borderId="14" xfId="0" applyBorder="1" applyAlignment="1">
      <alignment horizontal="center" vertical="center"/>
    </xf>
    <xf numFmtId="0" fontId="0" fillId="0" borderId="29"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24" borderId="38" xfId="0" applyFill="1" applyBorder="1" applyAlignment="1" applyProtection="1">
      <alignment horizontal="center" vertical="center" shrinkToFit="1"/>
      <protection locked="0"/>
    </xf>
    <xf numFmtId="0" fontId="0" fillId="24" borderId="43" xfId="0" applyFill="1" applyBorder="1" applyAlignment="1" applyProtection="1">
      <alignment horizontal="center" vertical="center" shrinkToFit="1"/>
      <protection locked="0"/>
    </xf>
    <xf numFmtId="0" fontId="0" fillId="24" borderId="48" xfId="0" applyFill="1" applyBorder="1" applyAlignment="1" applyProtection="1">
      <alignment horizontal="center" vertical="center" shrinkToFit="1"/>
      <protection locked="0"/>
    </xf>
    <xf numFmtId="0" fontId="0" fillId="0" borderId="0" xfId="0" applyAlignment="1" applyProtection="1">
      <alignment horizontal="left" vertical="top" wrapText="1"/>
    </xf>
    <xf numFmtId="0" fontId="0" fillId="0" borderId="0" xfId="0" applyAlignment="1" applyProtection="1">
      <alignment horizontal="right" vertical="center"/>
      <protection hidden="1"/>
    </xf>
    <xf numFmtId="0" fontId="0" fillId="0" borderId="42" xfId="0" applyBorder="1" applyAlignment="1" applyProtection="1">
      <alignment horizontal="right" vertical="center"/>
      <protection hidden="1"/>
    </xf>
    <xf numFmtId="14" fontId="0" fillId="0" borderId="38" xfId="0" applyNumberFormat="1" applyBorder="1" applyAlignment="1" applyProtection="1">
      <alignment horizontal="center" vertical="center"/>
      <protection locked="0"/>
    </xf>
    <xf numFmtId="14" fontId="0" fillId="0" borderId="43" xfId="0" applyNumberFormat="1" applyBorder="1" applyAlignment="1" applyProtection="1">
      <alignment horizontal="center" vertical="center"/>
      <protection locked="0"/>
    </xf>
    <xf numFmtId="14" fontId="0" fillId="0" borderId="44" xfId="0" applyNumberFormat="1"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10"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49" fontId="0" fillId="24" borderId="10" xfId="0" applyNumberFormat="1" applyFill="1" applyBorder="1" applyAlignment="1" applyProtection="1">
      <alignment horizontal="center" vertical="center"/>
      <protection locked="0"/>
    </xf>
    <xf numFmtId="0" fontId="0" fillId="0" borderId="18" xfId="0" applyFont="1" applyBorder="1" applyAlignment="1">
      <alignment horizontal="left" vertical="center" wrapText="1"/>
    </xf>
    <xf numFmtId="0" fontId="0" fillId="0" borderId="19" xfId="0" applyFont="1" applyBorder="1" applyAlignment="1">
      <alignment horizontal="left" vertical="center" wrapText="1"/>
    </xf>
    <xf numFmtId="0" fontId="0" fillId="0" borderId="20" xfId="0" applyFont="1" applyBorder="1" applyAlignment="1">
      <alignment horizontal="left" vertical="center" wrapText="1"/>
    </xf>
    <xf numFmtId="0" fontId="0" fillId="0" borderId="69" xfId="0" applyBorder="1" applyAlignment="1">
      <alignment horizontal="center" vertical="center"/>
    </xf>
    <xf numFmtId="0" fontId="0" fillId="0" borderId="70" xfId="0" applyBorder="1" applyAlignment="1">
      <alignment horizontal="center" vertical="center"/>
    </xf>
    <xf numFmtId="0" fontId="0" fillId="0" borderId="71" xfId="0" applyBorder="1" applyAlignment="1">
      <alignment horizontal="center" vertical="center"/>
    </xf>
    <xf numFmtId="0" fontId="0" fillId="0" borderId="36" xfId="0" applyBorder="1" applyAlignment="1">
      <alignment horizontal="center" vertical="center"/>
    </xf>
    <xf numFmtId="0" fontId="0" fillId="0" borderId="64" xfId="0" applyBorder="1" applyAlignment="1">
      <alignment horizontal="center" vertical="center"/>
    </xf>
    <xf numFmtId="0" fontId="0" fillId="0" borderId="67" xfId="0" applyBorder="1" applyAlignment="1">
      <alignment horizontal="center" vertical="center"/>
    </xf>
    <xf numFmtId="49" fontId="0" fillId="0" borderId="38" xfId="0" applyNumberFormat="1" applyBorder="1" applyAlignment="1" applyProtection="1">
      <alignment horizontal="center" vertical="center"/>
      <protection locked="0"/>
    </xf>
    <xf numFmtId="49" fontId="0" fillId="0" borderId="44" xfId="0" applyNumberFormat="1" applyBorder="1" applyAlignment="1" applyProtection="1">
      <alignment horizontal="center" vertical="center"/>
      <protection locked="0"/>
    </xf>
    <xf numFmtId="0" fontId="0" fillId="0" borderId="0" xfId="0" applyBorder="1" applyAlignment="1">
      <alignment horizontal="left" vertical="center"/>
    </xf>
    <xf numFmtId="0" fontId="0" fillId="0" borderId="42" xfId="0" applyBorder="1" applyAlignment="1">
      <alignment horizontal="left" vertical="center"/>
    </xf>
    <xf numFmtId="0" fontId="0" fillId="0" borderId="28" xfId="0" applyBorder="1" applyAlignment="1">
      <alignment horizontal="left" vertical="center"/>
    </xf>
    <xf numFmtId="0" fontId="0" fillId="0" borderId="66" xfId="0" applyBorder="1" applyAlignment="1">
      <alignment horizontal="left" vertical="center"/>
    </xf>
    <xf numFmtId="0" fontId="0" fillId="0" borderId="48" xfId="0" applyBorder="1" applyAlignment="1" applyProtection="1">
      <alignment horizontal="center" vertical="center"/>
      <protection locked="0"/>
    </xf>
    <xf numFmtId="0" fontId="0" fillId="0" borderId="72" xfId="0" applyBorder="1" applyAlignment="1">
      <alignment horizontal="center" vertical="center" wrapText="1"/>
    </xf>
    <xf numFmtId="0" fontId="0" fillId="0" borderId="50" xfId="0" applyBorder="1" applyAlignment="1">
      <alignment horizontal="center" vertical="center" wrapText="1"/>
    </xf>
    <xf numFmtId="0" fontId="0" fillId="0" borderId="51" xfId="0" applyBorder="1" applyAlignment="1">
      <alignment horizontal="center" vertical="center" wrapText="1"/>
    </xf>
    <xf numFmtId="0" fontId="0" fillId="0" borderId="38" xfId="0" applyBorder="1" applyAlignment="1">
      <alignment horizontal="center" vertical="center" wrapText="1"/>
    </xf>
    <xf numFmtId="0" fontId="0" fillId="0" borderId="49" xfId="0" applyBorder="1" applyAlignment="1">
      <alignment horizontal="center" vertical="center" wrapText="1"/>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55" xfId="0" applyBorder="1" applyAlignment="1">
      <alignment horizontal="center" vertical="center"/>
    </xf>
    <xf numFmtId="0" fontId="0" fillId="0" borderId="54" xfId="0" applyBorder="1" applyAlignment="1">
      <alignment horizontal="center" vertical="center"/>
    </xf>
    <xf numFmtId="0" fontId="0" fillId="0" borderId="25" xfId="0" applyBorder="1" applyAlignment="1">
      <alignment horizontal="center" vertical="center"/>
    </xf>
    <xf numFmtId="0" fontId="0" fillId="0" borderId="18" xfId="0" applyBorder="1" applyAlignment="1">
      <alignment horizontal="left" vertical="center"/>
    </xf>
    <xf numFmtId="0" fontId="0" fillId="0" borderId="19" xfId="0" applyBorder="1" applyAlignment="1">
      <alignment horizontal="left" vertical="center"/>
    </xf>
    <xf numFmtId="0" fontId="0" fillId="0" borderId="20" xfId="0" applyBorder="1" applyAlignment="1">
      <alignment horizontal="left" vertical="center"/>
    </xf>
    <xf numFmtId="49" fontId="0" fillId="24" borderId="37" xfId="0" applyNumberFormat="1" applyFill="1" applyBorder="1" applyAlignment="1" applyProtection="1">
      <alignment horizontal="center" vertical="center"/>
      <protection locked="0"/>
    </xf>
    <xf numFmtId="49" fontId="0" fillId="0" borderId="17" xfId="0" applyNumberFormat="1" applyBorder="1" applyAlignment="1" applyProtection="1">
      <alignment horizontal="center" vertical="center"/>
      <protection locked="0"/>
    </xf>
    <xf numFmtId="0" fontId="0" fillId="0" borderId="0" xfId="0" applyBorder="1" applyAlignment="1">
      <alignment horizontal="center" vertical="center" wrapText="1"/>
    </xf>
    <xf numFmtId="0" fontId="0" fillId="0" borderId="42" xfId="0" applyBorder="1" applyAlignment="1">
      <alignment horizontal="center" vertical="center" wrapText="1"/>
    </xf>
    <xf numFmtId="0" fontId="0" fillId="0" borderId="12"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44"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13" xfId="0" applyBorder="1" applyAlignment="1">
      <alignment horizontal="center" vertical="center" wrapText="1"/>
    </xf>
    <xf numFmtId="0" fontId="0" fillId="0" borderId="40" xfId="0" applyBorder="1" applyAlignment="1">
      <alignment horizontal="center" vertical="center" wrapText="1"/>
    </xf>
    <xf numFmtId="0" fontId="0" fillId="0" borderId="16" xfId="0" applyBorder="1" applyAlignment="1">
      <alignment horizontal="center" vertical="center" wrapText="1"/>
    </xf>
    <xf numFmtId="0" fontId="0" fillId="0" borderId="41" xfId="0" applyBorder="1" applyAlignment="1">
      <alignment horizontal="center" vertical="center" wrapText="1"/>
    </xf>
    <xf numFmtId="0" fontId="0" fillId="0" borderId="12"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0" fillId="0" borderId="53" xfId="0" applyBorder="1" applyAlignment="1">
      <alignment horizontal="center" vertical="center"/>
    </xf>
    <xf numFmtId="0" fontId="0" fillId="0" borderId="17" xfId="0" applyBorder="1" applyAlignment="1">
      <alignment horizontal="center" vertical="center"/>
    </xf>
    <xf numFmtId="0" fontId="0" fillId="27" borderId="10" xfId="0" applyFill="1" applyBorder="1" applyAlignment="1" applyProtection="1">
      <alignment horizontal="center" vertical="center" shrinkToFit="1"/>
      <protection locked="0"/>
    </xf>
    <xf numFmtId="0" fontId="0" fillId="27" borderId="37" xfId="0" applyFill="1" applyBorder="1" applyAlignment="1" applyProtection="1">
      <alignment horizontal="center" vertical="center" shrinkToFit="1"/>
      <protection locked="0"/>
    </xf>
    <xf numFmtId="49" fontId="0" fillId="0" borderId="10" xfId="0" applyNumberFormat="1" applyBorder="1" applyAlignment="1" applyProtection="1">
      <alignment horizontal="center" vertical="center"/>
      <protection locked="0"/>
    </xf>
    <xf numFmtId="49" fontId="0" fillId="0" borderId="37" xfId="0" applyNumberFormat="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43" xfId="0" applyBorder="1" applyAlignment="1">
      <alignment horizontal="center" vertical="center" wrapText="1"/>
    </xf>
    <xf numFmtId="0" fontId="0" fillId="0" borderId="44" xfId="0" applyBorder="1" applyAlignment="1">
      <alignment horizontal="center" vertical="center" wrapText="1"/>
    </xf>
    <xf numFmtId="0" fontId="0" fillId="0" borderId="0" xfId="0" applyAlignment="1" applyProtection="1">
      <alignment horizontal="center"/>
    </xf>
    <xf numFmtId="0" fontId="0" fillId="0" borderId="57" xfId="0" applyBorder="1" applyAlignment="1">
      <alignment horizontal="center" vertical="center"/>
    </xf>
    <xf numFmtId="0" fontId="0" fillId="0" borderId="58" xfId="0" applyBorder="1" applyAlignment="1">
      <alignment horizontal="center" vertical="center"/>
    </xf>
    <xf numFmtId="0" fontId="0" fillId="0" borderId="15" xfId="33" applyNumberFormat="1" applyFont="1" applyBorder="1" applyAlignment="1" applyProtection="1">
      <alignment horizontal="center" vertical="center"/>
      <protection locked="0"/>
    </xf>
    <xf numFmtId="0" fontId="0" fillId="0" borderId="43" xfId="33" applyNumberFormat="1" applyFont="1" applyBorder="1" applyAlignment="1" applyProtection="1">
      <alignment horizontal="center" vertical="center"/>
      <protection locked="0"/>
    </xf>
    <xf numFmtId="0" fontId="0" fillId="0" borderId="44" xfId="33" applyNumberFormat="1" applyFont="1"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47" xfId="0" applyBorder="1" applyAlignment="1">
      <alignment horizontal="center" vertical="center"/>
    </xf>
    <xf numFmtId="0" fontId="0" fillId="0" borderId="46"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49" fontId="0" fillId="0" borderId="10" xfId="0" applyNumberFormat="1" applyBorder="1" applyAlignment="1" applyProtection="1">
      <alignment horizontal="center" vertical="center"/>
      <protection locked="0" hidden="1"/>
    </xf>
    <xf numFmtId="0" fontId="0" fillId="0" borderId="49"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0" fillId="24" borderId="15" xfId="0" applyFill="1" applyBorder="1" applyAlignment="1" applyProtection="1">
      <alignment horizontal="center" vertical="center" shrinkToFit="1"/>
      <protection locked="0"/>
    </xf>
    <xf numFmtId="0" fontId="0" fillId="24" borderId="16" xfId="0" applyFill="1" applyBorder="1" applyAlignment="1" applyProtection="1">
      <alignment horizontal="center" vertical="center" shrinkToFit="1"/>
      <protection locked="0"/>
    </xf>
    <xf numFmtId="0" fontId="0" fillId="24" borderId="27" xfId="0" applyFill="1" applyBorder="1" applyAlignment="1" applyProtection="1">
      <alignment horizontal="center" vertical="center" shrinkToFit="1"/>
      <protection locked="0"/>
    </xf>
    <xf numFmtId="0" fontId="0" fillId="0" borderId="49" xfId="0" applyBorder="1" applyAlignment="1">
      <alignment horizontal="center" vertical="center"/>
    </xf>
    <xf numFmtId="0" fontId="0" fillId="0" borderId="38" xfId="0" applyBorder="1" applyAlignment="1" applyProtection="1">
      <alignment horizontal="right" vertical="center"/>
      <protection locked="0"/>
    </xf>
    <xf numFmtId="0" fontId="0" fillId="0" borderId="43" xfId="0" applyBorder="1" applyAlignment="1" applyProtection="1">
      <alignment horizontal="right" vertical="center"/>
      <protection locked="0"/>
    </xf>
    <xf numFmtId="0" fontId="0" fillId="0" borderId="44" xfId="0" applyBorder="1" applyAlignment="1" applyProtection="1">
      <alignment horizontal="right" vertical="center"/>
      <protection locked="0"/>
    </xf>
    <xf numFmtId="0" fontId="0" fillId="0" borderId="10" xfId="0"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7" xfId="0" applyBorder="1" applyAlignment="1">
      <alignment horizontal="center" vertical="center"/>
    </xf>
    <xf numFmtId="0" fontId="0" fillId="0" borderId="63" xfId="0" applyBorder="1" applyAlignment="1">
      <alignment horizontal="center" vertical="center"/>
    </xf>
    <xf numFmtId="0" fontId="0" fillId="0" borderId="10" xfId="0" applyBorder="1" applyAlignment="1">
      <alignment horizontal="center" vertical="center" wrapText="1"/>
    </xf>
    <xf numFmtId="0" fontId="0" fillId="0" borderId="17" xfId="0" applyBorder="1" applyAlignment="1">
      <alignment horizontal="center" vertical="center" wrapText="1"/>
    </xf>
    <xf numFmtId="0" fontId="0" fillId="0" borderId="65" xfId="0" applyBorder="1" applyAlignment="1">
      <alignment horizontal="center" vertical="center" wrapText="1"/>
    </xf>
    <xf numFmtId="0" fontId="0" fillId="0" borderId="28" xfId="0" applyBorder="1" applyAlignment="1">
      <alignment horizontal="center" vertical="center" wrapText="1"/>
    </xf>
    <xf numFmtId="0" fontId="0" fillId="0" borderId="66" xfId="0" applyBorder="1" applyAlignment="1">
      <alignment horizontal="center" vertical="center" wrapText="1"/>
    </xf>
    <xf numFmtId="0" fontId="0" fillId="24" borderId="10" xfId="0" applyFill="1" applyBorder="1" applyAlignment="1" applyProtection="1">
      <alignment horizontal="center" vertical="center" shrinkToFit="1"/>
      <protection locked="0"/>
    </xf>
    <xf numFmtId="0" fontId="0" fillId="24" borderId="37" xfId="0" applyFill="1" applyBorder="1" applyAlignment="1" applyProtection="1">
      <alignment horizontal="center" vertical="center" shrinkToFit="1"/>
      <protection locked="0"/>
    </xf>
    <xf numFmtId="49" fontId="0" fillId="0" borderId="68" xfId="0" applyNumberFormat="1" applyBorder="1" applyAlignment="1" applyProtection="1">
      <alignment horizontal="center" vertical="center"/>
      <protection locked="0"/>
    </xf>
    <xf numFmtId="0" fontId="49" fillId="0" borderId="57" xfId="0" applyFont="1" applyBorder="1" applyAlignment="1">
      <alignment horizontal="center" vertical="center" shrinkToFit="1"/>
    </xf>
    <xf numFmtId="0" fontId="49" fillId="0" borderId="58" xfId="0" applyFont="1" applyBorder="1" applyAlignment="1">
      <alignment horizontal="center" vertical="center" shrinkToFit="1"/>
    </xf>
    <xf numFmtId="0" fontId="49" fillId="0" borderId="78" xfId="0" applyFont="1" applyBorder="1" applyAlignment="1">
      <alignment horizontal="center" vertical="center" shrinkToFit="1"/>
    </xf>
    <xf numFmtId="0" fontId="0" fillId="0" borderId="13"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0" fillId="0" borderId="24" xfId="0" applyBorder="1" applyAlignment="1">
      <alignment horizontal="center" vertical="center"/>
    </xf>
    <xf numFmtId="0" fontId="0" fillId="0" borderId="16"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91" xfId="0" applyBorder="1" applyAlignment="1">
      <alignment horizontal="center" vertical="center"/>
    </xf>
    <xf numFmtId="0" fontId="0" fillId="0" borderId="72" xfId="0" applyBorder="1" applyAlignment="1">
      <alignment horizontal="center" vertical="center"/>
    </xf>
    <xf numFmtId="182" fontId="0" fillId="0" borderId="49" xfId="0" applyNumberFormat="1" applyBorder="1" applyAlignment="1">
      <alignment horizontal="center" vertical="center"/>
    </xf>
    <xf numFmtId="182" fontId="0" fillId="0" borderId="50" xfId="0" applyNumberFormat="1" applyBorder="1" applyAlignment="1">
      <alignment horizontal="center" vertical="center"/>
    </xf>
    <xf numFmtId="183" fontId="0" fillId="0" borderId="49" xfId="0" applyNumberFormat="1" applyFill="1" applyBorder="1" applyAlignment="1" applyProtection="1">
      <alignment horizontal="center" vertical="center"/>
      <protection locked="0"/>
    </xf>
    <xf numFmtId="183" fontId="0" fillId="0" borderId="50" xfId="0" applyNumberFormat="1" applyFill="1" applyBorder="1" applyAlignment="1" applyProtection="1">
      <alignment horizontal="center" vertical="center"/>
      <protection locked="0"/>
    </xf>
    <xf numFmtId="183" fontId="0" fillId="0" borderId="52" xfId="0" applyNumberFormat="1" applyFill="1" applyBorder="1" applyAlignment="1" applyProtection="1">
      <alignment horizontal="center" vertical="center"/>
      <protection locked="0"/>
    </xf>
    <xf numFmtId="0" fontId="0" fillId="0" borderId="0" xfId="0" applyAlignment="1" applyProtection="1">
      <alignment horizontal="right" wrapText="1"/>
    </xf>
    <xf numFmtId="0" fontId="0" fillId="0" borderId="0" xfId="0" applyBorder="1" applyAlignment="1" applyProtection="1">
      <alignment horizontal="right" wrapText="1"/>
    </xf>
    <xf numFmtId="0" fontId="61" fillId="0" borderId="92" xfId="0" applyFont="1" applyBorder="1" applyAlignment="1">
      <alignment horizontal="center" textRotation="255"/>
    </xf>
    <xf numFmtId="0" fontId="61" fillId="0" borderId="93" xfId="0" applyFont="1" applyBorder="1" applyAlignment="1">
      <alignment horizontal="center" textRotation="255"/>
    </xf>
    <xf numFmtId="0" fontId="0" fillId="24" borderId="96" xfId="0" applyFill="1" applyBorder="1" applyAlignment="1">
      <alignment horizontal="center"/>
    </xf>
    <xf numFmtId="0" fontId="0" fillId="24" borderId="94" xfId="0" applyFill="1" applyBorder="1" applyAlignment="1">
      <alignment horizontal="center"/>
    </xf>
    <xf numFmtId="0" fontId="0" fillId="24" borderId="95" xfId="0" applyFill="1" applyBorder="1" applyAlignment="1">
      <alignment horizontal="center"/>
    </xf>
    <xf numFmtId="0" fontId="0" fillId="24" borderId="93" xfId="0" applyFill="1" applyBorder="1" applyAlignment="1">
      <alignment horizontal="center"/>
    </xf>
    <xf numFmtId="0" fontId="0" fillId="24" borderId="97" xfId="0" applyFill="1" applyBorder="1" applyAlignment="1">
      <alignment horizontal="center"/>
    </xf>
    <xf numFmtId="0" fontId="0" fillId="0" borderId="59" xfId="0" applyBorder="1" applyAlignment="1">
      <alignment horizontal="center" vertical="center"/>
    </xf>
    <xf numFmtId="0" fontId="0" fillId="0" borderId="73" xfId="0" applyBorder="1" applyAlignment="1">
      <alignment horizontal="center" vertical="center"/>
    </xf>
    <xf numFmtId="0" fontId="47" fillId="0" borderId="0" xfId="0" applyFont="1" applyAlignment="1">
      <alignment horizontal="center" wrapText="1"/>
    </xf>
    <xf numFmtId="0" fontId="0" fillId="0" borderId="0" xfId="0" applyFill="1" applyAlignment="1">
      <alignment horizontal="left"/>
    </xf>
    <xf numFmtId="0" fontId="15" fillId="0" borderId="16" xfId="0" applyFont="1" applyBorder="1" applyAlignment="1">
      <alignment horizontal="center" shrinkToFit="1"/>
    </xf>
    <xf numFmtId="0" fontId="13" fillId="0" borderId="16" xfId="33" applyNumberFormat="1" applyFont="1" applyBorder="1" applyAlignment="1">
      <alignment horizontal="center"/>
    </xf>
    <xf numFmtId="0" fontId="15" fillId="0" borderId="0" xfId="0" applyFont="1" applyAlignment="1">
      <alignment horizontal="left"/>
    </xf>
    <xf numFmtId="0" fontId="15" fillId="0" borderId="0" xfId="0" applyFont="1" applyAlignment="1">
      <alignment horizontal="right"/>
    </xf>
    <xf numFmtId="0" fontId="15" fillId="0" borderId="0" xfId="0" applyFont="1" applyAlignment="1">
      <alignment horizontal="center"/>
    </xf>
    <xf numFmtId="177" fontId="15" fillId="0" borderId="0" xfId="0" applyNumberFormat="1" applyFont="1" applyBorder="1" applyAlignment="1">
      <alignment horizontal="center"/>
    </xf>
    <xf numFmtId="177" fontId="15" fillId="0" borderId="0" xfId="0" applyNumberFormat="1" applyFont="1" applyAlignment="1">
      <alignment horizontal="center"/>
    </xf>
    <xf numFmtId="0" fontId="14" fillId="0" borderId="0" xfId="0" applyFont="1" applyAlignment="1">
      <alignment horizontal="center" vertical="center"/>
    </xf>
    <xf numFmtId="180" fontId="15" fillId="0" borderId="16" xfId="0" applyNumberFormat="1" applyFont="1" applyBorder="1" applyAlignment="1">
      <alignment horizontal="center" shrinkToFit="1"/>
    </xf>
    <xf numFmtId="180" fontId="15" fillId="0" borderId="0" xfId="0" applyNumberFormat="1" applyFont="1" applyAlignment="1">
      <alignment horizontal="center"/>
    </xf>
    <xf numFmtId="180" fontId="15" fillId="0" borderId="0" xfId="0" applyNumberFormat="1" applyFont="1" applyBorder="1" applyAlignment="1">
      <alignment horizontal="center"/>
    </xf>
    <xf numFmtId="0" fontId="15" fillId="0" borderId="43" xfId="0" applyFont="1" applyBorder="1" applyAlignment="1">
      <alignment horizontal="center" shrinkToFit="1"/>
    </xf>
    <xf numFmtId="0" fontId="15" fillId="0" borderId="16" xfId="0" applyFont="1" applyBorder="1" applyAlignment="1">
      <alignment horizontal="center"/>
    </xf>
    <xf numFmtId="176" fontId="15" fillId="0" borderId="0" xfId="0" applyNumberFormat="1" applyFont="1" applyAlignment="1">
      <alignment horizontal="center"/>
    </xf>
    <xf numFmtId="0" fontId="15" fillId="0" borderId="13" xfId="0" applyFont="1" applyBorder="1" applyAlignment="1">
      <alignment horizontal="center"/>
    </xf>
    <xf numFmtId="180" fontId="13" fillId="0" borderId="0" xfId="0" applyNumberFormat="1" applyFont="1" applyAlignment="1">
      <alignment horizontal="center" shrinkToFit="1"/>
    </xf>
    <xf numFmtId="180" fontId="15" fillId="0" borderId="16" xfId="0" applyNumberFormat="1" applyFont="1" applyBorder="1" applyAlignment="1">
      <alignment horizontal="center"/>
    </xf>
    <xf numFmtId="178" fontId="15" fillId="0" borderId="43" xfId="0" applyNumberFormat="1" applyFont="1" applyBorder="1" applyAlignment="1">
      <alignment horizontal="center"/>
    </xf>
    <xf numFmtId="0" fontId="15" fillId="0" borderId="0" xfId="0" applyFont="1" applyBorder="1" applyAlignment="1">
      <alignment horizontal="right"/>
    </xf>
    <xf numFmtId="178" fontId="15" fillId="0" borderId="16" xfId="0" applyNumberFormat="1" applyFont="1" applyBorder="1" applyAlignment="1">
      <alignment horizontal="center"/>
    </xf>
    <xf numFmtId="176" fontId="15" fillId="0" borderId="0" xfId="0" applyNumberFormat="1" applyFont="1" applyAlignment="1">
      <alignment horizontal="right"/>
    </xf>
    <xf numFmtId="0" fontId="15" fillId="0" borderId="0" xfId="0" applyFont="1" applyAlignment="1">
      <alignment horizontal="center" shrinkToFit="1"/>
    </xf>
    <xf numFmtId="0" fontId="15" fillId="0" borderId="43" xfId="0" applyFont="1" applyBorder="1" applyAlignment="1">
      <alignment horizontal="center"/>
    </xf>
    <xf numFmtId="0" fontId="63" fillId="25" borderId="12" xfId="0" applyFont="1" applyFill="1" applyBorder="1" applyAlignment="1" applyProtection="1">
      <alignment horizontal="center" vertical="center" wrapText="1" shrinkToFit="1"/>
      <protection locked="0"/>
    </xf>
    <xf numFmtId="0" fontId="63" fillId="25" borderId="13" xfId="0" applyFont="1" applyFill="1" applyBorder="1" applyAlignment="1" applyProtection="1">
      <alignment horizontal="center" vertical="center" wrapText="1" shrinkToFit="1"/>
      <protection locked="0"/>
    </xf>
    <xf numFmtId="0" fontId="63" fillId="25" borderId="40" xfId="0" applyFont="1" applyFill="1" applyBorder="1" applyAlignment="1" applyProtection="1">
      <alignment horizontal="center" vertical="center" wrapText="1" shrinkToFit="1"/>
      <protection locked="0"/>
    </xf>
    <xf numFmtId="0" fontId="63" fillId="25" borderId="14" xfId="0" applyFont="1" applyFill="1" applyBorder="1" applyAlignment="1" applyProtection="1">
      <alignment horizontal="center" vertical="center" wrapText="1" shrinkToFit="1"/>
      <protection locked="0"/>
    </xf>
    <xf numFmtId="0" fontId="63" fillId="25" borderId="0" xfId="0" applyFont="1" applyFill="1" applyBorder="1" applyAlignment="1" applyProtection="1">
      <alignment horizontal="center" vertical="center" wrapText="1" shrinkToFit="1"/>
      <protection locked="0"/>
    </xf>
    <xf numFmtId="0" fontId="63" fillId="25" borderId="42" xfId="0" applyFont="1" applyFill="1" applyBorder="1" applyAlignment="1" applyProtection="1">
      <alignment horizontal="center" vertical="center" wrapText="1" shrinkToFit="1"/>
      <protection locked="0"/>
    </xf>
    <xf numFmtId="0" fontId="63" fillId="0" borderId="38" xfId="0" applyFont="1" applyBorder="1" applyAlignment="1">
      <alignment horizontal="center" vertical="center"/>
    </xf>
    <xf numFmtId="0" fontId="63" fillId="0" borderId="43" xfId="0" applyFont="1" applyBorder="1" applyAlignment="1">
      <alignment horizontal="center" vertical="center"/>
    </xf>
    <xf numFmtId="0" fontId="63" fillId="0" borderId="44" xfId="0" applyFont="1" applyBorder="1" applyAlignment="1">
      <alignment horizontal="center" vertical="center"/>
    </xf>
    <xf numFmtId="0" fontId="72" fillId="0" borderId="73" xfId="0" applyFont="1" applyBorder="1" applyAlignment="1">
      <alignment horizontal="center" vertical="top" wrapText="1"/>
    </xf>
    <xf numFmtId="0" fontId="72" fillId="0" borderId="10" xfId="0" applyFont="1" applyBorder="1" applyAlignment="1">
      <alignment horizontal="center" vertical="top" wrapText="1"/>
    </xf>
    <xf numFmtId="0" fontId="72" fillId="0" borderId="59" xfId="0" applyFont="1" applyBorder="1" applyAlignment="1">
      <alignment horizontal="center" vertical="top" wrapText="1"/>
    </xf>
    <xf numFmtId="0" fontId="63" fillId="0" borderId="14" xfId="0" applyFont="1" applyBorder="1" applyAlignment="1">
      <alignment horizontal="center" vertical="center"/>
    </xf>
    <xf numFmtId="0" fontId="63" fillId="0" borderId="0" xfId="0" applyFont="1" applyAlignment="1">
      <alignment horizontal="center" vertical="center"/>
    </xf>
    <xf numFmtId="0" fontId="63" fillId="0" borderId="42" xfId="0" applyFont="1" applyBorder="1" applyAlignment="1">
      <alignment horizontal="center" vertical="center"/>
    </xf>
    <xf numFmtId="0" fontId="63" fillId="0" borderId="16" xfId="0" applyFont="1" applyBorder="1" applyAlignment="1" applyProtection="1">
      <alignment horizontal="center" vertical="center" shrinkToFit="1"/>
      <protection locked="0"/>
    </xf>
    <xf numFmtId="0" fontId="72" fillId="0" borderId="16" xfId="0" applyFont="1" applyBorder="1" applyAlignment="1" applyProtection="1">
      <alignment horizontal="center" vertical="center" shrinkToFit="1"/>
      <protection locked="0"/>
    </xf>
    <xf numFmtId="0" fontId="63" fillId="0" borderId="12" xfId="0" applyFont="1" applyBorder="1" applyAlignment="1">
      <alignment horizontal="left" vertical="top" wrapText="1"/>
    </xf>
    <xf numFmtId="0" fontId="63" fillId="0" borderId="13" xfId="0" applyFont="1" applyBorder="1" applyAlignment="1">
      <alignment horizontal="left" vertical="top" wrapText="1"/>
    </xf>
    <xf numFmtId="0" fontId="63" fillId="0" borderId="40" xfId="0" applyFont="1" applyBorder="1" applyAlignment="1">
      <alignment horizontal="left" vertical="top" wrapText="1"/>
    </xf>
    <xf numFmtId="0" fontId="63" fillId="0" borderId="12" xfId="0" applyFont="1" applyBorder="1" applyAlignment="1">
      <alignment horizontal="left" vertical="top"/>
    </xf>
    <xf numFmtId="0" fontId="63" fillId="0" borderId="13" xfId="0" applyFont="1" applyBorder="1" applyAlignment="1">
      <alignment horizontal="left" vertical="top"/>
    </xf>
    <xf numFmtId="0" fontId="63" fillId="0" borderId="40" xfId="0" applyFont="1" applyBorder="1" applyAlignment="1">
      <alignment horizontal="left" vertical="top"/>
    </xf>
    <xf numFmtId="0" fontId="69" fillId="0" borderId="10" xfId="0" applyFont="1" applyBorder="1" applyAlignment="1">
      <alignment horizontal="left" vertical="top" wrapText="1"/>
    </xf>
    <xf numFmtId="0" fontId="63" fillId="0" borderId="10" xfId="0" applyFont="1" applyBorder="1" applyAlignment="1">
      <alignment horizontal="left" vertical="top" wrapText="1"/>
    </xf>
    <xf numFmtId="0" fontId="63" fillId="0" borderId="14" xfId="0" applyFont="1" applyBorder="1" applyAlignment="1">
      <alignment horizontal="left" vertical="center"/>
    </xf>
    <xf numFmtId="0" fontId="63" fillId="0" borderId="0" xfId="0" applyFont="1" applyAlignment="1">
      <alignment horizontal="left" vertical="center"/>
    </xf>
    <xf numFmtId="0" fontId="67" fillId="0" borderId="12" xfId="0" applyFont="1" applyBorder="1" applyAlignment="1">
      <alignment horizontal="center" vertical="center" wrapText="1"/>
    </xf>
    <xf numFmtId="0" fontId="67" fillId="0" borderId="13" xfId="0" applyFont="1" applyBorder="1" applyAlignment="1">
      <alignment horizontal="center" vertical="center" wrapText="1"/>
    </xf>
    <xf numFmtId="0" fontId="67" fillId="0" borderId="40" xfId="0" applyFont="1" applyBorder="1" applyAlignment="1">
      <alignment horizontal="center" vertical="center" wrapText="1"/>
    </xf>
    <xf numFmtId="0" fontId="67" fillId="0" borderId="15" xfId="0" applyFont="1" applyBorder="1" applyAlignment="1">
      <alignment horizontal="center" vertical="center" wrapText="1"/>
    </xf>
    <xf numFmtId="0" fontId="67" fillId="0" borderId="16" xfId="0" applyFont="1" applyBorder="1" applyAlignment="1">
      <alignment horizontal="center" vertical="center" wrapText="1"/>
    </xf>
    <xf numFmtId="0" fontId="67" fillId="0" borderId="41" xfId="0" applyFont="1" applyBorder="1" applyAlignment="1">
      <alignment horizontal="center" vertical="center" wrapText="1"/>
    </xf>
    <xf numFmtId="0" fontId="63" fillId="25" borderId="12" xfId="0" applyFont="1" applyFill="1" applyBorder="1" applyAlignment="1" applyProtection="1">
      <alignment horizontal="center" vertical="center" wrapText="1"/>
      <protection locked="0"/>
    </xf>
    <xf numFmtId="0" fontId="63" fillId="25" borderId="13" xfId="0" applyFont="1" applyFill="1" applyBorder="1" applyAlignment="1" applyProtection="1">
      <alignment horizontal="center" vertical="center" wrapText="1"/>
      <protection locked="0"/>
    </xf>
    <xf numFmtId="0" fontId="63" fillId="25" borderId="15" xfId="0" applyFont="1" applyFill="1" applyBorder="1" applyAlignment="1" applyProtection="1">
      <alignment horizontal="center" vertical="center" wrapText="1"/>
      <protection locked="0"/>
    </xf>
    <xf numFmtId="0" fontId="63" fillId="25" borderId="16" xfId="0" applyFont="1" applyFill="1" applyBorder="1" applyAlignment="1" applyProtection="1">
      <alignment horizontal="center" vertical="center" wrapText="1"/>
      <protection locked="0"/>
    </xf>
    <xf numFmtId="0" fontId="63" fillId="0" borderId="12" xfId="0" applyFont="1" applyBorder="1" applyAlignment="1" applyProtection="1">
      <alignment horizontal="center" vertical="center" wrapText="1"/>
      <protection locked="0"/>
    </xf>
    <xf numFmtId="0" fontId="63" fillId="0" borderId="13" xfId="0" applyFont="1" applyBorder="1" applyAlignment="1" applyProtection="1">
      <alignment horizontal="center" vertical="center" wrapText="1"/>
      <protection locked="0"/>
    </xf>
    <xf numFmtId="0" fontId="63" fillId="0" borderId="40" xfId="0" applyFont="1" applyBorder="1" applyAlignment="1" applyProtection="1">
      <alignment horizontal="center" vertical="center" wrapText="1"/>
      <protection locked="0"/>
    </xf>
    <xf numFmtId="0" fontId="63" fillId="0" borderId="14" xfId="0" applyFont="1" applyBorder="1" applyAlignment="1" applyProtection="1">
      <alignment horizontal="center" vertical="center" wrapText="1"/>
      <protection locked="0"/>
    </xf>
    <xf numFmtId="0" fontId="63" fillId="0" borderId="0" xfId="0" applyFont="1" applyBorder="1" applyAlignment="1" applyProtection="1">
      <alignment horizontal="center" vertical="center" wrapText="1"/>
      <protection locked="0"/>
    </xf>
    <xf numFmtId="0" fontId="63" fillId="0" borderId="42" xfId="0" applyFont="1" applyBorder="1" applyAlignment="1" applyProtection="1">
      <alignment horizontal="center" vertical="center" wrapText="1"/>
      <protection locked="0"/>
    </xf>
    <xf numFmtId="0" fontId="63" fillId="0" borderId="15" xfId="0" applyFont="1" applyBorder="1" applyAlignment="1" applyProtection="1">
      <alignment horizontal="center" vertical="center" wrapText="1"/>
      <protection locked="0"/>
    </xf>
    <xf numFmtId="0" fontId="63" fillId="0" borderId="16" xfId="0" applyFont="1" applyBorder="1" applyAlignment="1" applyProtection="1">
      <alignment horizontal="center" vertical="center" wrapText="1"/>
      <protection locked="0"/>
    </xf>
    <xf numFmtId="0" fontId="63" fillId="0" borderId="41" xfId="0" applyFont="1" applyBorder="1" applyAlignment="1" applyProtection="1">
      <alignment horizontal="center" vertical="center" wrapText="1"/>
      <protection locked="0"/>
    </xf>
    <xf numFmtId="0" fontId="63" fillId="0" borderId="12" xfId="0" applyFont="1" applyBorder="1" applyAlignment="1">
      <alignment horizontal="center" vertical="center" wrapText="1"/>
    </xf>
    <xf numFmtId="0" fontId="63" fillId="0" borderId="13" xfId="0" applyFont="1" applyBorder="1" applyAlignment="1">
      <alignment horizontal="center" vertical="center" wrapText="1"/>
    </xf>
    <xf numFmtId="0" fontId="63" fillId="0" borderId="40" xfId="0" applyFont="1" applyBorder="1" applyAlignment="1">
      <alignment horizontal="center" vertical="center" wrapText="1"/>
    </xf>
    <xf numFmtId="0" fontId="63" fillId="0" borderId="14" xfId="0" applyFont="1" applyBorder="1" applyAlignment="1">
      <alignment horizontal="center" vertical="center" wrapText="1"/>
    </xf>
    <xf numFmtId="0" fontId="63" fillId="0" borderId="0" xfId="0" applyFont="1" applyBorder="1" applyAlignment="1">
      <alignment horizontal="center" vertical="center" wrapText="1"/>
    </xf>
    <xf numFmtId="0" fontId="63" fillId="0" borderId="42" xfId="0" applyFont="1" applyBorder="1" applyAlignment="1">
      <alignment horizontal="center" vertical="center" wrapText="1"/>
    </xf>
    <xf numFmtId="0" fontId="63" fillId="0" borderId="15" xfId="0" applyFont="1" applyBorder="1" applyAlignment="1">
      <alignment horizontal="center" vertical="center" wrapText="1"/>
    </xf>
    <xf numFmtId="0" fontId="63" fillId="0" borderId="16" xfId="0" applyFont="1" applyBorder="1" applyAlignment="1">
      <alignment horizontal="center" vertical="center" wrapText="1"/>
    </xf>
    <xf numFmtId="0" fontId="63" fillId="0" borderId="41" xfId="0" applyFont="1" applyBorder="1" applyAlignment="1">
      <alignment horizontal="center" vertical="center" wrapText="1"/>
    </xf>
    <xf numFmtId="0" fontId="63" fillId="0" borderId="10" xfId="0" applyFont="1" applyBorder="1" applyAlignment="1">
      <alignment horizontal="left" vertical="center"/>
    </xf>
    <xf numFmtId="0" fontId="69" fillId="0" borderId="12" xfId="0" applyFont="1" applyBorder="1" applyAlignment="1">
      <alignment horizontal="left" vertical="top" wrapText="1"/>
    </xf>
    <xf numFmtId="0" fontId="69" fillId="0" borderId="13" xfId="0" applyFont="1" applyBorder="1" applyAlignment="1">
      <alignment horizontal="left" vertical="top" wrapText="1"/>
    </xf>
    <xf numFmtId="0" fontId="69" fillId="0" borderId="40" xfId="0" applyFont="1" applyBorder="1" applyAlignment="1">
      <alignment horizontal="left" vertical="top" wrapText="1"/>
    </xf>
    <xf numFmtId="0" fontId="69" fillId="0" borderId="14" xfId="0" applyFont="1" applyBorder="1" applyAlignment="1">
      <alignment horizontal="left" vertical="top" wrapText="1"/>
    </xf>
    <xf numFmtId="0" fontId="69" fillId="0" borderId="0" xfId="0" applyFont="1" applyAlignment="1">
      <alignment horizontal="left" vertical="top" wrapText="1"/>
    </xf>
    <xf numFmtId="0" fontId="69" fillId="0" borderId="42" xfId="0" applyFont="1" applyBorder="1" applyAlignment="1">
      <alignment horizontal="left" vertical="top" wrapText="1"/>
    </xf>
    <xf numFmtId="0" fontId="63" fillId="25" borderId="102" xfId="0" applyFont="1" applyFill="1" applyBorder="1" applyAlignment="1" applyProtection="1">
      <alignment horizontal="center" vertical="center" wrapText="1"/>
      <protection locked="0"/>
    </xf>
    <xf numFmtId="0" fontId="63" fillId="25" borderId="40" xfId="0" applyFont="1" applyFill="1" applyBorder="1" applyAlignment="1" applyProtection="1">
      <alignment horizontal="center" vertical="center" wrapText="1"/>
      <protection locked="0"/>
    </xf>
    <xf numFmtId="0" fontId="63" fillId="25" borderId="14" xfId="0" applyFont="1" applyFill="1" applyBorder="1" applyAlignment="1" applyProtection="1">
      <alignment horizontal="center" vertical="center" wrapText="1"/>
      <protection locked="0"/>
    </xf>
    <xf numFmtId="0" fontId="63" fillId="25" borderId="0" xfId="0" applyFont="1" applyFill="1" applyBorder="1" applyAlignment="1" applyProtection="1">
      <alignment horizontal="center" vertical="center" wrapText="1"/>
      <protection locked="0"/>
    </xf>
    <xf numFmtId="0" fontId="63" fillId="25" borderId="42" xfId="0" applyFont="1" applyFill="1" applyBorder="1" applyAlignment="1" applyProtection="1">
      <alignment horizontal="center" vertical="center" wrapText="1"/>
      <protection locked="0"/>
    </xf>
    <xf numFmtId="0" fontId="63" fillId="25" borderId="41" xfId="0" applyFont="1" applyFill="1" applyBorder="1" applyAlignment="1" applyProtection="1">
      <alignment horizontal="center" vertical="center" wrapText="1"/>
      <protection locked="0"/>
    </xf>
    <xf numFmtId="0" fontId="63" fillId="0" borderId="13" xfId="0" applyFont="1" applyBorder="1" applyAlignment="1" applyProtection="1">
      <alignment horizontal="center" vertical="center" shrinkToFit="1"/>
      <protection locked="0"/>
    </xf>
    <xf numFmtId="179" fontId="63" fillId="0" borderId="31" xfId="0" applyNumberFormat="1" applyFont="1" applyBorder="1" applyAlignment="1" applyProtection="1">
      <alignment horizontal="center" vertical="center"/>
      <protection locked="0"/>
    </xf>
    <xf numFmtId="179" fontId="63" fillId="0" borderId="53" xfId="0" applyNumberFormat="1" applyFont="1" applyBorder="1" applyAlignment="1" applyProtection="1">
      <alignment horizontal="center" vertical="center"/>
      <protection locked="0"/>
    </xf>
    <xf numFmtId="0" fontId="63" fillId="25" borderId="57" xfId="0" applyFont="1" applyFill="1" applyBorder="1" applyAlignment="1" applyProtection="1">
      <alignment horizontal="center" vertical="center" shrinkToFit="1"/>
      <protection locked="0"/>
    </xf>
    <xf numFmtId="0" fontId="63" fillId="25" borderId="58" xfId="0" applyFont="1" applyFill="1" applyBorder="1" applyAlignment="1" applyProtection="1">
      <alignment horizontal="center" vertical="center" shrinkToFit="1"/>
      <protection locked="0"/>
    </xf>
    <xf numFmtId="0" fontId="63" fillId="25" borderId="78" xfId="0" applyFont="1" applyFill="1" applyBorder="1" applyAlignment="1" applyProtection="1">
      <alignment horizontal="center" vertical="center" shrinkToFit="1"/>
      <protection locked="0"/>
    </xf>
    <xf numFmtId="0" fontId="63" fillId="0" borderId="0" xfId="0" applyFont="1" applyBorder="1" applyAlignment="1">
      <alignment horizontal="left" vertical="center"/>
    </xf>
    <xf numFmtId="0" fontId="63" fillId="0" borderId="10" xfId="0" applyFont="1" applyBorder="1" applyAlignment="1">
      <alignment horizontal="center" vertical="center" wrapText="1"/>
    </xf>
    <xf numFmtId="0" fontId="63" fillId="0" borderId="0" xfId="0" applyFont="1" applyAlignment="1" applyProtection="1">
      <alignment horizontal="center" vertical="center"/>
      <protection locked="0"/>
    </xf>
    <xf numFmtId="0" fontId="64" fillId="0" borderId="0" xfId="0" applyFont="1" applyBorder="1" applyAlignment="1">
      <alignment horizontal="center" vertical="center"/>
    </xf>
    <xf numFmtId="0" fontId="64" fillId="0" borderId="75" xfId="0" applyFont="1" applyBorder="1" applyAlignment="1">
      <alignment horizontal="center" vertical="center"/>
    </xf>
    <xf numFmtId="0" fontId="64" fillId="0" borderId="76" xfId="0" applyFont="1" applyBorder="1" applyAlignment="1">
      <alignment horizontal="center" vertical="center"/>
    </xf>
    <xf numFmtId="0" fontId="64" fillId="0" borderId="77" xfId="0" applyFont="1" applyBorder="1" applyAlignment="1">
      <alignment horizontal="center" vertical="center"/>
    </xf>
    <xf numFmtId="0" fontId="66" fillId="0" borderId="16" xfId="0" applyFont="1" applyBorder="1" applyAlignment="1">
      <alignment horizontal="center" vertical="center"/>
    </xf>
    <xf numFmtId="0" fontId="67" fillId="0" borderId="0" xfId="0" applyFont="1" applyBorder="1" applyAlignment="1" applyProtection="1">
      <alignment horizontal="center" vertical="center" shrinkToFit="1"/>
      <protection locked="0"/>
    </xf>
    <xf numFmtId="0" fontId="63" fillId="0" borderId="13" xfId="0" applyFont="1" applyBorder="1" applyAlignment="1" applyProtection="1">
      <alignment horizontal="center" vertical="center"/>
      <protection locked="0"/>
    </xf>
    <xf numFmtId="0" fontId="63" fillId="0" borderId="12" xfId="0" applyFont="1" applyBorder="1" applyAlignment="1">
      <alignment horizontal="center" vertical="center"/>
    </xf>
    <xf numFmtId="0" fontId="63" fillId="0" borderId="13" xfId="0" applyFont="1" applyBorder="1" applyAlignment="1">
      <alignment horizontal="center" vertical="center"/>
    </xf>
    <xf numFmtId="0" fontId="63" fillId="0" borderId="40" xfId="0" applyFont="1" applyBorder="1" applyAlignment="1">
      <alignment horizontal="center" vertical="center"/>
    </xf>
    <xf numFmtId="0" fontId="63" fillId="0" borderId="15" xfId="0" applyFont="1" applyBorder="1" applyAlignment="1">
      <alignment horizontal="center" vertical="center"/>
    </xf>
    <xf numFmtId="0" fontId="63" fillId="0" borderId="16" xfId="0" applyFont="1" applyBorder="1" applyAlignment="1">
      <alignment horizontal="center" vertical="center"/>
    </xf>
    <xf numFmtId="0" fontId="63" fillId="0" borderId="41" xfId="0" applyFont="1" applyBorder="1" applyAlignment="1">
      <alignment horizontal="center" vertical="center"/>
    </xf>
    <xf numFmtId="0" fontId="63" fillId="0" borderId="0" xfId="0" applyFont="1" applyBorder="1" applyAlignment="1" applyProtection="1">
      <alignment horizontal="center" vertical="center" shrinkToFit="1"/>
      <protection locked="0"/>
    </xf>
    <xf numFmtId="0" fontId="63" fillId="0" borderId="100" xfId="0" applyFont="1" applyBorder="1" applyAlignment="1" applyProtection="1">
      <alignment horizontal="center" vertical="center" shrinkToFit="1"/>
      <protection locked="0"/>
    </xf>
    <xf numFmtId="0" fontId="67" fillId="0" borderId="59" xfId="0" applyFont="1" applyBorder="1" applyAlignment="1">
      <alignment horizontal="center" vertical="center" textRotation="255" wrapText="1"/>
    </xf>
    <xf numFmtId="0" fontId="67" fillId="0" borderId="74" xfId="0" applyFont="1" applyBorder="1" applyAlignment="1">
      <alignment horizontal="center" vertical="center" textRotation="255" wrapText="1"/>
    </xf>
    <xf numFmtId="0" fontId="67" fillId="0" borderId="73" xfId="0" applyFont="1" applyBorder="1" applyAlignment="1">
      <alignment horizontal="center" vertical="center" textRotation="255" wrapText="1"/>
    </xf>
    <xf numFmtId="0" fontId="63" fillId="0" borderId="16" xfId="0" applyFont="1" applyBorder="1" applyAlignment="1" applyProtection="1">
      <alignment horizontal="center" vertical="center"/>
      <protection locked="0"/>
    </xf>
    <xf numFmtId="0" fontId="63" fillId="0" borderId="12" xfId="0" applyFont="1" applyBorder="1" applyAlignment="1">
      <alignment horizontal="center" vertical="top"/>
    </xf>
    <xf numFmtId="0" fontId="63" fillId="0" borderId="13" xfId="0" applyFont="1" applyBorder="1" applyAlignment="1">
      <alignment horizontal="center" vertical="top"/>
    </xf>
    <xf numFmtId="0" fontId="63" fillId="0" borderId="40" xfId="0" applyFont="1" applyBorder="1" applyAlignment="1">
      <alignment horizontal="center" vertical="top"/>
    </xf>
    <xf numFmtId="0" fontId="63" fillId="0" borderId="14" xfId="0" applyFont="1" applyBorder="1" applyAlignment="1">
      <alignment horizontal="center" vertical="top"/>
    </xf>
    <xf numFmtId="0" fontId="63" fillId="0" borderId="0" xfId="0" applyFont="1" applyBorder="1" applyAlignment="1">
      <alignment horizontal="center" vertical="top"/>
    </xf>
    <xf numFmtId="0" fontId="63" fillId="0" borderId="42" xfId="0" applyFont="1" applyBorder="1" applyAlignment="1">
      <alignment horizontal="center" vertical="top"/>
    </xf>
    <xf numFmtId="0" fontId="63" fillId="0" borderId="99" xfId="0" applyFont="1" applyBorder="1" applyAlignment="1">
      <alignment horizontal="center" vertical="top"/>
    </xf>
    <xf numFmtId="0" fontId="63" fillId="0" borderId="100" xfId="0" applyFont="1" applyBorder="1" applyAlignment="1">
      <alignment horizontal="center" vertical="top"/>
    </xf>
    <xf numFmtId="0" fontId="63" fillId="0" borderId="101" xfId="0" applyFont="1" applyBorder="1" applyAlignment="1">
      <alignment horizontal="center" vertical="top"/>
    </xf>
    <xf numFmtId="0" fontId="72" fillId="0" borderId="38" xfId="0" applyFont="1" applyBorder="1" applyAlignment="1">
      <alignment horizontal="center" vertical="center" wrapText="1"/>
    </xf>
    <xf numFmtId="0" fontId="72" fillId="0" borderId="43" xfId="0" applyFont="1" applyBorder="1" applyAlignment="1">
      <alignment horizontal="center" vertical="center" wrapText="1"/>
    </xf>
    <xf numFmtId="0" fontId="72" fillId="0" borderId="44" xfId="0" applyFont="1" applyBorder="1" applyAlignment="1">
      <alignment horizontal="center" vertical="center" wrapText="1"/>
    </xf>
    <xf numFmtId="0" fontId="63" fillId="0" borderId="14" xfId="0" applyFont="1" applyBorder="1" applyAlignment="1">
      <alignment horizontal="left" vertical="top" wrapText="1"/>
    </xf>
    <xf numFmtId="0" fontId="63" fillId="0" borderId="0" xfId="0" applyFont="1" applyBorder="1" applyAlignment="1">
      <alignment horizontal="left" vertical="top" wrapText="1"/>
    </xf>
    <xf numFmtId="0" fontId="63" fillId="0" borderId="42" xfId="0" applyFont="1" applyBorder="1" applyAlignment="1">
      <alignment horizontal="left" vertical="top" wrapText="1"/>
    </xf>
    <xf numFmtId="0" fontId="63" fillId="0" borderId="15" xfId="0" applyFont="1" applyBorder="1" applyAlignment="1">
      <alignment horizontal="left" vertical="top" wrapText="1"/>
    </xf>
    <xf numFmtId="0" fontId="63" fillId="0" borderId="16" xfId="0" applyFont="1" applyBorder="1" applyAlignment="1">
      <alignment horizontal="left" vertical="top" wrapText="1"/>
    </xf>
    <xf numFmtId="0" fontId="63" fillId="0" borderId="41" xfId="0" applyFont="1" applyBorder="1" applyAlignment="1">
      <alignment horizontal="left" vertical="top" wrapText="1"/>
    </xf>
    <xf numFmtId="0" fontId="63" fillId="24" borderId="43" xfId="0" applyFont="1" applyFill="1" applyBorder="1" applyAlignment="1" applyProtection="1">
      <alignment horizontal="center" vertical="center"/>
      <protection locked="0"/>
    </xf>
    <xf numFmtId="0" fontId="63" fillId="0" borderId="12" xfId="0" applyFont="1" applyBorder="1" applyAlignment="1">
      <alignment horizontal="left" vertical="center"/>
    </xf>
    <xf numFmtId="0" fontId="63" fillId="0" borderId="13" xfId="0" applyFont="1" applyBorder="1" applyAlignment="1">
      <alignment horizontal="left" vertical="center"/>
    </xf>
    <xf numFmtId="0" fontId="63" fillId="0" borderId="0" xfId="0" applyFont="1" applyAlignment="1">
      <alignment vertical="center"/>
    </xf>
    <xf numFmtId="0" fontId="63" fillId="0" borderId="0" xfId="0" applyFont="1" applyAlignment="1" applyProtection="1">
      <alignment horizontal="center" vertical="center" shrinkToFit="1"/>
      <protection locked="0"/>
    </xf>
    <xf numFmtId="0" fontId="63" fillId="24" borderId="0" xfId="0" applyFont="1" applyFill="1" applyAlignment="1" applyProtection="1">
      <alignment horizontal="center" vertical="center"/>
      <protection locked="0"/>
    </xf>
    <xf numFmtId="0" fontId="63" fillId="25" borderId="0" xfId="0" applyFont="1" applyFill="1" applyAlignment="1" applyProtection="1">
      <alignment horizontal="center" vertical="center" shrinkToFit="1"/>
      <protection locked="0"/>
    </xf>
    <xf numFmtId="0" fontId="63" fillId="25" borderId="0" xfId="0" applyFont="1" applyFill="1" applyAlignment="1" applyProtection="1">
      <alignment horizontal="center" vertical="center" wrapText="1"/>
      <protection locked="0"/>
    </xf>
    <xf numFmtId="178" fontId="63" fillId="0" borderId="31" xfId="0" applyNumberFormat="1" applyFont="1" applyBorder="1" applyAlignment="1" applyProtection="1">
      <alignment horizontal="center" vertical="center"/>
      <protection locked="0"/>
    </xf>
    <xf numFmtId="178" fontId="63" fillId="0" borderId="53" xfId="0" applyNumberFormat="1" applyFont="1" applyBorder="1" applyAlignment="1" applyProtection="1">
      <alignment horizontal="center" vertical="center"/>
      <protection locked="0"/>
    </xf>
    <xf numFmtId="0" fontId="63" fillId="25" borderId="16" xfId="0" applyFont="1" applyFill="1" applyBorder="1" applyAlignment="1" applyProtection="1">
      <alignment horizontal="center" vertical="center" shrinkToFit="1"/>
      <protection locked="0"/>
    </xf>
    <xf numFmtId="0" fontId="69" fillId="0" borderId="13" xfId="0" applyFont="1" applyBorder="1" applyAlignment="1">
      <alignment horizontal="left" vertical="center" wrapText="1"/>
    </xf>
    <xf numFmtId="0" fontId="63" fillId="0" borderId="0" xfId="0" applyFont="1" applyAlignment="1" applyProtection="1">
      <alignment horizontal="center" vertical="center" wrapText="1"/>
      <protection locked="0"/>
    </xf>
    <xf numFmtId="0" fontId="63" fillId="0" borderId="13" xfId="0" applyFont="1" applyBorder="1" applyAlignment="1" applyProtection="1">
      <alignment horizontal="left" vertical="center" wrapText="1" shrinkToFit="1"/>
      <protection locked="0"/>
    </xf>
    <xf numFmtId="0" fontId="63" fillId="0" borderId="40" xfId="0" applyFont="1" applyBorder="1" applyAlignment="1" applyProtection="1">
      <alignment horizontal="left" vertical="center" wrapText="1" shrinkToFit="1"/>
      <protection locked="0"/>
    </xf>
    <xf numFmtId="0" fontId="63" fillId="0" borderId="16" xfId="0" applyFont="1" applyBorder="1" applyAlignment="1" applyProtection="1">
      <alignment horizontal="left" vertical="center" wrapText="1" shrinkToFit="1"/>
      <protection locked="0"/>
    </xf>
    <xf numFmtId="0" fontId="63" fillId="0" borderId="41" xfId="0" applyFont="1" applyBorder="1" applyAlignment="1" applyProtection="1">
      <alignment horizontal="left" vertical="center" wrapText="1" shrinkToFit="1"/>
      <protection locked="0"/>
    </xf>
    <xf numFmtId="0" fontId="63" fillId="0" borderId="0" xfId="0" applyFont="1" applyAlignment="1">
      <alignment horizontal="left" vertical="top" wrapText="1"/>
    </xf>
    <xf numFmtId="0" fontId="67" fillId="0" borderId="38" xfId="0" applyFont="1" applyBorder="1" applyAlignment="1">
      <alignment horizontal="center" vertical="center" wrapText="1"/>
    </xf>
    <xf numFmtId="0" fontId="67" fillId="0" borderId="43" xfId="0" applyFont="1" applyBorder="1" applyAlignment="1">
      <alignment horizontal="center" vertical="center" wrapText="1"/>
    </xf>
    <xf numFmtId="0" fontId="67" fillId="0" borderId="44" xfId="0" applyFont="1" applyBorder="1" applyAlignment="1">
      <alignment horizontal="center" vertical="center" wrapText="1"/>
    </xf>
    <xf numFmtId="0" fontId="63" fillId="25" borderId="15" xfId="0" applyFont="1" applyFill="1" applyBorder="1" applyAlignment="1" applyProtection="1">
      <alignment horizontal="center" vertical="center" shrinkToFit="1"/>
      <protection locked="0"/>
    </xf>
    <xf numFmtId="0" fontId="63" fillId="25" borderId="41" xfId="0" applyFont="1" applyFill="1" applyBorder="1" applyAlignment="1" applyProtection="1">
      <alignment horizontal="center" vertical="center" shrinkToFit="1"/>
      <protection locked="0"/>
    </xf>
    <xf numFmtId="0" fontId="72" fillId="0" borderId="73" xfId="0" applyFont="1" applyBorder="1" applyAlignment="1">
      <alignment horizontal="center" vertical="top" textRotation="255" wrapText="1"/>
    </xf>
    <xf numFmtId="0" fontId="72" fillId="0" borderId="10" xfId="0" applyFont="1" applyBorder="1" applyAlignment="1">
      <alignment horizontal="center" vertical="top" textRotation="255" wrapText="1"/>
    </xf>
    <xf numFmtId="0" fontId="72" fillId="0" borderId="59" xfId="0" applyFont="1" applyBorder="1" applyAlignment="1">
      <alignment horizontal="center" vertical="top" textRotation="255" wrapText="1"/>
    </xf>
    <xf numFmtId="0" fontId="73" fillId="0" borderId="16" xfId="0" applyFont="1" applyBorder="1" applyAlignment="1">
      <alignment horizontal="center" vertical="center"/>
    </xf>
    <xf numFmtId="0" fontId="74" fillId="0" borderId="10" xfId="0" applyFont="1" applyBorder="1" applyAlignment="1">
      <alignment horizontal="left" vertical="top" wrapText="1"/>
    </xf>
    <xf numFmtId="0" fontId="69" fillId="0" borderId="14" xfId="0" applyFont="1" applyBorder="1" applyAlignment="1">
      <alignment horizontal="left" vertical="center"/>
    </xf>
    <xf numFmtId="0" fontId="69" fillId="0" borderId="0" xfId="0" applyFont="1" applyAlignment="1">
      <alignment horizontal="left" vertical="center"/>
    </xf>
    <xf numFmtId="0" fontId="63" fillId="0" borderId="57" xfId="0" applyFont="1" applyBorder="1" applyAlignment="1" applyProtection="1">
      <alignment horizontal="center" vertical="center" shrinkToFit="1"/>
      <protection locked="0"/>
    </xf>
    <xf numFmtId="0" fontId="63" fillId="0" borderId="58" xfId="0" applyFont="1" applyBorder="1" applyAlignment="1" applyProtection="1">
      <alignment horizontal="center" vertical="center" shrinkToFit="1"/>
      <protection locked="0"/>
    </xf>
    <xf numFmtId="0" fontId="63" fillId="0" borderId="78" xfId="0" applyFont="1" applyBorder="1" applyAlignment="1" applyProtection="1">
      <alignment horizontal="center" vertical="center" shrinkToFit="1"/>
      <protection locked="0"/>
    </xf>
    <xf numFmtId="0" fontId="13" fillId="0" borderId="0" xfId="0" applyFont="1" applyAlignment="1">
      <alignment horizontal="center" vertical="center"/>
    </xf>
    <xf numFmtId="0" fontId="13" fillId="0" borderId="0" xfId="0" applyFont="1" applyAlignment="1">
      <alignment horizontal="left" vertical="center"/>
    </xf>
    <xf numFmtId="0" fontId="63" fillId="25" borderId="15" xfId="0" applyFont="1" applyFill="1" applyBorder="1" applyAlignment="1" applyProtection="1">
      <alignment horizontal="center" vertical="center" wrapText="1" shrinkToFit="1"/>
      <protection locked="0"/>
    </xf>
    <xf numFmtId="0" fontId="63" fillId="25" borderId="16" xfId="0" applyFont="1" applyFill="1" applyBorder="1" applyAlignment="1" applyProtection="1">
      <alignment horizontal="center" vertical="center" wrapText="1" shrinkToFit="1"/>
      <protection locked="0"/>
    </xf>
    <xf numFmtId="0" fontId="63" fillId="25" borderId="41" xfId="0" applyFont="1" applyFill="1" applyBorder="1" applyAlignment="1" applyProtection="1">
      <alignment horizontal="center" vertical="center" wrapText="1" shrinkToFit="1"/>
      <protection locked="0"/>
    </xf>
    <xf numFmtId="0" fontId="63" fillId="0" borderId="0" xfId="0" applyFont="1" applyBorder="1" applyAlignment="1">
      <alignment horizontal="center" vertical="center"/>
    </xf>
    <xf numFmtId="0" fontId="63" fillId="24" borderId="0" xfId="0" applyFont="1" applyFill="1" applyBorder="1" applyAlignment="1" applyProtection="1">
      <alignment horizontal="center" vertical="center"/>
      <protection locked="0"/>
    </xf>
    <xf numFmtId="0" fontId="63" fillId="25" borderId="0" xfId="0" applyFont="1" applyFill="1" applyBorder="1" applyAlignment="1" applyProtection="1">
      <alignment horizontal="center" vertical="center" shrinkToFit="1"/>
      <protection locked="0"/>
    </xf>
    <xf numFmtId="0" fontId="67" fillId="0" borderId="10" xfId="0" applyFont="1" applyBorder="1" applyAlignment="1">
      <alignment horizontal="left" vertical="top" wrapText="1"/>
    </xf>
    <xf numFmtId="0" fontId="67" fillId="0" borderId="0" xfId="0" applyFont="1" applyBorder="1" applyAlignment="1">
      <alignment horizontal="center" vertical="center" wrapText="1"/>
    </xf>
    <xf numFmtId="0" fontId="67" fillId="0" borderId="42" xfId="0" applyFont="1" applyBorder="1" applyAlignment="1">
      <alignment horizontal="center" vertical="center" wrapText="1"/>
    </xf>
    <xf numFmtId="0" fontId="63" fillId="0" borderId="12" xfId="0" applyFont="1" applyBorder="1" applyAlignment="1">
      <alignment horizontal="center" vertical="top" wrapText="1"/>
    </xf>
    <xf numFmtId="0" fontId="63" fillId="0" borderId="13" xfId="0" applyFont="1" applyBorder="1" applyAlignment="1">
      <alignment horizontal="center" vertical="top" wrapText="1"/>
    </xf>
    <xf numFmtId="0" fontId="63" fillId="0" borderId="40" xfId="0" applyFont="1" applyBorder="1" applyAlignment="1">
      <alignment horizontal="center" vertical="top" wrapText="1"/>
    </xf>
    <xf numFmtId="0" fontId="63" fillId="0" borderId="14" xfId="0" applyFont="1" applyBorder="1" applyAlignment="1">
      <alignment horizontal="center" vertical="top" wrapText="1"/>
    </xf>
    <xf numFmtId="0" fontId="63" fillId="0" borderId="0" xfId="0" applyFont="1" applyBorder="1" applyAlignment="1">
      <alignment horizontal="center" vertical="top" wrapText="1"/>
    </xf>
    <xf numFmtId="0" fontId="63" fillId="0" borderId="42" xfId="0" applyFont="1" applyBorder="1" applyAlignment="1">
      <alignment horizontal="center" vertical="top" wrapText="1"/>
    </xf>
    <xf numFmtId="0" fontId="63" fillId="0" borderId="15" xfId="0" applyFont="1" applyBorder="1" applyAlignment="1">
      <alignment horizontal="center" vertical="top" wrapText="1"/>
    </xf>
    <xf numFmtId="0" fontId="63" fillId="0" borderId="16" xfId="0" applyFont="1" applyBorder="1" applyAlignment="1">
      <alignment horizontal="center" vertical="top" wrapText="1"/>
    </xf>
    <xf numFmtId="0" fontId="63" fillId="0" borderId="41" xfId="0" applyFont="1" applyBorder="1" applyAlignment="1">
      <alignment horizontal="center" vertical="top" wrapText="1"/>
    </xf>
    <xf numFmtId="0" fontId="63" fillId="0" borderId="14" xfId="0" applyFont="1" applyBorder="1" applyAlignment="1">
      <alignment horizontal="left" vertical="top"/>
    </xf>
    <xf numFmtId="0" fontId="63" fillId="0" borderId="0" xfId="0" applyFont="1" applyBorder="1" applyAlignment="1">
      <alignment horizontal="left" vertical="top"/>
    </xf>
    <xf numFmtId="0" fontId="63" fillId="0" borderId="15" xfId="0" applyFont="1" applyBorder="1" applyAlignment="1">
      <alignment horizontal="left" vertical="top"/>
    </xf>
    <xf numFmtId="0" fontId="63" fillId="0" borderId="16" xfId="0" applyFont="1" applyBorder="1" applyAlignment="1">
      <alignment horizontal="left" vertical="top"/>
    </xf>
    <xf numFmtId="0" fontId="72" fillId="0" borderId="12" xfId="0" applyFont="1" applyBorder="1" applyAlignment="1">
      <alignment horizontal="center" vertical="center" textRotation="255" wrapText="1"/>
    </xf>
    <xf numFmtId="0" fontId="72" fillId="0" borderId="14" xfId="0" applyFont="1" applyBorder="1" applyAlignment="1">
      <alignment horizontal="center" vertical="center" textRotation="255" wrapText="1"/>
    </xf>
    <xf numFmtId="0" fontId="72" fillId="0" borderId="15" xfId="0" applyFont="1" applyBorder="1" applyAlignment="1">
      <alignment horizontal="center" vertical="center" textRotation="255" wrapText="1"/>
    </xf>
    <xf numFmtId="0" fontId="63" fillId="0" borderId="102" xfId="0" applyFont="1" applyBorder="1" applyAlignment="1" applyProtection="1">
      <alignment horizontal="center" vertical="center" shrinkToFit="1"/>
      <protection locked="0"/>
    </xf>
    <xf numFmtId="0" fontId="76" fillId="0" borderId="12" xfId="0" applyFont="1" applyBorder="1" applyAlignment="1">
      <alignment horizontal="left" vertical="top" wrapText="1"/>
    </xf>
    <xf numFmtId="0" fontId="76" fillId="0" borderId="102" xfId="0" applyFont="1" applyBorder="1" applyAlignment="1">
      <alignment horizontal="left" vertical="top" wrapText="1"/>
    </xf>
    <xf numFmtId="0" fontId="76" fillId="0" borderId="14" xfId="0" applyFont="1" applyBorder="1" applyAlignment="1">
      <alignment horizontal="left" vertical="top" wrapText="1"/>
    </xf>
    <xf numFmtId="0" fontId="76" fillId="0" borderId="0" xfId="0" applyFont="1" applyBorder="1" applyAlignment="1">
      <alignment horizontal="left" vertical="top" wrapText="1"/>
    </xf>
    <xf numFmtId="0" fontId="76" fillId="0" borderId="15" xfId="0" applyFont="1" applyBorder="1" applyAlignment="1">
      <alignment horizontal="left" vertical="top" wrapText="1"/>
    </xf>
    <xf numFmtId="0" fontId="76" fillId="0" borderId="16" xfId="0" applyFont="1" applyBorder="1" applyAlignment="1">
      <alignment horizontal="left" vertical="top" wrapText="1"/>
    </xf>
    <xf numFmtId="0" fontId="76" fillId="0" borderId="40" xfId="0" applyFont="1" applyBorder="1" applyAlignment="1">
      <alignment horizontal="left" vertical="top" wrapText="1"/>
    </xf>
    <xf numFmtId="0" fontId="76" fillId="0" borderId="42" xfId="0" applyFont="1" applyBorder="1" applyAlignment="1">
      <alignment horizontal="left" vertical="top" wrapText="1"/>
    </xf>
    <xf numFmtId="0" fontId="76" fillId="0" borderId="41" xfId="0" applyFont="1" applyBorder="1" applyAlignment="1">
      <alignment horizontal="left" vertical="top" wrapText="1"/>
    </xf>
    <xf numFmtId="0" fontId="55" fillId="0" borderId="0" xfId="43" applyFont="1" applyFill="1" applyAlignment="1">
      <alignment horizontal="center" vertical="center"/>
    </xf>
    <xf numFmtId="0" fontId="6" fillId="0" borderId="16" xfId="43" applyFont="1" applyBorder="1" applyAlignment="1">
      <alignment horizontal="left" vertical="center"/>
    </xf>
    <xf numFmtId="0" fontId="56" fillId="0" borderId="0" xfId="43" applyFont="1" applyAlignment="1">
      <alignment horizontal="center" vertical="top"/>
    </xf>
    <xf numFmtId="0" fontId="57" fillId="0" borderId="0" xfId="43" applyFont="1" applyAlignment="1">
      <alignment horizontal="center" vertical="top"/>
    </xf>
    <xf numFmtId="0" fontId="39" fillId="24" borderId="83" xfId="43" applyNumberFormat="1" applyFont="1" applyFill="1" applyBorder="1" applyAlignment="1">
      <alignment horizontal="center" vertical="center"/>
    </xf>
    <xf numFmtId="0" fontId="39" fillId="24" borderId="84" xfId="43" applyNumberFormat="1" applyFont="1" applyFill="1" applyBorder="1" applyAlignment="1">
      <alignment horizontal="center" vertical="center"/>
    </xf>
    <xf numFmtId="0" fontId="10" fillId="0" borderId="16" xfId="43" applyBorder="1" applyAlignment="1">
      <alignment horizontal="left" vertical="center" shrinkToFit="1"/>
    </xf>
    <xf numFmtId="0" fontId="6" fillId="0" borderId="0" xfId="43" applyFont="1" applyAlignment="1">
      <alignment horizontal="center" vertical="center"/>
    </xf>
    <xf numFmtId="0" fontId="39" fillId="24" borderId="79" xfId="43" applyFont="1" applyFill="1" applyBorder="1" applyAlignment="1">
      <alignment horizontal="center" vertical="center"/>
    </xf>
    <xf numFmtId="0" fontId="39" fillId="24" borderId="80" xfId="43" applyFont="1" applyFill="1" applyBorder="1" applyAlignment="1">
      <alignment horizontal="center" vertical="center"/>
    </xf>
    <xf numFmtId="0" fontId="39" fillId="24" borderId="81" xfId="43" applyFont="1" applyFill="1" applyBorder="1" applyAlignment="1">
      <alignment horizontal="center" vertical="center"/>
    </xf>
    <xf numFmtId="0" fontId="39" fillId="24" borderId="82" xfId="43" applyFont="1" applyFill="1" applyBorder="1" applyAlignment="1">
      <alignment horizontal="center" vertical="center"/>
    </xf>
    <xf numFmtId="179" fontId="39" fillId="24" borderId="81" xfId="43" applyNumberFormat="1" applyFont="1" applyFill="1" applyBorder="1" applyAlignment="1">
      <alignment horizontal="center" vertical="center"/>
    </xf>
    <xf numFmtId="179" fontId="39" fillId="24" borderId="82" xfId="43" applyNumberFormat="1" applyFont="1" applyFill="1" applyBorder="1" applyAlignment="1">
      <alignment horizontal="center" vertical="center"/>
    </xf>
    <xf numFmtId="0" fontId="6" fillId="0" borderId="0" xfId="43" applyFont="1" applyAlignment="1">
      <alignment horizontal="left" vertical="top" wrapText="1"/>
    </xf>
    <xf numFmtId="0" fontId="10" fillId="0" borderId="0" xfId="43" applyAlignment="1">
      <alignment horizontal="left" vertical="top" wrapText="1"/>
    </xf>
    <xf numFmtId="0" fontId="9" fillId="0" borderId="0" xfId="43" applyFont="1" applyAlignment="1">
      <alignment horizontal="center" vertical="center"/>
    </xf>
    <xf numFmtId="0" fontId="3" fillId="0" borderId="85" xfId="43" applyFont="1" applyBorder="1" applyAlignment="1">
      <alignment horizontal="left" wrapText="1"/>
    </xf>
    <xf numFmtId="0" fontId="62" fillId="0" borderId="0" xfId="43" applyFont="1" applyAlignment="1">
      <alignment horizontal="left" vertical="center" wrapText="1"/>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7BDB3C25-1498-480B-9A1C-7AE9B90A7045}"/>
    <cellStyle name="良い" xfId="42" builtinId="26" customBuiltin="1"/>
  </cellStyles>
  <dxfs count="526">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border>
        <left style="thin">
          <color auto="1"/>
        </left>
        <right style="thin">
          <color auto="1"/>
        </right>
        <bottom style="thin">
          <color auto="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color theme="1"/>
      </font>
    </dxf>
    <dxf>
      <font>
        <color theme="1"/>
      </font>
    </dxf>
    <dxf>
      <font>
        <color auto="1"/>
      </font>
    </dxf>
    <dxf>
      <fill>
        <patternFill patternType="solid">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8" tint="0.3999450666829432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8" tint="0.39994506668294322"/>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8" tint="0.39994506668294322"/>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ont>
        <color theme="1"/>
      </font>
      <fill>
        <patternFill>
          <bgColor rgb="FF00B0F0"/>
        </patternFill>
      </fill>
    </dxf>
    <dxf>
      <font>
        <color theme="1"/>
      </font>
      <fill>
        <patternFill>
          <bgColor rgb="FFFFFF00"/>
        </patternFill>
      </fill>
    </dxf>
    <dxf>
      <fill>
        <patternFill>
          <bgColor theme="0"/>
        </patternFill>
      </fill>
    </dxf>
    <dxf>
      <fill>
        <patternFill patternType="none">
          <bgColor indexed="65"/>
        </patternFill>
      </fill>
    </dxf>
    <dxf>
      <fill>
        <patternFill patternType="none">
          <bgColor indexed="65"/>
        </patternFill>
      </fill>
    </dxf>
    <dxf>
      <fill>
        <patternFill>
          <bgColor theme="0"/>
        </patternFill>
      </fill>
    </dxf>
    <dxf>
      <fill>
        <patternFill>
          <bgColor theme="0"/>
        </patternFill>
      </fill>
    </dxf>
    <dxf>
      <fill>
        <patternFill>
          <bgColor theme="0"/>
        </patternFill>
      </fill>
    </dxf>
    <dxf>
      <fill>
        <patternFill>
          <bgColor theme="0"/>
        </patternFill>
      </fill>
    </dxf>
    <dxf>
      <font>
        <color theme="1"/>
      </font>
      <fill>
        <patternFill>
          <bgColor theme="0"/>
        </patternFill>
      </fill>
    </dxf>
    <dxf>
      <font>
        <color theme="1"/>
      </font>
    </dxf>
    <dxf>
      <font>
        <color theme="1"/>
      </font>
    </dxf>
    <dxf>
      <font>
        <color auto="1"/>
      </font>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AD$28" lockText="1" noThreeD="1"/>
</file>

<file path=xl/ctrlProps/ctrlProp10.xml><?xml version="1.0" encoding="utf-8"?>
<formControlPr xmlns="http://schemas.microsoft.com/office/spreadsheetml/2009/9/main" objectType="CheckBox" fmlaLink="$D$49" lockText="1" noThreeD="1"/>
</file>

<file path=xl/ctrlProps/ctrlProp100.xml><?xml version="1.0" encoding="utf-8"?>
<formControlPr xmlns="http://schemas.microsoft.com/office/spreadsheetml/2009/9/main" objectType="CheckBox" fmlaLink="$B$62" lockText="1" noThreeD="1"/>
</file>

<file path=xl/ctrlProps/ctrlProp101.xml><?xml version="1.0" encoding="utf-8"?>
<formControlPr xmlns="http://schemas.microsoft.com/office/spreadsheetml/2009/9/main" objectType="CheckBox" fmlaLink="$B$64" lockText="1" noThreeD="1"/>
</file>

<file path=xl/ctrlProps/ctrlProp102.xml><?xml version="1.0" encoding="utf-8"?>
<formControlPr xmlns="http://schemas.microsoft.com/office/spreadsheetml/2009/9/main" objectType="CheckBox" fmlaLink="$AL$18" lockText="1" noThreeD="1"/>
</file>

<file path=xl/ctrlProps/ctrlProp103.xml><?xml version="1.0" encoding="utf-8"?>
<formControlPr xmlns="http://schemas.microsoft.com/office/spreadsheetml/2009/9/main" objectType="CheckBox" fmlaLink="$AL$20" lockText="1" noThreeD="1"/>
</file>

<file path=xl/ctrlProps/ctrlProp104.xml><?xml version="1.0" encoding="utf-8"?>
<formControlPr xmlns="http://schemas.microsoft.com/office/spreadsheetml/2009/9/main" objectType="CheckBox" fmlaLink="$AM$20" lockText="1" noThreeD="1"/>
</file>

<file path=xl/ctrlProps/ctrlProp105.xml><?xml version="1.0" encoding="utf-8"?>
<formControlPr xmlns="http://schemas.microsoft.com/office/spreadsheetml/2009/9/main" objectType="CheckBox" fmlaLink="$AP$10" lockText="1" noThreeD="1"/>
</file>

<file path=xl/ctrlProps/ctrlProp106.xml><?xml version="1.0" encoding="utf-8"?>
<formControlPr xmlns="http://schemas.microsoft.com/office/spreadsheetml/2009/9/main" objectType="CheckBox" fmlaLink="$AL$10" lockText="1" noThreeD="1"/>
</file>

<file path=xl/ctrlProps/ctrlProp107.xml><?xml version="1.0" encoding="utf-8"?>
<formControlPr xmlns="http://schemas.microsoft.com/office/spreadsheetml/2009/9/main" objectType="CheckBox" fmlaLink="$AM$10" lockText="1" noThreeD="1"/>
</file>

<file path=xl/ctrlProps/ctrlProp108.xml><?xml version="1.0" encoding="utf-8"?>
<formControlPr xmlns="http://schemas.microsoft.com/office/spreadsheetml/2009/9/main" objectType="CheckBox" fmlaLink="$AN$10" lockText="1" noThreeD="1"/>
</file>

<file path=xl/ctrlProps/ctrlProp109.xml><?xml version="1.0" encoding="utf-8"?>
<formControlPr xmlns="http://schemas.microsoft.com/office/spreadsheetml/2009/9/main" objectType="CheckBox" fmlaLink="$AL$16" lockText="1" noThreeD="1"/>
</file>

<file path=xl/ctrlProps/ctrlProp11.xml><?xml version="1.0" encoding="utf-8"?>
<formControlPr xmlns="http://schemas.microsoft.com/office/spreadsheetml/2009/9/main" objectType="CheckBox" fmlaLink="$D$52" lockText="1" noThreeD="1"/>
</file>

<file path=xl/ctrlProps/ctrlProp110.xml><?xml version="1.0" encoding="utf-8"?>
<formControlPr xmlns="http://schemas.microsoft.com/office/spreadsheetml/2009/9/main" objectType="CheckBox" fmlaLink="$AJ$9" lockText="1" noThreeD="1"/>
</file>

<file path=xl/ctrlProps/ctrlProp111.xml><?xml version="1.0" encoding="utf-8"?>
<formControlPr xmlns="http://schemas.microsoft.com/office/spreadsheetml/2009/9/main" objectType="CheckBox" fmlaLink="$AK$9" lockText="1" noThreeD="1"/>
</file>

<file path=xl/ctrlProps/ctrlProp112.xml><?xml version="1.0" encoding="utf-8"?>
<formControlPr xmlns="http://schemas.microsoft.com/office/spreadsheetml/2009/9/main" objectType="CheckBox" fmlaLink="$AJ$10" lockText="1" noThreeD="1"/>
</file>

<file path=xl/ctrlProps/ctrlProp113.xml><?xml version="1.0" encoding="utf-8"?>
<formControlPr xmlns="http://schemas.microsoft.com/office/spreadsheetml/2009/9/main" objectType="CheckBox" fmlaLink="$AK$10" lockText="1" noThreeD="1"/>
</file>

<file path=xl/ctrlProps/ctrlProp114.xml><?xml version="1.0" encoding="utf-8"?>
<formControlPr xmlns="http://schemas.microsoft.com/office/spreadsheetml/2009/9/main" objectType="CheckBox" fmlaLink="$AL$13" lockText="1" noThreeD="1"/>
</file>

<file path=xl/ctrlProps/ctrlProp115.xml><?xml version="1.0" encoding="utf-8"?>
<formControlPr xmlns="http://schemas.microsoft.com/office/spreadsheetml/2009/9/main" objectType="CheckBox" fmlaLink="$AM$13" lockText="1" noThreeD="1"/>
</file>

<file path=xl/ctrlProps/ctrlProp116.xml><?xml version="1.0" encoding="utf-8"?>
<formControlPr xmlns="http://schemas.microsoft.com/office/spreadsheetml/2009/9/main" objectType="CheckBox" fmlaLink="$AK$13" lockText="1" noThreeD="1"/>
</file>

<file path=xl/ctrlProps/ctrlProp117.xml><?xml version="1.0" encoding="utf-8"?>
<formControlPr xmlns="http://schemas.microsoft.com/office/spreadsheetml/2009/9/main" objectType="CheckBox" fmlaLink="$AN$13" lockText="1" noThreeD="1"/>
</file>

<file path=xl/ctrlProps/ctrlProp118.xml><?xml version="1.0" encoding="utf-8"?>
<formControlPr xmlns="http://schemas.microsoft.com/office/spreadsheetml/2009/9/main" objectType="CheckBox" fmlaLink="$AJ$19" lockText="1" noThreeD="1"/>
</file>

<file path=xl/ctrlProps/ctrlProp119.xml><?xml version="1.0" encoding="utf-8"?>
<formControlPr xmlns="http://schemas.microsoft.com/office/spreadsheetml/2009/9/main" objectType="CheckBox" fmlaLink="$AK$19" lockText="1" noThreeD="1"/>
</file>

<file path=xl/ctrlProps/ctrlProp12.xml><?xml version="1.0" encoding="utf-8"?>
<formControlPr xmlns="http://schemas.microsoft.com/office/spreadsheetml/2009/9/main" objectType="CheckBox" fmlaLink="$D$60" lockText="1" noThreeD="1"/>
</file>

<file path=xl/ctrlProps/ctrlProp120.xml><?xml version="1.0" encoding="utf-8"?>
<formControlPr xmlns="http://schemas.microsoft.com/office/spreadsheetml/2009/9/main" objectType="CheckBox" fmlaLink="$AJ$26" lockText="1" noThreeD="1"/>
</file>

<file path=xl/ctrlProps/ctrlProp121.xml><?xml version="1.0" encoding="utf-8"?>
<formControlPr xmlns="http://schemas.microsoft.com/office/spreadsheetml/2009/9/main" objectType="CheckBox" fmlaLink="$AJ$28" lockText="1" noThreeD="1"/>
</file>

<file path=xl/ctrlProps/ctrlProp122.xml><?xml version="1.0" encoding="utf-8"?>
<formControlPr xmlns="http://schemas.microsoft.com/office/spreadsheetml/2009/9/main" objectType="CheckBox" fmlaLink="$AJ$29" lockText="1" noThreeD="1"/>
</file>

<file path=xl/ctrlProps/ctrlProp123.xml><?xml version="1.0" encoding="utf-8"?>
<formControlPr xmlns="http://schemas.microsoft.com/office/spreadsheetml/2009/9/main" objectType="CheckBox" fmlaLink="$AJ$31" lockText="1" noThreeD="1"/>
</file>

<file path=xl/ctrlProps/ctrlProp124.xml><?xml version="1.0" encoding="utf-8"?>
<formControlPr xmlns="http://schemas.microsoft.com/office/spreadsheetml/2009/9/main" objectType="CheckBox" fmlaLink="$AJ$32" lockText="1" noThreeD="1"/>
</file>

<file path=xl/ctrlProps/ctrlProp125.xml><?xml version="1.0" encoding="utf-8"?>
<formControlPr xmlns="http://schemas.microsoft.com/office/spreadsheetml/2009/9/main" objectType="CheckBox" fmlaLink="$AJ$34" lockText="1" noThreeD="1"/>
</file>

<file path=xl/ctrlProps/ctrlProp126.xml><?xml version="1.0" encoding="utf-8"?>
<formControlPr xmlns="http://schemas.microsoft.com/office/spreadsheetml/2009/9/main" objectType="CheckBox" fmlaLink="$AK$30" lockText="1" noThreeD="1"/>
</file>

<file path=xl/ctrlProps/ctrlProp127.xml><?xml version="1.0" encoding="utf-8"?>
<formControlPr xmlns="http://schemas.microsoft.com/office/spreadsheetml/2009/9/main" objectType="CheckBox" fmlaLink="$AJ$30" lockText="1" noThreeD="1"/>
</file>

<file path=xl/ctrlProps/ctrlProp128.xml><?xml version="1.0" encoding="utf-8"?>
<formControlPr xmlns="http://schemas.microsoft.com/office/spreadsheetml/2009/9/main" objectType="CheckBox" fmlaLink="$AJ$13" lockText="1" noThreeD="1"/>
</file>

<file path=xl/ctrlProps/ctrlProp129.xml><?xml version="1.0" encoding="utf-8"?>
<formControlPr xmlns="http://schemas.microsoft.com/office/spreadsheetml/2009/9/main" objectType="CheckBox" fmlaLink="$AJ$24" lockText="1" noThreeD="1"/>
</file>

<file path=xl/ctrlProps/ctrlProp13.xml><?xml version="1.0" encoding="utf-8"?>
<formControlPr xmlns="http://schemas.microsoft.com/office/spreadsheetml/2009/9/main" objectType="CheckBox" fmlaLink="$D$63" lockText="1" noThreeD="1"/>
</file>

<file path=xl/ctrlProps/ctrlProp130.xml><?xml version="1.0" encoding="utf-8"?>
<formControlPr xmlns="http://schemas.microsoft.com/office/spreadsheetml/2009/9/main" objectType="CheckBox" fmlaLink="$AK$24" lockText="1" noThreeD="1"/>
</file>

<file path=xl/ctrlProps/ctrlProp131.xml><?xml version="1.0" encoding="utf-8"?>
<formControlPr xmlns="http://schemas.microsoft.com/office/spreadsheetml/2009/9/main" objectType="CheckBox" fmlaLink="$AJ$38" lockText="1" noThreeD="1"/>
</file>

<file path=xl/ctrlProps/ctrlProp132.xml><?xml version="1.0" encoding="utf-8"?>
<formControlPr xmlns="http://schemas.microsoft.com/office/spreadsheetml/2009/9/main" objectType="CheckBox" fmlaLink="$AK$38" lockText="1" noThreeD="1"/>
</file>

<file path=xl/ctrlProps/ctrlProp133.xml><?xml version="1.0" encoding="utf-8"?>
<formControlPr xmlns="http://schemas.microsoft.com/office/spreadsheetml/2009/9/main" objectType="CheckBox" fmlaLink="$AJ$40" lockText="1" noThreeD="1"/>
</file>

<file path=xl/ctrlProps/ctrlProp134.xml><?xml version="1.0" encoding="utf-8"?>
<formControlPr xmlns="http://schemas.microsoft.com/office/spreadsheetml/2009/9/main" objectType="CheckBox" fmlaLink="$AK$46" lockText="1" noThreeD="1"/>
</file>

<file path=xl/ctrlProps/ctrlProp135.xml><?xml version="1.0" encoding="utf-8"?>
<formControlPr xmlns="http://schemas.microsoft.com/office/spreadsheetml/2009/9/main" objectType="CheckBox" fmlaLink="$AK$40" lockText="1" noThreeD="1"/>
</file>

<file path=xl/ctrlProps/ctrlProp136.xml><?xml version="1.0" encoding="utf-8"?>
<formControlPr xmlns="http://schemas.microsoft.com/office/spreadsheetml/2009/9/main" objectType="CheckBox" fmlaLink="$AJ$44" lockText="1" noThreeD="1"/>
</file>

<file path=xl/ctrlProps/ctrlProp137.xml><?xml version="1.0" encoding="utf-8"?>
<formControlPr xmlns="http://schemas.microsoft.com/office/spreadsheetml/2009/9/main" objectType="CheckBox" fmlaLink="$AK$44" lockText="1" noThreeD="1"/>
</file>

<file path=xl/ctrlProps/ctrlProp138.xml><?xml version="1.0" encoding="utf-8"?>
<formControlPr xmlns="http://schemas.microsoft.com/office/spreadsheetml/2009/9/main" objectType="CheckBox" fmlaLink="$AJ$46" lockText="1" noThreeD="1"/>
</file>

<file path=xl/ctrlProps/ctrlProp139.xml><?xml version="1.0" encoding="utf-8"?>
<formControlPr xmlns="http://schemas.microsoft.com/office/spreadsheetml/2009/9/main" objectType="CheckBox" fmlaLink="$AJ$48" lockText="1" noThreeD="1"/>
</file>

<file path=xl/ctrlProps/ctrlProp14.xml><?xml version="1.0" encoding="utf-8"?>
<formControlPr xmlns="http://schemas.microsoft.com/office/spreadsheetml/2009/9/main" objectType="CheckBox" fmlaLink="$AD$67" lockText="1" noThreeD="1"/>
</file>

<file path=xl/ctrlProps/ctrlProp140.xml><?xml version="1.0" encoding="utf-8"?>
<formControlPr xmlns="http://schemas.microsoft.com/office/spreadsheetml/2009/9/main" objectType="CheckBox" fmlaLink="$AK$48" lockText="1" noThreeD="1"/>
</file>

<file path=xl/ctrlProps/ctrlProp141.xml><?xml version="1.0" encoding="utf-8"?>
<formControlPr xmlns="http://schemas.microsoft.com/office/spreadsheetml/2009/9/main" objectType="CheckBox" fmlaLink="$AJ$51" lockText="1" noThreeD="1"/>
</file>

<file path=xl/ctrlProps/ctrlProp142.xml><?xml version="1.0" encoding="utf-8"?>
<formControlPr xmlns="http://schemas.microsoft.com/office/spreadsheetml/2009/9/main" objectType="CheckBox" fmlaLink="$AJ$53" lockText="1" noThreeD="1"/>
</file>

<file path=xl/ctrlProps/ctrlProp143.xml><?xml version="1.0" encoding="utf-8"?>
<formControlPr xmlns="http://schemas.microsoft.com/office/spreadsheetml/2009/9/main" objectType="CheckBox" fmlaLink="$AJ$52" lockText="1" noThreeD="1"/>
</file>

<file path=xl/ctrlProps/ctrlProp144.xml><?xml version="1.0" encoding="utf-8"?>
<formControlPr xmlns="http://schemas.microsoft.com/office/spreadsheetml/2009/9/main" objectType="CheckBox" fmlaLink="$AK$52" lockText="1" noThreeD="1"/>
</file>

<file path=xl/ctrlProps/ctrlProp145.xml><?xml version="1.0" encoding="utf-8"?>
<formControlPr xmlns="http://schemas.microsoft.com/office/spreadsheetml/2009/9/main" objectType="CheckBox" fmlaLink="$AL$52" lockText="1" noThreeD="1"/>
</file>

<file path=xl/ctrlProps/ctrlProp146.xml><?xml version="1.0" encoding="utf-8"?>
<formControlPr xmlns="http://schemas.microsoft.com/office/spreadsheetml/2009/9/main" objectType="CheckBox" fmlaLink="$AM$52" lockText="1" noThreeD="1"/>
</file>

<file path=xl/ctrlProps/ctrlProp147.xml><?xml version="1.0" encoding="utf-8"?>
<formControlPr xmlns="http://schemas.microsoft.com/office/spreadsheetml/2009/9/main" objectType="CheckBox" fmlaLink="$AN$52" lockText="1" noThreeD="1"/>
</file>

<file path=xl/ctrlProps/ctrlProp148.xml><?xml version="1.0" encoding="utf-8"?>
<formControlPr xmlns="http://schemas.microsoft.com/office/spreadsheetml/2009/9/main" objectType="CheckBox" fmlaLink="$AJ$54" lockText="1" noThreeD="1"/>
</file>

<file path=xl/ctrlProps/ctrlProp149.xml><?xml version="1.0" encoding="utf-8"?>
<formControlPr xmlns="http://schemas.microsoft.com/office/spreadsheetml/2009/9/main" objectType="CheckBox" fmlaLink="$AL$54" lockText="1" noThreeD="1"/>
</file>

<file path=xl/ctrlProps/ctrlProp15.xml><?xml version="1.0" encoding="utf-8"?>
<formControlPr xmlns="http://schemas.microsoft.com/office/spreadsheetml/2009/9/main" objectType="CheckBox" fmlaLink="$AD$68" lockText="1" noThreeD="1"/>
</file>

<file path=xl/ctrlProps/ctrlProp150.xml><?xml version="1.0" encoding="utf-8"?>
<formControlPr xmlns="http://schemas.microsoft.com/office/spreadsheetml/2009/9/main" objectType="CheckBox" fmlaLink="$AM$54" lockText="1" noThreeD="1"/>
</file>

<file path=xl/ctrlProps/ctrlProp151.xml><?xml version="1.0" encoding="utf-8"?>
<formControlPr xmlns="http://schemas.microsoft.com/office/spreadsheetml/2009/9/main" objectType="CheckBox" fmlaLink="$AN$54" lockText="1" noThreeD="1"/>
</file>

<file path=xl/ctrlProps/ctrlProp152.xml><?xml version="1.0" encoding="utf-8"?>
<formControlPr xmlns="http://schemas.microsoft.com/office/spreadsheetml/2009/9/main" objectType="CheckBox" fmlaLink="$AK$54" lockText="1" noThreeD="1"/>
</file>

<file path=xl/ctrlProps/ctrlProp153.xml><?xml version="1.0" encoding="utf-8"?>
<formControlPr xmlns="http://schemas.microsoft.com/office/spreadsheetml/2009/9/main" objectType="CheckBox" fmlaLink="$AJ$56" lockText="1" noThreeD="1"/>
</file>

<file path=xl/ctrlProps/ctrlProp154.xml><?xml version="1.0" encoding="utf-8"?>
<formControlPr xmlns="http://schemas.microsoft.com/office/spreadsheetml/2009/9/main" objectType="CheckBox" fmlaLink="$AK$56" lockText="1" noThreeD="1"/>
</file>

<file path=xl/ctrlProps/ctrlProp155.xml><?xml version="1.0" encoding="utf-8"?>
<formControlPr xmlns="http://schemas.microsoft.com/office/spreadsheetml/2009/9/main" objectType="CheckBox" fmlaLink="$AL$56" lockText="1" noThreeD="1"/>
</file>

<file path=xl/ctrlProps/ctrlProp156.xml><?xml version="1.0" encoding="utf-8"?>
<formControlPr xmlns="http://schemas.microsoft.com/office/spreadsheetml/2009/9/main" objectType="CheckBox" fmlaLink="$AM$56" lockText="1" noThreeD="1"/>
</file>

<file path=xl/ctrlProps/ctrlProp157.xml><?xml version="1.0" encoding="utf-8"?>
<formControlPr xmlns="http://schemas.microsoft.com/office/spreadsheetml/2009/9/main" objectType="CheckBox" fmlaLink="$AN$56" lockText="1" noThreeD="1"/>
</file>

<file path=xl/ctrlProps/ctrlProp158.xml><?xml version="1.0" encoding="utf-8"?>
<formControlPr xmlns="http://schemas.microsoft.com/office/spreadsheetml/2009/9/main" objectType="CheckBox" fmlaLink="$AJ$55" lockText="1" noThreeD="1"/>
</file>

<file path=xl/ctrlProps/ctrlProp159.xml><?xml version="1.0" encoding="utf-8"?>
<formControlPr xmlns="http://schemas.microsoft.com/office/spreadsheetml/2009/9/main" objectType="CheckBox" fmlaLink="$AJ$22" lockText="1" noThreeD="1"/>
</file>

<file path=xl/ctrlProps/ctrlProp16.xml><?xml version="1.0" encoding="utf-8"?>
<formControlPr xmlns="http://schemas.microsoft.com/office/spreadsheetml/2009/9/main" objectType="CheckBox" fmlaLink="$AD$69" lockText="1" noThreeD="1"/>
</file>

<file path=xl/ctrlProps/ctrlProp160.xml><?xml version="1.0" encoding="utf-8"?>
<formControlPr xmlns="http://schemas.microsoft.com/office/spreadsheetml/2009/9/main" objectType="CheckBox" fmlaLink="$AK$22" lockText="1" noThreeD="1"/>
</file>

<file path=xl/ctrlProps/ctrlProp161.xml><?xml version="1.0" encoding="utf-8"?>
<formControlPr xmlns="http://schemas.microsoft.com/office/spreadsheetml/2009/9/main" objectType="CheckBox" fmlaLink="$AJ$42" lockText="1" noThreeD="1"/>
</file>

<file path=xl/ctrlProps/ctrlProp162.xml><?xml version="1.0" encoding="utf-8"?>
<formControlPr xmlns="http://schemas.microsoft.com/office/spreadsheetml/2009/9/main" objectType="CheckBox" fmlaLink="$AK$42" lockText="1" noThreeD="1"/>
</file>

<file path=xl/ctrlProps/ctrlProp163.xml><?xml version="1.0" encoding="utf-8"?>
<formControlPr xmlns="http://schemas.microsoft.com/office/spreadsheetml/2009/9/main" objectType="CheckBox" fmlaLink="$M$3" lockText="1" noThreeD="1"/>
</file>

<file path=xl/ctrlProps/ctrlProp164.xml><?xml version="1.0" encoding="utf-8"?>
<formControlPr xmlns="http://schemas.microsoft.com/office/spreadsheetml/2009/9/main" objectType="CheckBox" fmlaLink="$P$3" lockText="1" noThreeD="1"/>
</file>

<file path=xl/ctrlProps/ctrlProp165.xml><?xml version="1.0" encoding="utf-8"?>
<formControlPr xmlns="http://schemas.microsoft.com/office/spreadsheetml/2009/9/main" objectType="CheckBox" fmlaLink="$S$3" lockText="1" noThreeD="1"/>
</file>

<file path=xl/ctrlProps/ctrlProp166.xml><?xml version="1.0" encoding="utf-8"?>
<formControlPr xmlns="http://schemas.microsoft.com/office/spreadsheetml/2009/9/main" objectType="CheckBox" fmlaLink="$AO$52" lockText="1" noThreeD="1"/>
</file>

<file path=xl/ctrlProps/ctrlProp167.xml><?xml version="1.0" encoding="utf-8"?>
<formControlPr xmlns="http://schemas.microsoft.com/office/spreadsheetml/2009/9/main" objectType="CheckBox" fmlaLink="$AO$54" lockText="1" noThreeD="1"/>
</file>

<file path=xl/ctrlProps/ctrlProp168.xml><?xml version="1.0" encoding="utf-8"?>
<formControlPr xmlns="http://schemas.microsoft.com/office/spreadsheetml/2009/9/main" objectType="CheckBox" fmlaLink="$AO$56" lockText="1" noThreeD="1"/>
</file>

<file path=xl/ctrlProps/ctrlProp169.xml><?xml version="1.0" encoding="utf-8"?>
<formControlPr xmlns="http://schemas.microsoft.com/office/spreadsheetml/2009/9/main" objectType="CheckBox" fmlaLink="$B$9" lockText="1" noThreeD="1"/>
</file>

<file path=xl/ctrlProps/ctrlProp17.xml><?xml version="1.0" encoding="utf-8"?>
<formControlPr xmlns="http://schemas.microsoft.com/office/spreadsheetml/2009/9/main" objectType="CheckBox" fmlaLink="$AD$70" lockText="1" noThreeD="1"/>
</file>

<file path=xl/ctrlProps/ctrlProp170.xml><?xml version="1.0" encoding="utf-8"?>
<formControlPr xmlns="http://schemas.microsoft.com/office/spreadsheetml/2009/9/main" objectType="CheckBox" fmlaLink="$B$11" lockText="1" noThreeD="1"/>
</file>

<file path=xl/ctrlProps/ctrlProp171.xml><?xml version="1.0" encoding="utf-8"?>
<formControlPr xmlns="http://schemas.microsoft.com/office/spreadsheetml/2009/9/main" objectType="CheckBox" fmlaLink="$B$13" lockText="1" noThreeD="1"/>
</file>

<file path=xl/ctrlProps/ctrlProp172.xml><?xml version="1.0" encoding="utf-8"?>
<formControlPr xmlns="http://schemas.microsoft.com/office/spreadsheetml/2009/9/main" objectType="CheckBox" fmlaLink="$B$19" lockText="1" noThreeD="1"/>
</file>

<file path=xl/ctrlProps/ctrlProp173.xml><?xml version="1.0" encoding="utf-8"?>
<formControlPr xmlns="http://schemas.microsoft.com/office/spreadsheetml/2009/9/main" objectType="CheckBox" fmlaLink="$B$22" lockText="1" noThreeD="1"/>
</file>

<file path=xl/ctrlProps/ctrlProp174.xml><?xml version="1.0" encoding="utf-8"?>
<formControlPr xmlns="http://schemas.microsoft.com/office/spreadsheetml/2009/9/main" objectType="CheckBox" fmlaLink="$B$26" lockText="1" noThreeD="1"/>
</file>

<file path=xl/ctrlProps/ctrlProp175.xml><?xml version="1.0" encoding="utf-8"?>
<formControlPr xmlns="http://schemas.microsoft.com/office/spreadsheetml/2009/9/main" objectType="CheckBox" fmlaLink="$B$29" lockText="1" noThreeD="1"/>
</file>

<file path=xl/ctrlProps/ctrlProp176.xml><?xml version="1.0" encoding="utf-8"?>
<formControlPr xmlns="http://schemas.microsoft.com/office/spreadsheetml/2009/9/main" objectType="CheckBox" fmlaLink="$B$35" lockText="1" noThreeD="1"/>
</file>

<file path=xl/ctrlProps/ctrlProp177.xml><?xml version="1.0" encoding="utf-8"?>
<formControlPr xmlns="http://schemas.microsoft.com/office/spreadsheetml/2009/9/main" objectType="CheckBox" fmlaLink="$B$38" lockText="1" noThreeD="1"/>
</file>

<file path=xl/ctrlProps/ctrlProp178.xml><?xml version="1.0" encoding="utf-8"?>
<formControlPr xmlns="http://schemas.microsoft.com/office/spreadsheetml/2009/9/main" objectType="CheckBox" fmlaLink="$B$40" lockText="1" noThreeD="1"/>
</file>

<file path=xl/ctrlProps/ctrlProp179.xml><?xml version="1.0" encoding="utf-8"?>
<formControlPr xmlns="http://schemas.microsoft.com/office/spreadsheetml/2009/9/main" objectType="CheckBox" fmlaLink="$B$42" lockText="1" noThreeD="1"/>
</file>

<file path=xl/ctrlProps/ctrlProp18.xml><?xml version="1.0" encoding="utf-8"?>
<formControlPr xmlns="http://schemas.microsoft.com/office/spreadsheetml/2009/9/main" objectType="CheckBox" fmlaLink="$D$15" lockText="1" noThreeD="1"/>
</file>

<file path=xl/ctrlProps/ctrlProp180.xml><?xml version="1.0" encoding="utf-8"?>
<formControlPr xmlns="http://schemas.microsoft.com/office/spreadsheetml/2009/9/main" objectType="CheckBox" fmlaLink="$B$44" lockText="1" noThreeD="1"/>
</file>

<file path=xl/ctrlProps/ctrlProp181.xml><?xml version="1.0" encoding="utf-8"?>
<formControlPr xmlns="http://schemas.microsoft.com/office/spreadsheetml/2009/9/main" objectType="CheckBox" fmlaLink="$B$46" lockText="1" noThreeD="1"/>
</file>

<file path=xl/ctrlProps/ctrlProp182.xml><?xml version="1.0" encoding="utf-8"?>
<formControlPr xmlns="http://schemas.microsoft.com/office/spreadsheetml/2009/9/main" objectType="CheckBox" fmlaLink="$B$48" lockText="1" noThreeD="1"/>
</file>

<file path=xl/ctrlProps/ctrlProp183.xml><?xml version="1.0" encoding="utf-8"?>
<formControlPr xmlns="http://schemas.microsoft.com/office/spreadsheetml/2009/9/main" objectType="CheckBox" fmlaLink="$B$51" lockText="1" noThreeD="1"/>
</file>

<file path=xl/ctrlProps/ctrlProp184.xml><?xml version="1.0" encoding="utf-8"?>
<formControlPr xmlns="http://schemas.microsoft.com/office/spreadsheetml/2009/9/main" objectType="CheckBox" fmlaLink="$B$53" lockText="1" noThreeD="1"/>
</file>

<file path=xl/ctrlProps/ctrlProp185.xml><?xml version="1.0" encoding="utf-8"?>
<formControlPr xmlns="http://schemas.microsoft.com/office/spreadsheetml/2009/9/main" objectType="CheckBox" fmlaLink="$B$55" lockText="1" noThreeD="1"/>
</file>

<file path=xl/ctrlProps/ctrlProp186.xml><?xml version="1.0" encoding="utf-8"?>
<formControlPr xmlns="http://schemas.microsoft.com/office/spreadsheetml/2009/9/main" objectType="CheckBox" fmlaLink="$B$58" lockText="1" noThreeD="1"/>
</file>

<file path=xl/ctrlProps/ctrlProp187.xml><?xml version="1.0" encoding="utf-8"?>
<formControlPr xmlns="http://schemas.microsoft.com/office/spreadsheetml/2009/9/main" objectType="CheckBox" fmlaLink="$AJ$9" lockText="1" noThreeD="1"/>
</file>

<file path=xl/ctrlProps/ctrlProp188.xml><?xml version="1.0" encoding="utf-8"?>
<formControlPr xmlns="http://schemas.microsoft.com/office/spreadsheetml/2009/9/main" objectType="CheckBox" fmlaLink="$AK$9" lockText="1" noThreeD="1"/>
</file>

<file path=xl/ctrlProps/ctrlProp189.xml><?xml version="1.0" encoding="utf-8"?>
<formControlPr xmlns="http://schemas.microsoft.com/office/spreadsheetml/2009/9/main" objectType="CheckBox" fmlaLink="$AL$18" lockText="1" noThreeD="1"/>
</file>

<file path=xl/ctrlProps/ctrlProp19.xml><?xml version="1.0" encoding="utf-8"?>
<formControlPr xmlns="http://schemas.microsoft.com/office/spreadsheetml/2009/9/main" objectType="CheckBox" fmlaLink="$D$39" lockText="1" noThreeD="1"/>
</file>

<file path=xl/ctrlProps/ctrlProp190.xml><?xml version="1.0" encoding="utf-8"?>
<formControlPr xmlns="http://schemas.microsoft.com/office/spreadsheetml/2009/9/main" objectType="CheckBox" fmlaLink="$AJ$19" lockText="1" noThreeD="1"/>
</file>

<file path=xl/ctrlProps/ctrlProp191.xml><?xml version="1.0" encoding="utf-8"?>
<formControlPr xmlns="http://schemas.microsoft.com/office/spreadsheetml/2009/9/main" objectType="CheckBox" fmlaLink="$AK$18" lockText="1" noThreeD="1"/>
</file>

<file path=xl/ctrlProps/ctrlProp192.xml><?xml version="1.0" encoding="utf-8"?>
<formControlPr xmlns="http://schemas.microsoft.com/office/spreadsheetml/2009/9/main" objectType="CheckBox" fmlaLink="$AK$19" lockText="1" noThreeD="1"/>
</file>

<file path=xl/ctrlProps/ctrlProp193.xml><?xml version="1.0" encoding="utf-8"?>
<formControlPr xmlns="http://schemas.microsoft.com/office/spreadsheetml/2009/9/main" objectType="CheckBox" fmlaLink="$AJ$24" lockText="1" noThreeD="1"/>
</file>

<file path=xl/ctrlProps/ctrlProp194.xml><?xml version="1.0" encoding="utf-8"?>
<formControlPr xmlns="http://schemas.microsoft.com/office/spreadsheetml/2009/9/main" objectType="CheckBox" fmlaLink="$AK$24" lockText="1" noThreeD="1"/>
</file>

<file path=xl/ctrlProps/ctrlProp195.xml><?xml version="1.0" encoding="utf-8"?>
<formControlPr xmlns="http://schemas.microsoft.com/office/spreadsheetml/2009/9/main" objectType="CheckBox" fmlaLink="$AJ$30" lockText="1" noThreeD="1"/>
</file>

<file path=xl/ctrlProps/ctrlProp196.xml><?xml version="1.0" encoding="utf-8"?>
<formControlPr xmlns="http://schemas.microsoft.com/office/spreadsheetml/2009/9/main" objectType="CheckBox" fmlaLink="$AJ$32" lockText="1" noThreeD="1"/>
</file>

<file path=xl/ctrlProps/ctrlProp197.xml><?xml version="1.0" encoding="utf-8"?>
<formControlPr xmlns="http://schemas.microsoft.com/office/spreadsheetml/2009/9/main" objectType="CheckBox" fmlaLink="$AJ$33" lockText="1" noThreeD="1"/>
</file>

<file path=xl/ctrlProps/ctrlProp198.xml><?xml version="1.0" encoding="utf-8"?>
<formControlPr xmlns="http://schemas.microsoft.com/office/spreadsheetml/2009/9/main" objectType="CheckBox" fmlaLink="$AJ$35" lockText="1" noThreeD="1"/>
</file>

<file path=xl/ctrlProps/ctrlProp199.xml><?xml version="1.0" encoding="utf-8"?>
<formControlPr xmlns="http://schemas.microsoft.com/office/spreadsheetml/2009/9/main" objectType="CheckBox" fmlaLink="$AK$34" lockText="1" noThreeD="1"/>
</file>

<file path=xl/ctrlProps/ctrlProp2.xml><?xml version="1.0" encoding="utf-8"?>
<formControlPr xmlns="http://schemas.microsoft.com/office/spreadsheetml/2009/9/main" objectType="CheckBox" fmlaLink="$AD$31" lockText="1" noThreeD="1"/>
</file>

<file path=xl/ctrlProps/ctrlProp20.xml><?xml version="1.0" encoding="utf-8"?>
<formControlPr xmlns="http://schemas.microsoft.com/office/spreadsheetml/2009/9/main" objectType="CheckBox" fmlaLink="$D$26" lockText="1" noThreeD="1"/>
</file>

<file path=xl/ctrlProps/ctrlProp200.xml><?xml version="1.0" encoding="utf-8"?>
<formControlPr xmlns="http://schemas.microsoft.com/office/spreadsheetml/2009/9/main" objectType="CheckBox" fmlaLink="$AJ$34" lockText="1" noThreeD="1"/>
</file>

<file path=xl/ctrlProps/ctrlProp201.xml><?xml version="1.0" encoding="utf-8"?>
<formControlPr xmlns="http://schemas.microsoft.com/office/spreadsheetml/2009/9/main" objectType="CheckBox" fmlaLink="$AK$51" lockText="1" noThreeD="1"/>
</file>

<file path=xl/ctrlProps/ctrlProp202.xml><?xml version="1.0" encoding="utf-8"?>
<formControlPr xmlns="http://schemas.microsoft.com/office/spreadsheetml/2009/9/main" objectType="CheckBox" fmlaLink="$AJ$18" lockText="1" noThreeD="1"/>
</file>

<file path=xl/ctrlProps/ctrlProp203.xml><?xml version="1.0" encoding="utf-8"?>
<formControlPr xmlns="http://schemas.microsoft.com/office/spreadsheetml/2009/9/main" objectType="CheckBox" fmlaLink="$AJ$26" lockText="1" noThreeD="1"/>
</file>

<file path=xl/ctrlProps/ctrlProp204.xml><?xml version="1.0" encoding="utf-8"?>
<formControlPr xmlns="http://schemas.microsoft.com/office/spreadsheetml/2009/9/main" objectType="CheckBox" fmlaLink="$AJ$28" lockText="1" noThreeD="1"/>
</file>

<file path=xl/ctrlProps/ctrlProp205.xml><?xml version="1.0" encoding="utf-8"?>
<formControlPr xmlns="http://schemas.microsoft.com/office/spreadsheetml/2009/9/main" objectType="CheckBox" fmlaLink="$AK$28" lockText="1" noThreeD="1"/>
</file>

<file path=xl/ctrlProps/ctrlProp206.xml><?xml version="1.0" encoding="utf-8"?>
<formControlPr xmlns="http://schemas.microsoft.com/office/spreadsheetml/2009/9/main" objectType="CheckBox" fmlaLink="$AK$26" lockText="1" noThreeD="1"/>
</file>

<file path=xl/ctrlProps/ctrlProp207.xml><?xml version="1.0" encoding="utf-8"?>
<formControlPr xmlns="http://schemas.microsoft.com/office/spreadsheetml/2009/9/main" objectType="CheckBox" fmlaLink="$AJ$41" lockText="1" noThreeD="1"/>
</file>

<file path=xl/ctrlProps/ctrlProp208.xml><?xml version="1.0" encoding="utf-8"?>
<formControlPr xmlns="http://schemas.microsoft.com/office/spreadsheetml/2009/9/main" objectType="CheckBox" fmlaLink="$AK$50" lockText="1" noThreeD="1"/>
</file>

<file path=xl/ctrlProps/ctrlProp209.xml><?xml version="1.0" encoding="utf-8"?>
<formControlPr xmlns="http://schemas.microsoft.com/office/spreadsheetml/2009/9/main" objectType="CheckBox" fmlaLink="$AK$41" lockText="1" noThreeD="1"/>
</file>

<file path=xl/ctrlProps/ctrlProp21.xml><?xml version="1.0" encoding="utf-8"?>
<formControlPr xmlns="http://schemas.microsoft.com/office/spreadsheetml/2009/9/main" objectType="CheckBox" fmlaLink="$D$23" lockText="1" noThreeD="1"/>
</file>

<file path=xl/ctrlProps/ctrlProp210.xml><?xml version="1.0" encoding="utf-8"?>
<formControlPr xmlns="http://schemas.microsoft.com/office/spreadsheetml/2009/9/main" objectType="CheckBox" fmlaLink="$AJ$43" lockText="1" noThreeD="1"/>
</file>

<file path=xl/ctrlProps/ctrlProp211.xml><?xml version="1.0" encoding="utf-8"?>
<formControlPr xmlns="http://schemas.microsoft.com/office/spreadsheetml/2009/9/main" objectType="CheckBox" fmlaLink="$AK$47" lockText="1" noThreeD="1"/>
</file>

<file path=xl/ctrlProps/ctrlProp212.xml><?xml version="1.0" encoding="utf-8"?>
<formControlPr xmlns="http://schemas.microsoft.com/office/spreadsheetml/2009/9/main" objectType="CheckBox" fmlaLink="$AK$43" lockText="1" noThreeD="1"/>
</file>

<file path=xl/ctrlProps/ctrlProp213.xml><?xml version="1.0" encoding="utf-8"?>
<formControlPr xmlns="http://schemas.microsoft.com/office/spreadsheetml/2009/9/main" objectType="CheckBox" fmlaLink="$AJ$45" lockText="1" noThreeD="1"/>
</file>

<file path=xl/ctrlProps/ctrlProp214.xml><?xml version="1.0" encoding="utf-8"?>
<formControlPr xmlns="http://schemas.microsoft.com/office/spreadsheetml/2009/9/main" objectType="CheckBox" fmlaLink="$AK$45" lockText="1" noThreeD="1"/>
</file>

<file path=xl/ctrlProps/ctrlProp215.xml><?xml version="1.0" encoding="utf-8"?>
<formControlPr xmlns="http://schemas.microsoft.com/office/spreadsheetml/2009/9/main" objectType="CheckBox" fmlaLink="$AJ$50" lockText="1" noThreeD="1"/>
</file>

<file path=xl/ctrlProps/ctrlProp216.xml><?xml version="1.0" encoding="utf-8"?>
<formControlPr xmlns="http://schemas.microsoft.com/office/spreadsheetml/2009/9/main" objectType="CheckBox" fmlaLink="$AK$48" lockText="1" noThreeD="1"/>
</file>

<file path=xl/ctrlProps/ctrlProp217.xml><?xml version="1.0" encoding="utf-8"?>
<formControlPr xmlns="http://schemas.microsoft.com/office/spreadsheetml/2009/9/main" objectType="CheckBox" fmlaLink="$AJ$48" lockText="1" noThreeD="1"/>
</file>

<file path=xl/ctrlProps/ctrlProp218.xml><?xml version="1.0" encoding="utf-8"?>
<formControlPr xmlns="http://schemas.microsoft.com/office/spreadsheetml/2009/9/main" objectType="CheckBox" fmlaLink="$AK$46" lockText="1" noThreeD="1"/>
</file>

<file path=xl/ctrlProps/ctrlProp219.xml><?xml version="1.0" encoding="utf-8"?>
<formControlPr xmlns="http://schemas.microsoft.com/office/spreadsheetml/2009/9/main" objectType="CheckBox" fmlaLink="$AJ$46" lockText="1" noThreeD="1"/>
</file>

<file path=xl/ctrlProps/ctrlProp22.xml><?xml version="1.0" encoding="utf-8"?>
<formControlPr xmlns="http://schemas.microsoft.com/office/spreadsheetml/2009/9/main" objectType="CheckBox" fmlaLink="$D$18" lockText="1" noThreeD="1"/>
</file>

<file path=xl/ctrlProps/ctrlProp220.xml><?xml version="1.0" encoding="utf-8"?>
<formControlPr xmlns="http://schemas.microsoft.com/office/spreadsheetml/2009/9/main" objectType="CheckBox" fmlaLink="$AK$44" lockText="1" noThreeD="1"/>
</file>

<file path=xl/ctrlProps/ctrlProp221.xml><?xml version="1.0" encoding="utf-8"?>
<formControlPr xmlns="http://schemas.microsoft.com/office/spreadsheetml/2009/9/main" objectType="CheckBox" fmlaLink="$AJ$44" lockText="1" noThreeD="1"/>
</file>

<file path=xl/ctrlProps/ctrlProp222.xml><?xml version="1.0" encoding="utf-8"?>
<formControlPr xmlns="http://schemas.microsoft.com/office/spreadsheetml/2009/9/main" objectType="CheckBox" fmlaLink="$AK$42" lockText="1" noThreeD="1"/>
</file>

<file path=xl/ctrlProps/ctrlProp223.xml><?xml version="1.0" encoding="utf-8"?>
<formControlPr xmlns="http://schemas.microsoft.com/office/spreadsheetml/2009/9/main" objectType="CheckBox" fmlaLink="$AJ$47" lockText="1" noThreeD="1"/>
</file>

<file path=xl/ctrlProps/ctrlProp224.xml><?xml version="1.0" encoding="utf-8"?>
<formControlPr xmlns="http://schemas.microsoft.com/office/spreadsheetml/2009/9/main" objectType="CheckBox" fmlaLink="$AJ$49" lockText="1" noThreeD="1"/>
</file>

<file path=xl/ctrlProps/ctrlProp225.xml><?xml version="1.0" encoding="utf-8"?>
<formControlPr xmlns="http://schemas.microsoft.com/office/spreadsheetml/2009/9/main" objectType="CheckBox" fmlaLink="$AK$49" lockText="1" noThreeD="1"/>
</file>

<file path=xl/ctrlProps/ctrlProp226.xml><?xml version="1.0" encoding="utf-8"?>
<formControlPr xmlns="http://schemas.microsoft.com/office/spreadsheetml/2009/9/main" objectType="CheckBox" fmlaLink="$AJ$51" lockText="1" noThreeD="1"/>
</file>

<file path=xl/ctrlProps/ctrlProp227.xml><?xml version="1.0" encoding="utf-8"?>
<formControlPr xmlns="http://schemas.microsoft.com/office/spreadsheetml/2009/9/main" objectType="CheckBox" fmlaLink="$AJ$54" lockText="1" noThreeD="1"/>
</file>

<file path=xl/ctrlProps/ctrlProp228.xml><?xml version="1.0" encoding="utf-8"?>
<formControlPr xmlns="http://schemas.microsoft.com/office/spreadsheetml/2009/9/main" objectType="CheckBox" fmlaLink="$AJ$61" lockText="1" noThreeD="1"/>
</file>

<file path=xl/ctrlProps/ctrlProp229.xml><?xml version="1.0" encoding="utf-8"?>
<formControlPr xmlns="http://schemas.microsoft.com/office/spreadsheetml/2009/9/main" objectType="CheckBox" fmlaLink="$AK$61" lockText="1" noThreeD="1"/>
</file>

<file path=xl/ctrlProps/ctrlProp23.xml><?xml version="1.0" encoding="utf-8"?>
<formControlPr xmlns="http://schemas.microsoft.com/office/spreadsheetml/2009/9/main" objectType="CheckBox" fmlaLink="$AL$6" lockText="1" noThreeD="1"/>
</file>

<file path=xl/ctrlProps/ctrlProp230.xml><?xml version="1.0" encoding="utf-8"?>
<formControlPr xmlns="http://schemas.microsoft.com/office/spreadsheetml/2009/9/main" objectType="CheckBox" fmlaLink="$AL$61" lockText="1" noThreeD="1"/>
</file>

<file path=xl/ctrlProps/ctrlProp231.xml><?xml version="1.0" encoding="utf-8"?>
<formControlPr xmlns="http://schemas.microsoft.com/office/spreadsheetml/2009/9/main" objectType="CheckBox" fmlaLink="$AM$61" lockText="1" noThreeD="1"/>
</file>

<file path=xl/ctrlProps/ctrlProp232.xml><?xml version="1.0" encoding="utf-8"?>
<formControlPr xmlns="http://schemas.microsoft.com/office/spreadsheetml/2009/9/main" objectType="CheckBox" fmlaLink="$AN$61" lockText="1" noThreeD="1"/>
</file>

<file path=xl/ctrlProps/ctrlProp233.xml><?xml version="1.0" encoding="utf-8"?>
<formControlPr xmlns="http://schemas.microsoft.com/office/spreadsheetml/2009/9/main" objectType="CheckBox" fmlaLink="$AJ$63" lockText="1" noThreeD="1"/>
</file>

<file path=xl/ctrlProps/ctrlProp234.xml><?xml version="1.0" encoding="utf-8"?>
<formControlPr xmlns="http://schemas.microsoft.com/office/spreadsheetml/2009/9/main" objectType="CheckBox" fmlaLink="$AK$63" lockText="1" noThreeD="1"/>
</file>

<file path=xl/ctrlProps/ctrlProp235.xml><?xml version="1.0" encoding="utf-8"?>
<formControlPr xmlns="http://schemas.microsoft.com/office/spreadsheetml/2009/9/main" objectType="CheckBox" fmlaLink="$AL$63" lockText="1" noThreeD="1"/>
</file>

<file path=xl/ctrlProps/ctrlProp236.xml><?xml version="1.0" encoding="utf-8"?>
<formControlPr xmlns="http://schemas.microsoft.com/office/spreadsheetml/2009/9/main" objectType="CheckBox" fmlaLink="$AM$63" lockText="1" noThreeD="1"/>
</file>

<file path=xl/ctrlProps/ctrlProp237.xml><?xml version="1.0" encoding="utf-8"?>
<formControlPr xmlns="http://schemas.microsoft.com/office/spreadsheetml/2009/9/main" objectType="CheckBox" fmlaLink="$AN$63" lockText="1" noThreeD="1"/>
</file>

<file path=xl/ctrlProps/ctrlProp238.xml><?xml version="1.0" encoding="utf-8"?>
<formControlPr xmlns="http://schemas.microsoft.com/office/spreadsheetml/2009/9/main" objectType="CheckBox" fmlaLink="$AJ$65" lockText="1" noThreeD="1"/>
</file>

<file path=xl/ctrlProps/ctrlProp239.xml><?xml version="1.0" encoding="utf-8"?>
<formControlPr xmlns="http://schemas.microsoft.com/office/spreadsheetml/2009/9/main" objectType="CheckBox" fmlaLink="$AK$65" lockText="1" noThreeD="1"/>
</file>

<file path=xl/ctrlProps/ctrlProp24.xml><?xml version="1.0" encoding="utf-8"?>
<formControlPr xmlns="http://schemas.microsoft.com/office/spreadsheetml/2009/9/main" objectType="CheckBox" fmlaLink="$AM$6" lockText="1" noThreeD="1"/>
</file>

<file path=xl/ctrlProps/ctrlProp240.xml><?xml version="1.0" encoding="utf-8"?>
<formControlPr xmlns="http://schemas.microsoft.com/office/spreadsheetml/2009/9/main" objectType="CheckBox" fmlaLink="$AL$65" lockText="1" noThreeD="1"/>
</file>

<file path=xl/ctrlProps/ctrlProp241.xml><?xml version="1.0" encoding="utf-8"?>
<formControlPr xmlns="http://schemas.microsoft.com/office/spreadsheetml/2009/9/main" objectType="CheckBox" fmlaLink="$AM$65" lockText="1" noThreeD="1"/>
</file>

<file path=xl/ctrlProps/ctrlProp242.xml><?xml version="1.0" encoding="utf-8"?>
<formControlPr xmlns="http://schemas.microsoft.com/office/spreadsheetml/2009/9/main" objectType="CheckBox" fmlaLink="$AN$65" lockText="1" noThreeD="1"/>
</file>

<file path=xl/ctrlProps/ctrlProp243.xml><?xml version="1.0" encoding="utf-8"?>
<formControlPr xmlns="http://schemas.microsoft.com/office/spreadsheetml/2009/9/main" objectType="CheckBox" fmlaLink="$AK$52" lockText="1" noThreeD="1"/>
</file>

<file path=xl/ctrlProps/ctrlProp244.xml><?xml version="1.0" encoding="utf-8"?>
<formControlPr xmlns="http://schemas.microsoft.com/office/spreadsheetml/2009/9/main" objectType="CheckBox" fmlaLink="$AJ$52" lockText="1" noThreeD="1"/>
</file>

<file path=xl/ctrlProps/ctrlProp245.xml><?xml version="1.0" encoding="utf-8"?>
<formControlPr xmlns="http://schemas.microsoft.com/office/spreadsheetml/2009/9/main" objectType="CheckBox" fmlaLink="$AJ$12" lockText="1" noThreeD="1"/>
</file>

<file path=xl/ctrlProps/ctrlProp246.xml><?xml version="1.0" encoding="utf-8"?>
<formControlPr xmlns="http://schemas.microsoft.com/office/spreadsheetml/2009/9/main" objectType="CheckBox" fmlaLink="$AK$12" lockText="1" noThreeD="1"/>
</file>

<file path=xl/ctrlProps/ctrlProp247.xml><?xml version="1.0" encoding="utf-8"?>
<formControlPr xmlns="http://schemas.microsoft.com/office/spreadsheetml/2009/9/main" objectType="CheckBox" fmlaLink="$AL$12" lockText="1" noThreeD="1"/>
</file>

<file path=xl/ctrlProps/ctrlProp248.xml><?xml version="1.0" encoding="utf-8"?>
<formControlPr xmlns="http://schemas.microsoft.com/office/spreadsheetml/2009/9/main" objectType="CheckBox" fmlaLink="$AM$12" lockText="1" noThreeD="1"/>
</file>

<file path=xl/ctrlProps/ctrlProp249.xml><?xml version="1.0" encoding="utf-8"?>
<formControlPr xmlns="http://schemas.microsoft.com/office/spreadsheetml/2009/9/main" objectType="CheckBox" fmlaLink="$AN$12" lockText="1" noThreeD="1"/>
</file>

<file path=xl/ctrlProps/ctrlProp25.xml><?xml version="1.0" encoding="utf-8"?>
<formControlPr xmlns="http://schemas.microsoft.com/office/spreadsheetml/2009/9/main" objectType="CheckBox" fmlaLink="$AL$7" lockText="1" noThreeD="1"/>
</file>

<file path=xl/ctrlProps/ctrlProp250.xml><?xml version="1.0" encoding="utf-8"?>
<formControlPr xmlns="http://schemas.microsoft.com/office/spreadsheetml/2009/9/main" objectType="CheckBox" fmlaLink="$AO$12" lockText="1" noThreeD="1"/>
</file>

<file path=xl/ctrlProps/ctrlProp251.xml><?xml version="1.0" encoding="utf-8"?>
<formControlPr xmlns="http://schemas.microsoft.com/office/spreadsheetml/2009/9/main" objectType="CheckBox" fmlaLink="$AJ$13" lockText="1" noThreeD="1"/>
</file>

<file path=xl/ctrlProps/ctrlProp252.xml><?xml version="1.0" encoding="utf-8"?>
<formControlPr xmlns="http://schemas.microsoft.com/office/spreadsheetml/2009/9/main" objectType="CheckBox" fmlaLink="$AJ$42" lockText="1" noThreeD="1"/>
</file>

<file path=xl/ctrlProps/ctrlProp253.xml><?xml version="1.0" encoding="utf-8"?>
<formControlPr xmlns="http://schemas.microsoft.com/office/spreadsheetml/2009/9/main" objectType="CheckBox" fmlaLink="$AJ$53" lockText="1" noThreeD="1"/>
</file>

<file path=xl/ctrlProps/ctrlProp254.xml><?xml version="1.0" encoding="utf-8"?>
<formControlPr xmlns="http://schemas.microsoft.com/office/spreadsheetml/2009/9/main" objectType="CheckBox" fmlaLink="$AJ$60" lockText="1" noThreeD="1"/>
</file>

<file path=xl/ctrlProps/ctrlProp255.xml><?xml version="1.0" encoding="utf-8"?>
<formControlPr xmlns="http://schemas.microsoft.com/office/spreadsheetml/2009/9/main" objectType="CheckBox" fmlaLink="$AJ$62" lockText="1" noThreeD="1"/>
</file>

<file path=xl/ctrlProps/ctrlProp256.xml><?xml version="1.0" encoding="utf-8"?>
<formControlPr xmlns="http://schemas.microsoft.com/office/spreadsheetml/2009/9/main" objectType="CheckBox" fmlaLink="$AJ$64" lockText="1" noThreeD="1"/>
</file>

<file path=xl/ctrlProps/ctrlProp257.xml><?xml version="1.0" encoding="utf-8"?>
<formControlPr xmlns="http://schemas.microsoft.com/office/spreadsheetml/2009/9/main" objectType="CheckBox" fmlaLink="$AJ$14" lockText="1" noThreeD="1"/>
</file>

<file path=xl/ctrlProps/ctrlProp258.xml><?xml version="1.0" encoding="utf-8"?>
<formControlPr xmlns="http://schemas.microsoft.com/office/spreadsheetml/2009/9/main" objectType="CheckBox" fmlaLink="$AK$14" lockText="1" noThreeD="1"/>
</file>

<file path=xl/ctrlProps/ctrlProp259.xml><?xml version="1.0" encoding="utf-8"?>
<formControlPr xmlns="http://schemas.microsoft.com/office/spreadsheetml/2009/9/main" objectType="CheckBox" fmlaLink="$AJ$15" lockText="1" noThreeD="1"/>
</file>

<file path=xl/ctrlProps/ctrlProp26.xml><?xml version="1.0" encoding="utf-8"?>
<formControlPr xmlns="http://schemas.microsoft.com/office/spreadsheetml/2009/9/main" objectType="CheckBox" fmlaLink="$AM$7" lockText="1" noThreeD="1"/>
</file>

<file path=xl/ctrlProps/ctrlProp260.xml><?xml version="1.0" encoding="utf-8"?>
<formControlPr xmlns="http://schemas.microsoft.com/office/spreadsheetml/2009/9/main" objectType="CheckBox" fmlaLink="$AK$15" lockText="1" noThreeD="1"/>
</file>

<file path=xl/ctrlProps/ctrlProp261.xml><?xml version="1.0" encoding="utf-8"?>
<formControlPr xmlns="http://schemas.microsoft.com/office/spreadsheetml/2009/9/main" objectType="CheckBox" fmlaLink="$X$3" lockText="1" noThreeD="1"/>
</file>

<file path=xl/ctrlProps/ctrlProp262.xml><?xml version="1.0" encoding="utf-8"?>
<formControlPr xmlns="http://schemas.microsoft.com/office/spreadsheetml/2009/9/main" objectType="CheckBox" fmlaLink="$R$3" lockText="1" noThreeD="1"/>
</file>

<file path=xl/ctrlProps/ctrlProp263.xml><?xml version="1.0" encoding="utf-8"?>
<formControlPr xmlns="http://schemas.microsoft.com/office/spreadsheetml/2009/9/main" objectType="CheckBox" fmlaLink="$M$3" lockText="1" noThreeD="1"/>
</file>

<file path=xl/ctrlProps/ctrlProp264.xml><?xml version="1.0" encoding="utf-8"?>
<formControlPr xmlns="http://schemas.microsoft.com/office/spreadsheetml/2009/9/main" objectType="CheckBox" fmlaLink="$AO$61" lockText="1" noThreeD="1"/>
</file>

<file path=xl/ctrlProps/ctrlProp265.xml><?xml version="1.0" encoding="utf-8"?>
<formControlPr xmlns="http://schemas.microsoft.com/office/spreadsheetml/2009/9/main" objectType="CheckBox" fmlaLink="$AO$63" lockText="1" noThreeD="1"/>
</file>

<file path=xl/ctrlProps/ctrlProp266.xml><?xml version="1.0" encoding="utf-8"?>
<formControlPr xmlns="http://schemas.microsoft.com/office/spreadsheetml/2009/9/main" objectType="CheckBox" fmlaLink="$AO$65" lockText="1" noThreeD="1"/>
</file>

<file path=xl/ctrlProps/ctrlProp267.xml><?xml version="1.0" encoding="utf-8"?>
<formControlPr xmlns="http://schemas.microsoft.com/office/spreadsheetml/2009/9/main" objectType="CheckBox" fmlaLink="$B$11" lockText="1" noThreeD="1"/>
</file>

<file path=xl/ctrlProps/ctrlProp268.xml><?xml version="1.0" encoding="utf-8"?>
<formControlPr xmlns="http://schemas.microsoft.com/office/spreadsheetml/2009/9/main" objectType="CheckBox" fmlaLink="$B$14" lockText="1" noThreeD="1"/>
</file>

<file path=xl/ctrlProps/ctrlProp269.xml><?xml version="1.0" encoding="utf-8"?>
<formControlPr xmlns="http://schemas.microsoft.com/office/spreadsheetml/2009/9/main" objectType="CheckBox" fmlaLink="$B$16" lockText="1" noThreeD="1"/>
</file>

<file path=xl/ctrlProps/ctrlProp27.xml><?xml version="1.0" encoding="utf-8"?>
<formControlPr xmlns="http://schemas.microsoft.com/office/spreadsheetml/2009/9/main" objectType="CheckBox" fmlaLink="$AM$16" lockText="1" noThreeD="1"/>
</file>

<file path=xl/ctrlProps/ctrlProp270.xml><?xml version="1.0" encoding="utf-8"?>
<formControlPr xmlns="http://schemas.microsoft.com/office/spreadsheetml/2009/9/main" objectType="CheckBox" fmlaLink="$B$18" lockText="1" noThreeD="1"/>
</file>

<file path=xl/ctrlProps/ctrlProp271.xml><?xml version="1.0" encoding="utf-8"?>
<formControlPr xmlns="http://schemas.microsoft.com/office/spreadsheetml/2009/9/main" objectType="CheckBox" fmlaLink="$B$24" lockText="1" noThreeD="1"/>
</file>

<file path=xl/ctrlProps/ctrlProp272.xml><?xml version="1.0" encoding="utf-8"?>
<formControlPr xmlns="http://schemas.microsoft.com/office/spreadsheetml/2009/9/main" objectType="CheckBox" fmlaLink="$B$26" lockText="1" noThreeD="1"/>
</file>

<file path=xl/ctrlProps/ctrlProp273.xml><?xml version="1.0" encoding="utf-8"?>
<formControlPr xmlns="http://schemas.microsoft.com/office/spreadsheetml/2009/9/main" objectType="CheckBox" fmlaLink="$B$30" lockText="1" noThreeD="1"/>
</file>

<file path=xl/ctrlProps/ctrlProp274.xml><?xml version="1.0" encoding="utf-8"?>
<formControlPr xmlns="http://schemas.microsoft.com/office/spreadsheetml/2009/9/main" objectType="CheckBox" fmlaLink="$B$33" lockText="1" noThreeD="1"/>
</file>

<file path=xl/ctrlProps/ctrlProp275.xml><?xml version="1.0" encoding="utf-8"?>
<formControlPr xmlns="http://schemas.microsoft.com/office/spreadsheetml/2009/9/main" objectType="CheckBox" fmlaLink="$B$37" lockText="1" noThreeD="1"/>
</file>

<file path=xl/ctrlProps/ctrlProp276.xml><?xml version="1.0" encoding="utf-8"?>
<formControlPr xmlns="http://schemas.microsoft.com/office/spreadsheetml/2009/9/main" objectType="CheckBox" fmlaLink="$B$41" lockText="1" noThreeD="1"/>
</file>

<file path=xl/ctrlProps/ctrlProp277.xml><?xml version="1.0" encoding="utf-8"?>
<formControlPr xmlns="http://schemas.microsoft.com/office/spreadsheetml/2009/9/main" objectType="CheckBox" fmlaLink="$B$43" lockText="1" noThreeD="1"/>
</file>

<file path=xl/ctrlProps/ctrlProp278.xml><?xml version="1.0" encoding="utf-8"?>
<formControlPr xmlns="http://schemas.microsoft.com/office/spreadsheetml/2009/9/main" objectType="CheckBox" fmlaLink="$B$45" lockText="1" noThreeD="1"/>
</file>

<file path=xl/ctrlProps/ctrlProp279.xml><?xml version="1.0" encoding="utf-8"?>
<formControlPr xmlns="http://schemas.microsoft.com/office/spreadsheetml/2009/9/main" objectType="CheckBox" fmlaLink="$B$47" lockText="1" noThreeD="1"/>
</file>

<file path=xl/ctrlProps/ctrlProp28.xml><?xml version="1.0" encoding="utf-8"?>
<formControlPr xmlns="http://schemas.microsoft.com/office/spreadsheetml/2009/9/main" objectType="CheckBox" fmlaLink="$AL$25" lockText="1" noThreeD="1"/>
</file>

<file path=xl/ctrlProps/ctrlProp280.xml><?xml version="1.0" encoding="utf-8"?>
<formControlPr xmlns="http://schemas.microsoft.com/office/spreadsheetml/2009/9/main" objectType="CheckBox" fmlaLink="$B$49" lockText="1" noThreeD="1"/>
</file>

<file path=xl/ctrlProps/ctrlProp281.xml><?xml version="1.0" encoding="utf-8"?>
<formControlPr xmlns="http://schemas.microsoft.com/office/spreadsheetml/2009/9/main" objectType="CheckBox" fmlaLink="$B$51" lockText="1" noThreeD="1"/>
</file>

<file path=xl/ctrlProps/ctrlProp282.xml><?xml version="1.0" encoding="utf-8"?>
<formControlPr xmlns="http://schemas.microsoft.com/office/spreadsheetml/2009/9/main" objectType="CheckBox" fmlaLink="$B$53" lockText="1" noThreeD="1"/>
</file>

<file path=xl/ctrlProps/ctrlProp283.xml><?xml version="1.0" encoding="utf-8"?>
<formControlPr xmlns="http://schemas.microsoft.com/office/spreadsheetml/2009/9/main" objectType="CheckBox" fmlaLink="$B$56" lockText="1" noThreeD="1"/>
</file>

<file path=xl/ctrlProps/ctrlProp284.xml><?xml version="1.0" encoding="utf-8"?>
<formControlPr xmlns="http://schemas.microsoft.com/office/spreadsheetml/2009/9/main" objectType="CheckBox" fmlaLink="$B$60" lockText="1" noThreeD="1"/>
</file>

<file path=xl/ctrlProps/ctrlProp285.xml><?xml version="1.0" encoding="utf-8"?>
<formControlPr xmlns="http://schemas.microsoft.com/office/spreadsheetml/2009/9/main" objectType="CheckBox" fmlaLink="$B$63" lockText="1" noThreeD="1"/>
</file>

<file path=xl/ctrlProps/ctrlProp286.xml><?xml version="1.0" encoding="utf-8"?>
<formControlPr xmlns="http://schemas.microsoft.com/office/spreadsheetml/2009/9/main" objectType="CheckBox" fmlaLink="$B$65" lockText="1" noThreeD="1"/>
</file>

<file path=xl/ctrlProps/ctrlProp287.xml><?xml version="1.0" encoding="utf-8"?>
<formControlPr xmlns="http://schemas.microsoft.com/office/spreadsheetml/2009/9/main" objectType="CheckBox" fmlaLink="$B$67" lockText="1" noThreeD="1"/>
</file>

<file path=xl/ctrlProps/ctrlProp29.xml><?xml version="1.0" encoding="utf-8"?>
<formControlPr xmlns="http://schemas.microsoft.com/office/spreadsheetml/2009/9/main" objectType="CheckBox" fmlaLink="$AL$27" lockText="1" noThreeD="1"/>
</file>

<file path=xl/ctrlProps/ctrlProp3.xml><?xml version="1.0" encoding="utf-8"?>
<formControlPr xmlns="http://schemas.microsoft.com/office/spreadsheetml/2009/9/main" objectType="CheckBox" fmlaLink="$AD$34" lockText="1" noThreeD="1"/>
</file>

<file path=xl/ctrlProps/ctrlProp30.xml><?xml version="1.0" encoding="utf-8"?>
<formControlPr xmlns="http://schemas.microsoft.com/office/spreadsheetml/2009/9/main" objectType="CheckBox" fmlaLink="$AL$28" lockText="1" noThreeD="1"/>
</file>

<file path=xl/ctrlProps/ctrlProp31.xml><?xml version="1.0" encoding="utf-8"?>
<formControlPr xmlns="http://schemas.microsoft.com/office/spreadsheetml/2009/9/main" objectType="CheckBox" fmlaLink="$AL$30" lockText="1" noThreeD="1"/>
</file>

<file path=xl/ctrlProps/ctrlProp32.xml><?xml version="1.0" encoding="utf-8"?>
<formControlPr xmlns="http://schemas.microsoft.com/office/spreadsheetml/2009/9/main" objectType="CheckBox" fmlaLink="$AL$31" lockText="1" noThreeD="1"/>
</file>

<file path=xl/ctrlProps/ctrlProp33.xml><?xml version="1.0" encoding="utf-8"?>
<formControlPr xmlns="http://schemas.microsoft.com/office/spreadsheetml/2009/9/main" objectType="CheckBox" fmlaLink="$AL$33" lockText="1" noThreeD="1"/>
</file>

<file path=xl/ctrlProps/ctrlProp34.xml><?xml version="1.0" encoding="utf-8"?>
<formControlPr xmlns="http://schemas.microsoft.com/office/spreadsheetml/2009/9/main" objectType="CheckBox" fmlaLink="$AN$38" lockText="1" noThreeD="1"/>
</file>

<file path=xl/ctrlProps/ctrlProp35.xml><?xml version="1.0" encoding="utf-8"?>
<formControlPr xmlns="http://schemas.microsoft.com/office/spreadsheetml/2009/9/main" objectType="CheckBox" fmlaLink="$AL$22" lockText="1" noThreeD="1"/>
</file>

<file path=xl/ctrlProps/ctrlProp36.xml><?xml version="1.0" encoding="utf-8"?>
<formControlPr xmlns="http://schemas.microsoft.com/office/spreadsheetml/2009/9/main" objectType="CheckBox" fmlaLink="$AL$24" lockText="1" noThreeD="1"/>
</file>

<file path=xl/ctrlProps/ctrlProp37.xml><?xml version="1.0" encoding="utf-8"?>
<formControlPr xmlns="http://schemas.microsoft.com/office/spreadsheetml/2009/9/main" objectType="CheckBox" fmlaLink="$AL$38" lockText="1" noThreeD="1"/>
</file>

<file path=xl/ctrlProps/ctrlProp38.xml><?xml version="1.0" encoding="utf-8"?>
<formControlPr xmlns="http://schemas.microsoft.com/office/spreadsheetml/2009/9/main" objectType="CheckBox" fmlaLink="$AO$48" lockText="1" noThreeD="1"/>
</file>

<file path=xl/ctrlProps/ctrlProp39.xml><?xml version="1.0" encoding="utf-8"?>
<formControlPr xmlns="http://schemas.microsoft.com/office/spreadsheetml/2009/9/main" objectType="CheckBox" fmlaLink="$AM$38" lockText="1" noThreeD="1"/>
</file>

<file path=xl/ctrlProps/ctrlProp4.xml><?xml version="1.0" encoding="utf-8"?>
<formControlPr xmlns="http://schemas.microsoft.com/office/spreadsheetml/2009/9/main" objectType="CheckBox" fmlaLink="$AD$36" lockText="1" noThreeD="1"/>
</file>

<file path=xl/ctrlProps/ctrlProp40.xml><?xml version="1.0" encoding="utf-8"?>
<formControlPr xmlns="http://schemas.microsoft.com/office/spreadsheetml/2009/9/main" objectType="CheckBox" fmlaLink="$AL$41" lockText="1" noThreeD="1"/>
</file>

<file path=xl/ctrlProps/ctrlProp41.xml><?xml version="1.0" encoding="utf-8"?>
<formControlPr xmlns="http://schemas.microsoft.com/office/spreadsheetml/2009/9/main" objectType="CheckBox" fmlaLink="$AM$46" lockText="1" noThreeD="1"/>
</file>

<file path=xl/ctrlProps/ctrlProp42.xml><?xml version="1.0" encoding="utf-8"?>
<formControlPr xmlns="http://schemas.microsoft.com/office/spreadsheetml/2009/9/main" objectType="CheckBox" fmlaLink="$AM$41" lockText="1" noThreeD="1"/>
</file>

<file path=xl/ctrlProps/ctrlProp43.xml><?xml version="1.0" encoding="utf-8"?>
<formControlPr xmlns="http://schemas.microsoft.com/office/spreadsheetml/2009/9/main" objectType="CheckBox" fmlaLink="$AL$44" lockText="1" noThreeD="1"/>
</file>

<file path=xl/ctrlProps/ctrlProp44.xml><?xml version="1.0" encoding="utf-8"?>
<formControlPr xmlns="http://schemas.microsoft.com/office/spreadsheetml/2009/9/main" objectType="CheckBox" fmlaLink="$AM$44" lockText="1" noThreeD="1"/>
</file>

<file path=xl/ctrlProps/ctrlProp45.xml><?xml version="1.0" encoding="utf-8"?>
<formControlPr xmlns="http://schemas.microsoft.com/office/spreadsheetml/2009/9/main" objectType="CheckBox" fmlaLink="$AN$48" lockText="1" noThreeD="1"/>
</file>

<file path=xl/ctrlProps/ctrlProp46.xml><?xml version="1.0" encoding="utf-8"?>
<formControlPr xmlns="http://schemas.microsoft.com/office/spreadsheetml/2009/9/main" objectType="CheckBox" fmlaLink="$AO$46" lockText="1" noThreeD="1"/>
</file>

<file path=xl/ctrlProps/ctrlProp47.xml><?xml version="1.0" encoding="utf-8"?>
<formControlPr xmlns="http://schemas.microsoft.com/office/spreadsheetml/2009/9/main" objectType="CheckBox" fmlaLink="$AN$46" lockText="1" noThreeD="1"/>
</file>

<file path=xl/ctrlProps/ctrlProp48.xml><?xml version="1.0" encoding="utf-8"?>
<formControlPr xmlns="http://schemas.microsoft.com/office/spreadsheetml/2009/9/main" objectType="CheckBox" fmlaLink="$AO$44" lockText="1" noThreeD="1"/>
</file>

<file path=xl/ctrlProps/ctrlProp49.xml><?xml version="1.0" encoding="utf-8"?>
<formControlPr xmlns="http://schemas.microsoft.com/office/spreadsheetml/2009/9/main" objectType="CheckBox" fmlaLink="$AN$44" lockText="1" noThreeD="1"/>
</file>

<file path=xl/ctrlProps/ctrlProp5.xml><?xml version="1.0" encoding="utf-8"?>
<formControlPr xmlns="http://schemas.microsoft.com/office/spreadsheetml/2009/9/main" objectType="CheckBox" fmlaLink="$AD$54" lockText="1" noThreeD="1"/>
</file>

<file path=xl/ctrlProps/ctrlProp50.xml><?xml version="1.0" encoding="utf-8"?>
<formControlPr xmlns="http://schemas.microsoft.com/office/spreadsheetml/2009/9/main" objectType="CheckBox" fmlaLink="$AO$41" lockText="1" noThreeD="1"/>
</file>

<file path=xl/ctrlProps/ctrlProp51.xml><?xml version="1.0" encoding="utf-8"?>
<formControlPr xmlns="http://schemas.microsoft.com/office/spreadsheetml/2009/9/main" objectType="CheckBox" fmlaLink="$AN$41" lockText="1" noThreeD="1"/>
</file>

<file path=xl/ctrlProps/ctrlProp52.xml><?xml version="1.0" encoding="utf-8"?>
<formControlPr xmlns="http://schemas.microsoft.com/office/spreadsheetml/2009/9/main" objectType="CheckBox" fmlaLink="$AO$38" lockText="1" noThreeD="1"/>
</file>

<file path=xl/ctrlProps/ctrlProp53.xml><?xml version="1.0" encoding="utf-8"?>
<formControlPr xmlns="http://schemas.microsoft.com/office/spreadsheetml/2009/9/main" objectType="CheckBox" fmlaLink="$AL$46" lockText="1" noThreeD="1"/>
</file>

<file path=xl/ctrlProps/ctrlProp54.xml><?xml version="1.0" encoding="utf-8"?>
<formControlPr xmlns="http://schemas.microsoft.com/office/spreadsheetml/2009/9/main" objectType="CheckBox" fmlaLink="$AL$48" lockText="1" noThreeD="1"/>
</file>

<file path=xl/ctrlProps/ctrlProp55.xml><?xml version="1.0" encoding="utf-8"?>
<formControlPr xmlns="http://schemas.microsoft.com/office/spreadsheetml/2009/9/main" objectType="CheckBox" fmlaLink="$AM$48" lockText="1" noThreeD="1"/>
</file>

<file path=xl/ctrlProps/ctrlProp56.xml><?xml version="1.0" encoding="utf-8"?>
<formControlPr xmlns="http://schemas.microsoft.com/office/spreadsheetml/2009/9/main" objectType="CheckBox" fmlaLink="$AL$57" lockText="1" noThreeD="1"/>
</file>

<file path=xl/ctrlProps/ctrlProp57.xml><?xml version="1.0" encoding="utf-8"?>
<formControlPr xmlns="http://schemas.microsoft.com/office/spreadsheetml/2009/9/main" objectType="CheckBox" fmlaLink="$AL$53" lockText="1" noThreeD="1"/>
</file>

<file path=xl/ctrlProps/ctrlProp58.xml><?xml version="1.0" encoding="utf-8"?>
<formControlPr xmlns="http://schemas.microsoft.com/office/spreadsheetml/2009/9/main" objectType="CheckBox" fmlaLink="$AM$53" lockText="1" noThreeD="1"/>
</file>

<file path=xl/ctrlProps/ctrlProp59.xml><?xml version="1.0" encoding="utf-8"?>
<formControlPr xmlns="http://schemas.microsoft.com/office/spreadsheetml/2009/9/main" objectType="CheckBox" fmlaLink="$AL$58" lockText="1" noThreeD="1"/>
</file>

<file path=xl/ctrlProps/ctrlProp6.xml><?xml version="1.0" encoding="utf-8"?>
<formControlPr xmlns="http://schemas.microsoft.com/office/spreadsheetml/2009/9/main" objectType="CheckBox" fmlaLink="$AD$56" lockText="1" noThreeD="1"/>
</file>

<file path=xl/ctrlProps/ctrlProp60.xml><?xml version="1.0" encoding="utf-8"?>
<formControlPr xmlns="http://schemas.microsoft.com/office/spreadsheetml/2009/9/main" objectType="CheckBox" fmlaLink="$AM$58" lockText="1" noThreeD="1"/>
</file>

<file path=xl/ctrlProps/ctrlProp61.xml><?xml version="1.0" encoding="utf-8"?>
<formControlPr xmlns="http://schemas.microsoft.com/office/spreadsheetml/2009/9/main" objectType="CheckBox" fmlaLink="$AN$58" lockText="1" noThreeD="1"/>
</file>

<file path=xl/ctrlProps/ctrlProp62.xml><?xml version="1.0" encoding="utf-8"?>
<formControlPr xmlns="http://schemas.microsoft.com/office/spreadsheetml/2009/9/main" objectType="CheckBox" fmlaLink="$AP$58" lockText="1" noThreeD="1"/>
</file>

<file path=xl/ctrlProps/ctrlProp63.xml><?xml version="1.0" encoding="utf-8"?>
<formControlPr xmlns="http://schemas.microsoft.com/office/spreadsheetml/2009/9/main" objectType="CheckBox" fmlaLink="$AO$58" lockText="1" noThreeD="1"/>
</file>

<file path=xl/ctrlProps/ctrlProp64.xml><?xml version="1.0" encoding="utf-8"?>
<formControlPr xmlns="http://schemas.microsoft.com/office/spreadsheetml/2009/9/main" objectType="CheckBox" fmlaLink="$AL$60" lockText="1" noThreeD="1"/>
</file>

<file path=xl/ctrlProps/ctrlProp65.xml><?xml version="1.0" encoding="utf-8"?>
<formControlPr xmlns="http://schemas.microsoft.com/office/spreadsheetml/2009/9/main" objectType="CheckBox" fmlaLink="$AM$60" lockText="1" noThreeD="1"/>
</file>

<file path=xl/ctrlProps/ctrlProp66.xml><?xml version="1.0" encoding="utf-8"?>
<formControlPr xmlns="http://schemas.microsoft.com/office/spreadsheetml/2009/9/main" objectType="CheckBox" fmlaLink="$AN$60" lockText="1" noThreeD="1"/>
</file>

<file path=xl/ctrlProps/ctrlProp67.xml><?xml version="1.0" encoding="utf-8"?>
<formControlPr xmlns="http://schemas.microsoft.com/office/spreadsheetml/2009/9/main" objectType="CheckBox" fmlaLink="$AO$60" lockText="1" noThreeD="1"/>
</file>

<file path=xl/ctrlProps/ctrlProp68.xml><?xml version="1.0" encoding="utf-8"?>
<formControlPr xmlns="http://schemas.microsoft.com/office/spreadsheetml/2009/9/main" objectType="CheckBox" fmlaLink="$AL$62" lockText="1" noThreeD="1"/>
</file>

<file path=xl/ctrlProps/ctrlProp69.xml><?xml version="1.0" encoding="utf-8"?>
<formControlPr xmlns="http://schemas.microsoft.com/office/spreadsheetml/2009/9/main" objectType="CheckBox" fmlaLink="$AM$62" lockText="1" noThreeD="1"/>
</file>

<file path=xl/ctrlProps/ctrlProp7.xml><?xml version="1.0" encoding="utf-8"?>
<formControlPr xmlns="http://schemas.microsoft.com/office/spreadsheetml/2009/9/main" objectType="CheckBox" fmlaLink="$D$11" lockText="1" noThreeD="1"/>
</file>

<file path=xl/ctrlProps/ctrlProp70.xml><?xml version="1.0" encoding="utf-8"?>
<formControlPr xmlns="http://schemas.microsoft.com/office/spreadsheetml/2009/9/main" objectType="CheckBox" fmlaLink="$AP$62" lockText="1" noThreeD="1"/>
</file>

<file path=xl/ctrlProps/ctrlProp71.xml><?xml version="1.0" encoding="utf-8"?>
<formControlPr xmlns="http://schemas.microsoft.com/office/spreadsheetml/2009/9/main" objectType="CheckBox" fmlaLink="$AN$62" lockText="1" noThreeD="1"/>
</file>

<file path=xl/ctrlProps/ctrlProp72.xml><?xml version="1.0" encoding="utf-8"?>
<formControlPr xmlns="http://schemas.microsoft.com/office/spreadsheetml/2009/9/main" objectType="CheckBox" fmlaLink="$AO$62" lockText="1" noThreeD="1"/>
</file>

<file path=xl/ctrlProps/ctrlProp73.xml><?xml version="1.0" encoding="utf-8"?>
<formControlPr xmlns="http://schemas.microsoft.com/office/spreadsheetml/2009/9/main" objectType="CheckBox" fmlaLink="$AL$59" lockText="1" noThreeD="1"/>
</file>

<file path=xl/ctrlProps/ctrlProp74.xml><?xml version="1.0" encoding="utf-8"?>
<formControlPr xmlns="http://schemas.microsoft.com/office/spreadsheetml/2009/9/main" objectType="CheckBox" fmlaLink="$AL$61" lockText="1" noThreeD="1"/>
</file>

<file path=xl/ctrlProps/ctrlProp75.xml><?xml version="1.0" encoding="utf-8"?>
<formControlPr xmlns="http://schemas.microsoft.com/office/spreadsheetml/2009/9/main" objectType="CheckBox" fmlaLink="$AP$60" lockText="1" noThreeD="1"/>
</file>

<file path=xl/ctrlProps/ctrlProp76.xml><?xml version="1.0" encoding="utf-8"?>
<formControlPr xmlns="http://schemas.microsoft.com/office/spreadsheetml/2009/9/main" objectType="CheckBox" fmlaLink="$AN$6" lockText="1" noThreeD="1"/>
</file>

<file path=xl/ctrlProps/ctrlProp77.xml><?xml version="1.0" encoding="utf-8"?>
<formControlPr xmlns="http://schemas.microsoft.com/office/spreadsheetml/2009/9/main" objectType="CheckBox" fmlaLink="$AN$7" lockText="1" noThreeD="1"/>
</file>

<file path=xl/ctrlProps/ctrlProp78.xml><?xml version="1.0" encoding="utf-8"?>
<formControlPr xmlns="http://schemas.microsoft.com/office/spreadsheetml/2009/9/main" objectType="CheckBox" fmlaLink="$AO$10" lockText="1" noThreeD="1"/>
</file>

<file path=xl/ctrlProps/ctrlProp79.xml><?xml version="1.0" encoding="utf-8"?>
<formControlPr xmlns="http://schemas.microsoft.com/office/spreadsheetml/2009/9/main" objectType="CheckBox" fmlaLink="$AM$18" lockText="1" noThreeD="1"/>
</file>

<file path=xl/ctrlProps/ctrlProp8.xml><?xml version="1.0" encoding="utf-8"?>
<formControlPr xmlns="http://schemas.microsoft.com/office/spreadsheetml/2009/9/main" objectType="CheckBox" fmlaLink="$D$38" lockText="1" noThreeD="1"/>
</file>

<file path=xl/ctrlProps/ctrlProp80.xml><?xml version="1.0" encoding="utf-8"?>
<formControlPr xmlns="http://schemas.microsoft.com/office/spreadsheetml/2009/9/main" objectType="CheckBox" fmlaLink="$AM$29" lockText="1" noThreeD="1"/>
</file>

<file path=xl/ctrlProps/ctrlProp81.xml><?xml version="1.0" encoding="utf-8"?>
<formControlPr xmlns="http://schemas.microsoft.com/office/spreadsheetml/2009/9/main" objectType="CheckBox" fmlaLink="$AL$29" lockText="1" noThreeD="1"/>
</file>

<file path=xl/ctrlProps/ctrlProp82.xml><?xml version="1.0" encoding="utf-8"?>
<formControlPr xmlns="http://schemas.microsoft.com/office/spreadsheetml/2009/9/main" objectType="CheckBox" fmlaLink="$B$8" lockText="1" noThreeD="1"/>
</file>

<file path=xl/ctrlProps/ctrlProp83.xml><?xml version="1.0" encoding="utf-8"?>
<formControlPr xmlns="http://schemas.microsoft.com/office/spreadsheetml/2009/9/main" objectType="CheckBox" fmlaLink="$B$10" lockText="1" noThreeD="1"/>
</file>

<file path=xl/ctrlProps/ctrlProp84.xml><?xml version="1.0" encoding="utf-8"?>
<formControlPr xmlns="http://schemas.microsoft.com/office/spreadsheetml/2009/9/main" objectType="CheckBox" fmlaLink="$B$16" lockText="1" noThreeD="1"/>
</file>

<file path=xl/ctrlProps/ctrlProp85.xml><?xml version="1.0" encoding="utf-8"?>
<formControlPr xmlns="http://schemas.microsoft.com/office/spreadsheetml/2009/9/main" objectType="CheckBox" fmlaLink="$B$18" lockText="1" noThreeD="1"/>
</file>

<file path=xl/ctrlProps/ctrlProp86.xml><?xml version="1.0" encoding="utf-8"?>
<formControlPr xmlns="http://schemas.microsoft.com/office/spreadsheetml/2009/9/main" objectType="CheckBox" fmlaLink="$B$22" lockText="1" noThreeD="1"/>
</file>

<file path=xl/ctrlProps/ctrlProp87.xml><?xml version="1.0" encoding="utf-8"?>
<formControlPr xmlns="http://schemas.microsoft.com/office/spreadsheetml/2009/9/main" objectType="CheckBox" fmlaLink="$B$25" lockText="1" noThreeD="1"/>
</file>

<file path=xl/ctrlProps/ctrlProp88.xml><?xml version="1.0" encoding="utf-8"?>
<formControlPr xmlns="http://schemas.microsoft.com/office/spreadsheetml/2009/9/main" objectType="CheckBox" fmlaLink="$B$28" lockText="1" noThreeD="1"/>
</file>

<file path=xl/ctrlProps/ctrlProp89.xml><?xml version="1.0" encoding="utf-8"?>
<formControlPr xmlns="http://schemas.microsoft.com/office/spreadsheetml/2009/9/main" objectType="CheckBox" fmlaLink="$B$34" lockText="1" noThreeD="1"/>
</file>

<file path=xl/ctrlProps/ctrlProp9.xml><?xml version="1.0" encoding="utf-8"?>
<formControlPr xmlns="http://schemas.microsoft.com/office/spreadsheetml/2009/9/main" objectType="CheckBox" fmlaLink="$D$45" lockText="1" noThreeD="1"/>
</file>

<file path=xl/ctrlProps/ctrlProp90.xml><?xml version="1.0" encoding="utf-8"?>
<formControlPr xmlns="http://schemas.microsoft.com/office/spreadsheetml/2009/9/main" objectType="CheckBox" fmlaLink="$B$37" lockText="1" noThreeD="1"/>
</file>

<file path=xl/ctrlProps/ctrlProp91.xml><?xml version="1.0" encoding="utf-8"?>
<formControlPr xmlns="http://schemas.microsoft.com/office/spreadsheetml/2009/9/main" objectType="CheckBox" fmlaLink="$B$40" lockText="1" noThreeD="1"/>
</file>

<file path=xl/ctrlProps/ctrlProp92.xml><?xml version="1.0" encoding="utf-8"?>
<formControlPr xmlns="http://schemas.microsoft.com/office/spreadsheetml/2009/9/main" objectType="CheckBox" fmlaLink="$B$43" lockText="1" noThreeD="1"/>
</file>

<file path=xl/ctrlProps/ctrlProp93.xml><?xml version="1.0" encoding="utf-8"?>
<formControlPr xmlns="http://schemas.microsoft.com/office/spreadsheetml/2009/9/main" objectType="CheckBox" fmlaLink="$B$45" lockText="1" noThreeD="1"/>
</file>

<file path=xl/ctrlProps/ctrlProp94.xml><?xml version="1.0" encoding="utf-8"?>
<formControlPr xmlns="http://schemas.microsoft.com/office/spreadsheetml/2009/9/main" objectType="CheckBox" fmlaLink="$B$47" lockText="1" noThreeD="1"/>
</file>

<file path=xl/ctrlProps/ctrlProp95.xml><?xml version="1.0" encoding="utf-8"?>
<formControlPr xmlns="http://schemas.microsoft.com/office/spreadsheetml/2009/9/main" objectType="CheckBox" fmlaLink="$B$49" lockText="1" noThreeD="1"/>
</file>

<file path=xl/ctrlProps/ctrlProp96.xml><?xml version="1.0" encoding="utf-8"?>
<formControlPr xmlns="http://schemas.microsoft.com/office/spreadsheetml/2009/9/main" objectType="CheckBox" fmlaLink="$B$52" lockText="1" noThreeD="1"/>
</file>

<file path=xl/ctrlProps/ctrlProp97.xml><?xml version="1.0" encoding="utf-8"?>
<formControlPr xmlns="http://schemas.microsoft.com/office/spreadsheetml/2009/9/main" objectType="CheckBox" fmlaLink="$B$55" lockText="1" noThreeD="1"/>
</file>

<file path=xl/ctrlProps/ctrlProp98.xml><?xml version="1.0" encoding="utf-8"?>
<formControlPr xmlns="http://schemas.microsoft.com/office/spreadsheetml/2009/9/main" objectType="CheckBox" fmlaLink="$B$57" lockText="1" noThreeD="1"/>
</file>

<file path=xl/ctrlProps/ctrlProp99.xml><?xml version="1.0" encoding="utf-8"?>
<formControlPr xmlns="http://schemas.microsoft.com/office/spreadsheetml/2009/9/main" objectType="CheckBox" fmlaLink="$B$60" lockText="1" noThreeD="1"/>
</file>

<file path=xl/drawings/_rels/drawing1.xml.rels><?xml version="1.0" encoding="UTF-8" standalone="yes"?>
<Relationships xmlns="http://schemas.openxmlformats.org/package/2006/relationships"><Relationship Id="rId1" Type="http://schemas.openxmlformats.org/officeDocument/2006/relationships/hyperlink" Target="https://apply.e-tumo.jp/city-kyoto-kenchiku-kyoto-u/offer/offerList_initDisplay"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hyperlink" Target="https://g-kyoto.gis.pref.kyoto.lg.jp/g-kyoto/PositionSelect?mid=1" TargetMode="External"/><Relationship Id="rId4" Type="http://schemas.openxmlformats.org/officeDocument/2006/relationships/image" Target="../media/image4.sv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38100</xdr:colOff>
          <xdr:row>27</xdr:row>
          <xdr:rowOff>9525</xdr:rowOff>
        </xdr:from>
        <xdr:to>
          <xdr:col>6</xdr:col>
          <xdr:colOff>247650</xdr:colOff>
          <xdr:row>28</xdr:row>
          <xdr:rowOff>19050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0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29</xdr:row>
          <xdr:rowOff>219075</xdr:rowOff>
        </xdr:from>
        <xdr:to>
          <xdr:col>6</xdr:col>
          <xdr:colOff>247650</xdr:colOff>
          <xdr:row>31</xdr:row>
          <xdr:rowOff>0</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00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32</xdr:row>
          <xdr:rowOff>219075</xdr:rowOff>
        </xdr:from>
        <xdr:to>
          <xdr:col>6</xdr:col>
          <xdr:colOff>266700</xdr:colOff>
          <xdr:row>34</xdr:row>
          <xdr:rowOff>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0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35</xdr:row>
          <xdr:rowOff>114300</xdr:rowOff>
        </xdr:from>
        <xdr:to>
          <xdr:col>6</xdr:col>
          <xdr:colOff>219075</xdr:colOff>
          <xdr:row>36</xdr:row>
          <xdr:rowOff>123825</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0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52</xdr:row>
          <xdr:rowOff>219075</xdr:rowOff>
        </xdr:from>
        <xdr:to>
          <xdr:col>6</xdr:col>
          <xdr:colOff>247650</xdr:colOff>
          <xdr:row>54</xdr:row>
          <xdr:rowOff>0</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0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55</xdr:row>
          <xdr:rowOff>104775</xdr:rowOff>
        </xdr:from>
        <xdr:to>
          <xdr:col>6</xdr:col>
          <xdr:colOff>257175</xdr:colOff>
          <xdr:row>56</xdr:row>
          <xdr:rowOff>114300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0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29</xdr:col>
      <xdr:colOff>22130</xdr:colOff>
      <xdr:row>26</xdr:row>
      <xdr:rowOff>108696</xdr:rowOff>
    </xdr:from>
    <xdr:ext cx="2827688" cy="2228849"/>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98159" y="8636372"/>
          <a:ext cx="2827688" cy="22288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左黄色部分の□をクリックし、☑になると</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右部分の入力必須のセルが黄色になります。</a:t>
          </a:r>
          <a:endParaRPr kumimoji="1" lang="en-US" altLang="ja-JP" sz="1100">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100">
              <a:latin typeface="ＭＳ Ｐゴシック" panose="020B0600070205080204" pitchFamily="50" charset="-128"/>
              <a:ea typeface="ＭＳ Ｐゴシック" panose="020B0600070205080204" pitchFamily="50" charset="-128"/>
            </a:rPr>
            <a:t>（２つ以上☑していただいても構いません）</a:t>
          </a:r>
        </a:p>
      </xdr:txBody>
    </xdr:sp>
    <xdr:clientData/>
  </xdr:oneCellAnchor>
  <xdr:oneCellAnchor>
    <xdr:from>
      <xdr:col>34</xdr:col>
      <xdr:colOff>33618</xdr:colOff>
      <xdr:row>52</xdr:row>
      <xdr:rowOff>20730</xdr:rowOff>
    </xdr:from>
    <xdr:ext cx="2901358" cy="1123949"/>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7351059" y="12291171"/>
          <a:ext cx="2901358" cy="11239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（請負の場合）</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左黄色部分の□をクリックし、☑になると</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右部分の入力必須のセルが黄色になります。</a:t>
          </a:r>
          <a:endParaRPr kumimoji="1" lang="en-US" altLang="ja-JP" sz="1100">
            <a:latin typeface="ＭＳ Ｐゴシック" panose="020B0600070205080204" pitchFamily="50" charset="-128"/>
            <a:ea typeface="ＭＳ Ｐゴシック" panose="020B0600070205080204" pitchFamily="50" charset="-128"/>
          </a:endParaRPr>
        </a:p>
        <a:p>
          <a:pPr algn="ctr">
            <a:lnSpc>
              <a:spcPts val="1300"/>
            </a:lnSpc>
          </a:pPr>
          <a:r>
            <a:rPr kumimoji="1" lang="ja-JP" altLang="en-US" sz="1100">
              <a:latin typeface="ＭＳ Ｐゴシック" panose="020B0600070205080204" pitchFamily="50" charset="-128"/>
              <a:ea typeface="ＭＳ Ｐゴシック" panose="020B0600070205080204" pitchFamily="50" charset="-128"/>
            </a:rPr>
            <a:t>（１つのみクリック）</a:t>
          </a:r>
        </a:p>
      </xdr:txBody>
    </xdr:sp>
    <xdr:clientData/>
  </xdr:oneCellAnchor>
  <xdr:twoCellAnchor>
    <xdr:from>
      <xdr:col>4</xdr:col>
      <xdr:colOff>0</xdr:colOff>
      <xdr:row>1</xdr:row>
      <xdr:rowOff>133349</xdr:rowOff>
    </xdr:from>
    <xdr:to>
      <xdr:col>27</xdr:col>
      <xdr:colOff>257175</xdr:colOff>
      <xdr:row>1</xdr:row>
      <xdr:rowOff>2095500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61975" y="361949"/>
          <a:ext cx="6610350" cy="1962151"/>
        </a:xfrm>
        <a:prstGeom prst="rect">
          <a:avLst/>
        </a:prstGeom>
        <a:solidFill>
          <a:sysClr val="window" lastClr="FFFFFF">
            <a:alpha val="50000"/>
          </a:sysClr>
        </a:solidFill>
        <a:ln w="28575">
          <a:solidFill>
            <a:srgbClr val="FF0000"/>
          </a:solid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ctr"/>
        <a:lstStyle/>
        <a:p>
          <a:pPr algn="ct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本</a:t>
          </a:r>
          <a:r>
            <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Excel</a:t>
          </a: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ファイルは、</a:t>
          </a: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変更届出専用の</a:t>
          </a:r>
          <a:r>
            <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rPr>
            <a:t>Excel</a:t>
          </a: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ファイルです。</a:t>
          </a:r>
          <a:endPar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届出の場合は、「建設リサイクル届出書（電子申請専用）</a:t>
          </a:r>
          <a:r>
            <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.xlsx</a:t>
          </a: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」を使用してください。</a:t>
          </a:r>
          <a:endPar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a:p>
          <a:pPr algn="ctr"/>
          <a:endPar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工事着手予定日の７日前までに届け出てください。</a:t>
          </a:r>
          <a:endPar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届出日と工事着手予定日が７日未満の場合は、電子申請では受付できません。</a:t>
          </a:r>
          <a:endPar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a:p>
          <a:pPr algn="ctr"/>
          <a:endPar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黄色セルは入力必須項目</a:t>
          </a:r>
          <a:r>
            <a:rPr kumimoji="1" lang="ja-JP" altLang="en-US" sz="1200" b="0" cap="none" spc="0">
              <a:ln>
                <a:noFill/>
              </a:ln>
              <a:solidFill>
                <a:schemeClr val="tx1"/>
              </a:solidFill>
              <a:effectLst/>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0" cap="none" spc="0">
            <a:ln>
              <a:noFill/>
            </a:ln>
            <a:solidFill>
              <a:schemeClr val="tx1"/>
            </a:solidFill>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（チェックする項目によって</a:t>
          </a:r>
          <a:r>
            <a:rPr kumimoji="1"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黄色・水色</a:t>
          </a:r>
          <a:r>
            <a:rPr kumimoji="1"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・白色</a:t>
          </a: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セルが変わります。）</a:t>
          </a:r>
          <a:endParaRPr kumimoji="1"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cs typeface="+mn-cs"/>
            </a:rPr>
            <a:t>変更する項目以外は、元の届出書と同一の情報を入力してください。</a:t>
          </a:r>
          <a:endParaRPr kumimoji="1" lang="en-US" altLang="ja-JP" sz="14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19049</xdr:colOff>
      <xdr:row>24</xdr:row>
      <xdr:rowOff>123826</xdr:rowOff>
    </xdr:from>
    <xdr:to>
      <xdr:col>29</xdr:col>
      <xdr:colOff>0</xdr:colOff>
      <xdr:row>24</xdr:row>
      <xdr:rowOff>123826</xdr:rowOff>
    </xdr:to>
    <xdr:cxnSp macro="">
      <xdr:nvCxnSpPr>
        <xdr:cNvPr id="21588" name="直線矢印コネクタ 5">
          <a:extLst>
            <a:ext uri="{FF2B5EF4-FFF2-40B4-BE49-F238E27FC236}">
              <a16:creationId xmlns:a16="http://schemas.microsoft.com/office/drawing/2014/main" id="{00000000-0008-0000-0000-000054540000}"/>
            </a:ext>
          </a:extLst>
        </xdr:cNvPr>
        <xdr:cNvCxnSpPr>
          <a:cxnSpLocks noChangeShapeType="1"/>
        </xdr:cNvCxnSpPr>
      </xdr:nvCxnSpPr>
      <xdr:spPr bwMode="auto">
        <a:xfrm>
          <a:off x="7056343" y="8449797"/>
          <a:ext cx="261098" cy="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28</xdr:col>
      <xdr:colOff>44822</xdr:colOff>
      <xdr:row>26</xdr:row>
      <xdr:rowOff>7847</xdr:rowOff>
    </xdr:from>
    <xdr:to>
      <xdr:col>29</xdr:col>
      <xdr:colOff>0</xdr:colOff>
      <xdr:row>36</xdr:row>
      <xdr:rowOff>212915</xdr:rowOff>
    </xdr:to>
    <xdr:sp macro="" textlink="">
      <xdr:nvSpPr>
        <xdr:cNvPr id="5" name="右中かっこ 4">
          <a:extLst>
            <a:ext uri="{FF2B5EF4-FFF2-40B4-BE49-F238E27FC236}">
              <a16:creationId xmlns:a16="http://schemas.microsoft.com/office/drawing/2014/main" id="{00000000-0008-0000-0000-000005000000}"/>
            </a:ext>
          </a:extLst>
        </xdr:cNvPr>
        <xdr:cNvSpPr/>
      </xdr:nvSpPr>
      <xdr:spPr bwMode="auto">
        <a:xfrm>
          <a:off x="7082116" y="6507259"/>
          <a:ext cx="235325" cy="2446244"/>
        </a:xfrm>
        <a:prstGeom prst="rightBrace">
          <a:avLst>
            <a:gd name="adj1" fmla="val 23530"/>
            <a:gd name="adj2" fmla="val 50000"/>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28</xdr:col>
      <xdr:colOff>47625</xdr:colOff>
      <xdr:row>52</xdr:row>
      <xdr:rowOff>9525</xdr:rowOff>
    </xdr:from>
    <xdr:to>
      <xdr:col>29</xdr:col>
      <xdr:colOff>19050</xdr:colOff>
      <xdr:row>56</xdr:row>
      <xdr:rowOff>219075</xdr:rowOff>
    </xdr:to>
    <xdr:sp macro="" textlink="">
      <xdr:nvSpPr>
        <xdr:cNvPr id="6" name="右中かっこ 5">
          <a:extLst>
            <a:ext uri="{FF2B5EF4-FFF2-40B4-BE49-F238E27FC236}">
              <a16:creationId xmlns:a16="http://schemas.microsoft.com/office/drawing/2014/main" id="{00000000-0008-0000-0000-000006000000}"/>
            </a:ext>
          </a:extLst>
        </xdr:cNvPr>
        <xdr:cNvSpPr/>
      </xdr:nvSpPr>
      <xdr:spPr bwMode="auto">
        <a:xfrm>
          <a:off x="6991350" y="13916025"/>
          <a:ext cx="247650" cy="112395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28</xdr:col>
      <xdr:colOff>33618</xdr:colOff>
      <xdr:row>39</xdr:row>
      <xdr:rowOff>0</xdr:rowOff>
    </xdr:from>
    <xdr:to>
      <xdr:col>29</xdr:col>
      <xdr:colOff>0</xdr:colOff>
      <xdr:row>41</xdr:row>
      <xdr:rowOff>212912</xdr:rowOff>
    </xdr:to>
    <xdr:sp macro="" textlink="">
      <xdr:nvSpPr>
        <xdr:cNvPr id="21" name="右中かっこ 20">
          <a:extLst>
            <a:ext uri="{FF2B5EF4-FFF2-40B4-BE49-F238E27FC236}">
              <a16:creationId xmlns:a16="http://schemas.microsoft.com/office/drawing/2014/main" id="{00000000-0008-0000-0000-000015000000}"/>
            </a:ext>
          </a:extLst>
        </xdr:cNvPr>
        <xdr:cNvSpPr/>
      </xdr:nvSpPr>
      <xdr:spPr bwMode="auto">
        <a:xfrm>
          <a:off x="7070912" y="9412941"/>
          <a:ext cx="246529" cy="661147"/>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oneCellAnchor>
    <xdr:from>
      <xdr:col>34</xdr:col>
      <xdr:colOff>22413</xdr:colOff>
      <xdr:row>38</xdr:row>
      <xdr:rowOff>33617</xdr:rowOff>
    </xdr:from>
    <xdr:ext cx="2812676" cy="1042148"/>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7339854" y="9222441"/>
          <a:ext cx="2812676" cy="1042148"/>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（例）</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　解体工事（石綿有）と新築工事（石綿無）</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のようにどちらかの工事に石綿がある場合は、</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石綿「</a:t>
          </a:r>
          <a:r>
            <a:rPr kumimoji="1" lang="ja-JP" altLang="en-US" sz="1100" b="1">
              <a:latin typeface="ＭＳ Ｐゴシック" panose="020B0600070205080204" pitchFamily="50" charset="-128"/>
              <a:ea typeface="ＭＳ Ｐゴシック" panose="020B0600070205080204" pitchFamily="50" charset="-128"/>
            </a:rPr>
            <a:t>有</a:t>
          </a:r>
          <a:r>
            <a:rPr kumimoji="1" lang="ja-JP" altLang="en-US" sz="1100">
              <a:latin typeface="ＭＳ Ｐゴシック" panose="020B0600070205080204" pitchFamily="50" charset="-128"/>
              <a:ea typeface="ＭＳ Ｐゴシック" panose="020B0600070205080204" pitchFamily="50" charset="-128"/>
            </a:rPr>
            <a:t>」と入力してください。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フロンの有無の入力方法も同様です。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12889</xdr:colOff>
      <xdr:row>65</xdr:row>
      <xdr:rowOff>20732</xdr:rowOff>
    </xdr:from>
    <xdr:ext cx="3115235" cy="1123949"/>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7680514" y="17546732"/>
          <a:ext cx="3115235" cy="11239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入力フォーム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５</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のそれぞれの項目の</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年・月・日を全てを選択した後、</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上の四角の中に赤文字で警告が表示されていたら、</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５</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の日付を確認してください。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1546413</xdr:colOff>
      <xdr:row>63</xdr:row>
      <xdr:rowOff>212912</xdr:rowOff>
    </xdr:from>
    <xdr:to>
      <xdr:col>34</xdr:col>
      <xdr:colOff>1546413</xdr:colOff>
      <xdr:row>65</xdr:row>
      <xdr:rowOff>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bwMode="auto">
        <a:xfrm flipV="1">
          <a:off x="8863854" y="15015883"/>
          <a:ext cx="0" cy="2520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oneCellAnchor>
    <xdr:from>
      <xdr:col>28</xdr:col>
      <xdr:colOff>280146</xdr:colOff>
      <xdr:row>22</xdr:row>
      <xdr:rowOff>89646</xdr:rowOff>
    </xdr:from>
    <xdr:ext cx="2827688" cy="828114"/>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7317440" y="5692587"/>
          <a:ext cx="2827688" cy="828114"/>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工事の場所を正確に届け出ていただくため、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位置座標の入力に御協力をお願いいたします。</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位置座標の確認方法については、</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「座標の求め方」シートを参照してください。</a:t>
          </a:r>
        </a:p>
      </xdr:txBody>
    </xdr:sp>
    <xdr:clientData/>
  </xdr:oneCellAnchor>
  <mc:AlternateContent xmlns:mc="http://schemas.openxmlformats.org/markup-compatibility/2006">
    <mc:Choice xmlns:a14="http://schemas.microsoft.com/office/drawing/2010/main" Requires="a14">
      <xdr:twoCellAnchor editAs="oneCell">
        <xdr:from>
          <xdr:col>1</xdr:col>
          <xdr:colOff>95250</xdr:colOff>
          <xdr:row>11</xdr:row>
          <xdr:rowOff>314325</xdr:rowOff>
        </xdr:from>
        <xdr:to>
          <xdr:col>1</xdr:col>
          <xdr:colOff>323850</xdr:colOff>
          <xdr:row>12</xdr:row>
          <xdr:rowOff>104775</xdr:rowOff>
        </xdr:to>
        <xdr:sp macro="" textlink="">
          <xdr:nvSpPr>
            <xdr:cNvPr id="12715" name="Check Box 427" hidden="1">
              <a:extLst>
                <a:ext uri="{63B3BB69-23CF-44E3-9099-C40C66FF867C}">
                  <a14:compatExt spid="_x0000_s12715"/>
                </a:ext>
                <a:ext uri="{FF2B5EF4-FFF2-40B4-BE49-F238E27FC236}">
                  <a16:creationId xmlns:a16="http://schemas.microsoft.com/office/drawing/2014/main" id="{00000000-0008-0000-0000-0000A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14</xdr:row>
          <xdr:rowOff>219075</xdr:rowOff>
        </xdr:from>
        <xdr:to>
          <xdr:col>1</xdr:col>
          <xdr:colOff>304800</xdr:colOff>
          <xdr:row>15</xdr:row>
          <xdr:rowOff>200025</xdr:rowOff>
        </xdr:to>
        <xdr:sp macro="" textlink="">
          <xdr:nvSpPr>
            <xdr:cNvPr id="12716" name="Check Box 428" hidden="1">
              <a:extLst>
                <a:ext uri="{63B3BB69-23CF-44E3-9099-C40C66FF867C}">
                  <a14:compatExt spid="_x0000_s12716"/>
                </a:ext>
                <a:ext uri="{FF2B5EF4-FFF2-40B4-BE49-F238E27FC236}">
                  <a16:creationId xmlns:a16="http://schemas.microsoft.com/office/drawing/2014/main" id="{00000000-0008-0000-0000-0000A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18</xdr:row>
          <xdr:rowOff>0</xdr:rowOff>
        </xdr:from>
        <xdr:to>
          <xdr:col>1</xdr:col>
          <xdr:colOff>314325</xdr:colOff>
          <xdr:row>18</xdr:row>
          <xdr:rowOff>219075</xdr:rowOff>
        </xdr:to>
        <xdr:sp macro="" textlink="">
          <xdr:nvSpPr>
            <xdr:cNvPr id="12717" name="Check Box 429" hidden="1">
              <a:extLst>
                <a:ext uri="{63B3BB69-23CF-44E3-9099-C40C66FF867C}">
                  <a14:compatExt spid="_x0000_s12717"/>
                </a:ext>
                <a:ext uri="{FF2B5EF4-FFF2-40B4-BE49-F238E27FC236}">
                  <a16:creationId xmlns:a16="http://schemas.microsoft.com/office/drawing/2014/main" id="{00000000-0008-0000-0000-0000A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30</xdr:row>
          <xdr:rowOff>104775</xdr:rowOff>
        </xdr:from>
        <xdr:to>
          <xdr:col>1</xdr:col>
          <xdr:colOff>314325</xdr:colOff>
          <xdr:row>31</xdr:row>
          <xdr:rowOff>95250</xdr:rowOff>
        </xdr:to>
        <xdr:sp macro="" textlink="">
          <xdr:nvSpPr>
            <xdr:cNvPr id="12718" name="Check Box 430" hidden="1">
              <a:extLst>
                <a:ext uri="{63B3BB69-23CF-44E3-9099-C40C66FF867C}">
                  <a14:compatExt spid="_x0000_s12718"/>
                </a:ext>
                <a:ext uri="{FF2B5EF4-FFF2-40B4-BE49-F238E27FC236}">
                  <a16:creationId xmlns:a16="http://schemas.microsoft.com/office/drawing/2014/main" id="{00000000-0008-0000-0000-0000A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37</xdr:row>
          <xdr:rowOff>0</xdr:rowOff>
        </xdr:from>
        <xdr:to>
          <xdr:col>1</xdr:col>
          <xdr:colOff>304800</xdr:colOff>
          <xdr:row>37</xdr:row>
          <xdr:rowOff>219075</xdr:rowOff>
        </xdr:to>
        <xdr:sp macro="" textlink="">
          <xdr:nvSpPr>
            <xdr:cNvPr id="12719" name="Check Box 431" hidden="1">
              <a:extLst>
                <a:ext uri="{63B3BB69-23CF-44E3-9099-C40C66FF867C}">
                  <a14:compatExt spid="_x0000_s12719"/>
                </a:ext>
                <a:ext uri="{FF2B5EF4-FFF2-40B4-BE49-F238E27FC236}">
                  <a16:creationId xmlns:a16="http://schemas.microsoft.com/office/drawing/2014/main" id="{00000000-0008-0000-0000-0000A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45</xdr:row>
          <xdr:rowOff>123825</xdr:rowOff>
        </xdr:from>
        <xdr:to>
          <xdr:col>1</xdr:col>
          <xdr:colOff>314325</xdr:colOff>
          <xdr:row>46</xdr:row>
          <xdr:rowOff>104775</xdr:rowOff>
        </xdr:to>
        <xdr:sp macro="" textlink="">
          <xdr:nvSpPr>
            <xdr:cNvPr id="12720" name="Check Box 432" hidden="1">
              <a:extLst>
                <a:ext uri="{63B3BB69-23CF-44E3-9099-C40C66FF867C}">
                  <a14:compatExt spid="_x0000_s12720"/>
                </a:ext>
                <a:ext uri="{FF2B5EF4-FFF2-40B4-BE49-F238E27FC236}">
                  <a16:creationId xmlns:a16="http://schemas.microsoft.com/office/drawing/2014/main" id="{00000000-0008-0000-0000-0000B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49</xdr:row>
          <xdr:rowOff>28575</xdr:rowOff>
        </xdr:from>
        <xdr:to>
          <xdr:col>1</xdr:col>
          <xdr:colOff>295275</xdr:colOff>
          <xdr:row>49</xdr:row>
          <xdr:rowOff>209550</xdr:rowOff>
        </xdr:to>
        <xdr:sp macro="" textlink="">
          <xdr:nvSpPr>
            <xdr:cNvPr id="12721" name="Check Box 433" hidden="1">
              <a:extLst>
                <a:ext uri="{63B3BB69-23CF-44E3-9099-C40C66FF867C}">
                  <a14:compatExt spid="_x0000_s12721"/>
                </a:ext>
                <a:ext uri="{FF2B5EF4-FFF2-40B4-BE49-F238E27FC236}">
                  <a16:creationId xmlns:a16="http://schemas.microsoft.com/office/drawing/2014/main" id="{00000000-0008-0000-0000-0000B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53</xdr:row>
          <xdr:rowOff>85725</xdr:rowOff>
        </xdr:from>
        <xdr:to>
          <xdr:col>1</xdr:col>
          <xdr:colOff>304800</xdr:colOff>
          <xdr:row>54</xdr:row>
          <xdr:rowOff>85725</xdr:rowOff>
        </xdr:to>
        <xdr:sp macro="" textlink="">
          <xdr:nvSpPr>
            <xdr:cNvPr id="12722" name="Check Box 434" hidden="1">
              <a:extLst>
                <a:ext uri="{63B3BB69-23CF-44E3-9099-C40C66FF867C}">
                  <a14:compatExt spid="_x0000_s12722"/>
                </a:ext>
                <a:ext uri="{FF2B5EF4-FFF2-40B4-BE49-F238E27FC236}">
                  <a16:creationId xmlns:a16="http://schemas.microsoft.com/office/drawing/2014/main" id="{00000000-0008-0000-0000-0000B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58</xdr:row>
          <xdr:rowOff>447675</xdr:rowOff>
        </xdr:from>
        <xdr:to>
          <xdr:col>1</xdr:col>
          <xdr:colOff>304800</xdr:colOff>
          <xdr:row>60</xdr:row>
          <xdr:rowOff>0</xdr:rowOff>
        </xdr:to>
        <xdr:sp macro="" textlink="">
          <xdr:nvSpPr>
            <xdr:cNvPr id="12723" name="Check Box 435" hidden="1">
              <a:extLst>
                <a:ext uri="{63B3BB69-23CF-44E3-9099-C40C66FF867C}">
                  <a14:compatExt spid="_x0000_s12723"/>
                </a:ext>
                <a:ext uri="{FF2B5EF4-FFF2-40B4-BE49-F238E27FC236}">
                  <a16:creationId xmlns:a16="http://schemas.microsoft.com/office/drawing/2014/main" id="{00000000-0008-0000-0000-0000B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62</xdr:row>
          <xdr:rowOff>95250</xdr:rowOff>
        </xdr:from>
        <xdr:to>
          <xdr:col>1</xdr:col>
          <xdr:colOff>323850</xdr:colOff>
          <xdr:row>63</xdr:row>
          <xdr:rowOff>123825</xdr:rowOff>
        </xdr:to>
        <xdr:sp macro="" textlink="">
          <xdr:nvSpPr>
            <xdr:cNvPr id="12725" name="Check Box 437" hidden="1">
              <a:extLst>
                <a:ext uri="{63B3BB69-23CF-44E3-9099-C40C66FF867C}">
                  <a14:compatExt spid="_x0000_s12725"/>
                </a:ext>
                <a:ext uri="{FF2B5EF4-FFF2-40B4-BE49-F238E27FC236}">
                  <a16:creationId xmlns:a16="http://schemas.microsoft.com/office/drawing/2014/main" id="{00000000-0008-0000-0000-0000B5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66</xdr:row>
          <xdr:rowOff>0</xdr:rowOff>
        </xdr:from>
        <xdr:to>
          <xdr:col>14</xdr:col>
          <xdr:colOff>238125</xdr:colOff>
          <xdr:row>66</xdr:row>
          <xdr:rowOff>219075</xdr:rowOff>
        </xdr:to>
        <xdr:sp macro="" textlink="">
          <xdr:nvSpPr>
            <xdr:cNvPr id="12730" name="Check Box 442" hidden="1">
              <a:extLst>
                <a:ext uri="{63B3BB69-23CF-44E3-9099-C40C66FF867C}">
                  <a14:compatExt spid="_x0000_s12730"/>
                </a:ext>
                <a:ext uri="{FF2B5EF4-FFF2-40B4-BE49-F238E27FC236}">
                  <a16:creationId xmlns:a16="http://schemas.microsoft.com/office/drawing/2014/main" id="{00000000-0008-0000-0000-0000B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67</xdr:row>
          <xdr:rowOff>19050</xdr:rowOff>
        </xdr:from>
        <xdr:to>
          <xdr:col>14</xdr:col>
          <xdr:colOff>238125</xdr:colOff>
          <xdr:row>68</xdr:row>
          <xdr:rowOff>0</xdr:rowOff>
        </xdr:to>
        <xdr:sp macro="" textlink="">
          <xdr:nvSpPr>
            <xdr:cNvPr id="12731" name="Check Box 443" hidden="1">
              <a:extLst>
                <a:ext uri="{63B3BB69-23CF-44E3-9099-C40C66FF867C}">
                  <a14:compatExt spid="_x0000_s12731"/>
                </a:ext>
                <a:ext uri="{FF2B5EF4-FFF2-40B4-BE49-F238E27FC236}">
                  <a16:creationId xmlns:a16="http://schemas.microsoft.com/office/drawing/2014/main" id="{00000000-0008-0000-0000-0000B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68</xdr:row>
          <xdr:rowOff>19050</xdr:rowOff>
        </xdr:from>
        <xdr:to>
          <xdr:col>14</xdr:col>
          <xdr:colOff>228600</xdr:colOff>
          <xdr:row>68</xdr:row>
          <xdr:rowOff>209550</xdr:rowOff>
        </xdr:to>
        <xdr:sp macro="" textlink="">
          <xdr:nvSpPr>
            <xdr:cNvPr id="12732" name="Check Box 444" hidden="1">
              <a:extLst>
                <a:ext uri="{63B3BB69-23CF-44E3-9099-C40C66FF867C}">
                  <a14:compatExt spid="_x0000_s12732"/>
                </a:ext>
                <a:ext uri="{FF2B5EF4-FFF2-40B4-BE49-F238E27FC236}">
                  <a16:creationId xmlns:a16="http://schemas.microsoft.com/office/drawing/2014/main" id="{00000000-0008-0000-0000-0000B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69</xdr:row>
          <xdr:rowOff>9525</xdr:rowOff>
        </xdr:from>
        <xdr:to>
          <xdr:col>14</xdr:col>
          <xdr:colOff>238125</xdr:colOff>
          <xdr:row>69</xdr:row>
          <xdr:rowOff>219075</xdr:rowOff>
        </xdr:to>
        <xdr:sp macro="" textlink="">
          <xdr:nvSpPr>
            <xdr:cNvPr id="12733" name="Check Box 445" hidden="1">
              <a:extLst>
                <a:ext uri="{63B3BB69-23CF-44E3-9099-C40C66FF867C}">
                  <a14:compatExt spid="_x0000_s12733"/>
                </a:ext>
                <a:ext uri="{FF2B5EF4-FFF2-40B4-BE49-F238E27FC236}">
                  <a16:creationId xmlns:a16="http://schemas.microsoft.com/office/drawing/2014/main" id="{00000000-0008-0000-0000-0000B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39</xdr:row>
          <xdr:rowOff>133350</xdr:rowOff>
        </xdr:from>
        <xdr:to>
          <xdr:col>1</xdr:col>
          <xdr:colOff>304800</xdr:colOff>
          <xdr:row>40</xdr:row>
          <xdr:rowOff>114300</xdr:rowOff>
        </xdr:to>
        <xdr:sp macro="" textlink="">
          <xdr:nvSpPr>
            <xdr:cNvPr id="12738" name="Check Box 450" hidden="1">
              <a:extLst>
                <a:ext uri="{63B3BB69-23CF-44E3-9099-C40C66FF867C}">
                  <a14:compatExt spid="_x0000_s12738"/>
                </a:ext>
                <a:ext uri="{FF2B5EF4-FFF2-40B4-BE49-F238E27FC236}">
                  <a16:creationId xmlns:a16="http://schemas.microsoft.com/office/drawing/2014/main" id="{00000000-0008-0000-0000-0000C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22</xdr:row>
          <xdr:rowOff>209550</xdr:rowOff>
        </xdr:from>
        <xdr:to>
          <xdr:col>1</xdr:col>
          <xdr:colOff>304800</xdr:colOff>
          <xdr:row>23</xdr:row>
          <xdr:rowOff>190500</xdr:rowOff>
        </xdr:to>
        <xdr:sp macro="" textlink="">
          <xdr:nvSpPr>
            <xdr:cNvPr id="12739" name="Check Box 451" hidden="1">
              <a:extLst>
                <a:ext uri="{63B3BB69-23CF-44E3-9099-C40C66FF867C}">
                  <a14:compatExt spid="_x0000_s12739"/>
                </a:ext>
                <a:ext uri="{FF2B5EF4-FFF2-40B4-BE49-F238E27FC236}">
                  <a16:creationId xmlns:a16="http://schemas.microsoft.com/office/drawing/2014/main" id="{00000000-0008-0000-0000-0000C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257736</xdr:colOff>
      <xdr:row>2</xdr:row>
      <xdr:rowOff>22412</xdr:rowOff>
    </xdr:from>
    <xdr:to>
      <xdr:col>40</xdr:col>
      <xdr:colOff>200028</xdr:colOff>
      <xdr:row>18</xdr:row>
      <xdr:rowOff>3920</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7956177" y="2398059"/>
          <a:ext cx="7887263" cy="4396626"/>
        </a:xfrm>
        <a:prstGeom prst="rect">
          <a:avLst/>
        </a:prstGeom>
        <a:noFill/>
        <a:ln w="12700">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本</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Excel</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ファイル名は「建設リサイクル変更届出書（京都市電子申請専用）（〇〇）</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.xlsx</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（〇〇は自由入力。未入力でも可）としてください。</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また、次の図書について変更がない場合でも、すべて個別に</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PDF</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（カラー・４００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dpi</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以上）にしてください。</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付近見取図</a:t>
          </a:r>
          <a:endPar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配置図</a:t>
          </a:r>
          <a:endPar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設計図又は写真（立面図４面、工事範囲を示す図面、解体対象物の写真、等）</a:t>
          </a:r>
          <a:endPar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工程表</a:t>
          </a:r>
          <a:endPar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委任状（発注者の代理者が本届出を行う場合のみ）</a:t>
          </a:r>
          <a:endPar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これらのファイルが用意できましたら、ひとつのフォルダに保存し、</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z</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ｉｐファイルに圧縮してください。</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なお、</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z</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ｉｐファイル名は「添付図書（〇〇）</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.zip</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」（〇〇は自由入力。未入力でも可）としてください。</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変更届出は</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京都市建築指導部電子申請サービス</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「トップページ（</a:t>
          </a:r>
          <a:r>
            <a:rPr kumimoji="1" lang="en-US"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https://apply.e-tumo.jp/city-kyoto-kenchiku-kyoto-u/offer/offerList_initDisplay</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）」から</a:t>
          </a:r>
          <a:endParaRPr kumimoji="1" lang="en-US"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オンライン申請手続きに進み、手続き一覧の中から</a:t>
          </a:r>
          <a:endParaRPr kumimoji="1" lang="en-US"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建築安全推進課</a:t>
          </a:r>
          <a:r>
            <a:rPr kumimoji="1" lang="en-US"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建設リサイクル法第</a:t>
          </a:r>
          <a:r>
            <a:rPr kumimoji="1" lang="en-US"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条に基づく届出・変更届出」をクリックして</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ご利用ください。</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上をクリックしてもアクセスできない場合は、検索サイトで「</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京都市建築指導部電子申請サービス</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  </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検索し、同</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サービス</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内で「京都市　建設リサイクル」等でキーワード検索してください。</a:t>
          </a:r>
        </a:p>
      </xdr:txBody>
    </xdr:sp>
    <xdr:clientData/>
  </xdr:twoCellAnchor>
  <xdr:twoCellAnchor>
    <xdr:from>
      <xdr:col>34</xdr:col>
      <xdr:colOff>762003</xdr:colOff>
      <xdr:row>12</xdr:row>
      <xdr:rowOff>441507</xdr:rowOff>
    </xdr:from>
    <xdr:to>
      <xdr:col>34</xdr:col>
      <xdr:colOff>5892055</xdr:colOff>
      <xdr:row>13</xdr:row>
      <xdr:rowOff>410693</xdr:rowOff>
    </xdr:to>
    <xdr:sp macro="" textlink="">
      <xdr:nvSpPr>
        <xdr:cNvPr id="29" name="テキスト ボックス 28">
          <a:hlinkClick xmlns:r="http://schemas.openxmlformats.org/officeDocument/2006/relationships" r:id="rId1"/>
          <a:extLst>
            <a:ext uri="{FF2B5EF4-FFF2-40B4-BE49-F238E27FC236}">
              <a16:creationId xmlns:a16="http://schemas.microsoft.com/office/drawing/2014/main" id="{00000000-0008-0000-0000-00001D000000}"/>
            </a:ext>
          </a:extLst>
        </xdr:cNvPr>
        <xdr:cNvSpPr txBox="1"/>
      </xdr:nvSpPr>
      <xdr:spPr>
        <a:xfrm>
          <a:off x="8460444" y="5416919"/>
          <a:ext cx="5130052" cy="428627"/>
        </a:xfrm>
        <a:prstGeom prst="rect">
          <a:avLst/>
        </a:prstGeom>
        <a:solidFill>
          <a:sysClr val="window" lastClr="FFFFFF"/>
        </a:solidFill>
        <a:ln w="9525" cmpd="sng">
          <a:solidFill>
            <a:srgbClr val="C0504D"/>
          </a:solidFill>
        </a:ln>
        <a:effectLst/>
        <a:scene3d>
          <a:camera prst="orthographicFront"/>
          <a:lightRig rig="threePt" dir="t"/>
        </a:scene3d>
        <a:sp3d>
          <a:bevelT/>
        </a:sp3d>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ここをクリックして、　「</a:t>
          </a:r>
          <a:r>
            <a:rPr kumimoji="1" lang="ja-JP" altLang="en-US" sz="11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京都市建築指導部電子申請サービス</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へアクセス</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9</xdr:row>
      <xdr:rowOff>66675</xdr:rowOff>
    </xdr:from>
    <xdr:to>
      <xdr:col>12</xdr:col>
      <xdr:colOff>323850</xdr:colOff>
      <xdr:row>40</xdr:row>
      <xdr:rowOff>161925</xdr:rowOff>
    </xdr:to>
    <xdr:pic>
      <xdr:nvPicPr>
        <xdr:cNvPr id="19856" name="図 1">
          <a:extLst>
            <a:ext uri="{FF2B5EF4-FFF2-40B4-BE49-F238E27FC236}">
              <a16:creationId xmlns:a16="http://schemas.microsoft.com/office/drawing/2014/main" id="{00000000-0008-0000-0100-0000904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3514725"/>
          <a:ext cx="7743825" cy="54102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95250</xdr:colOff>
      <xdr:row>43</xdr:row>
      <xdr:rowOff>123825</xdr:rowOff>
    </xdr:from>
    <xdr:to>
      <xdr:col>12</xdr:col>
      <xdr:colOff>390525</xdr:colOff>
      <xdr:row>74</xdr:row>
      <xdr:rowOff>123825</xdr:rowOff>
    </xdr:to>
    <xdr:pic>
      <xdr:nvPicPr>
        <xdr:cNvPr id="19857" name="図 2">
          <a:extLst>
            <a:ext uri="{FF2B5EF4-FFF2-40B4-BE49-F238E27FC236}">
              <a16:creationId xmlns:a16="http://schemas.microsoft.com/office/drawing/2014/main" id="{00000000-0008-0000-0100-0000914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7324725"/>
          <a:ext cx="7839075" cy="53149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8</xdr:col>
      <xdr:colOff>438150</xdr:colOff>
      <xdr:row>22</xdr:row>
      <xdr:rowOff>161925</xdr:rowOff>
    </xdr:from>
    <xdr:to>
      <xdr:col>9</xdr:col>
      <xdr:colOff>476250</xdr:colOff>
      <xdr:row>24</xdr:row>
      <xdr:rowOff>76200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238750" y="3762375"/>
          <a:ext cx="723900" cy="2571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514350</xdr:colOff>
      <xdr:row>23</xdr:row>
      <xdr:rowOff>123825</xdr:rowOff>
    </xdr:from>
    <xdr:to>
      <xdr:col>12</xdr:col>
      <xdr:colOff>676276</xdr:colOff>
      <xdr:row>28</xdr:row>
      <xdr:rowOff>66676</xdr:rowOff>
    </xdr:to>
    <xdr:cxnSp macro="">
      <xdr:nvCxnSpPr>
        <xdr:cNvPr id="5" name="直線矢印コネクタ 4">
          <a:extLst>
            <a:ext uri="{FF2B5EF4-FFF2-40B4-BE49-F238E27FC236}">
              <a16:creationId xmlns:a16="http://schemas.microsoft.com/office/drawing/2014/main" id="{00000000-0008-0000-0100-000005000000}"/>
            </a:ext>
          </a:extLst>
        </xdr:cNvPr>
        <xdr:cNvCxnSpPr/>
      </xdr:nvCxnSpPr>
      <xdr:spPr>
        <a:xfrm flipH="1" flipV="1">
          <a:off x="6000750" y="3895725"/>
          <a:ext cx="2219326" cy="800101"/>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95250</xdr:colOff>
      <xdr:row>66</xdr:row>
      <xdr:rowOff>47625</xdr:rowOff>
    </xdr:from>
    <xdr:to>
      <xdr:col>5</xdr:col>
      <xdr:colOff>57150</xdr:colOff>
      <xdr:row>75</xdr:row>
      <xdr:rowOff>28575</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95250" y="12325350"/>
          <a:ext cx="2705100" cy="15240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57150</xdr:colOff>
      <xdr:row>72</xdr:row>
      <xdr:rowOff>57150</xdr:rowOff>
    </xdr:from>
    <xdr:to>
      <xdr:col>5</xdr:col>
      <xdr:colOff>371475</xdr:colOff>
      <xdr:row>75</xdr:row>
      <xdr:rowOff>142875</xdr:rowOff>
    </xdr:to>
    <xdr:cxnSp macro="">
      <xdr:nvCxnSpPr>
        <xdr:cNvPr id="7" name="直線矢印コネクタ 6">
          <a:extLst>
            <a:ext uri="{FF2B5EF4-FFF2-40B4-BE49-F238E27FC236}">
              <a16:creationId xmlns:a16="http://schemas.microsoft.com/office/drawing/2014/main" id="{00000000-0008-0000-0100-000007000000}"/>
            </a:ext>
          </a:extLst>
        </xdr:cNvPr>
        <xdr:cNvCxnSpPr/>
      </xdr:nvCxnSpPr>
      <xdr:spPr>
        <a:xfrm flipH="1" flipV="1">
          <a:off x="2800350" y="12401550"/>
          <a:ext cx="314325" cy="600075"/>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19050</xdr:colOff>
      <xdr:row>80</xdr:row>
      <xdr:rowOff>9525</xdr:rowOff>
    </xdr:from>
    <xdr:to>
      <xdr:col>4</xdr:col>
      <xdr:colOff>666750</xdr:colOff>
      <xdr:row>83</xdr:row>
      <xdr:rowOff>152400</xdr:rowOff>
    </xdr:to>
    <xdr:cxnSp macro="">
      <xdr:nvCxnSpPr>
        <xdr:cNvPr id="8" name="直線コネクタ 7">
          <a:extLst>
            <a:ext uri="{FF2B5EF4-FFF2-40B4-BE49-F238E27FC236}">
              <a16:creationId xmlns:a16="http://schemas.microsoft.com/office/drawing/2014/main" id="{00000000-0008-0000-0100-000008000000}"/>
            </a:ext>
          </a:extLst>
        </xdr:cNvPr>
        <xdr:cNvCxnSpPr/>
      </xdr:nvCxnSpPr>
      <xdr:spPr>
        <a:xfrm flipH="1">
          <a:off x="704850" y="14077950"/>
          <a:ext cx="2019300" cy="657225"/>
        </a:xfrm>
        <a:prstGeom prst="line">
          <a:avLst/>
        </a:prstGeom>
        <a:ln>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80</xdr:row>
      <xdr:rowOff>0</xdr:rowOff>
    </xdr:from>
    <xdr:to>
      <xdr:col>5</xdr:col>
      <xdr:colOff>19050</xdr:colOff>
      <xdr:row>84</xdr:row>
      <xdr:rowOff>9525</xdr:rowOff>
    </xdr:to>
    <xdr:cxnSp macro="">
      <xdr:nvCxnSpPr>
        <xdr:cNvPr id="9" name="直線コネクタ 8">
          <a:extLst>
            <a:ext uri="{FF2B5EF4-FFF2-40B4-BE49-F238E27FC236}">
              <a16:creationId xmlns:a16="http://schemas.microsoft.com/office/drawing/2014/main" id="{00000000-0008-0000-0100-000009000000}"/>
            </a:ext>
          </a:extLst>
        </xdr:cNvPr>
        <xdr:cNvCxnSpPr/>
      </xdr:nvCxnSpPr>
      <xdr:spPr>
        <a:xfrm>
          <a:off x="685800" y="14068425"/>
          <a:ext cx="2076450" cy="695325"/>
        </a:xfrm>
        <a:prstGeom prst="line">
          <a:avLst/>
        </a:prstGeom>
        <a:ln>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247650</xdr:colOff>
      <xdr:row>81</xdr:row>
      <xdr:rowOff>95250</xdr:rowOff>
    </xdr:from>
    <xdr:to>
      <xdr:col>3</xdr:col>
      <xdr:colOff>390525</xdr:colOff>
      <xdr:row>82</xdr:row>
      <xdr:rowOff>66675</xdr:rowOff>
    </xdr:to>
    <xdr:sp macro="" textlink="">
      <xdr:nvSpPr>
        <xdr:cNvPr id="10" name="楕円 9">
          <a:extLst>
            <a:ext uri="{FF2B5EF4-FFF2-40B4-BE49-F238E27FC236}">
              <a16:creationId xmlns:a16="http://schemas.microsoft.com/office/drawing/2014/main" id="{00000000-0008-0000-0100-00000A000000}"/>
            </a:ext>
          </a:extLst>
        </xdr:cNvPr>
        <xdr:cNvSpPr/>
      </xdr:nvSpPr>
      <xdr:spPr>
        <a:xfrm>
          <a:off x="1619250" y="14335125"/>
          <a:ext cx="142875" cy="14287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390525</xdr:colOff>
      <xdr:row>80</xdr:row>
      <xdr:rowOff>85725</xdr:rowOff>
    </xdr:from>
    <xdr:to>
      <xdr:col>6</xdr:col>
      <xdr:colOff>0</xdr:colOff>
      <xdr:row>81</xdr:row>
      <xdr:rowOff>166688</xdr:rowOff>
    </xdr:to>
    <xdr:cxnSp macro="">
      <xdr:nvCxnSpPr>
        <xdr:cNvPr id="11" name="直線矢印コネクタ 10">
          <a:extLst>
            <a:ext uri="{FF2B5EF4-FFF2-40B4-BE49-F238E27FC236}">
              <a16:creationId xmlns:a16="http://schemas.microsoft.com/office/drawing/2014/main" id="{00000000-0008-0000-0100-00000B000000}"/>
            </a:ext>
          </a:extLst>
        </xdr:cNvPr>
        <xdr:cNvCxnSpPr>
          <a:endCxn id="10" idx="6"/>
        </xdr:cNvCxnSpPr>
      </xdr:nvCxnSpPr>
      <xdr:spPr>
        <a:xfrm flipH="1">
          <a:off x="1762125" y="14154150"/>
          <a:ext cx="1666875" cy="252413"/>
        </a:xfrm>
        <a:prstGeom prst="straightConnector1">
          <a:avLst/>
        </a:prstGeom>
        <a:ln>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676274</xdr:colOff>
      <xdr:row>89</xdr:row>
      <xdr:rowOff>57150</xdr:rowOff>
    </xdr:from>
    <xdr:to>
      <xdr:col>5</xdr:col>
      <xdr:colOff>152399</xdr:colOff>
      <xdr:row>97</xdr:row>
      <xdr:rowOff>66675</xdr:rowOff>
    </xdr:to>
    <xdr:sp macro="" textlink="">
      <xdr:nvSpPr>
        <xdr:cNvPr id="12" name="楕円 11">
          <a:extLst>
            <a:ext uri="{FF2B5EF4-FFF2-40B4-BE49-F238E27FC236}">
              <a16:creationId xmlns:a16="http://schemas.microsoft.com/office/drawing/2014/main" id="{00000000-0008-0000-0100-00000C000000}"/>
            </a:ext>
          </a:extLst>
        </xdr:cNvPr>
        <xdr:cNvSpPr/>
      </xdr:nvSpPr>
      <xdr:spPr>
        <a:xfrm>
          <a:off x="676274" y="16011525"/>
          <a:ext cx="2219325" cy="1381125"/>
        </a:xfrm>
        <a:prstGeom prst="ellipse">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b="1">
              <a:solidFill>
                <a:sysClr val="windowText" lastClr="000000"/>
              </a:solidFill>
            </a:rPr>
            <a:t>中京区上本能寺前町</a:t>
          </a:r>
        </a:p>
      </xdr:txBody>
    </xdr:sp>
    <xdr:clientData/>
  </xdr:twoCellAnchor>
  <xdr:twoCellAnchor>
    <xdr:from>
      <xdr:col>8</xdr:col>
      <xdr:colOff>19050</xdr:colOff>
      <xdr:row>89</xdr:row>
      <xdr:rowOff>142875</xdr:rowOff>
    </xdr:from>
    <xdr:to>
      <xdr:col>10</xdr:col>
      <xdr:colOff>676275</xdr:colOff>
      <xdr:row>97</xdr:row>
      <xdr:rowOff>76200</xdr:rowOff>
    </xdr:to>
    <xdr:sp macro="" textlink="">
      <xdr:nvSpPr>
        <xdr:cNvPr id="13" name="楕円 12">
          <a:extLst>
            <a:ext uri="{FF2B5EF4-FFF2-40B4-BE49-F238E27FC236}">
              <a16:creationId xmlns:a16="http://schemas.microsoft.com/office/drawing/2014/main" id="{00000000-0008-0000-0100-00000D000000}"/>
            </a:ext>
          </a:extLst>
        </xdr:cNvPr>
        <xdr:cNvSpPr/>
      </xdr:nvSpPr>
      <xdr:spPr>
        <a:xfrm>
          <a:off x="4819650" y="16097250"/>
          <a:ext cx="2028825" cy="1304925"/>
        </a:xfrm>
        <a:prstGeom prst="ellipse">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algn="l"/>
          <a:r>
            <a:rPr kumimoji="1" lang="ja-JP" altLang="en-US" sz="1100" b="1">
              <a:solidFill>
                <a:sysClr val="windowText" lastClr="000000"/>
              </a:solidFill>
            </a:rPr>
            <a:t>南区西九条南田町</a:t>
          </a:r>
        </a:p>
      </xdr:txBody>
    </xdr:sp>
    <xdr:clientData/>
  </xdr:twoCellAnchor>
  <xdr:twoCellAnchor>
    <xdr:from>
      <xdr:col>3</xdr:col>
      <xdr:colOff>152400</xdr:colOff>
      <xdr:row>93</xdr:row>
      <xdr:rowOff>1906</xdr:rowOff>
    </xdr:from>
    <xdr:to>
      <xdr:col>9</xdr:col>
      <xdr:colOff>400050</xdr:colOff>
      <xdr:row>94</xdr:row>
      <xdr:rowOff>161925</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1524000" y="16642081"/>
          <a:ext cx="4362450" cy="3314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　道路工事範囲　</a:t>
          </a:r>
          <a:endParaRPr kumimoji="1" lang="en-US" altLang="ja-JP" sz="1100" b="1"/>
        </a:p>
        <a:p>
          <a:pPr algn="ctr"/>
          <a:endParaRPr kumimoji="1" lang="ja-JP" altLang="en-US" sz="1100" b="1"/>
        </a:p>
      </xdr:txBody>
    </xdr:sp>
    <xdr:clientData/>
  </xdr:twoCellAnchor>
  <xdr:twoCellAnchor>
    <xdr:from>
      <xdr:col>3</xdr:col>
      <xdr:colOff>114300</xdr:colOff>
      <xdr:row>95</xdr:row>
      <xdr:rowOff>95250</xdr:rowOff>
    </xdr:from>
    <xdr:to>
      <xdr:col>9</xdr:col>
      <xdr:colOff>428625</xdr:colOff>
      <xdr:row>95</xdr:row>
      <xdr:rowOff>95250</xdr:rowOff>
    </xdr:to>
    <xdr:cxnSp macro="">
      <xdr:nvCxnSpPr>
        <xdr:cNvPr id="15" name="直線矢印コネクタ 14">
          <a:extLst>
            <a:ext uri="{FF2B5EF4-FFF2-40B4-BE49-F238E27FC236}">
              <a16:creationId xmlns:a16="http://schemas.microsoft.com/office/drawing/2014/main" id="{00000000-0008-0000-0100-00000F000000}"/>
            </a:ext>
          </a:extLst>
        </xdr:cNvPr>
        <xdr:cNvCxnSpPr/>
      </xdr:nvCxnSpPr>
      <xdr:spPr>
        <a:xfrm>
          <a:off x="1485900" y="17078325"/>
          <a:ext cx="442912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266700</xdr:colOff>
      <xdr:row>96</xdr:row>
      <xdr:rowOff>152400</xdr:rowOff>
    </xdr:from>
    <xdr:to>
      <xdr:col>8</xdr:col>
      <xdr:colOff>295276</xdr:colOff>
      <xdr:row>98</xdr:row>
      <xdr:rowOff>104775</xdr:rowOff>
    </xdr:to>
    <xdr:sp macro="" textlink="">
      <xdr:nvSpPr>
        <xdr:cNvPr id="16" name="吹き出し: 角を丸めた四角形 15">
          <a:extLst>
            <a:ext uri="{FF2B5EF4-FFF2-40B4-BE49-F238E27FC236}">
              <a16:creationId xmlns:a16="http://schemas.microsoft.com/office/drawing/2014/main" id="{00000000-0008-0000-0100-000010000000}"/>
            </a:ext>
          </a:extLst>
        </xdr:cNvPr>
        <xdr:cNvSpPr/>
      </xdr:nvSpPr>
      <xdr:spPr>
        <a:xfrm>
          <a:off x="3009900" y="17306925"/>
          <a:ext cx="2085976" cy="295275"/>
        </a:xfrm>
        <a:prstGeom prst="wedgeRoundRectCallout">
          <a:avLst>
            <a:gd name="adj1" fmla="val -30035"/>
            <a:gd name="adj2" fmla="val -95920"/>
            <a:gd name="adj3" fmla="val 16667"/>
          </a:avLst>
        </a:prstGeom>
        <a:ln w="9525">
          <a:solidFill>
            <a:sysClr val="windowText" lastClr="000000"/>
          </a:solidFill>
          <a:prstDash val="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工事が矢印のように進む場合</a:t>
          </a:r>
        </a:p>
      </xdr:txBody>
    </xdr:sp>
    <xdr:clientData/>
  </xdr:twoCellAnchor>
  <xdr:twoCellAnchor>
    <xdr:from>
      <xdr:col>3</xdr:col>
      <xdr:colOff>142875</xdr:colOff>
      <xdr:row>93</xdr:row>
      <xdr:rowOff>133350</xdr:rowOff>
    </xdr:from>
    <xdr:to>
      <xdr:col>3</xdr:col>
      <xdr:colOff>238125</xdr:colOff>
      <xdr:row>94</xdr:row>
      <xdr:rowOff>57150</xdr:rowOff>
    </xdr:to>
    <xdr:sp macro="" textlink="">
      <xdr:nvSpPr>
        <xdr:cNvPr id="17" name="楕円 16">
          <a:extLst>
            <a:ext uri="{FF2B5EF4-FFF2-40B4-BE49-F238E27FC236}">
              <a16:creationId xmlns:a16="http://schemas.microsoft.com/office/drawing/2014/main" id="{00000000-0008-0000-0100-000011000000}"/>
            </a:ext>
          </a:extLst>
        </xdr:cNvPr>
        <xdr:cNvSpPr/>
      </xdr:nvSpPr>
      <xdr:spPr>
        <a:xfrm>
          <a:off x="1514475" y="16773525"/>
          <a:ext cx="95250" cy="95250"/>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228600</xdr:colOff>
      <xdr:row>94</xdr:row>
      <xdr:rowOff>85725</xdr:rowOff>
    </xdr:from>
    <xdr:to>
      <xdr:col>4</xdr:col>
      <xdr:colOff>47626</xdr:colOff>
      <xdr:row>100</xdr:row>
      <xdr:rowOff>9526</xdr:rowOff>
    </xdr:to>
    <xdr:cxnSp macro="">
      <xdr:nvCxnSpPr>
        <xdr:cNvPr id="18" name="直線矢印コネクタ 17">
          <a:extLst>
            <a:ext uri="{FF2B5EF4-FFF2-40B4-BE49-F238E27FC236}">
              <a16:creationId xmlns:a16="http://schemas.microsoft.com/office/drawing/2014/main" id="{00000000-0008-0000-0100-000012000000}"/>
            </a:ext>
          </a:extLst>
        </xdr:cNvPr>
        <xdr:cNvCxnSpPr/>
      </xdr:nvCxnSpPr>
      <xdr:spPr>
        <a:xfrm flipH="1" flipV="1">
          <a:off x="1600200" y="16897350"/>
          <a:ext cx="504826" cy="952501"/>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247650</xdr:colOff>
      <xdr:row>27</xdr:row>
      <xdr:rowOff>19050</xdr:rowOff>
    </xdr:from>
    <xdr:to>
      <xdr:col>9</xdr:col>
      <xdr:colOff>104775</xdr:colOff>
      <xdr:row>29</xdr:row>
      <xdr:rowOff>133350</xdr:rowOff>
    </xdr:to>
    <xdr:sp macro="" textlink="">
      <xdr:nvSpPr>
        <xdr:cNvPr id="19" name="楕円 18">
          <a:extLst>
            <a:ext uri="{FF2B5EF4-FFF2-40B4-BE49-F238E27FC236}">
              <a16:creationId xmlns:a16="http://schemas.microsoft.com/office/drawing/2014/main" id="{00000000-0008-0000-0100-000013000000}"/>
            </a:ext>
          </a:extLst>
        </xdr:cNvPr>
        <xdr:cNvSpPr/>
      </xdr:nvSpPr>
      <xdr:spPr>
        <a:xfrm>
          <a:off x="5048250" y="4476750"/>
          <a:ext cx="542925" cy="4572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152400</xdr:colOff>
      <xdr:row>23</xdr:row>
      <xdr:rowOff>95250</xdr:rowOff>
    </xdr:from>
    <xdr:to>
      <xdr:col>13</xdr:col>
      <xdr:colOff>0</xdr:colOff>
      <xdr:row>27</xdr:row>
      <xdr:rowOff>152400</xdr:rowOff>
    </xdr:to>
    <xdr:cxnSp macro="">
      <xdr:nvCxnSpPr>
        <xdr:cNvPr id="20" name="直線矢印コネクタ 19">
          <a:extLst>
            <a:ext uri="{FF2B5EF4-FFF2-40B4-BE49-F238E27FC236}">
              <a16:creationId xmlns:a16="http://schemas.microsoft.com/office/drawing/2014/main" id="{00000000-0008-0000-0100-000014000000}"/>
            </a:ext>
          </a:extLst>
        </xdr:cNvPr>
        <xdr:cNvCxnSpPr/>
      </xdr:nvCxnSpPr>
      <xdr:spPr>
        <a:xfrm flipH="1">
          <a:off x="5638800" y="3867150"/>
          <a:ext cx="2590800" cy="7429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409576</xdr:colOff>
      <xdr:row>28</xdr:row>
      <xdr:rowOff>38100</xdr:rowOff>
    </xdr:from>
    <xdr:to>
      <xdr:col>8</xdr:col>
      <xdr:colOff>628650</xdr:colOff>
      <xdr:row>29</xdr:row>
      <xdr:rowOff>85724</xdr:rowOff>
    </xdr:to>
    <xdr:pic>
      <xdr:nvPicPr>
        <xdr:cNvPr id="3" name="グラフィックス 2" descr="カーソル">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210176" y="4667250"/>
          <a:ext cx="219074" cy="219074"/>
        </a:xfrm>
        <a:prstGeom prst="rect">
          <a:avLst/>
        </a:prstGeom>
      </xdr:spPr>
    </xdr:pic>
    <xdr:clientData/>
  </xdr:twoCellAnchor>
  <xdr:twoCellAnchor>
    <xdr:from>
      <xdr:col>2</xdr:col>
      <xdr:colOff>85725</xdr:colOff>
      <xdr:row>108</xdr:row>
      <xdr:rowOff>1</xdr:rowOff>
    </xdr:from>
    <xdr:to>
      <xdr:col>3</xdr:col>
      <xdr:colOff>504826</xdr:colOff>
      <xdr:row>111</xdr:row>
      <xdr:rowOff>152401</xdr:rowOff>
    </xdr:to>
    <xdr:sp macro="" textlink="">
      <xdr:nvSpPr>
        <xdr:cNvPr id="2" name="楕円 1">
          <a:extLst>
            <a:ext uri="{FF2B5EF4-FFF2-40B4-BE49-F238E27FC236}">
              <a16:creationId xmlns:a16="http://schemas.microsoft.com/office/drawing/2014/main" id="{00000000-0008-0000-0100-000002000000}"/>
            </a:ext>
          </a:extLst>
        </xdr:cNvPr>
        <xdr:cNvSpPr/>
      </xdr:nvSpPr>
      <xdr:spPr bwMode="auto">
        <a:xfrm>
          <a:off x="771525" y="18345151"/>
          <a:ext cx="1104901" cy="666750"/>
        </a:xfrm>
        <a:prstGeom prst="ellipse">
          <a:avLst/>
        </a:prstGeom>
        <a:ln>
          <a:headEnd/>
          <a:tailEnd/>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b="1">
              <a:solidFill>
                <a:sysClr val="windowText" lastClr="000000"/>
              </a:solidFill>
            </a:rPr>
            <a:t>上京区</a:t>
          </a:r>
          <a:endParaRPr kumimoji="1" lang="en-US" altLang="ja-JP" sz="1100" b="1">
            <a:solidFill>
              <a:sysClr val="windowText" lastClr="000000"/>
            </a:solidFill>
          </a:endParaRPr>
        </a:p>
      </xdr:txBody>
    </xdr:sp>
    <xdr:clientData/>
  </xdr:twoCellAnchor>
  <xdr:twoCellAnchor>
    <xdr:from>
      <xdr:col>4</xdr:col>
      <xdr:colOff>314325</xdr:colOff>
      <xdr:row>107</xdr:row>
      <xdr:rowOff>142875</xdr:rowOff>
    </xdr:from>
    <xdr:to>
      <xdr:col>6</xdr:col>
      <xdr:colOff>38100</xdr:colOff>
      <xdr:row>112</xdr:row>
      <xdr:rowOff>0</xdr:rowOff>
    </xdr:to>
    <xdr:sp macro="" textlink="">
      <xdr:nvSpPr>
        <xdr:cNvPr id="21" name="楕円 20">
          <a:extLst>
            <a:ext uri="{FF2B5EF4-FFF2-40B4-BE49-F238E27FC236}">
              <a16:creationId xmlns:a16="http://schemas.microsoft.com/office/drawing/2014/main" id="{00000000-0008-0000-0100-000015000000}"/>
            </a:ext>
          </a:extLst>
        </xdr:cNvPr>
        <xdr:cNvSpPr/>
      </xdr:nvSpPr>
      <xdr:spPr bwMode="auto">
        <a:xfrm>
          <a:off x="2371725" y="18316575"/>
          <a:ext cx="1095375" cy="714375"/>
        </a:xfrm>
        <a:prstGeom prst="ellipse">
          <a:avLst/>
        </a:prstGeom>
        <a:ln>
          <a:headEnd/>
          <a:tailEnd/>
        </a:ln>
      </xdr:spPr>
      <xdr:style>
        <a:lnRef idx="2">
          <a:schemeClr val="accent3">
            <a:shade val="50000"/>
          </a:schemeClr>
        </a:lnRef>
        <a:fillRef idx="1">
          <a:schemeClr val="accent3"/>
        </a:fillRef>
        <a:effectRef idx="0">
          <a:schemeClr val="accent3"/>
        </a:effectRef>
        <a:fontRef idx="minor">
          <a:schemeClr val="lt1"/>
        </a:fontRef>
      </xdr:style>
      <xdr:txBody>
        <a:bodyPr rtlCol="0" anchor="ctr"/>
        <a:lstStyle/>
        <a:p>
          <a:pPr algn="ctr"/>
          <a:r>
            <a:rPr kumimoji="1" lang="ja-JP" altLang="en-US" sz="1100" b="1">
              <a:solidFill>
                <a:sysClr val="windowText" lastClr="000000"/>
              </a:solidFill>
            </a:rPr>
            <a:t>左京区</a:t>
          </a:r>
        </a:p>
      </xdr:txBody>
    </xdr:sp>
    <xdr:clientData/>
  </xdr:twoCellAnchor>
  <xdr:twoCellAnchor>
    <xdr:from>
      <xdr:col>6</xdr:col>
      <xdr:colOff>380999</xdr:colOff>
      <xdr:row>107</xdr:row>
      <xdr:rowOff>76201</xdr:rowOff>
    </xdr:from>
    <xdr:to>
      <xdr:col>8</xdr:col>
      <xdr:colOff>104774</xdr:colOff>
      <xdr:row>111</xdr:row>
      <xdr:rowOff>152401</xdr:rowOff>
    </xdr:to>
    <xdr:sp macro="" textlink="">
      <xdr:nvSpPr>
        <xdr:cNvPr id="22" name="楕円 21">
          <a:extLst>
            <a:ext uri="{FF2B5EF4-FFF2-40B4-BE49-F238E27FC236}">
              <a16:creationId xmlns:a16="http://schemas.microsoft.com/office/drawing/2014/main" id="{00000000-0008-0000-0100-000016000000}"/>
            </a:ext>
          </a:extLst>
        </xdr:cNvPr>
        <xdr:cNvSpPr/>
      </xdr:nvSpPr>
      <xdr:spPr bwMode="auto">
        <a:xfrm>
          <a:off x="3809999" y="18249901"/>
          <a:ext cx="1095375" cy="762000"/>
        </a:xfrm>
        <a:prstGeom prst="ellipse">
          <a:avLst/>
        </a:prstGeom>
        <a:ln>
          <a:headEnd/>
          <a:tailEnd/>
        </a:ln>
      </xdr:spPr>
      <xdr:style>
        <a:lnRef idx="2">
          <a:schemeClr val="accent4">
            <a:shade val="50000"/>
          </a:schemeClr>
        </a:lnRef>
        <a:fillRef idx="1">
          <a:schemeClr val="accent4"/>
        </a:fillRef>
        <a:effectRef idx="0">
          <a:schemeClr val="accent4"/>
        </a:effectRef>
        <a:fontRef idx="minor">
          <a:schemeClr val="lt1"/>
        </a:fontRef>
      </xdr:style>
      <xdr:txBody>
        <a:bodyPr rtlCol="0" anchor="ctr"/>
        <a:lstStyle/>
        <a:p>
          <a:pPr algn="ctr"/>
          <a:r>
            <a:rPr kumimoji="1" lang="ja-JP" altLang="en-US" sz="1100" b="1">
              <a:solidFill>
                <a:sysClr val="windowText" lastClr="000000"/>
              </a:solidFill>
            </a:rPr>
            <a:t>東山区</a:t>
          </a:r>
        </a:p>
      </xdr:txBody>
    </xdr:sp>
    <xdr:clientData/>
  </xdr:twoCellAnchor>
  <xdr:twoCellAnchor>
    <xdr:from>
      <xdr:col>2</xdr:col>
      <xdr:colOff>409575</xdr:colOff>
      <xdr:row>110</xdr:row>
      <xdr:rowOff>123825</xdr:rowOff>
    </xdr:from>
    <xdr:to>
      <xdr:col>2</xdr:col>
      <xdr:colOff>552450</xdr:colOff>
      <xdr:row>111</xdr:row>
      <xdr:rowOff>57150</xdr:rowOff>
    </xdr:to>
    <xdr:sp macro="" textlink="">
      <xdr:nvSpPr>
        <xdr:cNvPr id="23" name="楕円 22">
          <a:extLst>
            <a:ext uri="{FF2B5EF4-FFF2-40B4-BE49-F238E27FC236}">
              <a16:creationId xmlns:a16="http://schemas.microsoft.com/office/drawing/2014/main" id="{00000000-0008-0000-0100-000017000000}"/>
            </a:ext>
          </a:extLst>
        </xdr:cNvPr>
        <xdr:cNvSpPr/>
      </xdr:nvSpPr>
      <xdr:spPr bwMode="auto">
        <a:xfrm flipV="1">
          <a:off x="1095375" y="18811875"/>
          <a:ext cx="142875" cy="104775"/>
        </a:xfrm>
        <a:prstGeom prst="ellipse">
          <a:avLst/>
        </a:prstGeom>
        <a:solidFill>
          <a:srgbClr val="FF0000"/>
        </a:solidFill>
        <a:ln w="9525">
          <a:solidFill>
            <a:srgbClr val="FF0000"/>
          </a:solidFill>
          <a:round/>
          <a:headEnd/>
          <a:tailEnd/>
        </a:ln>
      </xdr:spPr>
      <xdr:txBody>
        <a:bodyPr rtlCol="0" anchor="ctr"/>
        <a:lstStyle/>
        <a:p>
          <a:pPr algn="l"/>
          <a:endParaRPr kumimoji="1" lang="ja-JP" altLang="en-US" sz="1100"/>
        </a:p>
      </xdr:txBody>
    </xdr:sp>
    <xdr:clientData/>
  </xdr:twoCellAnchor>
  <xdr:twoCellAnchor>
    <xdr:from>
      <xdr:col>2</xdr:col>
      <xdr:colOff>523875</xdr:colOff>
      <xdr:row>111</xdr:row>
      <xdr:rowOff>95250</xdr:rowOff>
    </xdr:from>
    <xdr:to>
      <xdr:col>3</xdr:col>
      <xdr:colOff>114300</xdr:colOff>
      <xdr:row>113</xdr:row>
      <xdr:rowOff>161925</xdr:rowOff>
    </xdr:to>
    <xdr:cxnSp macro="">
      <xdr:nvCxnSpPr>
        <xdr:cNvPr id="25" name="直線矢印コネクタ 24">
          <a:extLst>
            <a:ext uri="{FF2B5EF4-FFF2-40B4-BE49-F238E27FC236}">
              <a16:creationId xmlns:a16="http://schemas.microsoft.com/office/drawing/2014/main" id="{00000000-0008-0000-0100-000019000000}"/>
            </a:ext>
          </a:extLst>
        </xdr:cNvPr>
        <xdr:cNvCxnSpPr/>
      </xdr:nvCxnSpPr>
      <xdr:spPr bwMode="auto">
        <a:xfrm flipH="1" flipV="1">
          <a:off x="1209675" y="18954750"/>
          <a:ext cx="276225" cy="409575"/>
        </a:xfrm>
        <a:prstGeom prst="straightConnector1">
          <a:avLst/>
        </a:prstGeom>
        <a:solidFill>
          <a:srgbClr val="FFFFFF"/>
        </a:solidFill>
        <a:ln w="28575" cap="flat" cmpd="sng" algn="ctr">
          <a:solidFill>
            <a:srgbClr val="FF0000"/>
          </a:solidFill>
          <a:prstDash val="solid"/>
          <a:round/>
          <a:headEnd type="none" w="med" len="med"/>
          <a:tailEnd type="triangle"/>
        </a:ln>
        <a:effectLst/>
      </xdr:spPr>
    </xdr:cxnSp>
    <xdr:clientData/>
  </xdr:twoCellAnchor>
  <xdr:oneCellAnchor>
    <xdr:from>
      <xdr:col>3</xdr:col>
      <xdr:colOff>561975</xdr:colOff>
      <xdr:row>0</xdr:row>
      <xdr:rowOff>66675</xdr:rowOff>
    </xdr:from>
    <xdr:ext cx="4562475" cy="392415"/>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2247900" y="66675"/>
          <a:ext cx="4562475" cy="392415"/>
        </a:xfrm>
        <a:prstGeom prst="rect">
          <a:avLst/>
        </a:prstGeom>
        <a:solidFill>
          <a:schemeClr val="accent2"/>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spAutoFit/>
        </a:bodyPr>
        <a:lstStyle/>
        <a:p>
          <a:r>
            <a:rPr kumimoji="1" lang="ja-JP" altLang="en-US" sz="1800" b="1">
              <a:latin typeface="ＭＳ ゴシック" panose="020B0609070205080204" pitchFamily="49" charset="-128"/>
              <a:ea typeface="ＭＳ ゴシック" panose="020B0609070205080204" pitchFamily="49" charset="-128"/>
            </a:rPr>
            <a:t>工事場所の位置座標（ＸＹ座標）の求め方</a:t>
          </a:r>
        </a:p>
      </xdr:txBody>
    </xdr:sp>
    <xdr:clientData/>
  </xdr:oneCellAnchor>
  <xdr:twoCellAnchor>
    <xdr:from>
      <xdr:col>1</xdr:col>
      <xdr:colOff>419100</xdr:colOff>
      <xdr:row>3</xdr:row>
      <xdr:rowOff>66675</xdr:rowOff>
    </xdr:from>
    <xdr:to>
      <xdr:col>8</xdr:col>
      <xdr:colOff>300038</xdr:colOff>
      <xdr:row>4</xdr:row>
      <xdr:rowOff>133351</xdr:rowOff>
    </xdr:to>
    <xdr:sp macro="" textlink="">
      <xdr:nvSpPr>
        <xdr:cNvPr id="26" name="テキスト ボックス 25">
          <a:hlinkClick xmlns:r="http://schemas.openxmlformats.org/officeDocument/2006/relationships" r:id="rId5"/>
          <a:extLst>
            <a:ext uri="{FF2B5EF4-FFF2-40B4-BE49-F238E27FC236}">
              <a16:creationId xmlns:a16="http://schemas.microsoft.com/office/drawing/2014/main" id="{00000000-0008-0000-0100-00001A000000}"/>
            </a:ext>
          </a:extLst>
        </xdr:cNvPr>
        <xdr:cNvSpPr txBox="1"/>
      </xdr:nvSpPr>
      <xdr:spPr>
        <a:xfrm>
          <a:off x="714375" y="1857375"/>
          <a:ext cx="4414838" cy="428626"/>
        </a:xfrm>
        <a:prstGeom prst="rect">
          <a:avLst/>
        </a:prstGeom>
        <a:solidFill>
          <a:schemeClr val="lt1"/>
        </a:solidFill>
        <a:ln w="9525" cmpd="sng">
          <a:solidFill>
            <a:schemeClr val="accent2"/>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ここをクリックして、都府・市町村共同総合型地図情報システムへアクセス</a:t>
          </a:r>
        </a:p>
      </xdr:txBody>
    </xdr:sp>
    <xdr:clientData/>
  </xdr:twoCellAnchor>
  <xdr:twoCellAnchor>
    <xdr:from>
      <xdr:col>5</xdr:col>
      <xdr:colOff>161925</xdr:colOff>
      <xdr:row>25</xdr:row>
      <xdr:rowOff>47628</xdr:rowOff>
    </xdr:from>
    <xdr:to>
      <xdr:col>6</xdr:col>
      <xdr:colOff>314325</xdr:colOff>
      <xdr:row>37</xdr:row>
      <xdr:rowOff>95254</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rot="5400000">
          <a:off x="2586037" y="6872291"/>
          <a:ext cx="2105026" cy="8382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323850</xdr:colOff>
      <xdr:row>15</xdr:row>
      <xdr:rowOff>133350</xdr:rowOff>
    </xdr:from>
    <xdr:to>
      <xdr:col>12</xdr:col>
      <xdr:colOff>600075</xdr:colOff>
      <xdr:row>25</xdr:row>
      <xdr:rowOff>114300</xdr:rowOff>
    </xdr:to>
    <xdr:cxnSp macro="">
      <xdr:nvCxnSpPr>
        <xdr:cNvPr id="30" name="直線矢印コネクタ 29">
          <a:extLst>
            <a:ext uri="{FF2B5EF4-FFF2-40B4-BE49-F238E27FC236}">
              <a16:creationId xmlns:a16="http://schemas.microsoft.com/office/drawing/2014/main" id="{00000000-0008-0000-0100-00001E000000}"/>
            </a:ext>
          </a:extLst>
        </xdr:cNvPr>
        <xdr:cNvCxnSpPr/>
      </xdr:nvCxnSpPr>
      <xdr:spPr>
        <a:xfrm flipH="1">
          <a:off x="4067175" y="4610100"/>
          <a:ext cx="4391025" cy="16954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190500</xdr:colOff>
      <xdr:row>46</xdr:row>
      <xdr:rowOff>19050</xdr:rowOff>
    </xdr:from>
    <xdr:to>
      <xdr:col>23</xdr:col>
      <xdr:colOff>152400</xdr:colOff>
      <xdr:row>50</xdr:row>
      <xdr:rowOff>9525</xdr:rowOff>
    </xdr:to>
    <xdr:sp macro="" textlink="">
      <xdr:nvSpPr>
        <xdr:cNvPr id="13465" name="AutoShape 1">
          <a:extLst>
            <a:ext uri="{FF2B5EF4-FFF2-40B4-BE49-F238E27FC236}">
              <a16:creationId xmlns:a16="http://schemas.microsoft.com/office/drawing/2014/main" id="{00000000-0008-0000-0200-000099340000}"/>
            </a:ext>
          </a:extLst>
        </xdr:cNvPr>
        <xdr:cNvSpPr>
          <a:spLocks noChangeArrowheads="1"/>
        </xdr:cNvSpPr>
      </xdr:nvSpPr>
      <xdr:spPr bwMode="auto">
        <a:xfrm>
          <a:off x="190500" y="11068050"/>
          <a:ext cx="5781675" cy="781050"/>
        </a:xfrm>
        <a:prstGeom prst="bracketPair">
          <a:avLst>
            <a:gd name="adj" fmla="val 1063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457200</xdr:colOff>
      <xdr:row>34</xdr:row>
      <xdr:rowOff>0</xdr:rowOff>
    </xdr:from>
    <xdr:to>
      <xdr:col>8</xdr:col>
      <xdr:colOff>0</xdr:colOff>
      <xdr:row>34</xdr:row>
      <xdr:rowOff>0</xdr:rowOff>
    </xdr:to>
    <xdr:sp macro="" textlink="">
      <xdr:nvSpPr>
        <xdr:cNvPr id="20592" name="直線コネクタ 3">
          <a:extLst>
            <a:ext uri="{FF2B5EF4-FFF2-40B4-BE49-F238E27FC236}">
              <a16:creationId xmlns:a16="http://schemas.microsoft.com/office/drawing/2014/main" id="{00000000-0008-0000-0300-000070500000}"/>
            </a:ext>
          </a:extLst>
        </xdr:cNvPr>
        <xdr:cNvSpPr>
          <a:spLocks noChangeShapeType="1"/>
        </xdr:cNvSpPr>
      </xdr:nvSpPr>
      <xdr:spPr bwMode="auto">
        <a:xfrm flipH="1">
          <a:off x="952500" y="8201025"/>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15</xdr:col>
          <xdr:colOff>28575</xdr:colOff>
          <xdr:row>4</xdr:row>
          <xdr:rowOff>285750</xdr:rowOff>
        </xdr:from>
        <xdr:to>
          <xdr:col>16</xdr:col>
          <xdr:colOff>19050</xdr:colOff>
          <xdr:row>6</xdr:row>
          <xdr:rowOff>19050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xdr:row>
          <xdr:rowOff>285750</xdr:rowOff>
        </xdr:from>
        <xdr:to>
          <xdr:col>20</xdr:col>
          <xdr:colOff>47625</xdr:colOff>
          <xdr:row>6</xdr:row>
          <xdr:rowOff>19050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3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5</xdr:row>
          <xdr:rowOff>161925</xdr:rowOff>
        </xdr:from>
        <xdr:to>
          <xdr:col>16</xdr:col>
          <xdr:colOff>28575</xdr:colOff>
          <xdr:row>7</xdr:row>
          <xdr:rowOff>19050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3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4</xdr:row>
          <xdr:rowOff>285750</xdr:rowOff>
        </xdr:from>
        <xdr:to>
          <xdr:col>28</xdr:col>
          <xdr:colOff>38100</xdr:colOff>
          <xdr:row>6</xdr:row>
          <xdr:rowOff>19050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5</xdr:row>
          <xdr:rowOff>171450</xdr:rowOff>
        </xdr:from>
        <xdr:to>
          <xdr:col>19</xdr:col>
          <xdr:colOff>228600</xdr:colOff>
          <xdr:row>7</xdr:row>
          <xdr:rowOff>28575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3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5</xdr:row>
          <xdr:rowOff>161925</xdr:rowOff>
        </xdr:from>
        <xdr:to>
          <xdr:col>27</xdr:col>
          <xdr:colOff>219075</xdr:colOff>
          <xdr:row>7</xdr:row>
          <xdr:rowOff>19050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3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9</xdr:row>
          <xdr:rowOff>180975</xdr:rowOff>
        </xdr:from>
        <xdr:to>
          <xdr:col>22</xdr:col>
          <xdr:colOff>66675</xdr:colOff>
          <xdr:row>11</xdr:row>
          <xdr:rowOff>28575</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3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8</xdr:row>
          <xdr:rowOff>200025</xdr:rowOff>
        </xdr:from>
        <xdr:to>
          <xdr:col>28</xdr:col>
          <xdr:colOff>0</xdr:colOff>
          <xdr:row>10</xdr:row>
          <xdr:rowOff>19050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3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8</xdr:row>
          <xdr:rowOff>200025</xdr:rowOff>
        </xdr:from>
        <xdr:to>
          <xdr:col>23</xdr:col>
          <xdr:colOff>228600</xdr:colOff>
          <xdr:row>10</xdr:row>
          <xdr:rowOff>19050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3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9</xdr:row>
          <xdr:rowOff>180975</xdr:rowOff>
        </xdr:from>
        <xdr:to>
          <xdr:col>18</xdr:col>
          <xdr:colOff>219075</xdr:colOff>
          <xdr:row>11</xdr:row>
          <xdr:rowOff>19050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3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14</xdr:row>
          <xdr:rowOff>180975</xdr:rowOff>
        </xdr:from>
        <xdr:to>
          <xdr:col>20</xdr:col>
          <xdr:colOff>19050</xdr:colOff>
          <xdr:row>16</xdr:row>
          <xdr:rowOff>9525</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3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14</xdr:row>
          <xdr:rowOff>180975</xdr:rowOff>
        </xdr:from>
        <xdr:to>
          <xdr:col>23</xdr:col>
          <xdr:colOff>9525</xdr:colOff>
          <xdr:row>16</xdr:row>
          <xdr:rowOff>9525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3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23</xdr:row>
          <xdr:rowOff>209550</xdr:rowOff>
        </xdr:from>
        <xdr:to>
          <xdr:col>15</xdr:col>
          <xdr:colOff>228600</xdr:colOff>
          <xdr:row>25</xdr:row>
          <xdr:rowOff>28575</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3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25</xdr:row>
          <xdr:rowOff>180975</xdr:rowOff>
        </xdr:from>
        <xdr:to>
          <xdr:col>15</xdr:col>
          <xdr:colOff>200025</xdr:colOff>
          <xdr:row>27</xdr:row>
          <xdr:rowOff>0</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3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26</xdr:row>
          <xdr:rowOff>200025</xdr:rowOff>
        </xdr:from>
        <xdr:to>
          <xdr:col>15</xdr:col>
          <xdr:colOff>228600</xdr:colOff>
          <xdr:row>28</xdr:row>
          <xdr:rowOff>19050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3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28</xdr:row>
          <xdr:rowOff>200025</xdr:rowOff>
        </xdr:from>
        <xdr:to>
          <xdr:col>15</xdr:col>
          <xdr:colOff>228600</xdr:colOff>
          <xdr:row>30</xdr:row>
          <xdr:rowOff>19050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3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30</xdr:row>
          <xdr:rowOff>0</xdr:rowOff>
        </xdr:from>
        <xdr:to>
          <xdr:col>16</xdr:col>
          <xdr:colOff>28575</xdr:colOff>
          <xdr:row>31</xdr:row>
          <xdr:rowOff>28575</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3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31</xdr:row>
          <xdr:rowOff>190500</xdr:rowOff>
        </xdr:from>
        <xdr:to>
          <xdr:col>16</xdr:col>
          <xdr:colOff>47625</xdr:colOff>
          <xdr:row>33</xdr:row>
          <xdr:rowOff>9525</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3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27</xdr:row>
          <xdr:rowOff>200025</xdr:rowOff>
        </xdr:from>
        <xdr:to>
          <xdr:col>26</xdr:col>
          <xdr:colOff>47625</xdr:colOff>
          <xdr:row>29</xdr:row>
          <xdr:rowOff>19050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3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27</xdr:row>
          <xdr:rowOff>190500</xdr:rowOff>
        </xdr:from>
        <xdr:to>
          <xdr:col>23</xdr:col>
          <xdr:colOff>38100</xdr:colOff>
          <xdr:row>29</xdr:row>
          <xdr:rowOff>9525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3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35</xdr:row>
          <xdr:rowOff>142875</xdr:rowOff>
        </xdr:from>
        <xdr:to>
          <xdr:col>31</xdr:col>
          <xdr:colOff>9525</xdr:colOff>
          <xdr:row>37</xdr:row>
          <xdr:rowOff>38100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3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9</xdr:row>
          <xdr:rowOff>0</xdr:rowOff>
        </xdr:from>
        <xdr:to>
          <xdr:col>21</xdr:col>
          <xdr:colOff>9525</xdr:colOff>
          <xdr:row>10</xdr:row>
          <xdr:rowOff>9525</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3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16</xdr:row>
          <xdr:rowOff>190500</xdr:rowOff>
        </xdr:from>
        <xdr:to>
          <xdr:col>19</xdr:col>
          <xdr:colOff>28575</xdr:colOff>
          <xdr:row>18</xdr:row>
          <xdr:rowOff>9525</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3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18</xdr:row>
          <xdr:rowOff>190500</xdr:rowOff>
        </xdr:from>
        <xdr:to>
          <xdr:col>18</xdr:col>
          <xdr:colOff>219075</xdr:colOff>
          <xdr:row>20</xdr:row>
          <xdr:rowOff>9525</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3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18</xdr:row>
          <xdr:rowOff>190500</xdr:rowOff>
        </xdr:from>
        <xdr:to>
          <xdr:col>21</xdr:col>
          <xdr:colOff>228600</xdr:colOff>
          <xdr:row>20</xdr:row>
          <xdr:rowOff>9525</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3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16</xdr:row>
          <xdr:rowOff>190500</xdr:rowOff>
        </xdr:from>
        <xdr:to>
          <xdr:col>26</xdr:col>
          <xdr:colOff>19050</xdr:colOff>
          <xdr:row>18</xdr:row>
          <xdr:rowOff>9525</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3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20</xdr:row>
          <xdr:rowOff>200025</xdr:rowOff>
        </xdr:from>
        <xdr:to>
          <xdr:col>16</xdr:col>
          <xdr:colOff>9525</xdr:colOff>
          <xdr:row>22</xdr:row>
          <xdr:rowOff>19050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3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22</xdr:row>
          <xdr:rowOff>190500</xdr:rowOff>
        </xdr:from>
        <xdr:to>
          <xdr:col>15</xdr:col>
          <xdr:colOff>219075</xdr:colOff>
          <xdr:row>24</xdr:row>
          <xdr:rowOff>9525</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3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36</xdr:row>
          <xdr:rowOff>133350</xdr:rowOff>
        </xdr:from>
        <xdr:to>
          <xdr:col>18</xdr:col>
          <xdr:colOff>38100</xdr:colOff>
          <xdr:row>38</xdr:row>
          <xdr:rowOff>28575</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3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46</xdr:row>
          <xdr:rowOff>142875</xdr:rowOff>
        </xdr:from>
        <xdr:to>
          <xdr:col>30</xdr:col>
          <xdr:colOff>200025</xdr:colOff>
          <xdr:row>48</xdr:row>
          <xdr:rowOff>38100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3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36</xdr:row>
          <xdr:rowOff>133350</xdr:rowOff>
        </xdr:from>
        <xdr:to>
          <xdr:col>21</xdr:col>
          <xdr:colOff>9525</xdr:colOff>
          <xdr:row>38</xdr:row>
          <xdr:rowOff>28575</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3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39</xdr:row>
          <xdr:rowOff>133350</xdr:rowOff>
        </xdr:from>
        <xdr:to>
          <xdr:col>18</xdr:col>
          <xdr:colOff>9525</xdr:colOff>
          <xdr:row>41</xdr:row>
          <xdr:rowOff>28575</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3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44</xdr:row>
          <xdr:rowOff>133350</xdr:rowOff>
        </xdr:from>
        <xdr:to>
          <xdr:col>21</xdr:col>
          <xdr:colOff>19050</xdr:colOff>
          <xdr:row>46</xdr:row>
          <xdr:rowOff>28575</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3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39</xdr:row>
          <xdr:rowOff>133350</xdr:rowOff>
        </xdr:from>
        <xdr:to>
          <xdr:col>21</xdr:col>
          <xdr:colOff>9525</xdr:colOff>
          <xdr:row>41</xdr:row>
          <xdr:rowOff>28575</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300-00002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42</xdr:row>
          <xdr:rowOff>133350</xdr:rowOff>
        </xdr:from>
        <xdr:to>
          <xdr:col>18</xdr:col>
          <xdr:colOff>9525</xdr:colOff>
          <xdr:row>44</xdr:row>
          <xdr:rowOff>28575</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3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42</xdr:row>
          <xdr:rowOff>133350</xdr:rowOff>
        </xdr:from>
        <xdr:to>
          <xdr:col>21</xdr:col>
          <xdr:colOff>9525</xdr:colOff>
          <xdr:row>44</xdr:row>
          <xdr:rowOff>28575</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3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45</xdr:row>
          <xdr:rowOff>133350</xdr:rowOff>
        </xdr:from>
        <xdr:to>
          <xdr:col>30</xdr:col>
          <xdr:colOff>209550</xdr:colOff>
          <xdr:row>47</xdr:row>
          <xdr:rowOff>38100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3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44</xdr:row>
          <xdr:rowOff>142875</xdr:rowOff>
        </xdr:from>
        <xdr:to>
          <xdr:col>31</xdr:col>
          <xdr:colOff>0</xdr:colOff>
          <xdr:row>46</xdr:row>
          <xdr:rowOff>38100</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3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43</xdr:row>
          <xdr:rowOff>142875</xdr:rowOff>
        </xdr:from>
        <xdr:to>
          <xdr:col>31</xdr:col>
          <xdr:colOff>19050</xdr:colOff>
          <xdr:row>45</xdr:row>
          <xdr:rowOff>38100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300-00002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42</xdr:row>
          <xdr:rowOff>142875</xdr:rowOff>
        </xdr:from>
        <xdr:to>
          <xdr:col>31</xdr:col>
          <xdr:colOff>0</xdr:colOff>
          <xdr:row>44</xdr:row>
          <xdr:rowOff>38100</xdr:rowOff>
        </xdr:to>
        <xdr:sp macro="" textlink="">
          <xdr:nvSpPr>
            <xdr:cNvPr id="15400" name="Check Box 40" hidden="1">
              <a:extLst>
                <a:ext uri="{63B3BB69-23CF-44E3-9099-C40C66FF867C}">
                  <a14:compatExt spid="_x0000_s15400"/>
                </a:ext>
                <a:ext uri="{FF2B5EF4-FFF2-40B4-BE49-F238E27FC236}">
                  <a16:creationId xmlns:a16="http://schemas.microsoft.com/office/drawing/2014/main" id="{00000000-0008-0000-03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42</xdr:row>
          <xdr:rowOff>0</xdr:rowOff>
        </xdr:from>
        <xdr:to>
          <xdr:col>31</xdr:col>
          <xdr:colOff>19050</xdr:colOff>
          <xdr:row>43</xdr:row>
          <xdr:rowOff>28575</xdr:rowOff>
        </xdr:to>
        <xdr:sp macro="" textlink="">
          <xdr:nvSpPr>
            <xdr:cNvPr id="15401" name="Check Box 41" hidden="1">
              <a:extLst>
                <a:ext uri="{63B3BB69-23CF-44E3-9099-C40C66FF867C}">
                  <a14:compatExt spid="_x0000_s15401"/>
                </a:ext>
                <a:ext uri="{FF2B5EF4-FFF2-40B4-BE49-F238E27FC236}">
                  <a16:creationId xmlns:a16="http://schemas.microsoft.com/office/drawing/2014/main" id="{00000000-0008-0000-0300-00002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39</xdr:row>
          <xdr:rowOff>161925</xdr:rowOff>
        </xdr:from>
        <xdr:to>
          <xdr:col>31</xdr:col>
          <xdr:colOff>19050</xdr:colOff>
          <xdr:row>41</xdr:row>
          <xdr:rowOff>19050</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300-00002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38</xdr:row>
          <xdr:rowOff>142875</xdr:rowOff>
        </xdr:from>
        <xdr:to>
          <xdr:col>31</xdr:col>
          <xdr:colOff>9525</xdr:colOff>
          <xdr:row>40</xdr:row>
          <xdr:rowOff>38100</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300-00002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36</xdr:row>
          <xdr:rowOff>142875</xdr:rowOff>
        </xdr:from>
        <xdr:to>
          <xdr:col>31</xdr:col>
          <xdr:colOff>19050</xdr:colOff>
          <xdr:row>38</xdr:row>
          <xdr:rowOff>38100</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3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44</xdr:row>
          <xdr:rowOff>133350</xdr:rowOff>
        </xdr:from>
        <xdr:to>
          <xdr:col>18</xdr:col>
          <xdr:colOff>0</xdr:colOff>
          <xdr:row>46</xdr:row>
          <xdr:rowOff>28575</xdr:rowOff>
        </xdr:to>
        <xdr:sp macro="" textlink="">
          <xdr:nvSpPr>
            <xdr:cNvPr id="15405" name="Check Box 45" hidden="1">
              <a:extLst>
                <a:ext uri="{63B3BB69-23CF-44E3-9099-C40C66FF867C}">
                  <a14:compatExt spid="_x0000_s15405"/>
                </a:ext>
                <a:ext uri="{FF2B5EF4-FFF2-40B4-BE49-F238E27FC236}">
                  <a16:creationId xmlns:a16="http://schemas.microsoft.com/office/drawing/2014/main" id="{00000000-0008-0000-0300-00002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46</xdr:row>
          <xdr:rowOff>152400</xdr:rowOff>
        </xdr:from>
        <xdr:to>
          <xdr:col>18</xdr:col>
          <xdr:colOff>9525</xdr:colOff>
          <xdr:row>48</xdr:row>
          <xdr:rowOff>9525</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300-00002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46</xdr:row>
          <xdr:rowOff>133350</xdr:rowOff>
        </xdr:from>
        <xdr:to>
          <xdr:col>21</xdr:col>
          <xdr:colOff>0</xdr:colOff>
          <xdr:row>48</xdr:row>
          <xdr:rowOff>28575</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300-00002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55</xdr:row>
          <xdr:rowOff>142875</xdr:rowOff>
        </xdr:from>
        <xdr:to>
          <xdr:col>18</xdr:col>
          <xdr:colOff>0</xdr:colOff>
          <xdr:row>57</xdr:row>
          <xdr:rowOff>38100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3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51</xdr:row>
          <xdr:rowOff>142875</xdr:rowOff>
        </xdr:from>
        <xdr:to>
          <xdr:col>17</xdr:col>
          <xdr:colOff>219075</xdr:colOff>
          <xdr:row>53</xdr:row>
          <xdr:rowOff>38100</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3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51</xdr:row>
          <xdr:rowOff>133350</xdr:rowOff>
        </xdr:from>
        <xdr:to>
          <xdr:col>21</xdr:col>
          <xdr:colOff>9525</xdr:colOff>
          <xdr:row>53</xdr:row>
          <xdr:rowOff>28575</xdr:rowOff>
        </xdr:to>
        <xdr:sp macro="" textlink="">
          <xdr:nvSpPr>
            <xdr:cNvPr id="15411" name="Check Box 51" hidden="1">
              <a:extLst>
                <a:ext uri="{63B3BB69-23CF-44E3-9099-C40C66FF867C}">
                  <a14:compatExt spid="_x0000_s15411"/>
                </a:ext>
                <a:ext uri="{FF2B5EF4-FFF2-40B4-BE49-F238E27FC236}">
                  <a16:creationId xmlns:a16="http://schemas.microsoft.com/office/drawing/2014/main" id="{00000000-0008-0000-0300-00003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55</xdr:row>
          <xdr:rowOff>133350</xdr:rowOff>
        </xdr:from>
        <xdr:to>
          <xdr:col>31</xdr:col>
          <xdr:colOff>28575</xdr:colOff>
          <xdr:row>57</xdr:row>
          <xdr:rowOff>28575</xdr:rowOff>
        </xdr:to>
        <xdr:sp macro="" textlink="">
          <xdr:nvSpPr>
            <xdr:cNvPr id="15412" name="Check Box 52" hidden="1">
              <a:extLst>
                <a:ext uri="{63B3BB69-23CF-44E3-9099-C40C66FF867C}">
                  <a14:compatExt spid="_x0000_s15412"/>
                </a:ext>
                <a:ext uri="{FF2B5EF4-FFF2-40B4-BE49-F238E27FC236}">
                  <a16:creationId xmlns:a16="http://schemas.microsoft.com/office/drawing/2014/main" id="{00000000-0008-0000-0300-00003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55</xdr:row>
          <xdr:rowOff>133350</xdr:rowOff>
        </xdr:from>
        <xdr:to>
          <xdr:col>33</xdr:col>
          <xdr:colOff>0</xdr:colOff>
          <xdr:row>57</xdr:row>
          <xdr:rowOff>28575</xdr:rowOff>
        </xdr:to>
        <xdr:sp macro="" textlink="">
          <xdr:nvSpPr>
            <xdr:cNvPr id="15413" name="Check Box 53" hidden="1">
              <a:extLst>
                <a:ext uri="{63B3BB69-23CF-44E3-9099-C40C66FF867C}">
                  <a14:compatExt spid="_x0000_s15413"/>
                </a:ext>
                <a:ext uri="{FF2B5EF4-FFF2-40B4-BE49-F238E27FC236}">
                  <a16:creationId xmlns:a16="http://schemas.microsoft.com/office/drawing/2014/main" id="{00000000-0008-0000-0300-00003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55</xdr:row>
          <xdr:rowOff>133350</xdr:rowOff>
        </xdr:from>
        <xdr:to>
          <xdr:col>35</xdr:col>
          <xdr:colOff>9525</xdr:colOff>
          <xdr:row>57</xdr:row>
          <xdr:rowOff>28575</xdr:rowOff>
        </xdr:to>
        <xdr:sp macro="" textlink="">
          <xdr:nvSpPr>
            <xdr:cNvPr id="15414" name="Check Box 54" hidden="1">
              <a:extLst>
                <a:ext uri="{63B3BB69-23CF-44E3-9099-C40C66FF867C}">
                  <a14:compatExt spid="_x0000_s15414"/>
                </a:ext>
                <a:ext uri="{FF2B5EF4-FFF2-40B4-BE49-F238E27FC236}">
                  <a16:creationId xmlns:a16="http://schemas.microsoft.com/office/drawing/2014/main" id="{00000000-0008-0000-0300-00003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56</xdr:row>
          <xdr:rowOff>133350</xdr:rowOff>
        </xdr:from>
        <xdr:to>
          <xdr:col>32</xdr:col>
          <xdr:colOff>228600</xdr:colOff>
          <xdr:row>58</xdr:row>
          <xdr:rowOff>19050</xdr:rowOff>
        </xdr:to>
        <xdr:sp macro="" textlink="">
          <xdr:nvSpPr>
            <xdr:cNvPr id="15415" name="Check Box 55" hidden="1">
              <a:extLst>
                <a:ext uri="{63B3BB69-23CF-44E3-9099-C40C66FF867C}">
                  <a14:compatExt spid="_x0000_s15415"/>
                </a:ext>
                <a:ext uri="{FF2B5EF4-FFF2-40B4-BE49-F238E27FC236}">
                  <a16:creationId xmlns:a16="http://schemas.microsoft.com/office/drawing/2014/main" id="{00000000-0008-0000-0300-00003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56</xdr:row>
          <xdr:rowOff>152400</xdr:rowOff>
        </xdr:from>
        <xdr:to>
          <xdr:col>31</xdr:col>
          <xdr:colOff>28575</xdr:colOff>
          <xdr:row>58</xdr:row>
          <xdr:rowOff>19050</xdr:rowOff>
        </xdr:to>
        <xdr:sp macro="" textlink="">
          <xdr:nvSpPr>
            <xdr:cNvPr id="15416" name="Check Box 56" hidden="1">
              <a:extLst>
                <a:ext uri="{63B3BB69-23CF-44E3-9099-C40C66FF867C}">
                  <a14:compatExt spid="_x0000_s15416"/>
                </a:ext>
                <a:ext uri="{FF2B5EF4-FFF2-40B4-BE49-F238E27FC236}">
                  <a16:creationId xmlns:a16="http://schemas.microsoft.com/office/drawing/2014/main" id="{00000000-0008-0000-0300-00003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57</xdr:row>
          <xdr:rowOff>152400</xdr:rowOff>
        </xdr:from>
        <xdr:to>
          <xdr:col>31</xdr:col>
          <xdr:colOff>28575</xdr:colOff>
          <xdr:row>59</xdr:row>
          <xdr:rowOff>19050</xdr:rowOff>
        </xdr:to>
        <xdr:sp macro="" textlink="">
          <xdr:nvSpPr>
            <xdr:cNvPr id="15417" name="Check Box 57" hidden="1">
              <a:extLst>
                <a:ext uri="{63B3BB69-23CF-44E3-9099-C40C66FF867C}">
                  <a14:compatExt spid="_x0000_s15417"/>
                </a:ext>
                <a:ext uri="{FF2B5EF4-FFF2-40B4-BE49-F238E27FC236}">
                  <a16:creationId xmlns:a16="http://schemas.microsoft.com/office/drawing/2014/main" id="{00000000-0008-0000-0300-00003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57</xdr:row>
          <xdr:rowOff>142875</xdr:rowOff>
        </xdr:from>
        <xdr:to>
          <xdr:col>32</xdr:col>
          <xdr:colOff>209550</xdr:colOff>
          <xdr:row>59</xdr:row>
          <xdr:rowOff>28575</xdr:rowOff>
        </xdr:to>
        <xdr:sp macro="" textlink="">
          <xdr:nvSpPr>
            <xdr:cNvPr id="15418" name="Check Box 58" hidden="1">
              <a:extLst>
                <a:ext uri="{63B3BB69-23CF-44E3-9099-C40C66FF867C}">
                  <a14:compatExt spid="_x0000_s15418"/>
                </a:ext>
                <a:ext uri="{FF2B5EF4-FFF2-40B4-BE49-F238E27FC236}">
                  <a16:creationId xmlns:a16="http://schemas.microsoft.com/office/drawing/2014/main" id="{00000000-0008-0000-0300-00003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28575</xdr:colOff>
          <xdr:row>57</xdr:row>
          <xdr:rowOff>142875</xdr:rowOff>
        </xdr:from>
        <xdr:to>
          <xdr:col>34</xdr:col>
          <xdr:colOff>228600</xdr:colOff>
          <xdr:row>59</xdr:row>
          <xdr:rowOff>38100</xdr:rowOff>
        </xdr:to>
        <xdr:sp macro="" textlink="">
          <xdr:nvSpPr>
            <xdr:cNvPr id="15419" name="Check Box 59" hidden="1">
              <a:extLst>
                <a:ext uri="{63B3BB69-23CF-44E3-9099-C40C66FF867C}">
                  <a14:compatExt spid="_x0000_s15419"/>
                </a:ext>
                <a:ext uri="{FF2B5EF4-FFF2-40B4-BE49-F238E27FC236}">
                  <a16:creationId xmlns:a16="http://schemas.microsoft.com/office/drawing/2014/main" id="{00000000-0008-0000-0300-00003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58</xdr:row>
          <xdr:rowOff>152400</xdr:rowOff>
        </xdr:from>
        <xdr:to>
          <xdr:col>31</xdr:col>
          <xdr:colOff>9525</xdr:colOff>
          <xdr:row>60</xdr:row>
          <xdr:rowOff>9525</xdr:rowOff>
        </xdr:to>
        <xdr:sp macro="" textlink="">
          <xdr:nvSpPr>
            <xdr:cNvPr id="15420" name="Check Box 60" hidden="1">
              <a:extLst>
                <a:ext uri="{63B3BB69-23CF-44E3-9099-C40C66FF867C}">
                  <a14:compatExt spid="_x0000_s15420"/>
                </a:ext>
                <a:ext uri="{FF2B5EF4-FFF2-40B4-BE49-F238E27FC236}">
                  <a16:creationId xmlns:a16="http://schemas.microsoft.com/office/drawing/2014/main" id="{00000000-0008-0000-0300-00003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60</xdr:row>
          <xdr:rowOff>0</xdr:rowOff>
        </xdr:from>
        <xdr:to>
          <xdr:col>30</xdr:col>
          <xdr:colOff>219075</xdr:colOff>
          <xdr:row>60</xdr:row>
          <xdr:rowOff>161925</xdr:rowOff>
        </xdr:to>
        <xdr:sp macro="" textlink="">
          <xdr:nvSpPr>
            <xdr:cNvPr id="15421" name="Check Box 61" hidden="1">
              <a:extLst>
                <a:ext uri="{63B3BB69-23CF-44E3-9099-C40C66FF867C}">
                  <a14:compatExt spid="_x0000_s15421"/>
                </a:ext>
                <a:ext uri="{FF2B5EF4-FFF2-40B4-BE49-F238E27FC236}">
                  <a16:creationId xmlns:a16="http://schemas.microsoft.com/office/drawing/2014/main" id="{00000000-0008-0000-0300-00003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59</xdr:row>
          <xdr:rowOff>161925</xdr:rowOff>
        </xdr:from>
        <xdr:to>
          <xdr:col>32</xdr:col>
          <xdr:colOff>219075</xdr:colOff>
          <xdr:row>61</xdr:row>
          <xdr:rowOff>9525</xdr:rowOff>
        </xdr:to>
        <xdr:sp macro="" textlink="">
          <xdr:nvSpPr>
            <xdr:cNvPr id="15422" name="Check Box 62" hidden="1">
              <a:extLst>
                <a:ext uri="{63B3BB69-23CF-44E3-9099-C40C66FF867C}">
                  <a14:compatExt spid="_x0000_s15422"/>
                </a:ext>
                <a:ext uri="{FF2B5EF4-FFF2-40B4-BE49-F238E27FC236}">
                  <a16:creationId xmlns:a16="http://schemas.microsoft.com/office/drawing/2014/main" id="{00000000-0008-0000-0300-00003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60</xdr:row>
          <xdr:rowOff>161925</xdr:rowOff>
        </xdr:from>
        <xdr:to>
          <xdr:col>32</xdr:col>
          <xdr:colOff>219075</xdr:colOff>
          <xdr:row>62</xdr:row>
          <xdr:rowOff>0</xdr:rowOff>
        </xdr:to>
        <xdr:sp macro="" textlink="">
          <xdr:nvSpPr>
            <xdr:cNvPr id="15423" name="Check Box 63" hidden="1">
              <a:extLst>
                <a:ext uri="{63B3BB69-23CF-44E3-9099-C40C66FF867C}">
                  <a14:compatExt spid="_x0000_s15423"/>
                </a:ext>
                <a:ext uri="{FF2B5EF4-FFF2-40B4-BE49-F238E27FC236}">
                  <a16:creationId xmlns:a16="http://schemas.microsoft.com/office/drawing/2014/main" id="{00000000-0008-0000-0300-00003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28575</xdr:colOff>
          <xdr:row>59</xdr:row>
          <xdr:rowOff>161925</xdr:rowOff>
        </xdr:from>
        <xdr:to>
          <xdr:col>34</xdr:col>
          <xdr:colOff>228600</xdr:colOff>
          <xdr:row>61</xdr:row>
          <xdr:rowOff>9525</xdr:rowOff>
        </xdr:to>
        <xdr:sp macro="" textlink="">
          <xdr:nvSpPr>
            <xdr:cNvPr id="15424" name="Check Box 64" hidden="1">
              <a:extLst>
                <a:ext uri="{63B3BB69-23CF-44E3-9099-C40C66FF867C}">
                  <a14:compatExt spid="_x0000_s15424"/>
                </a:ext>
                <a:ext uri="{FF2B5EF4-FFF2-40B4-BE49-F238E27FC236}">
                  <a16:creationId xmlns:a16="http://schemas.microsoft.com/office/drawing/2014/main" id="{00000000-0008-0000-0300-00004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60</xdr:row>
          <xdr:rowOff>161925</xdr:rowOff>
        </xdr:from>
        <xdr:to>
          <xdr:col>31</xdr:col>
          <xdr:colOff>0</xdr:colOff>
          <xdr:row>62</xdr:row>
          <xdr:rowOff>9525</xdr:rowOff>
        </xdr:to>
        <xdr:sp macro="" textlink="">
          <xdr:nvSpPr>
            <xdr:cNvPr id="15425" name="Check Box 65" hidden="1">
              <a:extLst>
                <a:ext uri="{63B3BB69-23CF-44E3-9099-C40C66FF867C}">
                  <a14:compatExt spid="_x0000_s15425"/>
                </a:ext>
                <a:ext uri="{FF2B5EF4-FFF2-40B4-BE49-F238E27FC236}">
                  <a16:creationId xmlns:a16="http://schemas.microsoft.com/office/drawing/2014/main" id="{00000000-0008-0000-0300-00004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180974</xdr:colOff>
      <xdr:row>5</xdr:row>
      <xdr:rowOff>14653</xdr:rowOff>
    </xdr:from>
    <xdr:to>
      <xdr:col>56</xdr:col>
      <xdr:colOff>152399</xdr:colOff>
      <xdr:row>6</xdr:row>
      <xdr:rowOff>183172</xdr:rowOff>
    </xdr:to>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10277474" y="2691178"/>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17</xdr:col>
          <xdr:colOff>19050</xdr:colOff>
          <xdr:row>57</xdr:row>
          <xdr:rowOff>133350</xdr:rowOff>
        </xdr:from>
        <xdr:to>
          <xdr:col>18</xdr:col>
          <xdr:colOff>9525</xdr:colOff>
          <xdr:row>59</xdr:row>
          <xdr:rowOff>28575</xdr:rowOff>
        </xdr:to>
        <xdr:sp macro="" textlink="">
          <xdr:nvSpPr>
            <xdr:cNvPr id="15426" name="Check Box 66" hidden="1">
              <a:extLst>
                <a:ext uri="{63B3BB69-23CF-44E3-9099-C40C66FF867C}">
                  <a14:compatExt spid="_x0000_s15426"/>
                </a:ext>
                <a:ext uri="{FF2B5EF4-FFF2-40B4-BE49-F238E27FC236}">
                  <a16:creationId xmlns:a16="http://schemas.microsoft.com/office/drawing/2014/main" id="{00000000-0008-0000-0300-00004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59</xdr:row>
          <xdr:rowOff>142875</xdr:rowOff>
        </xdr:from>
        <xdr:to>
          <xdr:col>18</xdr:col>
          <xdr:colOff>19050</xdr:colOff>
          <xdr:row>61</xdr:row>
          <xdr:rowOff>38100</xdr:rowOff>
        </xdr:to>
        <xdr:sp macro="" textlink="">
          <xdr:nvSpPr>
            <xdr:cNvPr id="15427" name="Check Box 67" hidden="1">
              <a:extLst>
                <a:ext uri="{63B3BB69-23CF-44E3-9099-C40C66FF867C}">
                  <a14:compatExt spid="_x0000_s15427"/>
                </a:ext>
                <a:ext uri="{FF2B5EF4-FFF2-40B4-BE49-F238E27FC236}">
                  <a16:creationId xmlns:a16="http://schemas.microsoft.com/office/drawing/2014/main" id="{00000000-0008-0000-0300-00004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58</xdr:row>
          <xdr:rowOff>142875</xdr:rowOff>
        </xdr:from>
        <xdr:to>
          <xdr:col>32</xdr:col>
          <xdr:colOff>209550</xdr:colOff>
          <xdr:row>60</xdr:row>
          <xdr:rowOff>38100</xdr:rowOff>
        </xdr:to>
        <xdr:sp macro="" textlink="">
          <xdr:nvSpPr>
            <xdr:cNvPr id="15428" name="Check Box 68" hidden="1">
              <a:extLst>
                <a:ext uri="{63B3BB69-23CF-44E3-9099-C40C66FF867C}">
                  <a14:compatExt spid="_x0000_s15428"/>
                </a:ext>
                <a:ext uri="{FF2B5EF4-FFF2-40B4-BE49-F238E27FC236}">
                  <a16:creationId xmlns:a16="http://schemas.microsoft.com/office/drawing/2014/main" id="{00000000-0008-0000-0300-00004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161925</xdr:colOff>
      <xdr:row>9</xdr:row>
      <xdr:rowOff>9524</xdr:rowOff>
    </xdr:from>
    <xdr:to>
      <xdr:col>56</xdr:col>
      <xdr:colOff>80963</xdr:colOff>
      <xdr:row>11</xdr:row>
      <xdr:rowOff>38099</xdr:rowOff>
    </xdr:to>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10258425" y="3486149"/>
          <a:ext cx="3248025"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161925</xdr:colOff>
      <xdr:row>56</xdr:row>
      <xdr:rowOff>0</xdr:rowOff>
    </xdr:from>
    <xdr:to>
      <xdr:col>63</xdr:col>
      <xdr:colOff>61913</xdr:colOff>
      <xdr:row>61</xdr:row>
      <xdr:rowOff>152400</xdr:rowOff>
    </xdr:to>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10258425" y="12087225"/>
          <a:ext cx="4895850"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38100</xdr:colOff>
      <xdr:row>0</xdr:row>
      <xdr:rowOff>147637</xdr:rowOff>
    </xdr:from>
    <xdr:to>
      <xdr:col>36</xdr:col>
      <xdr:colOff>223848</xdr:colOff>
      <xdr:row>0</xdr:row>
      <xdr:rowOff>657225</xdr:rowOff>
    </xdr:to>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76225" y="147637"/>
          <a:ext cx="6853248" cy="509588"/>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171450</xdr:colOff>
      <xdr:row>67</xdr:row>
      <xdr:rowOff>57150</xdr:rowOff>
    </xdr:from>
    <xdr:to>
      <xdr:col>28</xdr:col>
      <xdr:colOff>71446</xdr:colOff>
      <xdr:row>72</xdr:row>
      <xdr:rowOff>171451</xdr:rowOff>
    </xdr:to>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71450" y="12934950"/>
          <a:ext cx="4900621" cy="1019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このままの設定で印刷しますと、別表１のみ印刷できます（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38100</xdr:colOff>
      <xdr:row>5</xdr:row>
      <xdr:rowOff>28575</xdr:rowOff>
    </xdr:from>
    <xdr:to>
      <xdr:col>42</xdr:col>
      <xdr:colOff>142875</xdr:colOff>
      <xdr:row>6</xdr:row>
      <xdr:rowOff>180975</xdr:rowOff>
    </xdr:to>
    <xdr:sp macro="" textlink="">
      <xdr:nvSpPr>
        <xdr:cNvPr id="77" name="右中かっこ 76">
          <a:extLst>
            <a:ext uri="{FF2B5EF4-FFF2-40B4-BE49-F238E27FC236}">
              <a16:creationId xmlns:a16="http://schemas.microsoft.com/office/drawing/2014/main" id="{00000000-0008-0000-0300-00004D000000}"/>
            </a:ext>
          </a:extLst>
        </xdr:cNvPr>
        <xdr:cNvSpPr/>
      </xdr:nvSpPr>
      <xdr:spPr bwMode="auto">
        <a:xfrm>
          <a:off x="10134600" y="2705100"/>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42</xdr:col>
      <xdr:colOff>28575</xdr:colOff>
      <xdr:row>9</xdr:row>
      <xdr:rowOff>19050</xdr:rowOff>
    </xdr:from>
    <xdr:to>
      <xdr:col>42</xdr:col>
      <xdr:colOff>123825</xdr:colOff>
      <xdr:row>11</xdr:row>
      <xdr:rowOff>19050</xdr:rowOff>
    </xdr:to>
    <xdr:sp macro="" textlink="">
      <xdr:nvSpPr>
        <xdr:cNvPr id="78" name="右中かっこ 77">
          <a:extLst>
            <a:ext uri="{FF2B5EF4-FFF2-40B4-BE49-F238E27FC236}">
              <a16:creationId xmlns:a16="http://schemas.microsoft.com/office/drawing/2014/main" id="{00000000-0008-0000-0300-00004E000000}"/>
            </a:ext>
          </a:extLst>
        </xdr:cNvPr>
        <xdr:cNvSpPr/>
      </xdr:nvSpPr>
      <xdr:spPr bwMode="auto">
        <a:xfrm>
          <a:off x="10125075" y="3495675"/>
          <a:ext cx="95250" cy="209550"/>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19050</xdr:colOff>
      <xdr:row>56</xdr:row>
      <xdr:rowOff>19050</xdr:rowOff>
    </xdr:from>
    <xdr:to>
      <xdr:col>42</xdr:col>
      <xdr:colOff>180975</xdr:colOff>
      <xdr:row>62</xdr:row>
      <xdr:rowOff>9525</xdr:rowOff>
    </xdr:to>
    <xdr:sp macro="" textlink="">
      <xdr:nvSpPr>
        <xdr:cNvPr id="79" name="右中かっこ 78">
          <a:extLst>
            <a:ext uri="{FF2B5EF4-FFF2-40B4-BE49-F238E27FC236}">
              <a16:creationId xmlns:a16="http://schemas.microsoft.com/office/drawing/2014/main" id="{00000000-0008-0000-0300-00004F000000}"/>
            </a:ext>
          </a:extLst>
        </xdr:cNvPr>
        <xdr:cNvSpPr/>
      </xdr:nvSpPr>
      <xdr:spPr bwMode="auto">
        <a:xfrm>
          <a:off x="10115550" y="12106275"/>
          <a:ext cx="161925" cy="1019175"/>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42</xdr:col>
      <xdr:colOff>28575</xdr:colOff>
      <xdr:row>24</xdr:row>
      <xdr:rowOff>28574</xdr:rowOff>
    </xdr:from>
    <xdr:to>
      <xdr:col>42</xdr:col>
      <xdr:colOff>180975</xdr:colOff>
      <xdr:row>32</xdr:row>
      <xdr:rowOff>190499</xdr:rowOff>
    </xdr:to>
    <xdr:sp macro="" textlink="">
      <xdr:nvSpPr>
        <xdr:cNvPr id="80" name="右中かっこ 79">
          <a:extLst>
            <a:ext uri="{FF2B5EF4-FFF2-40B4-BE49-F238E27FC236}">
              <a16:creationId xmlns:a16="http://schemas.microsoft.com/office/drawing/2014/main" id="{00000000-0008-0000-0300-000050000000}"/>
            </a:ext>
          </a:extLst>
        </xdr:cNvPr>
        <xdr:cNvSpPr/>
      </xdr:nvSpPr>
      <xdr:spPr bwMode="auto">
        <a:xfrm>
          <a:off x="7410450" y="5048249"/>
          <a:ext cx="152400" cy="1838325"/>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43</xdr:col>
      <xdr:colOff>0</xdr:colOff>
      <xdr:row>27</xdr:row>
      <xdr:rowOff>19050</xdr:rowOff>
    </xdr:from>
    <xdr:to>
      <xdr:col>51</xdr:col>
      <xdr:colOff>66675</xdr:colOff>
      <xdr:row>30</xdr:row>
      <xdr:rowOff>190500</xdr:rowOff>
    </xdr:to>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7620000" y="5457825"/>
          <a:ext cx="1971675"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「７　フロンの有無」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47625</xdr:colOff>
      <xdr:row>49</xdr:row>
      <xdr:rowOff>95250</xdr:rowOff>
    </xdr:from>
    <xdr:to>
      <xdr:col>53</xdr:col>
      <xdr:colOff>219075</xdr:colOff>
      <xdr:row>53</xdr:row>
      <xdr:rowOff>47625</xdr:rowOff>
    </xdr:to>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7667625" y="9820275"/>
          <a:ext cx="255270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内装材に木材が含まれる場合は「☑」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内装材に木材が含まれない場合は「□」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を選択してください。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28575</xdr:colOff>
      <xdr:row>51</xdr:row>
      <xdr:rowOff>71438</xdr:rowOff>
    </xdr:from>
    <xdr:to>
      <xdr:col>43</xdr:col>
      <xdr:colOff>47625</xdr:colOff>
      <xdr:row>51</xdr:row>
      <xdr:rowOff>71438</xdr:rowOff>
    </xdr:to>
    <xdr:cxnSp macro="">
      <xdr:nvCxnSpPr>
        <xdr:cNvPr id="3" name="直線矢印コネクタ 2">
          <a:extLst>
            <a:ext uri="{FF2B5EF4-FFF2-40B4-BE49-F238E27FC236}">
              <a16:creationId xmlns:a16="http://schemas.microsoft.com/office/drawing/2014/main" id="{00000000-0008-0000-0300-000003000000}"/>
            </a:ext>
          </a:extLst>
        </xdr:cNvPr>
        <xdr:cNvCxnSpPr>
          <a:stCxn id="82" idx="1"/>
        </xdr:cNvCxnSpPr>
      </xdr:nvCxnSpPr>
      <xdr:spPr bwMode="auto">
        <a:xfrm flipH="1">
          <a:off x="7410450" y="10139363"/>
          <a:ext cx="25717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mc:AlternateContent xmlns:mc="http://schemas.openxmlformats.org/markup-compatibility/2006">
    <mc:Choice xmlns:a14="http://schemas.microsoft.com/office/drawing/2010/main" Requires="a14">
      <xdr:twoCellAnchor editAs="oneCell">
        <xdr:from>
          <xdr:col>2</xdr:col>
          <xdr:colOff>76200</xdr:colOff>
          <xdr:row>7</xdr:row>
          <xdr:rowOff>0</xdr:rowOff>
        </xdr:from>
        <xdr:to>
          <xdr:col>2</xdr:col>
          <xdr:colOff>295275</xdr:colOff>
          <xdr:row>8</xdr:row>
          <xdr:rowOff>0</xdr:rowOff>
        </xdr:to>
        <xdr:sp macro="" textlink="">
          <xdr:nvSpPr>
            <xdr:cNvPr id="15429" name="Check Box 69" hidden="1">
              <a:extLst>
                <a:ext uri="{63B3BB69-23CF-44E3-9099-C40C66FF867C}">
                  <a14:compatExt spid="_x0000_s15429"/>
                </a:ext>
                <a:ext uri="{FF2B5EF4-FFF2-40B4-BE49-F238E27FC236}">
                  <a16:creationId xmlns:a16="http://schemas.microsoft.com/office/drawing/2014/main" id="{00000000-0008-0000-0300-00004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8</xdr:row>
          <xdr:rowOff>200025</xdr:rowOff>
        </xdr:from>
        <xdr:to>
          <xdr:col>2</xdr:col>
          <xdr:colOff>304800</xdr:colOff>
          <xdr:row>10</xdr:row>
          <xdr:rowOff>19050</xdr:rowOff>
        </xdr:to>
        <xdr:sp macro="" textlink="">
          <xdr:nvSpPr>
            <xdr:cNvPr id="15430" name="Check Box 70" hidden="1">
              <a:extLst>
                <a:ext uri="{63B3BB69-23CF-44E3-9099-C40C66FF867C}">
                  <a14:compatExt spid="_x0000_s15430"/>
                </a:ext>
                <a:ext uri="{FF2B5EF4-FFF2-40B4-BE49-F238E27FC236}">
                  <a16:creationId xmlns:a16="http://schemas.microsoft.com/office/drawing/2014/main" id="{00000000-0008-0000-0300-00004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14</xdr:row>
          <xdr:rowOff>180975</xdr:rowOff>
        </xdr:from>
        <xdr:to>
          <xdr:col>2</xdr:col>
          <xdr:colOff>276225</xdr:colOff>
          <xdr:row>16</xdr:row>
          <xdr:rowOff>9525</xdr:rowOff>
        </xdr:to>
        <xdr:sp macro="" textlink="">
          <xdr:nvSpPr>
            <xdr:cNvPr id="15431" name="Check Box 71" hidden="1">
              <a:extLst>
                <a:ext uri="{63B3BB69-23CF-44E3-9099-C40C66FF867C}">
                  <a14:compatExt spid="_x0000_s15431"/>
                </a:ext>
                <a:ext uri="{FF2B5EF4-FFF2-40B4-BE49-F238E27FC236}">
                  <a16:creationId xmlns:a16="http://schemas.microsoft.com/office/drawing/2014/main" id="{00000000-0008-0000-0300-00004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17</xdr:row>
          <xdr:rowOff>9525</xdr:rowOff>
        </xdr:from>
        <xdr:to>
          <xdr:col>2</xdr:col>
          <xdr:colOff>304800</xdr:colOff>
          <xdr:row>17</xdr:row>
          <xdr:rowOff>200025</xdr:rowOff>
        </xdr:to>
        <xdr:sp macro="" textlink="">
          <xdr:nvSpPr>
            <xdr:cNvPr id="15432" name="Check Box 72" hidden="1">
              <a:extLst>
                <a:ext uri="{63B3BB69-23CF-44E3-9099-C40C66FF867C}">
                  <a14:compatExt spid="_x0000_s15432"/>
                </a:ext>
                <a:ext uri="{FF2B5EF4-FFF2-40B4-BE49-F238E27FC236}">
                  <a16:creationId xmlns:a16="http://schemas.microsoft.com/office/drawing/2014/main" id="{00000000-0008-0000-0300-00004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20</xdr:row>
          <xdr:rowOff>200025</xdr:rowOff>
        </xdr:from>
        <xdr:to>
          <xdr:col>2</xdr:col>
          <xdr:colOff>295275</xdr:colOff>
          <xdr:row>22</xdr:row>
          <xdr:rowOff>19050</xdr:rowOff>
        </xdr:to>
        <xdr:sp macro="" textlink="">
          <xdr:nvSpPr>
            <xdr:cNvPr id="15433" name="Check Box 73" hidden="1">
              <a:extLst>
                <a:ext uri="{63B3BB69-23CF-44E3-9099-C40C66FF867C}">
                  <a14:compatExt spid="_x0000_s15433"/>
                </a:ext>
                <a:ext uri="{FF2B5EF4-FFF2-40B4-BE49-F238E27FC236}">
                  <a16:creationId xmlns:a16="http://schemas.microsoft.com/office/drawing/2014/main" id="{00000000-0008-0000-0300-00004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24</xdr:row>
          <xdr:rowOff>9525</xdr:rowOff>
        </xdr:from>
        <xdr:to>
          <xdr:col>2</xdr:col>
          <xdr:colOff>295275</xdr:colOff>
          <xdr:row>24</xdr:row>
          <xdr:rowOff>190500</xdr:rowOff>
        </xdr:to>
        <xdr:sp macro="" textlink="">
          <xdr:nvSpPr>
            <xdr:cNvPr id="15434" name="Check Box 74" hidden="1">
              <a:extLst>
                <a:ext uri="{63B3BB69-23CF-44E3-9099-C40C66FF867C}">
                  <a14:compatExt spid="_x0000_s15434"/>
                </a:ext>
                <a:ext uri="{FF2B5EF4-FFF2-40B4-BE49-F238E27FC236}">
                  <a16:creationId xmlns:a16="http://schemas.microsoft.com/office/drawing/2014/main" id="{00000000-0008-0000-0300-00004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27</xdr:row>
          <xdr:rowOff>9525</xdr:rowOff>
        </xdr:from>
        <xdr:to>
          <xdr:col>2</xdr:col>
          <xdr:colOff>314325</xdr:colOff>
          <xdr:row>27</xdr:row>
          <xdr:rowOff>200025</xdr:rowOff>
        </xdr:to>
        <xdr:sp macro="" textlink="">
          <xdr:nvSpPr>
            <xdr:cNvPr id="15435" name="Check Box 75" hidden="1">
              <a:extLst>
                <a:ext uri="{63B3BB69-23CF-44E3-9099-C40C66FF867C}">
                  <a14:compatExt spid="_x0000_s15435"/>
                </a:ext>
                <a:ext uri="{FF2B5EF4-FFF2-40B4-BE49-F238E27FC236}">
                  <a16:creationId xmlns:a16="http://schemas.microsoft.com/office/drawing/2014/main" id="{00000000-0008-0000-0300-00004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33</xdr:row>
          <xdr:rowOff>200025</xdr:rowOff>
        </xdr:to>
        <xdr:sp macro="" textlink="">
          <xdr:nvSpPr>
            <xdr:cNvPr id="15436" name="Check Box 76" hidden="1">
              <a:extLst>
                <a:ext uri="{63B3BB69-23CF-44E3-9099-C40C66FF867C}">
                  <a14:compatExt spid="_x0000_s15436"/>
                </a:ext>
                <a:ext uri="{FF2B5EF4-FFF2-40B4-BE49-F238E27FC236}">
                  <a16:creationId xmlns:a16="http://schemas.microsoft.com/office/drawing/2014/main" id="{00000000-0008-0000-0300-00004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35</xdr:row>
          <xdr:rowOff>161925</xdr:rowOff>
        </xdr:from>
        <xdr:to>
          <xdr:col>2</xdr:col>
          <xdr:colOff>276225</xdr:colOff>
          <xdr:row>37</xdr:row>
          <xdr:rowOff>19050</xdr:rowOff>
        </xdr:to>
        <xdr:sp macro="" textlink="">
          <xdr:nvSpPr>
            <xdr:cNvPr id="15437" name="Check Box 77" hidden="1">
              <a:extLst>
                <a:ext uri="{63B3BB69-23CF-44E3-9099-C40C66FF867C}">
                  <a14:compatExt spid="_x0000_s15437"/>
                </a:ext>
                <a:ext uri="{FF2B5EF4-FFF2-40B4-BE49-F238E27FC236}">
                  <a16:creationId xmlns:a16="http://schemas.microsoft.com/office/drawing/2014/main" id="{00000000-0008-0000-0300-00004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38</xdr:row>
          <xdr:rowOff>161925</xdr:rowOff>
        </xdr:from>
        <xdr:to>
          <xdr:col>2</xdr:col>
          <xdr:colOff>276225</xdr:colOff>
          <xdr:row>40</xdr:row>
          <xdr:rowOff>9525</xdr:rowOff>
        </xdr:to>
        <xdr:sp macro="" textlink="">
          <xdr:nvSpPr>
            <xdr:cNvPr id="15438" name="Check Box 78" hidden="1">
              <a:extLst>
                <a:ext uri="{63B3BB69-23CF-44E3-9099-C40C66FF867C}">
                  <a14:compatExt spid="_x0000_s15438"/>
                </a:ext>
                <a:ext uri="{FF2B5EF4-FFF2-40B4-BE49-F238E27FC236}">
                  <a16:creationId xmlns:a16="http://schemas.microsoft.com/office/drawing/2014/main" id="{00000000-0008-0000-0300-00004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41</xdr:row>
          <xdr:rowOff>152400</xdr:rowOff>
        </xdr:from>
        <xdr:to>
          <xdr:col>2</xdr:col>
          <xdr:colOff>295275</xdr:colOff>
          <xdr:row>43</xdr:row>
          <xdr:rowOff>19050</xdr:rowOff>
        </xdr:to>
        <xdr:sp macro="" textlink="">
          <xdr:nvSpPr>
            <xdr:cNvPr id="15439" name="Check Box 79" hidden="1">
              <a:extLst>
                <a:ext uri="{63B3BB69-23CF-44E3-9099-C40C66FF867C}">
                  <a14:compatExt spid="_x0000_s15439"/>
                </a:ext>
                <a:ext uri="{FF2B5EF4-FFF2-40B4-BE49-F238E27FC236}">
                  <a16:creationId xmlns:a16="http://schemas.microsoft.com/office/drawing/2014/main" id="{00000000-0008-0000-0300-00004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43</xdr:row>
          <xdr:rowOff>142875</xdr:rowOff>
        </xdr:from>
        <xdr:to>
          <xdr:col>2</xdr:col>
          <xdr:colOff>304800</xdr:colOff>
          <xdr:row>45</xdr:row>
          <xdr:rowOff>19050</xdr:rowOff>
        </xdr:to>
        <xdr:sp macro="" textlink="">
          <xdr:nvSpPr>
            <xdr:cNvPr id="15440" name="Check Box 80" hidden="1">
              <a:extLst>
                <a:ext uri="{63B3BB69-23CF-44E3-9099-C40C66FF867C}">
                  <a14:compatExt spid="_x0000_s15440"/>
                </a:ext>
                <a:ext uri="{FF2B5EF4-FFF2-40B4-BE49-F238E27FC236}">
                  <a16:creationId xmlns:a16="http://schemas.microsoft.com/office/drawing/2014/main" id="{00000000-0008-0000-0300-00005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45</xdr:row>
          <xdr:rowOff>142875</xdr:rowOff>
        </xdr:from>
        <xdr:to>
          <xdr:col>2</xdr:col>
          <xdr:colOff>295275</xdr:colOff>
          <xdr:row>47</xdr:row>
          <xdr:rowOff>9525</xdr:rowOff>
        </xdr:to>
        <xdr:sp macro="" textlink="">
          <xdr:nvSpPr>
            <xdr:cNvPr id="15441" name="Check Box 81" hidden="1">
              <a:extLst>
                <a:ext uri="{63B3BB69-23CF-44E3-9099-C40C66FF867C}">
                  <a14:compatExt spid="_x0000_s15441"/>
                </a:ext>
                <a:ext uri="{FF2B5EF4-FFF2-40B4-BE49-F238E27FC236}">
                  <a16:creationId xmlns:a16="http://schemas.microsoft.com/office/drawing/2014/main" id="{00000000-0008-0000-0300-00005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47</xdr:row>
          <xdr:rowOff>142875</xdr:rowOff>
        </xdr:from>
        <xdr:to>
          <xdr:col>2</xdr:col>
          <xdr:colOff>295275</xdr:colOff>
          <xdr:row>49</xdr:row>
          <xdr:rowOff>28575</xdr:rowOff>
        </xdr:to>
        <xdr:sp macro="" textlink="">
          <xdr:nvSpPr>
            <xdr:cNvPr id="15442" name="Check Box 82" hidden="1">
              <a:extLst>
                <a:ext uri="{63B3BB69-23CF-44E3-9099-C40C66FF867C}">
                  <a14:compatExt spid="_x0000_s15442"/>
                </a:ext>
                <a:ext uri="{FF2B5EF4-FFF2-40B4-BE49-F238E27FC236}">
                  <a16:creationId xmlns:a16="http://schemas.microsoft.com/office/drawing/2014/main" id="{00000000-0008-0000-0300-00005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50</xdr:row>
          <xdr:rowOff>142875</xdr:rowOff>
        </xdr:from>
        <xdr:to>
          <xdr:col>2</xdr:col>
          <xdr:colOff>295275</xdr:colOff>
          <xdr:row>52</xdr:row>
          <xdr:rowOff>9525</xdr:rowOff>
        </xdr:to>
        <xdr:sp macro="" textlink="">
          <xdr:nvSpPr>
            <xdr:cNvPr id="15443" name="Check Box 83" hidden="1">
              <a:extLst>
                <a:ext uri="{63B3BB69-23CF-44E3-9099-C40C66FF867C}">
                  <a14:compatExt spid="_x0000_s15443"/>
                </a:ext>
                <a:ext uri="{FF2B5EF4-FFF2-40B4-BE49-F238E27FC236}">
                  <a16:creationId xmlns:a16="http://schemas.microsoft.com/office/drawing/2014/main" id="{00000000-0008-0000-0300-00005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53</xdr:row>
          <xdr:rowOff>152400</xdr:rowOff>
        </xdr:from>
        <xdr:to>
          <xdr:col>2</xdr:col>
          <xdr:colOff>285750</xdr:colOff>
          <xdr:row>55</xdr:row>
          <xdr:rowOff>28575</xdr:rowOff>
        </xdr:to>
        <xdr:sp macro="" textlink="">
          <xdr:nvSpPr>
            <xdr:cNvPr id="15444" name="Check Box 84" hidden="1">
              <a:extLst>
                <a:ext uri="{63B3BB69-23CF-44E3-9099-C40C66FF867C}">
                  <a14:compatExt spid="_x0000_s15444"/>
                </a:ext>
                <a:ext uri="{FF2B5EF4-FFF2-40B4-BE49-F238E27FC236}">
                  <a16:creationId xmlns:a16="http://schemas.microsoft.com/office/drawing/2014/main" id="{00000000-0008-0000-0300-00005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55</xdr:row>
          <xdr:rowOff>171450</xdr:rowOff>
        </xdr:from>
        <xdr:to>
          <xdr:col>2</xdr:col>
          <xdr:colOff>266700</xdr:colOff>
          <xdr:row>56</xdr:row>
          <xdr:rowOff>161925</xdr:rowOff>
        </xdr:to>
        <xdr:sp macro="" textlink="">
          <xdr:nvSpPr>
            <xdr:cNvPr id="15445" name="Check Box 85" hidden="1">
              <a:extLst>
                <a:ext uri="{63B3BB69-23CF-44E3-9099-C40C66FF867C}">
                  <a14:compatExt spid="_x0000_s15445"/>
                </a:ext>
                <a:ext uri="{FF2B5EF4-FFF2-40B4-BE49-F238E27FC236}">
                  <a16:creationId xmlns:a16="http://schemas.microsoft.com/office/drawing/2014/main" id="{00000000-0008-0000-0300-00005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58</xdr:row>
          <xdr:rowOff>152400</xdr:rowOff>
        </xdr:from>
        <xdr:to>
          <xdr:col>2</xdr:col>
          <xdr:colOff>304800</xdr:colOff>
          <xdr:row>60</xdr:row>
          <xdr:rowOff>9525</xdr:rowOff>
        </xdr:to>
        <xdr:sp macro="" textlink="">
          <xdr:nvSpPr>
            <xdr:cNvPr id="15446" name="Check Box 86" hidden="1">
              <a:extLst>
                <a:ext uri="{63B3BB69-23CF-44E3-9099-C40C66FF867C}">
                  <a14:compatExt spid="_x0000_s15446"/>
                </a:ext>
                <a:ext uri="{FF2B5EF4-FFF2-40B4-BE49-F238E27FC236}">
                  <a16:creationId xmlns:a16="http://schemas.microsoft.com/office/drawing/2014/main" id="{00000000-0008-0000-0300-00005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60</xdr:row>
          <xdr:rowOff>152400</xdr:rowOff>
        </xdr:from>
        <xdr:to>
          <xdr:col>2</xdr:col>
          <xdr:colOff>285750</xdr:colOff>
          <xdr:row>62</xdr:row>
          <xdr:rowOff>19050</xdr:rowOff>
        </xdr:to>
        <xdr:sp macro="" textlink="">
          <xdr:nvSpPr>
            <xdr:cNvPr id="15447" name="Check Box 87" hidden="1">
              <a:extLst>
                <a:ext uri="{63B3BB69-23CF-44E3-9099-C40C66FF867C}">
                  <a14:compatExt spid="_x0000_s15447"/>
                </a:ext>
                <a:ext uri="{FF2B5EF4-FFF2-40B4-BE49-F238E27FC236}">
                  <a16:creationId xmlns:a16="http://schemas.microsoft.com/office/drawing/2014/main" id="{00000000-0008-0000-0300-00005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63</xdr:row>
          <xdr:rowOff>19050</xdr:rowOff>
        </xdr:from>
        <xdr:to>
          <xdr:col>2</xdr:col>
          <xdr:colOff>285750</xdr:colOff>
          <xdr:row>63</xdr:row>
          <xdr:rowOff>190500</xdr:rowOff>
        </xdr:to>
        <xdr:sp macro="" textlink="">
          <xdr:nvSpPr>
            <xdr:cNvPr id="15448" name="Check Box 88" hidden="1">
              <a:extLst>
                <a:ext uri="{63B3BB69-23CF-44E3-9099-C40C66FF867C}">
                  <a14:compatExt spid="_x0000_s15448"/>
                </a:ext>
                <a:ext uri="{FF2B5EF4-FFF2-40B4-BE49-F238E27FC236}">
                  <a16:creationId xmlns:a16="http://schemas.microsoft.com/office/drawing/2014/main" id="{00000000-0008-0000-0300-00005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95250</xdr:colOff>
      <xdr:row>0</xdr:row>
      <xdr:rowOff>123826</xdr:rowOff>
    </xdr:from>
    <xdr:to>
      <xdr:col>5</xdr:col>
      <xdr:colOff>9525</xdr:colOff>
      <xdr:row>1</xdr:row>
      <xdr:rowOff>133350</xdr:rowOff>
    </xdr:to>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95250" y="123826"/>
          <a:ext cx="1066800" cy="1000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変更箇所にチェックして</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9525</xdr:colOff>
      <xdr:row>0</xdr:row>
      <xdr:rowOff>123824</xdr:rowOff>
    </xdr:from>
    <xdr:to>
      <xdr:col>33</xdr:col>
      <xdr:colOff>180975</xdr:colOff>
      <xdr:row>0</xdr:row>
      <xdr:rowOff>638175</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47650" y="123824"/>
          <a:ext cx="6838950" cy="514351"/>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工種選択欄</a:t>
          </a:r>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latin typeface="ＭＳ Ｐゴシック" panose="020B0600070205080204" pitchFamily="50" charset="-128"/>
              <a:ea typeface="ＭＳ Ｐゴシック" panose="020B0600070205080204" pitchFamily="50" charset="-128"/>
            </a:rPr>
            <a:t>届出する工種を必ずお選びください（☑してください）。</a:t>
          </a:r>
          <a:endParaRPr kumimoji="1" lang="en-US" altLang="ja-JP" sz="1200" b="1">
            <a:latin typeface="ＭＳ Ｐゴシック" panose="020B0600070205080204" pitchFamily="50" charset="-128"/>
            <a:ea typeface="ＭＳ Ｐゴシック" panose="020B0600070205080204" pitchFamily="50" charset="-128"/>
          </a:endParaRPr>
        </a:p>
        <a:p>
          <a:r>
            <a:rPr kumimoji="1" lang="ja-JP" altLang="en-US" sz="1200" b="1">
              <a:latin typeface="ＭＳ Ｐゴシック" panose="020B0600070205080204" pitchFamily="50" charset="-128"/>
              <a:ea typeface="ＭＳ Ｐゴシック" panose="020B0600070205080204" pitchFamily="50" charset="-128"/>
            </a:rPr>
            <a:t>　　　　　　　　　届出する工種は･･･　　　新築工事　　　　増築工事　　　　修繕・模様替え</a:t>
          </a:r>
        </a:p>
      </xdr:txBody>
    </xdr:sp>
    <xdr:clientData/>
  </xdr:twoCellAnchor>
  <xdr:twoCellAnchor>
    <xdr:from>
      <xdr:col>5</xdr:col>
      <xdr:colOff>9525</xdr:colOff>
      <xdr:row>3</xdr:row>
      <xdr:rowOff>104776</xdr:rowOff>
    </xdr:from>
    <xdr:to>
      <xdr:col>33</xdr:col>
      <xdr:colOff>195273</xdr:colOff>
      <xdr:row>4</xdr:row>
      <xdr:rowOff>352426</xdr:rowOff>
    </xdr:to>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47650" y="847726"/>
          <a:ext cx="6853248" cy="51435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457200</xdr:colOff>
      <xdr:row>35</xdr:row>
      <xdr:rowOff>0</xdr:rowOff>
    </xdr:from>
    <xdr:to>
      <xdr:col>8</xdr:col>
      <xdr:colOff>0</xdr:colOff>
      <xdr:row>35</xdr:row>
      <xdr:rowOff>0</xdr:rowOff>
    </xdr:to>
    <xdr:sp macro="" textlink="">
      <xdr:nvSpPr>
        <xdr:cNvPr id="16760" name="直線コネクタ 3">
          <a:extLst>
            <a:ext uri="{FF2B5EF4-FFF2-40B4-BE49-F238E27FC236}">
              <a16:creationId xmlns:a16="http://schemas.microsoft.com/office/drawing/2014/main" id="{00000000-0008-0000-0400-000078410000}"/>
            </a:ext>
          </a:extLst>
        </xdr:cNvPr>
        <xdr:cNvSpPr>
          <a:spLocks noChangeShapeType="1"/>
        </xdr:cNvSpPr>
      </xdr:nvSpPr>
      <xdr:spPr bwMode="auto">
        <a:xfrm flipH="1">
          <a:off x="952500" y="9267825"/>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14</xdr:col>
          <xdr:colOff>19050</xdr:colOff>
          <xdr:row>7</xdr:row>
          <xdr:rowOff>285750</xdr:rowOff>
        </xdr:from>
        <xdr:to>
          <xdr:col>15</xdr:col>
          <xdr:colOff>9525</xdr:colOff>
          <xdr:row>9</xdr:row>
          <xdr:rowOff>19050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4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7</xdr:row>
          <xdr:rowOff>285750</xdr:rowOff>
        </xdr:from>
        <xdr:to>
          <xdr:col>20</xdr:col>
          <xdr:colOff>19050</xdr:colOff>
          <xdr:row>9</xdr:row>
          <xdr:rowOff>19050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4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9</xdr:row>
          <xdr:rowOff>0</xdr:rowOff>
        </xdr:from>
        <xdr:to>
          <xdr:col>15</xdr:col>
          <xdr:colOff>19050</xdr:colOff>
          <xdr:row>10</xdr:row>
          <xdr:rowOff>19050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4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28575</xdr:colOff>
          <xdr:row>8</xdr:row>
          <xdr:rowOff>161925</xdr:rowOff>
        </xdr:from>
        <xdr:to>
          <xdr:col>24</xdr:col>
          <xdr:colOff>9525</xdr:colOff>
          <xdr:row>10</xdr:row>
          <xdr:rowOff>19050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4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11</xdr:row>
          <xdr:rowOff>190500</xdr:rowOff>
        </xdr:from>
        <xdr:to>
          <xdr:col>29</xdr:col>
          <xdr:colOff>200025</xdr:colOff>
          <xdr:row>13</xdr:row>
          <xdr:rowOff>19050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4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12</xdr:row>
          <xdr:rowOff>180975</xdr:rowOff>
        </xdr:from>
        <xdr:to>
          <xdr:col>20</xdr:col>
          <xdr:colOff>19050</xdr:colOff>
          <xdr:row>14</xdr:row>
          <xdr:rowOff>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4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11</xdr:row>
          <xdr:rowOff>190500</xdr:rowOff>
        </xdr:from>
        <xdr:to>
          <xdr:col>24</xdr:col>
          <xdr:colOff>19050</xdr:colOff>
          <xdr:row>13</xdr:row>
          <xdr:rowOff>9525</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4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12</xdr:row>
          <xdr:rowOff>180975</xdr:rowOff>
        </xdr:from>
        <xdr:to>
          <xdr:col>24</xdr:col>
          <xdr:colOff>47625</xdr:colOff>
          <xdr:row>14</xdr:row>
          <xdr:rowOff>19050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4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17</xdr:row>
          <xdr:rowOff>238125</xdr:rowOff>
        </xdr:from>
        <xdr:to>
          <xdr:col>18</xdr:col>
          <xdr:colOff>19050</xdr:colOff>
          <xdr:row>19</xdr:row>
          <xdr:rowOff>9525</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4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17</xdr:row>
          <xdr:rowOff>238125</xdr:rowOff>
        </xdr:from>
        <xdr:to>
          <xdr:col>22</xdr:col>
          <xdr:colOff>19050</xdr:colOff>
          <xdr:row>19</xdr:row>
          <xdr:rowOff>9525</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4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24</xdr:row>
          <xdr:rowOff>219075</xdr:rowOff>
        </xdr:from>
        <xdr:to>
          <xdr:col>14</xdr:col>
          <xdr:colOff>228600</xdr:colOff>
          <xdr:row>26</xdr:row>
          <xdr:rowOff>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4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26</xdr:row>
          <xdr:rowOff>219075</xdr:rowOff>
        </xdr:from>
        <xdr:to>
          <xdr:col>15</xdr:col>
          <xdr:colOff>9525</xdr:colOff>
          <xdr:row>28</xdr:row>
          <xdr:rowOff>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4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27</xdr:row>
          <xdr:rowOff>219075</xdr:rowOff>
        </xdr:from>
        <xdr:to>
          <xdr:col>15</xdr:col>
          <xdr:colOff>28575</xdr:colOff>
          <xdr:row>29</xdr:row>
          <xdr:rowOff>19050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4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29</xdr:row>
          <xdr:rowOff>200025</xdr:rowOff>
        </xdr:from>
        <xdr:to>
          <xdr:col>15</xdr:col>
          <xdr:colOff>47625</xdr:colOff>
          <xdr:row>30</xdr:row>
          <xdr:rowOff>228600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4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30</xdr:row>
          <xdr:rowOff>219075</xdr:rowOff>
        </xdr:from>
        <xdr:to>
          <xdr:col>15</xdr:col>
          <xdr:colOff>28575</xdr:colOff>
          <xdr:row>32</xdr:row>
          <xdr:rowOff>19050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4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32</xdr:row>
          <xdr:rowOff>180975</xdr:rowOff>
        </xdr:from>
        <xdr:to>
          <xdr:col>15</xdr:col>
          <xdr:colOff>19050</xdr:colOff>
          <xdr:row>34</xdr:row>
          <xdr:rowOff>19050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4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28</xdr:row>
          <xdr:rowOff>161925</xdr:rowOff>
        </xdr:from>
        <xdr:to>
          <xdr:col>25</xdr:col>
          <xdr:colOff>9525</xdr:colOff>
          <xdr:row>30</xdr:row>
          <xdr:rowOff>47625</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4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28</xdr:row>
          <xdr:rowOff>190500</xdr:rowOff>
        </xdr:from>
        <xdr:to>
          <xdr:col>22</xdr:col>
          <xdr:colOff>0</xdr:colOff>
          <xdr:row>30</xdr:row>
          <xdr:rowOff>9525</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4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11</xdr:row>
          <xdr:rowOff>190500</xdr:rowOff>
        </xdr:from>
        <xdr:to>
          <xdr:col>20</xdr:col>
          <xdr:colOff>57150</xdr:colOff>
          <xdr:row>13</xdr:row>
          <xdr:rowOff>9525</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4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22</xdr:row>
          <xdr:rowOff>219075</xdr:rowOff>
        </xdr:from>
        <xdr:to>
          <xdr:col>17</xdr:col>
          <xdr:colOff>0</xdr:colOff>
          <xdr:row>24</xdr:row>
          <xdr:rowOff>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4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22</xdr:row>
          <xdr:rowOff>219075</xdr:rowOff>
        </xdr:from>
        <xdr:to>
          <xdr:col>20</xdr:col>
          <xdr:colOff>28575</xdr:colOff>
          <xdr:row>24</xdr:row>
          <xdr:rowOff>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4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36</xdr:row>
          <xdr:rowOff>133350</xdr:rowOff>
        </xdr:from>
        <xdr:to>
          <xdr:col>20</xdr:col>
          <xdr:colOff>228600</xdr:colOff>
          <xdr:row>38</xdr:row>
          <xdr:rowOff>28575</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4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36</xdr:row>
          <xdr:rowOff>142875</xdr:rowOff>
        </xdr:from>
        <xdr:to>
          <xdr:col>24</xdr:col>
          <xdr:colOff>9525</xdr:colOff>
          <xdr:row>38</xdr:row>
          <xdr:rowOff>28575</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4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xdr:colOff>
          <xdr:row>38</xdr:row>
          <xdr:rowOff>152400</xdr:rowOff>
        </xdr:from>
        <xdr:to>
          <xdr:col>22</xdr:col>
          <xdr:colOff>219075</xdr:colOff>
          <xdr:row>40</xdr:row>
          <xdr:rowOff>38100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4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44</xdr:row>
          <xdr:rowOff>133350</xdr:rowOff>
        </xdr:from>
        <xdr:to>
          <xdr:col>27</xdr:col>
          <xdr:colOff>9525</xdr:colOff>
          <xdr:row>46</xdr:row>
          <xdr:rowOff>28575</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4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38</xdr:row>
          <xdr:rowOff>142875</xdr:rowOff>
        </xdr:from>
        <xdr:to>
          <xdr:col>25</xdr:col>
          <xdr:colOff>257175</xdr:colOff>
          <xdr:row>40</xdr:row>
          <xdr:rowOff>38100</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04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42</xdr:row>
          <xdr:rowOff>152400</xdr:rowOff>
        </xdr:from>
        <xdr:to>
          <xdr:col>21</xdr:col>
          <xdr:colOff>0</xdr:colOff>
          <xdr:row>44</xdr:row>
          <xdr:rowOff>38100</xdr:rowOff>
        </xdr:to>
        <xdr:sp macro="" textlink="">
          <xdr:nvSpPr>
            <xdr:cNvPr id="16411" name="Check Box 27" hidden="1">
              <a:extLst>
                <a:ext uri="{63B3BB69-23CF-44E3-9099-C40C66FF867C}">
                  <a14:compatExt spid="_x0000_s16411"/>
                </a:ext>
                <a:ext uri="{FF2B5EF4-FFF2-40B4-BE49-F238E27FC236}">
                  <a16:creationId xmlns:a16="http://schemas.microsoft.com/office/drawing/2014/main" id="{00000000-0008-0000-0400-00001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42</xdr:row>
          <xdr:rowOff>142875</xdr:rowOff>
        </xdr:from>
        <xdr:to>
          <xdr:col>24</xdr:col>
          <xdr:colOff>0</xdr:colOff>
          <xdr:row>44</xdr:row>
          <xdr:rowOff>38100</xdr:rowOff>
        </xdr:to>
        <xdr:sp macro="" textlink="">
          <xdr:nvSpPr>
            <xdr:cNvPr id="16412" name="Check Box 28" hidden="1">
              <a:extLst>
                <a:ext uri="{63B3BB69-23CF-44E3-9099-C40C66FF867C}">
                  <a14:compatExt spid="_x0000_s16412"/>
                </a:ext>
                <a:ext uri="{FF2B5EF4-FFF2-40B4-BE49-F238E27FC236}">
                  <a16:creationId xmlns:a16="http://schemas.microsoft.com/office/drawing/2014/main" id="{00000000-0008-0000-0400-00001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133350</xdr:rowOff>
        </xdr:from>
        <xdr:to>
          <xdr:col>23</xdr:col>
          <xdr:colOff>219075</xdr:colOff>
          <xdr:row>46</xdr:row>
          <xdr:rowOff>28575</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4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46</xdr:row>
          <xdr:rowOff>142875</xdr:rowOff>
        </xdr:from>
        <xdr:to>
          <xdr:col>21</xdr:col>
          <xdr:colOff>0</xdr:colOff>
          <xdr:row>48</xdr:row>
          <xdr:rowOff>19050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4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46</xdr:row>
          <xdr:rowOff>133350</xdr:rowOff>
        </xdr:from>
        <xdr:to>
          <xdr:col>23</xdr:col>
          <xdr:colOff>228600</xdr:colOff>
          <xdr:row>48</xdr:row>
          <xdr:rowOff>28575</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04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49</xdr:row>
          <xdr:rowOff>304800</xdr:rowOff>
        </xdr:from>
        <xdr:to>
          <xdr:col>16</xdr:col>
          <xdr:colOff>200025</xdr:colOff>
          <xdr:row>51</xdr:row>
          <xdr:rowOff>38100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4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51</xdr:row>
          <xdr:rowOff>133350</xdr:rowOff>
        </xdr:from>
        <xdr:to>
          <xdr:col>16</xdr:col>
          <xdr:colOff>209550</xdr:colOff>
          <xdr:row>53</xdr:row>
          <xdr:rowOff>38100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4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49</xdr:row>
          <xdr:rowOff>323850</xdr:rowOff>
        </xdr:from>
        <xdr:to>
          <xdr:col>28</xdr:col>
          <xdr:colOff>219075</xdr:colOff>
          <xdr:row>51</xdr:row>
          <xdr:rowOff>9525</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4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49</xdr:row>
          <xdr:rowOff>323850</xdr:rowOff>
        </xdr:from>
        <xdr:to>
          <xdr:col>31</xdr:col>
          <xdr:colOff>9525</xdr:colOff>
          <xdr:row>51</xdr:row>
          <xdr:rowOff>28575</xdr:rowOff>
        </xdr:to>
        <xdr:sp macro="" textlink="">
          <xdr:nvSpPr>
            <xdr:cNvPr id="16419" name="Check Box 35" hidden="1">
              <a:extLst>
                <a:ext uri="{63B3BB69-23CF-44E3-9099-C40C66FF867C}">
                  <a14:compatExt spid="_x0000_s16419"/>
                </a:ext>
                <a:ext uri="{FF2B5EF4-FFF2-40B4-BE49-F238E27FC236}">
                  <a16:creationId xmlns:a16="http://schemas.microsoft.com/office/drawing/2014/main" id="{00000000-0008-0000-0400-00002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49</xdr:row>
          <xdr:rowOff>304800</xdr:rowOff>
        </xdr:from>
        <xdr:to>
          <xdr:col>33</xdr:col>
          <xdr:colOff>19050</xdr:colOff>
          <xdr:row>51</xdr:row>
          <xdr:rowOff>38100</xdr:rowOff>
        </xdr:to>
        <xdr:sp macro="" textlink="">
          <xdr:nvSpPr>
            <xdr:cNvPr id="16420" name="Check Box 36" hidden="1">
              <a:extLst>
                <a:ext uri="{63B3BB69-23CF-44E3-9099-C40C66FF867C}">
                  <a14:compatExt spid="_x0000_s16420"/>
                </a:ext>
                <a:ext uri="{FF2B5EF4-FFF2-40B4-BE49-F238E27FC236}">
                  <a16:creationId xmlns:a16="http://schemas.microsoft.com/office/drawing/2014/main" id="{00000000-0008-0000-0400-00002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50</xdr:row>
          <xdr:rowOff>133350</xdr:rowOff>
        </xdr:from>
        <xdr:to>
          <xdr:col>29</xdr:col>
          <xdr:colOff>19050</xdr:colOff>
          <xdr:row>52</xdr:row>
          <xdr:rowOff>19050</xdr:rowOff>
        </xdr:to>
        <xdr:sp macro="" textlink="">
          <xdr:nvSpPr>
            <xdr:cNvPr id="16421" name="Check Box 37" hidden="1">
              <a:extLst>
                <a:ext uri="{63B3BB69-23CF-44E3-9099-C40C66FF867C}">
                  <a14:compatExt spid="_x0000_s16421"/>
                </a:ext>
                <a:ext uri="{FF2B5EF4-FFF2-40B4-BE49-F238E27FC236}">
                  <a16:creationId xmlns:a16="http://schemas.microsoft.com/office/drawing/2014/main" id="{00000000-0008-0000-0400-00002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50</xdr:row>
          <xdr:rowOff>123825</xdr:rowOff>
        </xdr:from>
        <xdr:to>
          <xdr:col>30</xdr:col>
          <xdr:colOff>228600</xdr:colOff>
          <xdr:row>52</xdr:row>
          <xdr:rowOff>38100</xdr:rowOff>
        </xdr:to>
        <xdr:sp macro="" textlink="">
          <xdr:nvSpPr>
            <xdr:cNvPr id="16422" name="Check Box 38" hidden="1">
              <a:extLst>
                <a:ext uri="{63B3BB69-23CF-44E3-9099-C40C66FF867C}">
                  <a14:compatExt spid="_x0000_s16422"/>
                </a:ext>
                <a:ext uri="{FF2B5EF4-FFF2-40B4-BE49-F238E27FC236}">
                  <a16:creationId xmlns:a16="http://schemas.microsoft.com/office/drawing/2014/main" id="{00000000-0008-0000-0400-00002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51</xdr:row>
          <xdr:rowOff>133350</xdr:rowOff>
        </xdr:from>
        <xdr:to>
          <xdr:col>28</xdr:col>
          <xdr:colOff>228600</xdr:colOff>
          <xdr:row>53</xdr:row>
          <xdr:rowOff>28575</xdr:rowOff>
        </xdr:to>
        <xdr:sp macro="" textlink="">
          <xdr:nvSpPr>
            <xdr:cNvPr id="16423" name="Check Box 39" hidden="1">
              <a:extLst>
                <a:ext uri="{63B3BB69-23CF-44E3-9099-C40C66FF867C}">
                  <a14:compatExt spid="_x0000_s16423"/>
                </a:ext>
                <a:ext uri="{FF2B5EF4-FFF2-40B4-BE49-F238E27FC236}">
                  <a16:creationId xmlns:a16="http://schemas.microsoft.com/office/drawing/2014/main" id="{00000000-0008-0000-0400-00002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51</xdr:row>
          <xdr:rowOff>142875</xdr:rowOff>
        </xdr:from>
        <xdr:to>
          <xdr:col>33</xdr:col>
          <xdr:colOff>19050</xdr:colOff>
          <xdr:row>53</xdr:row>
          <xdr:rowOff>19050</xdr:rowOff>
        </xdr:to>
        <xdr:sp macro="" textlink="">
          <xdr:nvSpPr>
            <xdr:cNvPr id="16424" name="Check Box 40" hidden="1">
              <a:extLst>
                <a:ext uri="{63B3BB69-23CF-44E3-9099-C40C66FF867C}">
                  <a14:compatExt spid="_x0000_s16424"/>
                </a:ext>
                <a:ext uri="{FF2B5EF4-FFF2-40B4-BE49-F238E27FC236}">
                  <a16:creationId xmlns:a16="http://schemas.microsoft.com/office/drawing/2014/main" id="{00000000-0008-0000-0400-00002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53</xdr:row>
          <xdr:rowOff>0</xdr:rowOff>
        </xdr:from>
        <xdr:to>
          <xdr:col>29</xdr:col>
          <xdr:colOff>19050</xdr:colOff>
          <xdr:row>54</xdr:row>
          <xdr:rowOff>0</xdr:rowOff>
        </xdr:to>
        <xdr:sp macro="" textlink="">
          <xdr:nvSpPr>
            <xdr:cNvPr id="16425" name="Check Box 41" hidden="1">
              <a:extLst>
                <a:ext uri="{63B3BB69-23CF-44E3-9099-C40C66FF867C}">
                  <a14:compatExt spid="_x0000_s16425"/>
                </a:ext>
                <a:ext uri="{FF2B5EF4-FFF2-40B4-BE49-F238E27FC236}">
                  <a16:creationId xmlns:a16="http://schemas.microsoft.com/office/drawing/2014/main" id="{00000000-0008-0000-0400-00002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52</xdr:row>
          <xdr:rowOff>152400</xdr:rowOff>
        </xdr:from>
        <xdr:to>
          <xdr:col>30</xdr:col>
          <xdr:colOff>219075</xdr:colOff>
          <xdr:row>54</xdr:row>
          <xdr:rowOff>19050</xdr:rowOff>
        </xdr:to>
        <xdr:sp macro="" textlink="">
          <xdr:nvSpPr>
            <xdr:cNvPr id="16426" name="Check Box 42" hidden="1">
              <a:extLst>
                <a:ext uri="{63B3BB69-23CF-44E3-9099-C40C66FF867C}">
                  <a14:compatExt spid="_x0000_s16426"/>
                </a:ext>
                <a:ext uri="{FF2B5EF4-FFF2-40B4-BE49-F238E27FC236}">
                  <a16:creationId xmlns:a16="http://schemas.microsoft.com/office/drawing/2014/main" id="{00000000-0008-0000-0400-00002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52</xdr:row>
          <xdr:rowOff>0</xdr:rowOff>
        </xdr:from>
        <xdr:to>
          <xdr:col>31</xdr:col>
          <xdr:colOff>0</xdr:colOff>
          <xdr:row>52</xdr:row>
          <xdr:rowOff>161925</xdr:rowOff>
        </xdr:to>
        <xdr:sp macro="" textlink="">
          <xdr:nvSpPr>
            <xdr:cNvPr id="16427" name="Check Box 43" hidden="1">
              <a:extLst>
                <a:ext uri="{63B3BB69-23CF-44E3-9099-C40C66FF867C}">
                  <a14:compatExt spid="_x0000_s16427"/>
                </a:ext>
                <a:ext uri="{FF2B5EF4-FFF2-40B4-BE49-F238E27FC236}">
                  <a16:creationId xmlns:a16="http://schemas.microsoft.com/office/drawing/2014/main" id="{00000000-0008-0000-0400-00002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53</xdr:row>
          <xdr:rowOff>161925</xdr:rowOff>
        </xdr:from>
        <xdr:to>
          <xdr:col>28</xdr:col>
          <xdr:colOff>200025</xdr:colOff>
          <xdr:row>55</xdr:row>
          <xdr:rowOff>9525</xdr:rowOff>
        </xdr:to>
        <xdr:sp macro="" textlink="">
          <xdr:nvSpPr>
            <xdr:cNvPr id="16428" name="Check Box 44" hidden="1">
              <a:extLst>
                <a:ext uri="{63B3BB69-23CF-44E3-9099-C40C66FF867C}">
                  <a14:compatExt spid="_x0000_s16428"/>
                </a:ext>
                <a:ext uri="{FF2B5EF4-FFF2-40B4-BE49-F238E27FC236}">
                  <a16:creationId xmlns:a16="http://schemas.microsoft.com/office/drawing/2014/main" id="{00000000-0008-0000-0400-00002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53</xdr:row>
          <xdr:rowOff>133350</xdr:rowOff>
        </xdr:from>
        <xdr:to>
          <xdr:col>31</xdr:col>
          <xdr:colOff>9525</xdr:colOff>
          <xdr:row>55</xdr:row>
          <xdr:rowOff>19050</xdr:rowOff>
        </xdr:to>
        <xdr:sp macro="" textlink="">
          <xdr:nvSpPr>
            <xdr:cNvPr id="16429" name="Check Box 45" hidden="1">
              <a:extLst>
                <a:ext uri="{63B3BB69-23CF-44E3-9099-C40C66FF867C}">
                  <a14:compatExt spid="_x0000_s16429"/>
                </a:ext>
                <a:ext uri="{FF2B5EF4-FFF2-40B4-BE49-F238E27FC236}">
                  <a16:creationId xmlns:a16="http://schemas.microsoft.com/office/drawing/2014/main" id="{00000000-0008-0000-0400-00002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53</xdr:row>
          <xdr:rowOff>133350</xdr:rowOff>
        </xdr:from>
        <xdr:to>
          <xdr:col>32</xdr:col>
          <xdr:colOff>209550</xdr:colOff>
          <xdr:row>55</xdr:row>
          <xdr:rowOff>19050</xdr:rowOff>
        </xdr:to>
        <xdr:sp macro="" textlink="">
          <xdr:nvSpPr>
            <xdr:cNvPr id="16430" name="Check Box 46" hidden="1">
              <a:extLst>
                <a:ext uri="{63B3BB69-23CF-44E3-9099-C40C66FF867C}">
                  <a14:compatExt spid="_x0000_s16430"/>
                </a:ext>
                <a:ext uri="{FF2B5EF4-FFF2-40B4-BE49-F238E27FC236}">
                  <a16:creationId xmlns:a16="http://schemas.microsoft.com/office/drawing/2014/main" id="{00000000-0008-0000-0400-00002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54</xdr:row>
          <xdr:rowOff>152400</xdr:rowOff>
        </xdr:from>
        <xdr:to>
          <xdr:col>28</xdr:col>
          <xdr:colOff>219075</xdr:colOff>
          <xdr:row>56</xdr:row>
          <xdr:rowOff>28575</xdr:rowOff>
        </xdr:to>
        <xdr:sp macro="" textlink="">
          <xdr:nvSpPr>
            <xdr:cNvPr id="16431" name="Check Box 47" hidden="1">
              <a:extLst>
                <a:ext uri="{63B3BB69-23CF-44E3-9099-C40C66FF867C}">
                  <a14:compatExt spid="_x0000_s16431"/>
                </a:ext>
                <a:ext uri="{FF2B5EF4-FFF2-40B4-BE49-F238E27FC236}">
                  <a16:creationId xmlns:a16="http://schemas.microsoft.com/office/drawing/2014/main" id="{00000000-0008-0000-0400-00002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55</xdr:row>
          <xdr:rowOff>9525</xdr:rowOff>
        </xdr:from>
        <xdr:to>
          <xdr:col>30</xdr:col>
          <xdr:colOff>228600</xdr:colOff>
          <xdr:row>56</xdr:row>
          <xdr:rowOff>0</xdr:rowOff>
        </xdr:to>
        <xdr:sp macro="" textlink="">
          <xdr:nvSpPr>
            <xdr:cNvPr id="16432" name="Check Box 48" hidden="1">
              <a:extLst>
                <a:ext uri="{63B3BB69-23CF-44E3-9099-C40C66FF867C}">
                  <a14:compatExt spid="_x0000_s16432"/>
                </a:ext>
                <a:ext uri="{FF2B5EF4-FFF2-40B4-BE49-F238E27FC236}">
                  <a16:creationId xmlns:a16="http://schemas.microsoft.com/office/drawing/2014/main" id="{00000000-0008-0000-0400-00003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53</xdr:row>
          <xdr:rowOff>142875</xdr:rowOff>
        </xdr:from>
        <xdr:to>
          <xdr:col>17</xdr:col>
          <xdr:colOff>28575</xdr:colOff>
          <xdr:row>55</xdr:row>
          <xdr:rowOff>28575</xdr:rowOff>
        </xdr:to>
        <xdr:sp macro="" textlink="">
          <xdr:nvSpPr>
            <xdr:cNvPr id="16436" name="Check Box 52" hidden="1">
              <a:extLst>
                <a:ext uri="{63B3BB69-23CF-44E3-9099-C40C66FF867C}">
                  <a14:compatExt spid="_x0000_s16436"/>
                </a:ext>
                <a:ext uri="{FF2B5EF4-FFF2-40B4-BE49-F238E27FC236}">
                  <a16:creationId xmlns:a16="http://schemas.microsoft.com/office/drawing/2014/main" id="{00000000-0008-0000-0400-00003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20</xdr:row>
          <xdr:rowOff>247650</xdr:rowOff>
        </xdr:from>
        <xdr:to>
          <xdr:col>17</xdr:col>
          <xdr:colOff>0</xdr:colOff>
          <xdr:row>22</xdr:row>
          <xdr:rowOff>0</xdr:rowOff>
        </xdr:to>
        <xdr:sp macro="" textlink="">
          <xdr:nvSpPr>
            <xdr:cNvPr id="16437" name="Check Box 53" hidden="1">
              <a:extLst>
                <a:ext uri="{63B3BB69-23CF-44E3-9099-C40C66FF867C}">
                  <a14:compatExt spid="_x0000_s16437"/>
                </a:ext>
                <a:ext uri="{FF2B5EF4-FFF2-40B4-BE49-F238E27FC236}">
                  <a16:creationId xmlns:a16="http://schemas.microsoft.com/office/drawing/2014/main" id="{00000000-0008-0000-0400-00003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20</xdr:row>
          <xdr:rowOff>247650</xdr:rowOff>
        </xdr:from>
        <xdr:to>
          <xdr:col>25</xdr:col>
          <xdr:colOff>19050</xdr:colOff>
          <xdr:row>22</xdr:row>
          <xdr:rowOff>0</xdr:rowOff>
        </xdr:to>
        <xdr:sp macro="" textlink="">
          <xdr:nvSpPr>
            <xdr:cNvPr id="16438" name="Check Box 54" hidden="1">
              <a:extLst>
                <a:ext uri="{63B3BB69-23CF-44E3-9099-C40C66FF867C}">
                  <a14:compatExt spid="_x0000_s16438"/>
                </a:ext>
                <a:ext uri="{FF2B5EF4-FFF2-40B4-BE49-F238E27FC236}">
                  <a16:creationId xmlns:a16="http://schemas.microsoft.com/office/drawing/2014/main" id="{00000000-0008-0000-0400-00003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40</xdr:row>
          <xdr:rowOff>142875</xdr:rowOff>
        </xdr:from>
        <xdr:to>
          <xdr:col>24</xdr:col>
          <xdr:colOff>228600</xdr:colOff>
          <xdr:row>42</xdr:row>
          <xdr:rowOff>19050</xdr:rowOff>
        </xdr:to>
        <xdr:sp macro="" textlink="">
          <xdr:nvSpPr>
            <xdr:cNvPr id="16439" name="Check Box 55" hidden="1">
              <a:extLst>
                <a:ext uri="{63B3BB69-23CF-44E3-9099-C40C66FF867C}">
                  <a14:compatExt spid="_x0000_s16439"/>
                </a:ext>
                <a:ext uri="{FF2B5EF4-FFF2-40B4-BE49-F238E27FC236}">
                  <a16:creationId xmlns:a16="http://schemas.microsoft.com/office/drawing/2014/main" id="{00000000-0008-0000-0400-00003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40</xdr:row>
          <xdr:rowOff>133350</xdr:rowOff>
        </xdr:from>
        <xdr:to>
          <xdr:col>28</xdr:col>
          <xdr:colOff>0</xdr:colOff>
          <xdr:row>42</xdr:row>
          <xdr:rowOff>28575</xdr:rowOff>
        </xdr:to>
        <xdr:sp macro="" textlink="">
          <xdr:nvSpPr>
            <xdr:cNvPr id="16440" name="Check Box 56" hidden="1">
              <a:extLst>
                <a:ext uri="{63B3BB69-23CF-44E3-9099-C40C66FF867C}">
                  <a14:compatExt spid="_x0000_s16440"/>
                </a:ext>
                <a:ext uri="{FF2B5EF4-FFF2-40B4-BE49-F238E27FC236}">
                  <a16:creationId xmlns:a16="http://schemas.microsoft.com/office/drawing/2014/main" id="{00000000-0008-0000-0400-00003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152400</xdr:colOff>
      <xdr:row>60</xdr:row>
      <xdr:rowOff>114301</xdr:rowOff>
    </xdr:from>
    <xdr:to>
      <xdr:col>25</xdr:col>
      <xdr:colOff>52397</xdr:colOff>
      <xdr:row>66</xdr:row>
      <xdr:rowOff>47625</xdr:rowOff>
    </xdr:to>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152400" y="13106401"/>
          <a:ext cx="4900622" cy="1019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このままの設定で印刷しますと、別表２のみ印刷できます（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14</xdr:col>
          <xdr:colOff>142875</xdr:colOff>
          <xdr:row>0</xdr:row>
          <xdr:rowOff>323850</xdr:rowOff>
        </xdr:from>
        <xdr:to>
          <xdr:col>15</xdr:col>
          <xdr:colOff>142875</xdr:colOff>
          <xdr:row>0</xdr:row>
          <xdr:rowOff>561975</xdr:rowOff>
        </xdr:to>
        <xdr:sp macro="" textlink="">
          <xdr:nvSpPr>
            <xdr:cNvPr id="16433" name="Check Box 49" hidden="1">
              <a:extLst>
                <a:ext uri="{63B3BB69-23CF-44E3-9099-C40C66FF867C}">
                  <a14:compatExt spid="_x0000_s16433"/>
                </a:ext>
                <a:ext uri="{FF2B5EF4-FFF2-40B4-BE49-F238E27FC236}">
                  <a16:creationId xmlns:a16="http://schemas.microsoft.com/office/drawing/2014/main" id="{00000000-0008-0000-0400-00003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219075</xdr:colOff>
          <xdr:row>0</xdr:row>
          <xdr:rowOff>333375</xdr:rowOff>
        </xdr:from>
        <xdr:to>
          <xdr:col>19</xdr:col>
          <xdr:colOff>219075</xdr:colOff>
          <xdr:row>0</xdr:row>
          <xdr:rowOff>581025</xdr:rowOff>
        </xdr:to>
        <xdr:sp macro="" textlink="">
          <xdr:nvSpPr>
            <xdr:cNvPr id="16434" name="Check Box 50" hidden="1">
              <a:extLst>
                <a:ext uri="{63B3BB69-23CF-44E3-9099-C40C66FF867C}">
                  <a14:compatExt spid="_x0000_s16434"/>
                </a:ext>
                <a:ext uri="{FF2B5EF4-FFF2-40B4-BE49-F238E27FC236}">
                  <a16:creationId xmlns:a16="http://schemas.microsoft.com/office/drawing/2014/main" id="{00000000-0008-0000-0400-00003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0</xdr:row>
          <xdr:rowOff>333375</xdr:rowOff>
        </xdr:from>
        <xdr:to>
          <xdr:col>24</xdr:col>
          <xdr:colOff>47625</xdr:colOff>
          <xdr:row>0</xdr:row>
          <xdr:rowOff>571500</xdr:rowOff>
        </xdr:to>
        <xdr:sp macro="" textlink="">
          <xdr:nvSpPr>
            <xdr:cNvPr id="16435" name="Check Box 51" hidden="1">
              <a:extLst>
                <a:ext uri="{63B3BB69-23CF-44E3-9099-C40C66FF867C}">
                  <a14:compatExt spid="_x0000_s16435"/>
                </a:ext>
                <a:ext uri="{FF2B5EF4-FFF2-40B4-BE49-F238E27FC236}">
                  <a16:creationId xmlns:a16="http://schemas.microsoft.com/office/drawing/2014/main" id="{00000000-0008-0000-0400-00003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41</xdr:col>
      <xdr:colOff>179854</xdr:colOff>
      <xdr:row>8</xdr:row>
      <xdr:rowOff>0</xdr:rowOff>
    </xdr:from>
    <xdr:to>
      <xdr:col>55</xdr:col>
      <xdr:colOff>151279</xdr:colOff>
      <xdr:row>9</xdr:row>
      <xdr:rowOff>168519</xdr:rowOff>
    </xdr:to>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8990479" y="3419475"/>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36980</xdr:colOff>
      <xdr:row>8</xdr:row>
      <xdr:rowOff>13922</xdr:rowOff>
    </xdr:from>
    <xdr:to>
      <xdr:col>41</xdr:col>
      <xdr:colOff>141755</xdr:colOff>
      <xdr:row>9</xdr:row>
      <xdr:rowOff>166322</xdr:rowOff>
    </xdr:to>
    <xdr:sp macro="" textlink="">
      <xdr:nvSpPr>
        <xdr:cNvPr id="62" name="右中かっこ 61">
          <a:extLst>
            <a:ext uri="{FF2B5EF4-FFF2-40B4-BE49-F238E27FC236}">
              <a16:creationId xmlns:a16="http://schemas.microsoft.com/office/drawing/2014/main" id="{00000000-0008-0000-0400-00003E000000}"/>
            </a:ext>
          </a:extLst>
        </xdr:cNvPr>
        <xdr:cNvSpPr/>
      </xdr:nvSpPr>
      <xdr:spPr bwMode="auto">
        <a:xfrm>
          <a:off x="8847605" y="343339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41</xdr:col>
      <xdr:colOff>181534</xdr:colOff>
      <xdr:row>12</xdr:row>
      <xdr:rowOff>78440</xdr:rowOff>
    </xdr:from>
    <xdr:to>
      <xdr:col>55</xdr:col>
      <xdr:colOff>137831</xdr:colOff>
      <xdr:row>14</xdr:row>
      <xdr:rowOff>0</xdr:rowOff>
    </xdr:to>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8992159" y="4298015"/>
          <a:ext cx="3290047" cy="340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48185</xdr:colOff>
      <xdr:row>12</xdr:row>
      <xdr:rowOff>54349</xdr:rowOff>
    </xdr:from>
    <xdr:to>
      <xdr:col>41</xdr:col>
      <xdr:colOff>144539</xdr:colOff>
      <xdr:row>14</xdr:row>
      <xdr:rowOff>3962</xdr:rowOff>
    </xdr:to>
    <xdr:sp macro="" textlink="">
      <xdr:nvSpPr>
        <xdr:cNvPr id="64" name="右中かっこ 63">
          <a:extLst>
            <a:ext uri="{FF2B5EF4-FFF2-40B4-BE49-F238E27FC236}">
              <a16:creationId xmlns:a16="http://schemas.microsoft.com/office/drawing/2014/main" id="{00000000-0008-0000-0400-000040000000}"/>
            </a:ext>
          </a:extLst>
        </xdr:cNvPr>
        <xdr:cNvSpPr/>
      </xdr:nvSpPr>
      <xdr:spPr bwMode="auto">
        <a:xfrm>
          <a:off x="8858810" y="4273924"/>
          <a:ext cx="96354" cy="368713"/>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41</xdr:col>
      <xdr:colOff>151279</xdr:colOff>
      <xdr:row>49</xdr:row>
      <xdr:rowOff>336176</xdr:rowOff>
    </xdr:from>
    <xdr:to>
      <xdr:col>62</xdr:col>
      <xdr:colOff>51267</xdr:colOff>
      <xdr:row>55</xdr:row>
      <xdr:rowOff>152399</xdr:rowOff>
    </xdr:to>
    <xdr:sp macro="" textlink="">
      <xdr:nvSpPr>
        <xdr:cNvPr id="65" name="テキスト ボックス 64">
          <a:extLst>
            <a:ext uri="{FF2B5EF4-FFF2-40B4-BE49-F238E27FC236}">
              <a16:creationId xmlns:a16="http://schemas.microsoft.com/office/drawing/2014/main" id="{00000000-0008-0000-0400-000041000000}"/>
            </a:ext>
          </a:extLst>
        </xdr:cNvPr>
        <xdr:cNvSpPr txBox="1"/>
      </xdr:nvSpPr>
      <xdr:spPr>
        <a:xfrm>
          <a:off x="7533154" y="12090026"/>
          <a:ext cx="4900613" cy="1006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47625</xdr:colOff>
      <xdr:row>50</xdr:row>
      <xdr:rowOff>7844</xdr:rowOff>
    </xdr:from>
    <xdr:to>
      <xdr:col>41</xdr:col>
      <xdr:colOff>170329</xdr:colOff>
      <xdr:row>55</xdr:row>
      <xdr:rowOff>177612</xdr:rowOff>
    </xdr:to>
    <xdr:sp macro="" textlink="">
      <xdr:nvSpPr>
        <xdr:cNvPr id="66" name="右中かっこ 65">
          <a:extLst>
            <a:ext uri="{FF2B5EF4-FFF2-40B4-BE49-F238E27FC236}">
              <a16:creationId xmlns:a16="http://schemas.microsoft.com/office/drawing/2014/main" id="{00000000-0008-0000-0400-000042000000}"/>
            </a:ext>
          </a:extLst>
        </xdr:cNvPr>
        <xdr:cNvSpPr/>
      </xdr:nvSpPr>
      <xdr:spPr bwMode="auto">
        <a:xfrm>
          <a:off x="7429500" y="12104594"/>
          <a:ext cx="122704" cy="101749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32</xdr:col>
          <xdr:colOff>9525</xdr:colOff>
          <xdr:row>50</xdr:row>
          <xdr:rowOff>114300</xdr:rowOff>
        </xdr:from>
        <xdr:to>
          <xdr:col>33</xdr:col>
          <xdr:colOff>9525</xdr:colOff>
          <xdr:row>52</xdr:row>
          <xdr:rowOff>28575</xdr:rowOff>
        </xdr:to>
        <xdr:sp macro="" textlink="">
          <xdr:nvSpPr>
            <xdr:cNvPr id="16630" name="Check Box 246" hidden="1">
              <a:extLst>
                <a:ext uri="{63B3BB69-23CF-44E3-9099-C40C66FF867C}">
                  <a14:compatExt spid="_x0000_s16630"/>
                </a:ext>
                <a:ext uri="{FF2B5EF4-FFF2-40B4-BE49-F238E27FC236}">
                  <a16:creationId xmlns:a16="http://schemas.microsoft.com/office/drawing/2014/main" id="{00000000-0008-0000-0400-0000F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52</xdr:row>
          <xdr:rowOff>133350</xdr:rowOff>
        </xdr:from>
        <xdr:to>
          <xdr:col>33</xdr:col>
          <xdr:colOff>19050</xdr:colOff>
          <xdr:row>54</xdr:row>
          <xdr:rowOff>28575</xdr:rowOff>
        </xdr:to>
        <xdr:sp macro="" textlink="">
          <xdr:nvSpPr>
            <xdr:cNvPr id="16631" name="Check Box 247" hidden="1">
              <a:extLst>
                <a:ext uri="{63B3BB69-23CF-44E3-9099-C40C66FF867C}">
                  <a14:compatExt spid="_x0000_s16631"/>
                </a:ext>
                <a:ext uri="{FF2B5EF4-FFF2-40B4-BE49-F238E27FC236}">
                  <a16:creationId xmlns:a16="http://schemas.microsoft.com/office/drawing/2014/main" id="{00000000-0008-0000-0400-0000F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54</xdr:row>
          <xdr:rowOff>142875</xdr:rowOff>
        </xdr:from>
        <xdr:to>
          <xdr:col>33</xdr:col>
          <xdr:colOff>19050</xdr:colOff>
          <xdr:row>56</xdr:row>
          <xdr:rowOff>19050</xdr:rowOff>
        </xdr:to>
        <xdr:sp macro="" textlink="">
          <xdr:nvSpPr>
            <xdr:cNvPr id="16632" name="Check Box 248" hidden="1">
              <a:extLst>
                <a:ext uri="{63B3BB69-23CF-44E3-9099-C40C66FF867C}">
                  <a14:compatExt spid="_x0000_s16632"/>
                </a:ext>
                <a:ext uri="{FF2B5EF4-FFF2-40B4-BE49-F238E27FC236}">
                  <a16:creationId xmlns:a16="http://schemas.microsoft.com/office/drawing/2014/main" id="{00000000-0008-0000-0400-0000F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30</xdr:col>
      <xdr:colOff>47625</xdr:colOff>
      <xdr:row>0</xdr:row>
      <xdr:rowOff>76199</xdr:rowOff>
    </xdr:from>
    <xdr:to>
      <xdr:col>42</xdr:col>
      <xdr:colOff>104775</xdr:colOff>
      <xdr:row>0</xdr:row>
      <xdr:rowOff>641222</xdr:rowOff>
    </xdr:to>
    <xdr:sp macro="" textlink="">
      <xdr:nvSpPr>
        <xdr:cNvPr id="4" name="吹き出し: 円形 3">
          <a:extLst>
            <a:ext uri="{FF2B5EF4-FFF2-40B4-BE49-F238E27FC236}">
              <a16:creationId xmlns:a16="http://schemas.microsoft.com/office/drawing/2014/main" id="{00000000-0008-0000-0400-000004000000}"/>
            </a:ext>
          </a:extLst>
        </xdr:cNvPr>
        <xdr:cNvSpPr/>
      </xdr:nvSpPr>
      <xdr:spPr bwMode="auto">
        <a:xfrm>
          <a:off x="6238875" y="76199"/>
          <a:ext cx="1485900" cy="565023"/>
        </a:xfrm>
        <a:prstGeom prst="wedgeEllipseCallout">
          <a:avLst>
            <a:gd name="adj1" fmla="val -71475"/>
            <a:gd name="adj2" fmla="val -17882"/>
          </a:avLst>
        </a:prstGeom>
        <a:solidFill>
          <a:sysClr val="window" lastClr="FFFFFF"/>
        </a:solidFill>
        <a:ln w="9525">
          <a:solidFill>
            <a:srgbClr val="000000"/>
          </a:solidFill>
          <a:round/>
          <a:headEnd/>
          <a:tailEnd/>
        </a:ln>
      </xdr:spPr>
      <xdr:txBody>
        <a:bodyPr rtlCol="0" anchor="ctr"/>
        <a:lstStyle/>
        <a:p>
          <a:pPr algn="ctr"/>
          <a:r>
            <a:rPr kumimoji="1" lang="ja-JP" altLang="en-US" sz="1100"/>
            <a:t>必ず</a:t>
          </a:r>
          <a:endParaRPr kumimoji="1" lang="en-US" altLang="ja-JP" sz="1100"/>
        </a:p>
        <a:p>
          <a:pPr algn="ctr"/>
          <a:r>
            <a:rPr kumimoji="1" lang="ja-JP" altLang="en-US" sz="1100"/>
            <a:t>☑してください。</a:t>
          </a:r>
        </a:p>
      </xdr:txBody>
    </xdr:sp>
    <xdr:clientData/>
  </xdr:twoCellAnchor>
  <xdr:twoCellAnchor>
    <xdr:from>
      <xdr:col>41</xdr:col>
      <xdr:colOff>57150</xdr:colOff>
      <xdr:row>25</xdr:row>
      <xdr:rowOff>19051</xdr:rowOff>
    </xdr:from>
    <xdr:to>
      <xdr:col>41</xdr:col>
      <xdr:colOff>200025</xdr:colOff>
      <xdr:row>34</xdr:row>
      <xdr:rowOff>1</xdr:rowOff>
    </xdr:to>
    <xdr:sp macro="" textlink="">
      <xdr:nvSpPr>
        <xdr:cNvPr id="72" name="右中かっこ 71">
          <a:extLst>
            <a:ext uri="{FF2B5EF4-FFF2-40B4-BE49-F238E27FC236}">
              <a16:creationId xmlns:a16="http://schemas.microsoft.com/office/drawing/2014/main" id="{00000000-0008-0000-0400-000048000000}"/>
            </a:ext>
          </a:extLst>
        </xdr:cNvPr>
        <xdr:cNvSpPr/>
      </xdr:nvSpPr>
      <xdr:spPr bwMode="auto">
        <a:xfrm>
          <a:off x="7439025" y="5857876"/>
          <a:ext cx="142875" cy="1924050"/>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28575</xdr:colOff>
      <xdr:row>26</xdr:row>
      <xdr:rowOff>152400</xdr:rowOff>
    </xdr:from>
    <xdr:to>
      <xdr:col>50</xdr:col>
      <xdr:colOff>95250</xdr:colOff>
      <xdr:row>32</xdr:row>
      <xdr:rowOff>19050</xdr:rowOff>
    </xdr:to>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7648575" y="6219825"/>
          <a:ext cx="1971675" cy="1181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修繕・模様替え工事の場合、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「７　フロンの有無」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76200</xdr:colOff>
          <xdr:row>7</xdr:row>
          <xdr:rowOff>314325</xdr:rowOff>
        </xdr:from>
        <xdr:to>
          <xdr:col>2</xdr:col>
          <xdr:colOff>304800</xdr:colOff>
          <xdr:row>9</xdr:row>
          <xdr:rowOff>0</xdr:rowOff>
        </xdr:to>
        <xdr:sp macro="" textlink="">
          <xdr:nvSpPr>
            <xdr:cNvPr id="16633" name="Check Box 249" hidden="1">
              <a:extLst>
                <a:ext uri="{63B3BB69-23CF-44E3-9099-C40C66FF867C}">
                  <a14:compatExt spid="_x0000_s16633"/>
                </a:ext>
                <a:ext uri="{FF2B5EF4-FFF2-40B4-BE49-F238E27FC236}">
                  <a16:creationId xmlns:a16="http://schemas.microsoft.com/office/drawing/2014/main" id="{00000000-0008-0000-0400-0000F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10</xdr:row>
          <xdr:rowOff>19050</xdr:rowOff>
        </xdr:from>
        <xdr:to>
          <xdr:col>2</xdr:col>
          <xdr:colOff>295275</xdr:colOff>
          <xdr:row>10</xdr:row>
          <xdr:rowOff>200025</xdr:rowOff>
        </xdr:to>
        <xdr:sp macro="" textlink="">
          <xdr:nvSpPr>
            <xdr:cNvPr id="16635" name="Check Box 251" hidden="1">
              <a:extLst>
                <a:ext uri="{63B3BB69-23CF-44E3-9099-C40C66FF867C}">
                  <a14:compatExt spid="_x0000_s16635"/>
                </a:ext>
                <a:ext uri="{FF2B5EF4-FFF2-40B4-BE49-F238E27FC236}">
                  <a16:creationId xmlns:a16="http://schemas.microsoft.com/office/drawing/2014/main" id="{00000000-0008-0000-0400-0000F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12</xdr:row>
          <xdr:rowOff>0</xdr:rowOff>
        </xdr:from>
        <xdr:to>
          <xdr:col>2</xdr:col>
          <xdr:colOff>304800</xdr:colOff>
          <xdr:row>13</xdr:row>
          <xdr:rowOff>0</xdr:rowOff>
        </xdr:to>
        <xdr:sp macro="" textlink="">
          <xdr:nvSpPr>
            <xdr:cNvPr id="16636" name="Check Box 252" hidden="1">
              <a:extLst>
                <a:ext uri="{63B3BB69-23CF-44E3-9099-C40C66FF867C}">
                  <a14:compatExt spid="_x0000_s16636"/>
                </a:ext>
                <a:ext uri="{FF2B5EF4-FFF2-40B4-BE49-F238E27FC236}">
                  <a16:creationId xmlns:a16="http://schemas.microsoft.com/office/drawing/2014/main" id="{00000000-0008-0000-0400-0000F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17</xdr:row>
          <xdr:rowOff>247650</xdr:rowOff>
        </xdr:from>
        <xdr:to>
          <xdr:col>2</xdr:col>
          <xdr:colOff>304800</xdr:colOff>
          <xdr:row>18</xdr:row>
          <xdr:rowOff>200025</xdr:rowOff>
        </xdr:to>
        <xdr:sp macro="" textlink="">
          <xdr:nvSpPr>
            <xdr:cNvPr id="16637" name="Check Box 253" hidden="1">
              <a:extLst>
                <a:ext uri="{63B3BB69-23CF-44E3-9099-C40C66FF867C}">
                  <a14:compatExt spid="_x0000_s16637"/>
                </a:ext>
                <a:ext uri="{FF2B5EF4-FFF2-40B4-BE49-F238E27FC236}">
                  <a16:creationId xmlns:a16="http://schemas.microsoft.com/office/drawing/2014/main" id="{00000000-0008-0000-0400-0000F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20</xdr:row>
          <xdr:rowOff>247650</xdr:rowOff>
        </xdr:from>
        <xdr:to>
          <xdr:col>2</xdr:col>
          <xdr:colOff>266700</xdr:colOff>
          <xdr:row>22</xdr:row>
          <xdr:rowOff>0</xdr:rowOff>
        </xdr:to>
        <xdr:sp macro="" textlink="">
          <xdr:nvSpPr>
            <xdr:cNvPr id="16638" name="Check Box 254" hidden="1">
              <a:extLst>
                <a:ext uri="{63B3BB69-23CF-44E3-9099-C40C66FF867C}">
                  <a14:compatExt spid="_x0000_s16638"/>
                </a:ext>
                <a:ext uri="{FF2B5EF4-FFF2-40B4-BE49-F238E27FC236}">
                  <a16:creationId xmlns:a16="http://schemas.microsoft.com/office/drawing/2014/main" id="{00000000-0008-0000-0400-0000F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25</xdr:row>
          <xdr:rowOff>9525</xdr:rowOff>
        </xdr:from>
        <xdr:to>
          <xdr:col>2</xdr:col>
          <xdr:colOff>304800</xdr:colOff>
          <xdr:row>25</xdr:row>
          <xdr:rowOff>209550</xdr:rowOff>
        </xdr:to>
        <xdr:sp macro="" textlink="">
          <xdr:nvSpPr>
            <xdr:cNvPr id="16639" name="Check Box 255" hidden="1">
              <a:extLst>
                <a:ext uri="{63B3BB69-23CF-44E3-9099-C40C66FF867C}">
                  <a14:compatExt spid="_x0000_s16639"/>
                </a:ext>
                <a:ext uri="{FF2B5EF4-FFF2-40B4-BE49-F238E27FC236}">
                  <a16:creationId xmlns:a16="http://schemas.microsoft.com/office/drawing/2014/main" id="{00000000-0008-0000-0400-0000F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27</xdr:row>
          <xdr:rowOff>228600</xdr:rowOff>
        </xdr:from>
        <xdr:to>
          <xdr:col>2</xdr:col>
          <xdr:colOff>314325</xdr:colOff>
          <xdr:row>29</xdr:row>
          <xdr:rowOff>9525</xdr:rowOff>
        </xdr:to>
        <xdr:sp macro="" textlink="">
          <xdr:nvSpPr>
            <xdr:cNvPr id="16640" name="Check Box 256" hidden="1">
              <a:extLst>
                <a:ext uri="{63B3BB69-23CF-44E3-9099-C40C66FF867C}">
                  <a14:compatExt spid="_x0000_s16640"/>
                </a:ext>
                <a:ext uri="{FF2B5EF4-FFF2-40B4-BE49-F238E27FC236}">
                  <a16:creationId xmlns:a16="http://schemas.microsoft.com/office/drawing/2014/main" id="{00000000-0008-0000-0400-00000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34</xdr:row>
          <xdr:rowOff>0</xdr:rowOff>
        </xdr:from>
        <xdr:to>
          <xdr:col>2</xdr:col>
          <xdr:colOff>285750</xdr:colOff>
          <xdr:row>34</xdr:row>
          <xdr:rowOff>200025</xdr:rowOff>
        </xdr:to>
        <xdr:sp macro="" textlink="">
          <xdr:nvSpPr>
            <xdr:cNvPr id="16642" name="Check Box 258" hidden="1">
              <a:extLst>
                <a:ext uri="{63B3BB69-23CF-44E3-9099-C40C66FF867C}">
                  <a14:compatExt spid="_x0000_s16642"/>
                </a:ext>
                <a:ext uri="{FF2B5EF4-FFF2-40B4-BE49-F238E27FC236}">
                  <a16:creationId xmlns:a16="http://schemas.microsoft.com/office/drawing/2014/main" id="{00000000-0008-0000-0400-00000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36</xdr:row>
          <xdr:rowOff>152400</xdr:rowOff>
        </xdr:from>
        <xdr:to>
          <xdr:col>2</xdr:col>
          <xdr:colOff>314325</xdr:colOff>
          <xdr:row>38</xdr:row>
          <xdr:rowOff>28575</xdr:rowOff>
        </xdr:to>
        <xdr:sp macro="" textlink="">
          <xdr:nvSpPr>
            <xdr:cNvPr id="16643" name="Check Box 259" hidden="1">
              <a:extLst>
                <a:ext uri="{63B3BB69-23CF-44E3-9099-C40C66FF867C}">
                  <a14:compatExt spid="_x0000_s16643"/>
                </a:ext>
                <a:ext uri="{FF2B5EF4-FFF2-40B4-BE49-F238E27FC236}">
                  <a16:creationId xmlns:a16="http://schemas.microsoft.com/office/drawing/2014/main" id="{00000000-0008-0000-0400-00000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38</xdr:row>
          <xdr:rowOff>142875</xdr:rowOff>
        </xdr:from>
        <xdr:to>
          <xdr:col>2</xdr:col>
          <xdr:colOff>304800</xdr:colOff>
          <xdr:row>40</xdr:row>
          <xdr:rowOff>19050</xdr:rowOff>
        </xdr:to>
        <xdr:sp macro="" textlink="">
          <xdr:nvSpPr>
            <xdr:cNvPr id="16644" name="Check Box 260" hidden="1">
              <a:extLst>
                <a:ext uri="{63B3BB69-23CF-44E3-9099-C40C66FF867C}">
                  <a14:compatExt spid="_x0000_s16644"/>
                </a:ext>
                <a:ext uri="{FF2B5EF4-FFF2-40B4-BE49-F238E27FC236}">
                  <a16:creationId xmlns:a16="http://schemas.microsoft.com/office/drawing/2014/main" id="{00000000-0008-0000-0400-00000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40</xdr:row>
          <xdr:rowOff>161925</xdr:rowOff>
        </xdr:from>
        <xdr:to>
          <xdr:col>2</xdr:col>
          <xdr:colOff>304800</xdr:colOff>
          <xdr:row>42</xdr:row>
          <xdr:rowOff>19050</xdr:rowOff>
        </xdr:to>
        <xdr:sp macro="" textlink="">
          <xdr:nvSpPr>
            <xdr:cNvPr id="16645" name="Check Box 261" hidden="1">
              <a:extLst>
                <a:ext uri="{63B3BB69-23CF-44E3-9099-C40C66FF867C}">
                  <a14:compatExt spid="_x0000_s16645"/>
                </a:ext>
                <a:ext uri="{FF2B5EF4-FFF2-40B4-BE49-F238E27FC236}">
                  <a16:creationId xmlns:a16="http://schemas.microsoft.com/office/drawing/2014/main" id="{00000000-0008-0000-0400-00000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42</xdr:row>
          <xdr:rowOff>161925</xdr:rowOff>
        </xdr:from>
        <xdr:to>
          <xdr:col>2</xdr:col>
          <xdr:colOff>314325</xdr:colOff>
          <xdr:row>43</xdr:row>
          <xdr:rowOff>161925</xdr:rowOff>
        </xdr:to>
        <xdr:sp macro="" textlink="">
          <xdr:nvSpPr>
            <xdr:cNvPr id="16646" name="Check Box 262" hidden="1">
              <a:extLst>
                <a:ext uri="{63B3BB69-23CF-44E3-9099-C40C66FF867C}">
                  <a14:compatExt spid="_x0000_s16646"/>
                </a:ext>
                <a:ext uri="{FF2B5EF4-FFF2-40B4-BE49-F238E27FC236}">
                  <a16:creationId xmlns:a16="http://schemas.microsoft.com/office/drawing/2014/main" id="{00000000-0008-0000-0400-00000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44</xdr:row>
          <xdr:rowOff>161925</xdr:rowOff>
        </xdr:from>
        <xdr:to>
          <xdr:col>2</xdr:col>
          <xdr:colOff>314325</xdr:colOff>
          <xdr:row>46</xdr:row>
          <xdr:rowOff>9525</xdr:rowOff>
        </xdr:to>
        <xdr:sp macro="" textlink="">
          <xdr:nvSpPr>
            <xdr:cNvPr id="16647" name="Check Box 263" hidden="1">
              <a:extLst>
                <a:ext uri="{63B3BB69-23CF-44E3-9099-C40C66FF867C}">
                  <a14:compatExt spid="_x0000_s16647"/>
                </a:ext>
                <a:ext uri="{FF2B5EF4-FFF2-40B4-BE49-F238E27FC236}">
                  <a16:creationId xmlns:a16="http://schemas.microsoft.com/office/drawing/2014/main" id="{00000000-0008-0000-0400-00000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46</xdr:row>
          <xdr:rowOff>161925</xdr:rowOff>
        </xdr:from>
        <xdr:to>
          <xdr:col>2</xdr:col>
          <xdr:colOff>314325</xdr:colOff>
          <xdr:row>48</xdr:row>
          <xdr:rowOff>0</xdr:rowOff>
        </xdr:to>
        <xdr:sp macro="" textlink="">
          <xdr:nvSpPr>
            <xdr:cNvPr id="16648" name="Check Box 264" hidden="1">
              <a:extLst>
                <a:ext uri="{63B3BB69-23CF-44E3-9099-C40C66FF867C}">
                  <a14:compatExt spid="_x0000_s16648"/>
                </a:ext>
                <a:ext uri="{FF2B5EF4-FFF2-40B4-BE49-F238E27FC236}">
                  <a16:creationId xmlns:a16="http://schemas.microsoft.com/office/drawing/2014/main" id="{00000000-0008-0000-0400-00000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49</xdr:row>
          <xdr:rowOff>323850</xdr:rowOff>
        </xdr:from>
        <xdr:to>
          <xdr:col>2</xdr:col>
          <xdr:colOff>314325</xdr:colOff>
          <xdr:row>51</xdr:row>
          <xdr:rowOff>28575</xdr:rowOff>
        </xdr:to>
        <xdr:sp macro="" textlink="">
          <xdr:nvSpPr>
            <xdr:cNvPr id="16649" name="Check Box 265" hidden="1">
              <a:extLst>
                <a:ext uri="{63B3BB69-23CF-44E3-9099-C40C66FF867C}">
                  <a14:compatExt spid="_x0000_s16649"/>
                </a:ext>
                <a:ext uri="{FF2B5EF4-FFF2-40B4-BE49-F238E27FC236}">
                  <a16:creationId xmlns:a16="http://schemas.microsoft.com/office/drawing/2014/main" id="{00000000-0008-0000-0400-00000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51</xdr:row>
          <xdr:rowOff>142875</xdr:rowOff>
        </xdr:from>
        <xdr:to>
          <xdr:col>2</xdr:col>
          <xdr:colOff>342900</xdr:colOff>
          <xdr:row>53</xdr:row>
          <xdr:rowOff>19050</xdr:rowOff>
        </xdr:to>
        <xdr:sp macro="" textlink="">
          <xdr:nvSpPr>
            <xdr:cNvPr id="16650" name="Check Box 266" hidden="1">
              <a:extLst>
                <a:ext uri="{63B3BB69-23CF-44E3-9099-C40C66FF867C}">
                  <a14:compatExt spid="_x0000_s16650"/>
                </a:ext>
                <a:ext uri="{FF2B5EF4-FFF2-40B4-BE49-F238E27FC236}">
                  <a16:creationId xmlns:a16="http://schemas.microsoft.com/office/drawing/2014/main" id="{00000000-0008-0000-0400-00000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53</xdr:row>
          <xdr:rowOff>161925</xdr:rowOff>
        </xdr:from>
        <xdr:to>
          <xdr:col>2</xdr:col>
          <xdr:colOff>276225</xdr:colOff>
          <xdr:row>55</xdr:row>
          <xdr:rowOff>19050</xdr:rowOff>
        </xdr:to>
        <xdr:sp macro="" textlink="">
          <xdr:nvSpPr>
            <xdr:cNvPr id="16651" name="Check Box 267" hidden="1">
              <a:extLst>
                <a:ext uri="{63B3BB69-23CF-44E3-9099-C40C66FF867C}">
                  <a14:compatExt spid="_x0000_s16651"/>
                </a:ext>
                <a:ext uri="{FF2B5EF4-FFF2-40B4-BE49-F238E27FC236}">
                  <a16:creationId xmlns:a16="http://schemas.microsoft.com/office/drawing/2014/main" id="{00000000-0008-0000-0400-00000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56</xdr:row>
          <xdr:rowOff>123825</xdr:rowOff>
        </xdr:from>
        <xdr:to>
          <xdr:col>3</xdr:col>
          <xdr:colOff>0</xdr:colOff>
          <xdr:row>58</xdr:row>
          <xdr:rowOff>28575</xdr:rowOff>
        </xdr:to>
        <xdr:sp macro="" textlink="">
          <xdr:nvSpPr>
            <xdr:cNvPr id="16652" name="Check Box 268" hidden="1">
              <a:extLst>
                <a:ext uri="{63B3BB69-23CF-44E3-9099-C40C66FF867C}">
                  <a14:compatExt spid="_x0000_s16652"/>
                </a:ext>
                <a:ext uri="{FF2B5EF4-FFF2-40B4-BE49-F238E27FC236}">
                  <a16:creationId xmlns:a16="http://schemas.microsoft.com/office/drawing/2014/main" id="{00000000-0008-0000-0400-00000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66675</xdr:colOff>
      <xdr:row>0</xdr:row>
      <xdr:rowOff>352425</xdr:rowOff>
    </xdr:from>
    <xdr:to>
      <xdr:col>4</xdr:col>
      <xdr:colOff>209550</xdr:colOff>
      <xdr:row>4</xdr:row>
      <xdr:rowOff>342899</xdr:rowOff>
    </xdr:to>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66675" y="352425"/>
          <a:ext cx="1066800" cy="1000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変更箇所にチェックして</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76200</xdr:colOff>
      <xdr:row>0</xdr:row>
      <xdr:rowOff>819149</xdr:rowOff>
    </xdr:from>
    <xdr:to>
      <xdr:col>34</xdr:col>
      <xdr:colOff>23823</xdr:colOff>
      <xdr:row>4</xdr:row>
      <xdr:rowOff>85725</xdr:rowOff>
    </xdr:to>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57300" y="819149"/>
          <a:ext cx="7072323" cy="561976"/>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104775</xdr:colOff>
      <xdr:row>0</xdr:row>
      <xdr:rowOff>142875</xdr:rowOff>
    </xdr:from>
    <xdr:to>
      <xdr:col>34</xdr:col>
      <xdr:colOff>38100</xdr:colOff>
      <xdr:row>0</xdr:row>
      <xdr:rowOff>666750</xdr:rowOff>
    </xdr:to>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342900" y="142875"/>
          <a:ext cx="6838950" cy="523875"/>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工種選択欄</a:t>
          </a:r>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latin typeface="ＭＳ Ｐゴシック" panose="020B0600070205080204" pitchFamily="50" charset="-128"/>
              <a:ea typeface="ＭＳ Ｐゴシック" panose="020B0600070205080204" pitchFamily="50" charset="-128"/>
            </a:rPr>
            <a:t>届出する工種をお選びください（☑してください）。</a:t>
          </a:r>
          <a:endParaRPr kumimoji="1" lang="en-US" altLang="ja-JP" sz="1200" b="1">
            <a:latin typeface="ＭＳ Ｐゴシック" panose="020B0600070205080204" pitchFamily="50" charset="-128"/>
            <a:ea typeface="ＭＳ Ｐゴシック" panose="020B0600070205080204" pitchFamily="50" charset="-128"/>
          </a:endParaRPr>
        </a:p>
        <a:p>
          <a:r>
            <a:rPr kumimoji="1" lang="ja-JP" altLang="en-US" sz="1200" b="1">
              <a:latin typeface="ＭＳ Ｐゴシック" panose="020B0600070205080204" pitchFamily="50" charset="-128"/>
              <a:ea typeface="ＭＳ Ｐゴシック" panose="020B0600070205080204" pitchFamily="50" charset="-128"/>
            </a:rPr>
            <a:t>　　　　　　　　　届出する工種は･･･　　　新築工事　　　　維持・修繕工事　　　　解体工事</a:t>
          </a:r>
        </a:p>
      </xdr:txBody>
    </xdr:sp>
    <xdr:clientData/>
  </xdr:twoCellAnchor>
  <xdr:twoCellAnchor>
    <xdr:from>
      <xdr:col>7</xdr:col>
      <xdr:colOff>457200</xdr:colOff>
      <xdr:row>38</xdr:row>
      <xdr:rowOff>0</xdr:rowOff>
    </xdr:from>
    <xdr:to>
      <xdr:col>8</xdr:col>
      <xdr:colOff>0</xdr:colOff>
      <xdr:row>38</xdr:row>
      <xdr:rowOff>0</xdr:rowOff>
    </xdr:to>
    <xdr:sp macro="" textlink="">
      <xdr:nvSpPr>
        <xdr:cNvPr id="17784" name="直線コネクタ 3">
          <a:extLst>
            <a:ext uri="{FF2B5EF4-FFF2-40B4-BE49-F238E27FC236}">
              <a16:creationId xmlns:a16="http://schemas.microsoft.com/office/drawing/2014/main" id="{00000000-0008-0000-0500-000078450000}"/>
            </a:ext>
          </a:extLst>
        </xdr:cNvPr>
        <xdr:cNvSpPr>
          <a:spLocks noChangeShapeType="1"/>
        </xdr:cNvSpPr>
      </xdr:nvSpPr>
      <xdr:spPr bwMode="auto">
        <a:xfrm flipH="1">
          <a:off x="952500" y="9601200"/>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14</xdr:col>
          <xdr:colOff>9525</xdr:colOff>
          <xdr:row>7</xdr:row>
          <xdr:rowOff>352425</xdr:rowOff>
        </xdr:from>
        <xdr:to>
          <xdr:col>14</xdr:col>
          <xdr:colOff>200025</xdr:colOff>
          <xdr:row>9</xdr:row>
          <xdr:rowOff>38100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5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8</xdr:row>
          <xdr:rowOff>9525</xdr:rowOff>
        </xdr:from>
        <xdr:to>
          <xdr:col>22</xdr:col>
          <xdr:colOff>0</xdr:colOff>
          <xdr:row>9</xdr:row>
          <xdr:rowOff>9525</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5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16</xdr:row>
          <xdr:rowOff>209550</xdr:rowOff>
        </xdr:from>
        <xdr:to>
          <xdr:col>29</xdr:col>
          <xdr:colOff>0</xdr:colOff>
          <xdr:row>17</xdr:row>
          <xdr:rowOff>219075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5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18</xdr:row>
          <xdr:rowOff>9525</xdr:rowOff>
        </xdr:from>
        <xdr:to>
          <xdr:col>17</xdr:col>
          <xdr:colOff>200025</xdr:colOff>
          <xdr:row>18</xdr:row>
          <xdr:rowOff>209550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5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16</xdr:row>
          <xdr:rowOff>209550</xdr:rowOff>
        </xdr:from>
        <xdr:to>
          <xdr:col>24</xdr:col>
          <xdr:colOff>9525</xdr:colOff>
          <xdr:row>17</xdr:row>
          <xdr:rowOff>219075</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5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18</xdr:row>
          <xdr:rowOff>28575</xdr:rowOff>
        </xdr:from>
        <xdr:to>
          <xdr:col>20</xdr:col>
          <xdr:colOff>219075</xdr:colOff>
          <xdr:row>18</xdr:row>
          <xdr:rowOff>200025</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5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23</xdr:row>
          <xdr:rowOff>19050</xdr:rowOff>
        </xdr:from>
        <xdr:to>
          <xdr:col>17</xdr:col>
          <xdr:colOff>200025</xdr:colOff>
          <xdr:row>23</xdr:row>
          <xdr:rowOff>228600</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5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23</xdr:row>
          <xdr:rowOff>19050</xdr:rowOff>
        </xdr:from>
        <xdr:to>
          <xdr:col>21</xdr:col>
          <xdr:colOff>190500</xdr:colOff>
          <xdr:row>23</xdr:row>
          <xdr:rowOff>219075</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5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28</xdr:row>
          <xdr:rowOff>171450</xdr:rowOff>
        </xdr:from>
        <xdr:to>
          <xdr:col>14</xdr:col>
          <xdr:colOff>219075</xdr:colOff>
          <xdr:row>30</xdr:row>
          <xdr:rowOff>28575</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5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30</xdr:row>
          <xdr:rowOff>161925</xdr:rowOff>
        </xdr:from>
        <xdr:to>
          <xdr:col>14</xdr:col>
          <xdr:colOff>219075</xdr:colOff>
          <xdr:row>32</xdr:row>
          <xdr:rowOff>9525</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5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31</xdr:row>
          <xdr:rowOff>171450</xdr:rowOff>
        </xdr:from>
        <xdr:to>
          <xdr:col>14</xdr:col>
          <xdr:colOff>200025</xdr:colOff>
          <xdr:row>33</xdr:row>
          <xdr:rowOff>19050</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5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34</xdr:row>
          <xdr:rowOff>9525</xdr:rowOff>
        </xdr:from>
        <xdr:to>
          <xdr:col>14</xdr:col>
          <xdr:colOff>209550</xdr:colOff>
          <xdr:row>34</xdr:row>
          <xdr:rowOff>200025</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5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32</xdr:row>
          <xdr:rowOff>142875</xdr:rowOff>
        </xdr:from>
        <xdr:to>
          <xdr:col>24</xdr:col>
          <xdr:colOff>190500</xdr:colOff>
          <xdr:row>34</xdr:row>
          <xdr:rowOff>19050</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5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32</xdr:row>
          <xdr:rowOff>152400</xdr:rowOff>
        </xdr:from>
        <xdr:to>
          <xdr:col>21</xdr:col>
          <xdr:colOff>209550</xdr:colOff>
          <xdr:row>34</xdr:row>
          <xdr:rowOff>19050</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5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49</xdr:row>
          <xdr:rowOff>142875</xdr:rowOff>
        </xdr:from>
        <xdr:to>
          <xdr:col>24</xdr:col>
          <xdr:colOff>228600</xdr:colOff>
          <xdr:row>51</xdr:row>
          <xdr:rowOff>38100</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5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17</xdr:row>
          <xdr:rowOff>9525</xdr:rowOff>
        </xdr:from>
        <xdr:to>
          <xdr:col>19</xdr:col>
          <xdr:colOff>209550</xdr:colOff>
          <xdr:row>17</xdr:row>
          <xdr:rowOff>209550</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5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24</xdr:row>
          <xdr:rowOff>247650</xdr:rowOff>
        </xdr:from>
        <xdr:to>
          <xdr:col>16</xdr:col>
          <xdr:colOff>219075</xdr:colOff>
          <xdr:row>26</xdr:row>
          <xdr:rowOff>9525</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5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26</xdr:row>
          <xdr:rowOff>152400</xdr:rowOff>
        </xdr:from>
        <xdr:to>
          <xdr:col>17</xdr:col>
          <xdr:colOff>9525</xdr:colOff>
          <xdr:row>28</xdr:row>
          <xdr:rowOff>19050</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5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26</xdr:row>
          <xdr:rowOff>171450</xdr:rowOff>
        </xdr:from>
        <xdr:to>
          <xdr:col>20</xdr:col>
          <xdr:colOff>0</xdr:colOff>
          <xdr:row>28</xdr:row>
          <xdr:rowOff>9525</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500-00001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24</xdr:row>
          <xdr:rowOff>247650</xdr:rowOff>
        </xdr:from>
        <xdr:to>
          <xdr:col>24</xdr:col>
          <xdr:colOff>200025</xdr:colOff>
          <xdr:row>26</xdr:row>
          <xdr:rowOff>0</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5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39</xdr:row>
          <xdr:rowOff>133350</xdr:rowOff>
        </xdr:from>
        <xdr:to>
          <xdr:col>20</xdr:col>
          <xdr:colOff>209550</xdr:colOff>
          <xdr:row>41</xdr:row>
          <xdr:rowOff>28575</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5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48</xdr:row>
          <xdr:rowOff>133350</xdr:rowOff>
        </xdr:from>
        <xdr:to>
          <xdr:col>28</xdr:col>
          <xdr:colOff>219075</xdr:colOff>
          <xdr:row>50</xdr:row>
          <xdr:rowOff>28575</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5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39</xdr:row>
          <xdr:rowOff>133350</xdr:rowOff>
        </xdr:from>
        <xdr:to>
          <xdr:col>23</xdr:col>
          <xdr:colOff>209550</xdr:colOff>
          <xdr:row>41</xdr:row>
          <xdr:rowOff>28575</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5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41</xdr:row>
          <xdr:rowOff>133350</xdr:rowOff>
        </xdr:from>
        <xdr:to>
          <xdr:col>21</xdr:col>
          <xdr:colOff>28575</xdr:colOff>
          <xdr:row>43</xdr:row>
          <xdr:rowOff>28575</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5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45</xdr:row>
          <xdr:rowOff>142875</xdr:rowOff>
        </xdr:from>
        <xdr:to>
          <xdr:col>24</xdr:col>
          <xdr:colOff>219075</xdr:colOff>
          <xdr:row>47</xdr:row>
          <xdr:rowOff>38100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500-00001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28575</xdr:colOff>
          <xdr:row>41</xdr:row>
          <xdr:rowOff>133350</xdr:rowOff>
        </xdr:from>
        <xdr:to>
          <xdr:col>24</xdr:col>
          <xdr:colOff>38100</xdr:colOff>
          <xdr:row>43</xdr:row>
          <xdr:rowOff>38100</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5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43</xdr:row>
          <xdr:rowOff>133350</xdr:rowOff>
        </xdr:from>
        <xdr:to>
          <xdr:col>21</xdr:col>
          <xdr:colOff>28575</xdr:colOff>
          <xdr:row>45</xdr:row>
          <xdr:rowOff>28575</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500-00001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43</xdr:row>
          <xdr:rowOff>133350</xdr:rowOff>
        </xdr:from>
        <xdr:to>
          <xdr:col>23</xdr:col>
          <xdr:colOff>228600</xdr:colOff>
          <xdr:row>45</xdr:row>
          <xdr:rowOff>28575</xdr:rowOff>
        </xdr:to>
        <xdr:sp macro="" textlink="">
          <xdr:nvSpPr>
            <xdr:cNvPr id="17436" name="Check Box 28" hidden="1">
              <a:extLst>
                <a:ext uri="{63B3BB69-23CF-44E3-9099-C40C66FF867C}">
                  <a14:compatExt spid="_x0000_s17436"/>
                </a:ext>
                <a:ext uri="{FF2B5EF4-FFF2-40B4-BE49-F238E27FC236}">
                  <a16:creationId xmlns:a16="http://schemas.microsoft.com/office/drawing/2014/main" id="{00000000-0008-0000-0500-00001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47</xdr:row>
          <xdr:rowOff>142875</xdr:rowOff>
        </xdr:from>
        <xdr:to>
          <xdr:col>28</xdr:col>
          <xdr:colOff>219075</xdr:colOff>
          <xdr:row>49</xdr:row>
          <xdr:rowOff>38100</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500-00001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46</xdr:row>
          <xdr:rowOff>133350</xdr:rowOff>
        </xdr:from>
        <xdr:to>
          <xdr:col>28</xdr:col>
          <xdr:colOff>209550</xdr:colOff>
          <xdr:row>48</xdr:row>
          <xdr:rowOff>28575</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5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45</xdr:row>
          <xdr:rowOff>142875</xdr:rowOff>
        </xdr:from>
        <xdr:to>
          <xdr:col>28</xdr:col>
          <xdr:colOff>228600</xdr:colOff>
          <xdr:row>47</xdr:row>
          <xdr:rowOff>38100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5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44</xdr:row>
          <xdr:rowOff>142875</xdr:rowOff>
        </xdr:from>
        <xdr:to>
          <xdr:col>28</xdr:col>
          <xdr:colOff>228600</xdr:colOff>
          <xdr:row>46</xdr:row>
          <xdr:rowOff>19050</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5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43</xdr:row>
          <xdr:rowOff>142875</xdr:rowOff>
        </xdr:from>
        <xdr:to>
          <xdr:col>28</xdr:col>
          <xdr:colOff>219075</xdr:colOff>
          <xdr:row>45</xdr:row>
          <xdr:rowOff>28575</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5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42</xdr:row>
          <xdr:rowOff>133350</xdr:rowOff>
        </xdr:from>
        <xdr:to>
          <xdr:col>29</xdr:col>
          <xdr:colOff>9525</xdr:colOff>
          <xdr:row>44</xdr:row>
          <xdr:rowOff>28575</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5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41</xdr:row>
          <xdr:rowOff>142875</xdr:rowOff>
        </xdr:from>
        <xdr:to>
          <xdr:col>29</xdr:col>
          <xdr:colOff>28575</xdr:colOff>
          <xdr:row>43</xdr:row>
          <xdr:rowOff>28575</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5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40</xdr:row>
          <xdr:rowOff>133350</xdr:rowOff>
        </xdr:from>
        <xdr:to>
          <xdr:col>29</xdr:col>
          <xdr:colOff>19050</xdr:colOff>
          <xdr:row>42</xdr:row>
          <xdr:rowOff>28575</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500-00002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45</xdr:row>
          <xdr:rowOff>133350</xdr:rowOff>
        </xdr:from>
        <xdr:to>
          <xdr:col>22</xdr:col>
          <xdr:colOff>9525</xdr:colOff>
          <xdr:row>47</xdr:row>
          <xdr:rowOff>28575</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500-00002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48</xdr:row>
          <xdr:rowOff>0</xdr:rowOff>
        </xdr:from>
        <xdr:to>
          <xdr:col>23</xdr:col>
          <xdr:colOff>9525</xdr:colOff>
          <xdr:row>49</xdr:row>
          <xdr:rowOff>9525</xdr:rowOff>
        </xdr:to>
        <xdr:sp macro="" textlink="">
          <xdr:nvSpPr>
            <xdr:cNvPr id="17446" name="Check Box 38" hidden="1">
              <a:extLst>
                <a:ext uri="{63B3BB69-23CF-44E3-9099-C40C66FF867C}">
                  <a14:compatExt spid="_x0000_s17446"/>
                </a:ext>
                <a:ext uri="{FF2B5EF4-FFF2-40B4-BE49-F238E27FC236}">
                  <a16:creationId xmlns:a16="http://schemas.microsoft.com/office/drawing/2014/main" id="{00000000-0008-0000-0500-00002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47</xdr:row>
          <xdr:rowOff>142875</xdr:rowOff>
        </xdr:from>
        <xdr:to>
          <xdr:col>25</xdr:col>
          <xdr:colOff>228600</xdr:colOff>
          <xdr:row>49</xdr:row>
          <xdr:rowOff>38100</xdr:rowOff>
        </xdr:to>
        <xdr:sp macro="" textlink="">
          <xdr:nvSpPr>
            <xdr:cNvPr id="17447" name="Check Box 39" hidden="1">
              <a:extLst>
                <a:ext uri="{63B3BB69-23CF-44E3-9099-C40C66FF867C}">
                  <a14:compatExt spid="_x0000_s17447"/>
                </a:ext>
                <a:ext uri="{FF2B5EF4-FFF2-40B4-BE49-F238E27FC236}">
                  <a16:creationId xmlns:a16="http://schemas.microsoft.com/office/drawing/2014/main" id="{00000000-0008-0000-0500-00002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49</xdr:row>
          <xdr:rowOff>142875</xdr:rowOff>
        </xdr:from>
        <xdr:to>
          <xdr:col>21</xdr:col>
          <xdr:colOff>209550</xdr:colOff>
          <xdr:row>51</xdr:row>
          <xdr:rowOff>38100</xdr:rowOff>
        </xdr:to>
        <xdr:sp macro="" textlink="">
          <xdr:nvSpPr>
            <xdr:cNvPr id="17448" name="Check Box 40" hidden="1">
              <a:extLst>
                <a:ext uri="{63B3BB69-23CF-44E3-9099-C40C66FF867C}">
                  <a14:compatExt spid="_x0000_s17448"/>
                </a:ext>
                <a:ext uri="{FF2B5EF4-FFF2-40B4-BE49-F238E27FC236}">
                  <a16:creationId xmlns:a16="http://schemas.microsoft.com/office/drawing/2014/main" id="{00000000-0008-0000-0500-00002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52</xdr:row>
          <xdr:rowOff>133350</xdr:rowOff>
        </xdr:from>
        <xdr:to>
          <xdr:col>17</xdr:col>
          <xdr:colOff>9525</xdr:colOff>
          <xdr:row>54</xdr:row>
          <xdr:rowOff>28575</xdr:rowOff>
        </xdr:to>
        <xdr:sp macro="" textlink="">
          <xdr:nvSpPr>
            <xdr:cNvPr id="17449" name="Check Box 41" hidden="1">
              <a:extLst>
                <a:ext uri="{63B3BB69-23CF-44E3-9099-C40C66FF867C}">
                  <a14:compatExt spid="_x0000_s17449"/>
                </a:ext>
                <a:ext uri="{FF2B5EF4-FFF2-40B4-BE49-F238E27FC236}">
                  <a16:creationId xmlns:a16="http://schemas.microsoft.com/office/drawing/2014/main" id="{00000000-0008-0000-0500-00002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58</xdr:row>
          <xdr:rowOff>133350</xdr:rowOff>
        </xdr:from>
        <xdr:to>
          <xdr:col>29</xdr:col>
          <xdr:colOff>9525</xdr:colOff>
          <xdr:row>60</xdr:row>
          <xdr:rowOff>19050</xdr:rowOff>
        </xdr:to>
        <xdr:sp macro="" textlink="">
          <xdr:nvSpPr>
            <xdr:cNvPr id="17450" name="Check Box 42" hidden="1">
              <a:extLst>
                <a:ext uri="{63B3BB69-23CF-44E3-9099-C40C66FF867C}">
                  <a14:compatExt spid="_x0000_s17450"/>
                </a:ext>
                <a:ext uri="{FF2B5EF4-FFF2-40B4-BE49-F238E27FC236}">
                  <a16:creationId xmlns:a16="http://schemas.microsoft.com/office/drawing/2014/main" id="{00000000-0008-0000-0500-00002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58</xdr:row>
          <xdr:rowOff>142875</xdr:rowOff>
        </xdr:from>
        <xdr:to>
          <xdr:col>30</xdr:col>
          <xdr:colOff>228600</xdr:colOff>
          <xdr:row>60</xdr:row>
          <xdr:rowOff>0</xdr:rowOff>
        </xdr:to>
        <xdr:sp macro="" textlink="">
          <xdr:nvSpPr>
            <xdr:cNvPr id="17451" name="Check Box 43" hidden="1">
              <a:extLst>
                <a:ext uri="{63B3BB69-23CF-44E3-9099-C40C66FF867C}">
                  <a14:compatExt spid="_x0000_s17451"/>
                </a:ext>
                <a:ext uri="{FF2B5EF4-FFF2-40B4-BE49-F238E27FC236}">
                  <a16:creationId xmlns:a16="http://schemas.microsoft.com/office/drawing/2014/main" id="{00000000-0008-0000-0500-00002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58</xdr:row>
          <xdr:rowOff>152400</xdr:rowOff>
        </xdr:from>
        <xdr:to>
          <xdr:col>33</xdr:col>
          <xdr:colOff>19050</xdr:colOff>
          <xdr:row>59</xdr:row>
          <xdr:rowOff>161925</xdr:rowOff>
        </xdr:to>
        <xdr:sp macro="" textlink="">
          <xdr:nvSpPr>
            <xdr:cNvPr id="17452" name="Check Box 44" hidden="1">
              <a:extLst>
                <a:ext uri="{63B3BB69-23CF-44E3-9099-C40C66FF867C}">
                  <a14:compatExt spid="_x0000_s17452"/>
                </a:ext>
                <a:ext uri="{FF2B5EF4-FFF2-40B4-BE49-F238E27FC236}">
                  <a16:creationId xmlns:a16="http://schemas.microsoft.com/office/drawing/2014/main" id="{00000000-0008-0000-05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59</xdr:row>
          <xdr:rowOff>152400</xdr:rowOff>
        </xdr:from>
        <xdr:to>
          <xdr:col>28</xdr:col>
          <xdr:colOff>209550</xdr:colOff>
          <xdr:row>61</xdr:row>
          <xdr:rowOff>9525</xdr:rowOff>
        </xdr:to>
        <xdr:sp macro="" textlink="">
          <xdr:nvSpPr>
            <xdr:cNvPr id="17453" name="Check Box 45" hidden="1">
              <a:extLst>
                <a:ext uri="{63B3BB69-23CF-44E3-9099-C40C66FF867C}">
                  <a14:compatExt spid="_x0000_s17453"/>
                </a:ext>
                <a:ext uri="{FF2B5EF4-FFF2-40B4-BE49-F238E27FC236}">
                  <a16:creationId xmlns:a16="http://schemas.microsoft.com/office/drawing/2014/main" id="{00000000-0008-0000-0500-00002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59</xdr:row>
          <xdr:rowOff>161925</xdr:rowOff>
        </xdr:from>
        <xdr:to>
          <xdr:col>30</xdr:col>
          <xdr:colOff>219075</xdr:colOff>
          <xdr:row>61</xdr:row>
          <xdr:rowOff>9525</xdr:rowOff>
        </xdr:to>
        <xdr:sp macro="" textlink="">
          <xdr:nvSpPr>
            <xdr:cNvPr id="17454" name="Check Box 46" hidden="1">
              <a:extLst>
                <a:ext uri="{63B3BB69-23CF-44E3-9099-C40C66FF867C}">
                  <a14:compatExt spid="_x0000_s17454"/>
                </a:ext>
                <a:ext uri="{FF2B5EF4-FFF2-40B4-BE49-F238E27FC236}">
                  <a16:creationId xmlns:a16="http://schemas.microsoft.com/office/drawing/2014/main" id="{00000000-0008-0000-0500-00002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61</xdr:row>
          <xdr:rowOff>0</xdr:rowOff>
        </xdr:from>
        <xdr:to>
          <xdr:col>28</xdr:col>
          <xdr:colOff>228600</xdr:colOff>
          <xdr:row>61</xdr:row>
          <xdr:rowOff>161925</xdr:rowOff>
        </xdr:to>
        <xdr:sp macro="" textlink="">
          <xdr:nvSpPr>
            <xdr:cNvPr id="17455" name="Check Box 47" hidden="1">
              <a:extLst>
                <a:ext uri="{63B3BB69-23CF-44E3-9099-C40C66FF867C}">
                  <a14:compatExt spid="_x0000_s17455"/>
                </a:ext>
                <a:ext uri="{FF2B5EF4-FFF2-40B4-BE49-F238E27FC236}">
                  <a16:creationId xmlns:a16="http://schemas.microsoft.com/office/drawing/2014/main" id="{00000000-0008-0000-0500-00002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60</xdr:row>
          <xdr:rowOff>142875</xdr:rowOff>
        </xdr:from>
        <xdr:to>
          <xdr:col>31</xdr:col>
          <xdr:colOff>0</xdr:colOff>
          <xdr:row>62</xdr:row>
          <xdr:rowOff>9525</xdr:rowOff>
        </xdr:to>
        <xdr:sp macro="" textlink="">
          <xdr:nvSpPr>
            <xdr:cNvPr id="17456" name="Check Box 48" hidden="1">
              <a:extLst>
                <a:ext uri="{63B3BB69-23CF-44E3-9099-C40C66FF867C}">
                  <a14:compatExt spid="_x0000_s17456"/>
                </a:ext>
                <a:ext uri="{FF2B5EF4-FFF2-40B4-BE49-F238E27FC236}">
                  <a16:creationId xmlns:a16="http://schemas.microsoft.com/office/drawing/2014/main" id="{00000000-0008-0000-0500-00003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60</xdr:row>
          <xdr:rowOff>152400</xdr:rowOff>
        </xdr:from>
        <xdr:to>
          <xdr:col>33</xdr:col>
          <xdr:colOff>19050</xdr:colOff>
          <xdr:row>62</xdr:row>
          <xdr:rowOff>9525</xdr:rowOff>
        </xdr:to>
        <xdr:sp macro="" textlink="">
          <xdr:nvSpPr>
            <xdr:cNvPr id="17457" name="Check Box 49" hidden="1">
              <a:extLst>
                <a:ext uri="{63B3BB69-23CF-44E3-9099-C40C66FF867C}">
                  <a14:compatExt spid="_x0000_s17457"/>
                </a:ext>
                <a:ext uri="{FF2B5EF4-FFF2-40B4-BE49-F238E27FC236}">
                  <a16:creationId xmlns:a16="http://schemas.microsoft.com/office/drawing/2014/main" id="{00000000-0008-0000-0500-00003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61</xdr:row>
          <xdr:rowOff>152400</xdr:rowOff>
        </xdr:from>
        <xdr:to>
          <xdr:col>29</xdr:col>
          <xdr:colOff>28575</xdr:colOff>
          <xdr:row>63</xdr:row>
          <xdr:rowOff>28575</xdr:rowOff>
        </xdr:to>
        <xdr:sp macro="" textlink="">
          <xdr:nvSpPr>
            <xdr:cNvPr id="17458" name="Check Box 50" hidden="1">
              <a:extLst>
                <a:ext uri="{63B3BB69-23CF-44E3-9099-C40C66FF867C}">
                  <a14:compatExt spid="_x0000_s17458"/>
                </a:ext>
                <a:ext uri="{FF2B5EF4-FFF2-40B4-BE49-F238E27FC236}">
                  <a16:creationId xmlns:a16="http://schemas.microsoft.com/office/drawing/2014/main" id="{00000000-0008-0000-0500-00003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61</xdr:row>
          <xdr:rowOff>142875</xdr:rowOff>
        </xdr:from>
        <xdr:to>
          <xdr:col>31</xdr:col>
          <xdr:colOff>47625</xdr:colOff>
          <xdr:row>63</xdr:row>
          <xdr:rowOff>19050</xdr:rowOff>
        </xdr:to>
        <xdr:sp macro="" textlink="">
          <xdr:nvSpPr>
            <xdr:cNvPr id="17459" name="Check Box 51" hidden="1">
              <a:extLst>
                <a:ext uri="{63B3BB69-23CF-44E3-9099-C40C66FF867C}">
                  <a14:compatExt spid="_x0000_s17459"/>
                </a:ext>
                <a:ext uri="{FF2B5EF4-FFF2-40B4-BE49-F238E27FC236}">
                  <a16:creationId xmlns:a16="http://schemas.microsoft.com/office/drawing/2014/main" id="{00000000-0008-0000-0500-00003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62</xdr:row>
          <xdr:rowOff>152400</xdr:rowOff>
        </xdr:from>
        <xdr:to>
          <xdr:col>29</xdr:col>
          <xdr:colOff>0</xdr:colOff>
          <xdr:row>64</xdr:row>
          <xdr:rowOff>9525</xdr:rowOff>
        </xdr:to>
        <xdr:sp macro="" textlink="">
          <xdr:nvSpPr>
            <xdr:cNvPr id="17460" name="Check Box 52" hidden="1">
              <a:extLst>
                <a:ext uri="{63B3BB69-23CF-44E3-9099-C40C66FF867C}">
                  <a14:compatExt spid="_x0000_s17460"/>
                </a:ext>
                <a:ext uri="{FF2B5EF4-FFF2-40B4-BE49-F238E27FC236}">
                  <a16:creationId xmlns:a16="http://schemas.microsoft.com/office/drawing/2014/main" id="{00000000-0008-0000-0500-00003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62</xdr:row>
          <xdr:rowOff>152400</xdr:rowOff>
        </xdr:from>
        <xdr:to>
          <xdr:col>31</xdr:col>
          <xdr:colOff>38100</xdr:colOff>
          <xdr:row>64</xdr:row>
          <xdr:rowOff>19050</xdr:rowOff>
        </xdr:to>
        <xdr:sp macro="" textlink="">
          <xdr:nvSpPr>
            <xdr:cNvPr id="17461" name="Check Box 53" hidden="1">
              <a:extLst>
                <a:ext uri="{63B3BB69-23CF-44E3-9099-C40C66FF867C}">
                  <a14:compatExt spid="_x0000_s17461"/>
                </a:ext>
                <a:ext uri="{FF2B5EF4-FFF2-40B4-BE49-F238E27FC236}">
                  <a16:creationId xmlns:a16="http://schemas.microsoft.com/office/drawing/2014/main" id="{00000000-0008-0000-0500-00003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62</xdr:row>
          <xdr:rowOff>133350</xdr:rowOff>
        </xdr:from>
        <xdr:to>
          <xdr:col>32</xdr:col>
          <xdr:colOff>228600</xdr:colOff>
          <xdr:row>64</xdr:row>
          <xdr:rowOff>28575</xdr:rowOff>
        </xdr:to>
        <xdr:sp macro="" textlink="">
          <xdr:nvSpPr>
            <xdr:cNvPr id="17462" name="Check Box 54" hidden="1">
              <a:extLst>
                <a:ext uri="{63B3BB69-23CF-44E3-9099-C40C66FF867C}">
                  <a14:compatExt spid="_x0000_s17462"/>
                </a:ext>
                <a:ext uri="{FF2B5EF4-FFF2-40B4-BE49-F238E27FC236}">
                  <a16:creationId xmlns:a16="http://schemas.microsoft.com/office/drawing/2014/main" id="{00000000-0008-0000-0500-00003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63</xdr:row>
          <xdr:rowOff>142875</xdr:rowOff>
        </xdr:from>
        <xdr:to>
          <xdr:col>28</xdr:col>
          <xdr:colOff>209550</xdr:colOff>
          <xdr:row>65</xdr:row>
          <xdr:rowOff>38100</xdr:rowOff>
        </xdr:to>
        <xdr:sp macro="" textlink="">
          <xdr:nvSpPr>
            <xdr:cNvPr id="17463" name="Check Box 55" hidden="1">
              <a:extLst>
                <a:ext uri="{63B3BB69-23CF-44E3-9099-C40C66FF867C}">
                  <a14:compatExt spid="_x0000_s17463"/>
                </a:ext>
                <a:ext uri="{FF2B5EF4-FFF2-40B4-BE49-F238E27FC236}">
                  <a16:creationId xmlns:a16="http://schemas.microsoft.com/office/drawing/2014/main" id="{00000000-0008-0000-0500-00003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63</xdr:row>
          <xdr:rowOff>161925</xdr:rowOff>
        </xdr:from>
        <xdr:to>
          <xdr:col>31</xdr:col>
          <xdr:colOff>38100</xdr:colOff>
          <xdr:row>65</xdr:row>
          <xdr:rowOff>28575</xdr:rowOff>
        </xdr:to>
        <xdr:sp macro="" textlink="">
          <xdr:nvSpPr>
            <xdr:cNvPr id="17464" name="Check Box 56" hidden="1">
              <a:extLst>
                <a:ext uri="{63B3BB69-23CF-44E3-9099-C40C66FF867C}">
                  <a14:compatExt spid="_x0000_s17464"/>
                </a:ext>
                <a:ext uri="{FF2B5EF4-FFF2-40B4-BE49-F238E27FC236}">
                  <a16:creationId xmlns:a16="http://schemas.microsoft.com/office/drawing/2014/main" id="{00000000-0008-0000-0500-00003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50</xdr:row>
          <xdr:rowOff>133350</xdr:rowOff>
        </xdr:from>
        <xdr:to>
          <xdr:col>29</xdr:col>
          <xdr:colOff>19050</xdr:colOff>
          <xdr:row>52</xdr:row>
          <xdr:rowOff>28575</xdr:rowOff>
        </xdr:to>
        <xdr:sp macro="" textlink="">
          <xdr:nvSpPr>
            <xdr:cNvPr id="17465" name="Check Box 57" hidden="1">
              <a:extLst>
                <a:ext uri="{63B3BB69-23CF-44E3-9099-C40C66FF867C}">
                  <a14:compatExt spid="_x0000_s17465"/>
                </a:ext>
                <a:ext uri="{FF2B5EF4-FFF2-40B4-BE49-F238E27FC236}">
                  <a16:creationId xmlns:a16="http://schemas.microsoft.com/office/drawing/2014/main" id="{00000000-0008-0000-0500-00003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49</xdr:row>
          <xdr:rowOff>142875</xdr:rowOff>
        </xdr:from>
        <xdr:to>
          <xdr:col>28</xdr:col>
          <xdr:colOff>190500</xdr:colOff>
          <xdr:row>51</xdr:row>
          <xdr:rowOff>38100</xdr:rowOff>
        </xdr:to>
        <xdr:sp macro="" textlink="">
          <xdr:nvSpPr>
            <xdr:cNvPr id="17466" name="Check Box 58" hidden="1">
              <a:extLst>
                <a:ext uri="{63B3BB69-23CF-44E3-9099-C40C66FF867C}">
                  <a14:compatExt spid="_x0000_s17466"/>
                </a:ext>
                <a:ext uri="{FF2B5EF4-FFF2-40B4-BE49-F238E27FC236}">
                  <a16:creationId xmlns:a16="http://schemas.microsoft.com/office/drawing/2014/main" id="{00000000-0008-0000-0500-00003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10</xdr:row>
          <xdr:rowOff>161925</xdr:rowOff>
        </xdr:from>
        <xdr:to>
          <xdr:col>14</xdr:col>
          <xdr:colOff>228600</xdr:colOff>
          <xdr:row>12</xdr:row>
          <xdr:rowOff>38100</xdr:rowOff>
        </xdr:to>
        <xdr:sp macro="" textlink="">
          <xdr:nvSpPr>
            <xdr:cNvPr id="17470" name="Check Box 62" hidden="1">
              <a:extLst>
                <a:ext uri="{63B3BB69-23CF-44E3-9099-C40C66FF867C}">
                  <a14:compatExt spid="_x0000_s17470"/>
                </a:ext>
                <a:ext uri="{FF2B5EF4-FFF2-40B4-BE49-F238E27FC236}">
                  <a16:creationId xmlns:a16="http://schemas.microsoft.com/office/drawing/2014/main" id="{00000000-0008-0000-0500-00003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10</xdr:row>
          <xdr:rowOff>152400</xdr:rowOff>
        </xdr:from>
        <xdr:to>
          <xdr:col>17</xdr:col>
          <xdr:colOff>228600</xdr:colOff>
          <xdr:row>12</xdr:row>
          <xdr:rowOff>28575</xdr:rowOff>
        </xdr:to>
        <xdr:sp macro="" textlink="">
          <xdr:nvSpPr>
            <xdr:cNvPr id="17471" name="Check Box 63" hidden="1">
              <a:extLst>
                <a:ext uri="{63B3BB69-23CF-44E3-9099-C40C66FF867C}">
                  <a14:compatExt spid="_x0000_s17471"/>
                </a:ext>
                <a:ext uri="{FF2B5EF4-FFF2-40B4-BE49-F238E27FC236}">
                  <a16:creationId xmlns:a16="http://schemas.microsoft.com/office/drawing/2014/main" id="{00000000-0008-0000-0500-00003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xdr:row>
          <xdr:rowOff>152400</xdr:rowOff>
        </xdr:from>
        <xdr:to>
          <xdr:col>21</xdr:col>
          <xdr:colOff>0</xdr:colOff>
          <xdr:row>12</xdr:row>
          <xdr:rowOff>28575</xdr:rowOff>
        </xdr:to>
        <xdr:sp macro="" textlink="">
          <xdr:nvSpPr>
            <xdr:cNvPr id="17472" name="Check Box 64" hidden="1">
              <a:extLst>
                <a:ext uri="{63B3BB69-23CF-44E3-9099-C40C66FF867C}">
                  <a14:compatExt spid="_x0000_s17472"/>
                </a:ext>
                <a:ext uri="{FF2B5EF4-FFF2-40B4-BE49-F238E27FC236}">
                  <a16:creationId xmlns:a16="http://schemas.microsoft.com/office/drawing/2014/main" id="{00000000-0008-0000-0500-00004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10</xdr:row>
          <xdr:rowOff>152400</xdr:rowOff>
        </xdr:from>
        <xdr:to>
          <xdr:col>24</xdr:col>
          <xdr:colOff>0</xdr:colOff>
          <xdr:row>12</xdr:row>
          <xdr:rowOff>28575</xdr:rowOff>
        </xdr:to>
        <xdr:sp macro="" textlink="">
          <xdr:nvSpPr>
            <xdr:cNvPr id="17473" name="Check Box 65" hidden="1">
              <a:extLst>
                <a:ext uri="{63B3BB69-23CF-44E3-9099-C40C66FF867C}">
                  <a14:compatExt spid="_x0000_s17473"/>
                </a:ext>
                <a:ext uri="{FF2B5EF4-FFF2-40B4-BE49-F238E27FC236}">
                  <a16:creationId xmlns:a16="http://schemas.microsoft.com/office/drawing/2014/main" id="{00000000-0008-0000-0500-00004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11</xdr:row>
          <xdr:rowOff>0</xdr:rowOff>
        </xdr:from>
        <xdr:to>
          <xdr:col>27</xdr:col>
          <xdr:colOff>200025</xdr:colOff>
          <xdr:row>12</xdr:row>
          <xdr:rowOff>0</xdr:rowOff>
        </xdr:to>
        <xdr:sp macro="" textlink="">
          <xdr:nvSpPr>
            <xdr:cNvPr id="17474" name="Check Box 66" hidden="1">
              <a:extLst>
                <a:ext uri="{63B3BB69-23CF-44E3-9099-C40C66FF867C}">
                  <a14:compatExt spid="_x0000_s17474"/>
                </a:ext>
                <a:ext uri="{FF2B5EF4-FFF2-40B4-BE49-F238E27FC236}">
                  <a16:creationId xmlns:a16="http://schemas.microsoft.com/office/drawing/2014/main" id="{00000000-0008-0000-0500-00004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10</xdr:row>
          <xdr:rowOff>171450</xdr:rowOff>
        </xdr:from>
        <xdr:to>
          <xdr:col>30</xdr:col>
          <xdr:colOff>200025</xdr:colOff>
          <xdr:row>12</xdr:row>
          <xdr:rowOff>9525</xdr:rowOff>
        </xdr:to>
        <xdr:sp macro="" textlink="">
          <xdr:nvSpPr>
            <xdr:cNvPr id="17475" name="Check Box 67" hidden="1">
              <a:extLst>
                <a:ext uri="{63B3BB69-23CF-44E3-9099-C40C66FF867C}">
                  <a14:compatExt spid="_x0000_s17475"/>
                </a:ext>
                <a:ext uri="{FF2B5EF4-FFF2-40B4-BE49-F238E27FC236}">
                  <a16:creationId xmlns:a16="http://schemas.microsoft.com/office/drawing/2014/main" id="{00000000-0008-0000-0500-00004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12</xdr:row>
          <xdr:rowOff>9525</xdr:rowOff>
        </xdr:from>
        <xdr:to>
          <xdr:col>14</xdr:col>
          <xdr:colOff>200025</xdr:colOff>
          <xdr:row>12</xdr:row>
          <xdr:rowOff>161925</xdr:rowOff>
        </xdr:to>
        <xdr:sp macro="" textlink="">
          <xdr:nvSpPr>
            <xdr:cNvPr id="17476" name="Check Box 68" hidden="1">
              <a:extLst>
                <a:ext uri="{63B3BB69-23CF-44E3-9099-C40C66FF867C}">
                  <a14:compatExt spid="_x0000_s17476"/>
                </a:ext>
                <a:ext uri="{FF2B5EF4-FFF2-40B4-BE49-F238E27FC236}">
                  <a16:creationId xmlns:a16="http://schemas.microsoft.com/office/drawing/2014/main" id="{00000000-0008-0000-0500-00004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39</xdr:row>
          <xdr:rowOff>142875</xdr:rowOff>
        </xdr:from>
        <xdr:to>
          <xdr:col>29</xdr:col>
          <xdr:colOff>0</xdr:colOff>
          <xdr:row>41</xdr:row>
          <xdr:rowOff>38100</xdr:rowOff>
        </xdr:to>
        <xdr:sp macro="" textlink="">
          <xdr:nvSpPr>
            <xdr:cNvPr id="17477" name="Check Box 69" hidden="1">
              <a:extLst>
                <a:ext uri="{63B3BB69-23CF-44E3-9099-C40C66FF867C}">
                  <a14:compatExt spid="_x0000_s17477"/>
                </a:ext>
                <a:ext uri="{FF2B5EF4-FFF2-40B4-BE49-F238E27FC236}">
                  <a16:creationId xmlns:a16="http://schemas.microsoft.com/office/drawing/2014/main" id="{00000000-0008-0000-0500-00004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51</xdr:row>
          <xdr:rowOff>152400</xdr:rowOff>
        </xdr:from>
        <xdr:to>
          <xdr:col>17</xdr:col>
          <xdr:colOff>19050</xdr:colOff>
          <xdr:row>53</xdr:row>
          <xdr:rowOff>9525</xdr:rowOff>
        </xdr:to>
        <xdr:sp macro="" textlink="">
          <xdr:nvSpPr>
            <xdr:cNvPr id="17478" name="Check Box 70" hidden="1">
              <a:extLst>
                <a:ext uri="{63B3BB69-23CF-44E3-9099-C40C66FF867C}">
                  <a14:compatExt spid="_x0000_s17478"/>
                </a:ext>
                <a:ext uri="{FF2B5EF4-FFF2-40B4-BE49-F238E27FC236}">
                  <a16:creationId xmlns:a16="http://schemas.microsoft.com/office/drawing/2014/main" id="{00000000-0008-0000-0500-00004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58</xdr:row>
          <xdr:rowOff>133350</xdr:rowOff>
        </xdr:from>
        <xdr:to>
          <xdr:col>17</xdr:col>
          <xdr:colOff>19050</xdr:colOff>
          <xdr:row>60</xdr:row>
          <xdr:rowOff>28575</xdr:rowOff>
        </xdr:to>
        <xdr:sp macro="" textlink="">
          <xdr:nvSpPr>
            <xdr:cNvPr id="17479" name="Check Box 71" hidden="1">
              <a:extLst>
                <a:ext uri="{63B3BB69-23CF-44E3-9099-C40C66FF867C}">
                  <a14:compatExt spid="_x0000_s17479"/>
                </a:ext>
                <a:ext uri="{FF2B5EF4-FFF2-40B4-BE49-F238E27FC236}">
                  <a16:creationId xmlns:a16="http://schemas.microsoft.com/office/drawing/2014/main" id="{00000000-0008-0000-0500-00004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60</xdr:row>
          <xdr:rowOff>142875</xdr:rowOff>
        </xdr:from>
        <xdr:to>
          <xdr:col>17</xdr:col>
          <xdr:colOff>19050</xdr:colOff>
          <xdr:row>62</xdr:row>
          <xdr:rowOff>38100</xdr:rowOff>
        </xdr:to>
        <xdr:sp macro="" textlink="">
          <xdr:nvSpPr>
            <xdr:cNvPr id="17480" name="Check Box 72" hidden="1">
              <a:extLst>
                <a:ext uri="{63B3BB69-23CF-44E3-9099-C40C66FF867C}">
                  <a14:compatExt spid="_x0000_s17480"/>
                </a:ext>
                <a:ext uri="{FF2B5EF4-FFF2-40B4-BE49-F238E27FC236}">
                  <a16:creationId xmlns:a16="http://schemas.microsoft.com/office/drawing/2014/main" id="{00000000-0008-0000-0500-00004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62</xdr:row>
          <xdr:rowOff>133350</xdr:rowOff>
        </xdr:from>
        <xdr:to>
          <xdr:col>17</xdr:col>
          <xdr:colOff>19050</xdr:colOff>
          <xdr:row>64</xdr:row>
          <xdr:rowOff>28575</xdr:rowOff>
        </xdr:to>
        <xdr:sp macro="" textlink="">
          <xdr:nvSpPr>
            <xdr:cNvPr id="17481" name="Check Box 73" hidden="1">
              <a:extLst>
                <a:ext uri="{63B3BB69-23CF-44E3-9099-C40C66FF867C}">
                  <a14:compatExt spid="_x0000_s17481"/>
                </a:ext>
                <a:ext uri="{FF2B5EF4-FFF2-40B4-BE49-F238E27FC236}">
                  <a16:creationId xmlns:a16="http://schemas.microsoft.com/office/drawing/2014/main" id="{00000000-0008-0000-0500-00004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13</xdr:row>
          <xdr:rowOff>9525</xdr:rowOff>
        </xdr:from>
        <xdr:to>
          <xdr:col>14</xdr:col>
          <xdr:colOff>219075</xdr:colOff>
          <xdr:row>14</xdr:row>
          <xdr:rowOff>28575</xdr:rowOff>
        </xdr:to>
        <xdr:sp macro="" textlink="">
          <xdr:nvSpPr>
            <xdr:cNvPr id="17532" name="Check Box 124" hidden="1">
              <a:extLst>
                <a:ext uri="{63B3BB69-23CF-44E3-9099-C40C66FF867C}">
                  <a14:compatExt spid="_x0000_s17532"/>
                </a:ext>
                <a:ext uri="{FF2B5EF4-FFF2-40B4-BE49-F238E27FC236}">
                  <a16:creationId xmlns:a16="http://schemas.microsoft.com/office/drawing/2014/main" id="{00000000-0008-0000-0500-00007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12</xdr:row>
          <xdr:rowOff>152400</xdr:rowOff>
        </xdr:from>
        <xdr:to>
          <xdr:col>19</xdr:col>
          <xdr:colOff>190500</xdr:colOff>
          <xdr:row>14</xdr:row>
          <xdr:rowOff>38100</xdr:rowOff>
        </xdr:to>
        <xdr:sp macro="" textlink="">
          <xdr:nvSpPr>
            <xdr:cNvPr id="17533" name="Check Box 125" hidden="1">
              <a:extLst>
                <a:ext uri="{63B3BB69-23CF-44E3-9099-C40C66FF867C}">
                  <a14:compatExt spid="_x0000_s17533"/>
                </a:ext>
                <a:ext uri="{FF2B5EF4-FFF2-40B4-BE49-F238E27FC236}">
                  <a16:creationId xmlns:a16="http://schemas.microsoft.com/office/drawing/2014/main" id="{00000000-0008-0000-0500-00007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14</xdr:row>
          <xdr:rowOff>0</xdr:rowOff>
        </xdr:from>
        <xdr:to>
          <xdr:col>15</xdr:col>
          <xdr:colOff>9525</xdr:colOff>
          <xdr:row>15</xdr:row>
          <xdr:rowOff>19050</xdr:rowOff>
        </xdr:to>
        <xdr:sp macro="" textlink="">
          <xdr:nvSpPr>
            <xdr:cNvPr id="17534" name="Check Box 126" hidden="1">
              <a:extLst>
                <a:ext uri="{63B3BB69-23CF-44E3-9099-C40C66FF867C}">
                  <a14:compatExt spid="_x0000_s17534"/>
                </a:ext>
                <a:ext uri="{FF2B5EF4-FFF2-40B4-BE49-F238E27FC236}">
                  <a16:creationId xmlns:a16="http://schemas.microsoft.com/office/drawing/2014/main" id="{00000000-0008-0000-0500-00007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13</xdr:row>
          <xdr:rowOff>161925</xdr:rowOff>
        </xdr:from>
        <xdr:to>
          <xdr:col>23</xdr:col>
          <xdr:colOff>19050</xdr:colOff>
          <xdr:row>15</xdr:row>
          <xdr:rowOff>0</xdr:rowOff>
        </xdr:to>
        <xdr:sp macro="" textlink="">
          <xdr:nvSpPr>
            <xdr:cNvPr id="17535" name="Check Box 127" hidden="1">
              <a:extLst>
                <a:ext uri="{63B3BB69-23CF-44E3-9099-C40C66FF867C}">
                  <a14:compatExt spid="_x0000_s17535"/>
                </a:ext>
                <a:ext uri="{FF2B5EF4-FFF2-40B4-BE49-F238E27FC236}">
                  <a16:creationId xmlns:a16="http://schemas.microsoft.com/office/drawing/2014/main" id="{00000000-0008-0000-0500-00007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0</xdr:row>
          <xdr:rowOff>400050</xdr:rowOff>
        </xdr:from>
        <xdr:to>
          <xdr:col>26</xdr:col>
          <xdr:colOff>9525</xdr:colOff>
          <xdr:row>0</xdr:row>
          <xdr:rowOff>571500</xdr:rowOff>
        </xdr:to>
        <xdr:sp macro="" textlink="">
          <xdr:nvSpPr>
            <xdr:cNvPr id="17467" name="Check Box 59" hidden="1">
              <a:extLst>
                <a:ext uri="{63B3BB69-23CF-44E3-9099-C40C66FF867C}">
                  <a14:compatExt spid="_x0000_s17467"/>
                </a:ext>
                <a:ext uri="{FF2B5EF4-FFF2-40B4-BE49-F238E27FC236}">
                  <a16:creationId xmlns:a16="http://schemas.microsoft.com/office/drawing/2014/main" id="{00000000-0008-0000-0500-00003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0</xdr:row>
          <xdr:rowOff>361950</xdr:rowOff>
        </xdr:from>
        <xdr:to>
          <xdr:col>20</xdr:col>
          <xdr:colOff>47625</xdr:colOff>
          <xdr:row>0</xdr:row>
          <xdr:rowOff>600075</xdr:rowOff>
        </xdr:to>
        <xdr:sp macro="" textlink="">
          <xdr:nvSpPr>
            <xdr:cNvPr id="17468" name="Check Box 60" hidden="1">
              <a:extLst>
                <a:ext uri="{63B3BB69-23CF-44E3-9099-C40C66FF867C}">
                  <a14:compatExt spid="_x0000_s17468"/>
                </a:ext>
                <a:ext uri="{FF2B5EF4-FFF2-40B4-BE49-F238E27FC236}">
                  <a16:creationId xmlns:a16="http://schemas.microsoft.com/office/drawing/2014/main" id="{00000000-0008-0000-0500-00003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0</xdr:row>
          <xdr:rowOff>390525</xdr:rowOff>
        </xdr:from>
        <xdr:to>
          <xdr:col>15</xdr:col>
          <xdr:colOff>209550</xdr:colOff>
          <xdr:row>0</xdr:row>
          <xdr:rowOff>581025</xdr:rowOff>
        </xdr:to>
        <xdr:sp macro="" textlink="">
          <xdr:nvSpPr>
            <xdr:cNvPr id="17469" name="Check Box 61" hidden="1">
              <a:extLst>
                <a:ext uri="{63B3BB69-23CF-44E3-9099-C40C66FF867C}">
                  <a14:compatExt spid="_x0000_s17469"/>
                </a:ext>
                <a:ext uri="{FF2B5EF4-FFF2-40B4-BE49-F238E27FC236}">
                  <a16:creationId xmlns:a16="http://schemas.microsoft.com/office/drawing/2014/main" id="{00000000-0008-0000-0500-00003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41</xdr:col>
      <xdr:colOff>190499</xdr:colOff>
      <xdr:row>13</xdr:row>
      <xdr:rowOff>9525</xdr:rowOff>
    </xdr:from>
    <xdr:to>
      <xdr:col>55</xdr:col>
      <xdr:colOff>122704</xdr:colOff>
      <xdr:row>14</xdr:row>
      <xdr:rowOff>178044</xdr:rowOff>
    </xdr:to>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7572374" y="4572000"/>
          <a:ext cx="326595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47625</xdr:colOff>
      <xdr:row>13</xdr:row>
      <xdr:rowOff>23447</xdr:rowOff>
    </xdr:from>
    <xdr:to>
      <xdr:col>41</xdr:col>
      <xdr:colOff>152400</xdr:colOff>
      <xdr:row>14</xdr:row>
      <xdr:rowOff>175847</xdr:rowOff>
    </xdr:to>
    <xdr:sp macro="" textlink="">
      <xdr:nvSpPr>
        <xdr:cNvPr id="82" name="右中かっこ 81">
          <a:extLst>
            <a:ext uri="{FF2B5EF4-FFF2-40B4-BE49-F238E27FC236}">
              <a16:creationId xmlns:a16="http://schemas.microsoft.com/office/drawing/2014/main" id="{00000000-0008-0000-0500-000052000000}"/>
            </a:ext>
          </a:extLst>
        </xdr:cNvPr>
        <xdr:cNvSpPr/>
      </xdr:nvSpPr>
      <xdr:spPr bwMode="auto">
        <a:xfrm>
          <a:off x="7429500" y="4585922"/>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41</xdr:col>
      <xdr:colOff>192179</xdr:colOff>
      <xdr:row>17</xdr:row>
      <xdr:rowOff>94689</xdr:rowOff>
    </xdr:from>
    <xdr:to>
      <xdr:col>55</xdr:col>
      <xdr:colOff>109256</xdr:colOff>
      <xdr:row>19</xdr:row>
      <xdr:rowOff>22972</xdr:rowOff>
    </xdr:to>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7574054" y="5457264"/>
          <a:ext cx="3250827"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58830</xdr:colOff>
      <xdr:row>17</xdr:row>
      <xdr:rowOff>70598</xdr:rowOff>
    </xdr:from>
    <xdr:to>
      <xdr:col>41</xdr:col>
      <xdr:colOff>155184</xdr:colOff>
      <xdr:row>19</xdr:row>
      <xdr:rowOff>26934</xdr:rowOff>
    </xdr:to>
    <xdr:sp macro="" textlink="">
      <xdr:nvSpPr>
        <xdr:cNvPr id="84" name="右中かっこ 83">
          <a:extLst>
            <a:ext uri="{FF2B5EF4-FFF2-40B4-BE49-F238E27FC236}">
              <a16:creationId xmlns:a16="http://schemas.microsoft.com/office/drawing/2014/main" id="{00000000-0008-0000-0500-000054000000}"/>
            </a:ext>
          </a:extLst>
        </xdr:cNvPr>
        <xdr:cNvSpPr/>
      </xdr:nvSpPr>
      <xdr:spPr bwMode="auto">
        <a:xfrm>
          <a:off x="7440705" y="5433173"/>
          <a:ext cx="96354" cy="375436"/>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41</xdr:col>
      <xdr:colOff>200025</xdr:colOff>
      <xdr:row>59</xdr:row>
      <xdr:rowOff>0</xdr:rowOff>
    </xdr:from>
    <xdr:to>
      <xdr:col>62</xdr:col>
      <xdr:colOff>41183</xdr:colOff>
      <xdr:row>64</xdr:row>
      <xdr:rowOff>135591</xdr:rowOff>
    </xdr:to>
    <xdr:sp macro="" textlink="">
      <xdr:nvSpPr>
        <xdr:cNvPr id="85" name="テキスト ボックス 84">
          <a:extLst>
            <a:ext uri="{FF2B5EF4-FFF2-40B4-BE49-F238E27FC236}">
              <a16:creationId xmlns:a16="http://schemas.microsoft.com/office/drawing/2014/main" id="{00000000-0008-0000-0500-000055000000}"/>
            </a:ext>
          </a:extLst>
        </xdr:cNvPr>
        <xdr:cNvSpPr txBox="1"/>
      </xdr:nvSpPr>
      <xdr:spPr>
        <a:xfrm>
          <a:off x="7581900" y="13201650"/>
          <a:ext cx="4841783" cy="992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57150</xdr:colOff>
      <xdr:row>59</xdr:row>
      <xdr:rowOff>19050</xdr:rowOff>
    </xdr:from>
    <xdr:to>
      <xdr:col>41</xdr:col>
      <xdr:colOff>219075</xdr:colOff>
      <xdr:row>64</xdr:row>
      <xdr:rowOff>160804</xdr:rowOff>
    </xdr:to>
    <xdr:sp macro="" textlink="">
      <xdr:nvSpPr>
        <xdr:cNvPr id="86" name="右中かっこ 85">
          <a:extLst>
            <a:ext uri="{FF2B5EF4-FFF2-40B4-BE49-F238E27FC236}">
              <a16:creationId xmlns:a16="http://schemas.microsoft.com/office/drawing/2014/main" id="{00000000-0008-0000-0500-000056000000}"/>
            </a:ext>
          </a:extLst>
        </xdr:cNvPr>
        <xdr:cNvSpPr/>
      </xdr:nvSpPr>
      <xdr:spPr bwMode="auto">
        <a:xfrm>
          <a:off x="7439025" y="13220700"/>
          <a:ext cx="161925" cy="999004"/>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xdr:col>
      <xdr:colOff>66675</xdr:colOff>
      <xdr:row>70</xdr:row>
      <xdr:rowOff>57150</xdr:rowOff>
    </xdr:from>
    <xdr:to>
      <xdr:col>24</xdr:col>
      <xdr:colOff>145965</xdr:colOff>
      <xdr:row>76</xdr:row>
      <xdr:rowOff>9525</xdr:rowOff>
    </xdr:to>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66675" y="13716000"/>
          <a:ext cx="484179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このままの設定で印刷しますと、別表３のみ印刷できます（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32</xdr:col>
          <xdr:colOff>19050</xdr:colOff>
          <xdr:row>59</xdr:row>
          <xdr:rowOff>133350</xdr:rowOff>
        </xdr:from>
        <xdr:to>
          <xdr:col>33</xdr:col>
          <xdr:colOff>19050</xdr:colOff>
          <xdr:row>61</xdr:row>
          <xdr:rowOff>28575</xdr:rowOff>
        </xdr:to>
        <xdr:sp macro="" textlink="">
          <xdr:nvSpPr>
            <xdr:cNvPr id="17655" name="Check Box 247" hidden="1">
              <a:extLst>
                <a:ext uri="{63B3BB69-23CF-44E3-9099-C40C66FF867C}">
                  <a14:compatExt spid="_x0000_s17655"/>
                </a:ext>
                <a:ext uri="{FF2B5EF4-FFF2-40B4-BE49-F238E27FC236}">
                  <a16:creationId xmlns:a16="http://schemas.microsoft.com/office/drawing/2014/main" id="{00000000-0008-0000-0500-0000F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61</xdr:row>
          <xdr:rowOff>123825</xdr:rowOff>
        </xdr:from>
        <xdr:to>
          <xdr:col>33</xdr:col>
          <xdr:colOff>28575</xdr:colOff>
          <xdr:row>63</xdr:row>
          <xdr:rowOff>19050</xdr:rowOff>
        </xdr:to>
        <xdr:sp macro="" textlink="">
          <xdr:nvSpPr>
            <xdr:cNvPr id="17656" name="Check Box 248" hidden="1">
              <a:extLst>
                <a:ext uri="{63B3BB69-23CF-44E3-9099-C40C66FF867C}">
                  <a14:compatExt spid="_x0000_s17656"/>
                </a:ext>
                <a:ext uri="{FF2B5EF4-FFF2-40B4-BE49-F238E27FC236}">
                  <a16:creationId xmlns:a16="http://schemas.microsoft.com/office/drawing/2014/main" id="{00000000-0008-0000-0500-0000F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63</xdr:row>
          <xdr:rowOff>142875</xdr:rowOff>
        </xdr:from>
        <xdr:to>
          <xdr:col>33</xdr:col>
          <xdr:colOff>19050</xdr:colOff>
          <xdr:row>65</xdr:row>
          <xdr:rowOff>38100</xdr:rowOff>
        </xdr:to>
        <xdr:sp macro="" textlink="">
          <xdr:nvSpPr>
            <xdr:cNvPr id="17657" name="Check Box 249" hidden="1">
              <a:extLst>
                <a:ext uri="{63B3BB69-23CF-44E3-9099-C40C66FF867C}">
                  <a14:compatExt spid="_x0000_s17657"/>
                </a:ext>
                <a:ext uri="{FF2B5EF4-FFF2-40B4-BE49-F238E27FC236}">
                  <a16:creationId xmlns:a16="http://schemas.microsoft.com/office/drawing/2014/main" id="{00000000-0008-0000-0500-0000F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31</xdr:col>
      <xdr:colOff>19050</xdr:colOff>
      <xdr:row>0</xdr:row>
      <xdr:rowOff>180975</xdr:rowOff>
    </xdr:from>
    <xdr:to>
      <xdr:col>43</xdr:col>
      <xdr:colOff>76200</xdr:colOff>
      <xdr:row>0</xdr:row>
      <xdr:rowOff>745998</xdr:rowOff>
    </xdr:to>
    <xdr:sp macro="" textlink="">
      <xdr:nvSpPr>
        <xdr:cNvPr id="95" name="吹き出し: 円形 94">
          <a:extLst>
            <a:ext uri="{FF2B5EF4-FFF2-40B4-BE49-F238E27FC236}">
              <a16:creationId xmlns:a16="http://schemas.microsoft.com/office/drawing/2014/main" id="{00000000-0008-0000-0500-00005F000000}"/>
            </a:ext>
          </a:extLst>
        </xdr:cNvPr>
        <xdr:cNvSpPr/>
      </xdr:nvSpPr>
      <xdr:spPr bwMode="auto">
        <a:xfrm>
          <a:off x="6448425" y="180975"/>
          <a:ext cx="1485900" cy="565023"/>
        </a:xfrm>
        <a:prstGeom prst="wedgeEllipseCallout">
          <a:avLst>
            <a:gd name="adj1" fmla="val -71475"/>
            <a:gd name="adj2" fmla="val -17882"/>
          </a:avLst>
        </a:prstGeom>
        <a:solidFill>
          <a:sysClr val="window" lastClr="FFFFFF"/>
        </a:solidFill>
        <a:ln w="9525">
          <a:solidFill>
            <a:srgbClr val="000000"/>
          </a:solidFill>
          <a:round/>
          <a:headEnd/>
          <a:tailEnd/>
        </a:ln>
      </xdr:spPr>
      <xdr:txBody>
        <a:bodyPr rtlCol="0" anchor="ctr"/>
        <a:lstStyle/>
        <a:p>
          <a:pPr algn="ctr"/>
          <a:r>
            <a:rPr kumimoji="1" lang="ja-JP" altLang="en-US" sz="1100"/>
            <a:t>必ず</a:t>
          </a:r>
          <a:endParaRPr kumimoji="1" lang="en-US" altLang="ja-JP" sz="1100"/>
        </a:p>
        <a:p>
          <a:pPr algn="ctr"/>
          <a:r>
            <a:rPr kumimoji="1" lang="ja-JP" altLang="en-US" sz="1100"/>
            <a:t>☑してください。</a:t>
          </a:r>
        </a:p>
      </xdr:txBody>
    </xdr:sp>
    <xdr:clientData/>
  </xdr:twoCellAnchor>
  <xdr:twoCellAnchor>
    <xdr:from>
      <xdr:col>41</xdr:col>
      <xdr:colOff>47625</xdr:colOff>
      <xdr:row>29</xdr:row>
      <xdr:rowOff>9525</xdr:rowOff>
    </xdr:from>
    <xdr:to>
      <xdr:col>41</xdr:col>
      <xdr:colOff>171450</xdr:colOff>
      <xdr:row>35</xdr:row>
      <xdr:rowOff>133350</xdr:rowOff>
    </xdr:to>
    <xdr:sp macro="" textlink="">
      <xdr:nvSpPr>
        <xdr:cNvPr id="96" name="右中かっこ 95">
          <a:extLst>
            <a:ext uri="{FF2B5EF4-FFF2-40B4-BE49-F238E27FC236}">
              <a16:creationId xmlns:a16="http://schemas.microsoft.com/office/drawing/2014/main" id="{00000000-0008-0000-0500-000060000000}"/>
            </a:ext>
          </a:extLst>
        </xdr:cNvPr>
        <xdr:cNvSpPr/>
      </xdr:nvSpPr>
      <xdr:spPr bwMode="auto">
        <a:xfrm>
          <a:off x="7429500" y="6372225"/>
          <a:ext cx="123825" cy="1381125"/>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41</xdr:col>
      <xdr:colOff>228600</xdr:colOff>
      <xdr:row>29</xdr:row>
      <xdr:rowOff>200024</xdr:rowOff>
    </xdr:from>
    <xdr:to>
      <xdr:col>52</xdr:col>
      <xdr:colOff>95250</xdr:colOff>
      <xdr:row>34</xdr:row>
      <xdr:rowOff>152400</xdr:rowOff>
    </xdr:to>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7610475" y="6562724"/>
          <a:ext cx="2486025" cy="1000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維持・修繕工事または解体工事の場合、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66675</xdr:colOff>
          <xdr:row>9</xdr:row>
          <xdr:rowOff>152400</xdr:rowOff>
        </xdr:from>
        <xdr:to>
          <xdr:col>2</xdr:col>
          <xdr:colOff>285750</xdr:colOff>
          <xdr:row>11</xdr:row>
          <xdr:rowOff>19050</xdr:rowOff>
        </xdr:to>
        <xdr:sp macro="" textlink="">
          <xdr:nvSpPr>
            <xdr:cNvPr id="17658" name="Check Box 250" hidden="1">
              <a:extLst>
                <a:ext uri="{63B3BB69-23CF-44E3-9099-C40C66FF867C}">
                  <a14:compatExt spid="_x0000_s17658"/>
                </a:ext>
                <a:ext uri="{FF2B5EF4-FFF2-40B4-BE49-F238E27FC236}">
                  <a16:creationId xmlns:a16="http://schemas.microsoft.com/office/drawing/2014/main" id="{00000000-0008-0000-0500-0000F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12</xdr:row>
          <xdr:rowOff>161925</xdr:rowOff>
        </xdr:from>
        <xdr:to>
          <xdr:col>2</xdr:col>
          <xdr:colOff>295275</xdr:colOff>
          <xdr:row>14</xdr:row>
          <xdr:rowOff>28575</xdr:rowOff>
        </xdr:to>
        <xdr:sp macro="" textlink="">
          <xdr:nvSpPr>
            <xdr:cNvPr id="17659" name="Check Box 251" hidden="1">
              <a:extLst>
                <a:ext uri="{63B3BB69-23CF-44E3-9099-C40C66FF867C}">
                  <a14:compatExt spid="_x0000_s17659"/>
                </a:ext>
                <a:ext uri="{FF2B5EF4-FFF2-40B4-BE49-F238E27FC236}">
                  <a16:creationId xmlns:a16="http://schemas.microsoft.com/office/drawing/2014/main" id="{00000000-0008-0000-0500-0000F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171450</xdr:rowOff>
        </xdr:from>
        <xdr:to>
          <xdr:col>2</xdr:col>
          <xdr:colOff>314325</xdr:colOff>
          <xdr:row>16</xdr:row>
          <xdr:rowOff>0</xdr:rowOff>
        </xdr:to>
        <xdr:sp macro="" textlink="">
          <xdr:nvSpPr>
            <xdr:cNvPr id="17660" name="Check Box 252" hidden="1">
              <a:extLst>
                <a:ext uri="{63B3BB69-23CF-44E3-9099-C40C66FF867C}">
                  <a14:compatExt spid="_x0000_s17660"/>
                </a:ext>
                <a:ext uri="{FF2B5EF4-FFF2-40B4-BE49-F238E27FC236}">
                  <a16:creationId xmlns:a16="http://schemas.microsoft.com/office/drawing/2014/main" id="{00000000-0008-0000-0500-0000F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16</xdr:row>
          <xdr:rowOff>219075</xdr:rowOff>
        </xdr:from>
        <xdr:to>
          <xdr:col>2</xdr:col>
          <xdr:colOff>295275</xdr:colOff>
          <xdr:row>17</xdr:row>
          <xdr:rowOff>209550</xdr:rowOff>
        </xdr:to>
        <xdr:sp macro="" textlink="">
          <xdr:nvSpPr>
            <xdr:cNvPr id="17661" name="Check Box 253" hidden="1">
              <a:extLst>
                <a:ext uri="{63B3BB69-23CF-44E3-9099-C40C66FF867C}">
                  <a14:compatExt spid="_x0000_s17661"/>
                </a:ext>
                <a:ext uri="{FF2B5EF4-FFF2-40B4-BE49-F238E27FC236}">
                  <a16:creationId xmlns:a16="http://schemas.microsoft.com/office/drawing/2014/main" id="{00000000-0008-0000-0500-0000F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22</xdr:row>
          <xdr:rowOff>123825</xdr:rowOff>
        </xdr:from>
        <xdr:to>
          <xdr:col>2</xdr:col>
          <xdr:colOff>295275</xdr:colOff>
          <xdr:row>23</xdr:row>
          <xdr:rowOff>238125</xdr:rowOff>
        </xdr:to>
        <xdr:sp macro="" textlink="">
          <xdr:nvSpPr>
            <xdr:cNvPr id="17662" name="Check Box 254" hidden="1">
              <a:extLst>
                <a:ext uri="{63B3BB69-23CF-44E3-9099-C40C66FF867C}">
                  <a14:compatExt spid="_x0000_s17662"/>
                </a:ext>
                <a:ext uri="{FF2B5EF4-FFF2-40B4-BE49-F238E27FC236}">
                  <a16:creationId xmlns:a16="http://schemas.microsoft.com/office/drawing/2014/main" id="{00000000-0008-0000-0500-0000F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228600</xdr:rowOff>
        </xdr:from>
        <xdr:to>
          <xdr:col>2</xdr:col>
          <xdr:colOff>285750</xdr:colOff>
          <xdr:row>26</xdr:row>
          <xdr:rowOff>28575</xdr:rowOff>
        </xdr:to>
        <xdr:sp macro="" textlink="">
          <xdr:nvSpPr>
            <xdr:cNvPr id="17663" name="Check Box 255" hidden="1">
              <a:extLst>
                <a:ext uri="{63B3BB69-23CF-44E3-9099-C40C66FF867C}">
                  <a14:compatExt spid="_x0000_s17663"/>
                </a:ext>
                <a:ext uri="{FF2B5EF4-FFF2-40B4-BE49-F238E27FC236}">
                  <a16:creationId xmlns:a16="http://schemas.microsoft.com/office/drawing/2014/main" id="{00000000-0008-0000-0500-0000F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28</xdr:row>
          <xdr:rowOff>161925</xdr:rowOff>
        </xdr:from>
        <xdr:to>
          <xdr:col>2</xdr:col>
          <xdr:colOff>266700</xdr:colOff>
          <xdr:row>30</xdr:row>
          <xdr:rowOff>0</xdr:rowOff>
        </xdr:to>
        <xdr:sp macro="" textlink="">
          <xdr:nvSpPr>
            <xdr:cNvPr id="17664" name="Check Box 256" hidden="1">
              <a:extLst>
                <a:ext uri="{63B3BB69-23CF-44E3-9099-C40C66FF867C}">
                  <a14:compatExt spid="_x0000_s17664"/>
                </a:ext>
                <a:ext uri="{FF2B5EF4-FFF2-40B4-BE49-F238E27FC236}">
                  <a16:creationId xmlns:a16="http://schemas.microsoft.com/office/drawing/2014/main" id="{00000000-0008-0000-0500-000000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31</xdr:row>
          <xdr:rowOff>161925</xdr:rowOff>
        </xdr:from>
        <xdr:to>
          <xdr:col>2</xdr:col>
          <xdr:colOff>276225</xdr:colOff>
          <xdr:row>33</xdr:row>
          <xdr:rowOff>19050</xdr:rowOff>
        </xdr:to>
        <xdr:sp macro="" textlink="">
          <xdr:nvSpPr>
            <xdr:cNvPr id="17665" name="Check Box 257" hidden="1">
              <a:extLst>
                <a:ext uri="{63B3BB69-23CF-44E3-9099-C40C66FF867C}">
                  <a14:compatExt spid="_x0000_s17665"/>
                </a:ext>
                <a:ext uri="{FF2B5EF4-FFF2-40B4-BE49-F238E27FC236}">
                  <a16:creationId xmlns:a16="http://schemas.microsoft.com/office/drawing/2014/main" id="{00000000-0008-0000-0500-000001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35</xdr:row>
          <xdr:rowOff>114300</xdr:rowOff>
        </xdr:from>
        <xdr:to>
          <xdr:col>2</xdr:col>
          <xdr:colOff>285750</xdr:colOff>
          <xdr:row>37</xdr:row>
          <xdr:rowOff>9525</xdr:rowOff>
        </xdr:to>
        <xdr:sp macro="" textlink="">
          <xdr:nvSpPr>
            <xdr:cNvPr id="17666" name="Check Box 258" hidden="1">
              <a:extLst>
                <a:ext uri="{63B3BB69-23CF-44E3-9099-C40C66FF867C}">
                  <a14:compatExt spid="_x0000_s17666"/>
                </a:ext>
                <a:ext uri="{FF2B5EF4-FFF2-40B4-BE49-F238E27FC236}">
                  <a16:creationId xmlns:a16="http://schemas.microsoft.com/office/drawing/2014/main" id="{00000000-0008-0000-0500-000002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39</xdr:row>
          <xdr:rowOff>152400</xdr:rowOff>
        </xdr:from>
        <xdr:to>
          <xdr:col>2</xdr:col>
          <xdr:colOff>314325</xdr:colOff>
          <xdr:row>41</xdr:row>
          <xdr:rowOff>9525</xdr:rowOff>
        </xdr:to>
        <xdr:sp macro="" textlink="">
          <xdr:nvSpPr>
            <xdr:cNvPr id="17667" name="Check Box 259" hidden="1">
              <a:extLst>
                <a:ext uri="{63B3BB69-23CF-44E3-9099-C40C66FF867C}">
                  <a14:compatExt spid="_x0000_s17667"/>
                </a:ext>
                <a:ext uri="{FF2B5EF4-FFF2-40B4-BE49-F238E27FC236}">
                  <a16:creationId xmlns:a16="http://schemas.microsoft.com/office/drawing/2014/main" id="{00000000-0008-0000-0500-000003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41</xdr:row>
          <xdr:rowOff>161925</xdr:rowOff>
        </xdr:from>
        <xdr:to>
          <xdr:col>2</xdr:col>
          <xdr:colOff>295275</xdr:colOff>
          <xdr:row>43</xdr:row>
          <xdr:rowOff>9525</xdr:rowOff>
        </xdr:to>
        <xdr:sp macro="" textlink="">
          <xdr:nvSpPr>
            <xdr:cNvPr id="17668" name="Check Box 260" hidden="1">
              <a:extLst>
                <a:ext uri="{63B3BB69-23CF-44E3-9099-C40C66FF867C}">
                  <a14:compatExt spid="_x0000_s17668"/>
                </a:ext>
                <a:ext uri="{FF2B5EF4-FFF2-40B4-BE49-F238E27FC236}">
                  <a16:creationId xmlns:a16="http://schemas.microsoft.com/office/drawing/2014/main" id="{00000000-0008-0000-0500-000004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43</xdr:row>
          <xdr:rowOff>152400</xdr:rowOff>
        </xdr:from>
        <xdr:to>
          <xdr:col>2</xdr:col>
          <xdr:colOff>304800</xdr:colOff>
          <xdr:row>45</xdr:row>
          <xdr:rowOff>28575</xdr:rowOff>
        </xdr:to>
        <xdr:sp macro="" textlink="">
          <xdr:nvSpPr>
            <xdr:cNvPr id="17669" name="Check Box 261" hidden="1">
              <a:extLst>
                <a:ext uri="{63B3BB69-23CF-44E3-9099-C40C66FF867C}">
                  <a14:compatExt spid="_x0000_s17669"/>
                </a:ext>
                <a:ext uri="{FF2B5EF4-FFF2-40B4-BE49-F238E27FC236}">
                  <a16:creationId xmlns:a16="http://schemas.microsoft.com/office/drawing/2014/main" id="{00000000-0008-0000-0500-000005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45</xdr:row>
          <xdr:rowOff>161925</xdr:rowOff>
        </xdr:from>
        <xdr:to>
          <xdr:col>2</xdr:col>
          <xdr:colOff>314325</xdr:colOff>
          <xdr:row>47</xdr:row>
          <xdr:rowOff>19050</xdr:rowOff>
        </xdr:to>
        <xdr:sp macro="" textlink="">
          <xdr:nvSpPr>
            <xdr:cNvPr id="17670" name="Check Box 262" hidden="1">
              <a:extLst>
                <a:ext uri="{63B3BB69-23CF-44E3-9099-C40C66FF867C}">
                  <a14:compatExt spid="_x0000_s17670"/>
                </a:ext>
                <a:ext uri="{FF2B5EF4-FFF2-40B4-BE49-F238E27FC236}">
                  <a16:creationId xmlns:a16="http://schemas.microsoft.com/office/drawing/2014/main" id="{00000000-0008-0000-0500-000006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47</xdr:row>
          <xdr:rowOff>152400</xdr:rowOff>
        </xdr:from>
        <xdr:to>
          <xdr:col>2</xdr:col>
          <xdr:colOff>314325</xdr:colOff>
          <xdr:row>49</xdr:row>
          <xdr:rowOff>19050</xdr:rowOff>
        </xdr:to>
        <xdr:sp macro="" textlink="">
          <xdr:nvSpPr>
            <xdr:cNvPr id="17671" name="Check Box 263" hidden="1">
              <a:extLst>
                <a:ext uri="{63B3BB69-23CF-44E3-9099-C40C66FF867C}">
                  <a14:compatExt spid="_x0000_s17671"/>
                </a:ext>
                <a:ext uri="{FF2B5EF4-FFF2-40B4-BE49-F238E27FC236}">
                  <a16:creationId xmlns:a16="http://schemas.microsoft.com/office/drawing/2014/main" id="{00000000-0008-0000-0500-000007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49</xdr:row>
          <xdr:rowOff>171450</xdr:rowOff>
        </xdr:from>
        <xdr:to>
          <xdr:col>2</xdr:col>
          <xdr:colOff>304800</xdr:colOff>
          <xdr:row>51</xdr:row>
          <xdr:rowOff>19050</xdr:rowOff>
        </xdr:to>
        <xdr:sp macro="" textlink="">
          <xdr:nvSpPr>
            <xdr:cNvPr id="17672" name="Check Box 264" hidden="1">
              <a:extLst>
                <a:ext uri="{63B3BB69-23CF-44E3-9099-C40C66FF867C}">
                  <a14:compatExt spid="_x0000_s17672"/>
                </a:ext>
                <a:ext uri="{FF2B5EF4-FFF2-40B4-BE49-F238E27FC236}">
                  <a16:creationId xmlns:a16="http://schemas.microsoft.com/office/drawing/2014/main" id="{00000000-0008-0000-0500-000008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51</xdr:row>
          <xdr:rowOff>161925</xdr:rowOff>
        </xdr:from>
        <xdr:to>
          <xdr:col>2</xdr:col>
          <xdr:colOff>314325</xdr:colOff>
          <xdr:row>53</xdr:row>
          <xdr:rowOff>0</xdr:rowOff>
        </xdr:to>
        <xdr:sp macro="" textlink="">
          <xdr:nvSpPr>
            <xdr:cNvPr id="17673" name="Check Box 265" hidden="1">
              <a:extLst>
                <a:ext uri="{63B3BB69-23CF-44E3-9099-C40C66FF867C}">
                  <a14:compatExt spid="_x0000_s17673"/>
                </a:ext>
                <a:ext uri="{FF2B5EF4-FFF2-40B4-BE49-F238E27FC236}">
                  <a16:creationId xmlns:a16="http://schemas.microsoft.com/office/drawing/2014/main" id="{00000000-0008-0000-0500-000009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54</xdr:row>
          <xdr:rowOff>161925</xdr:rowOff>
        </xdr:from>
        <xdr:to>
          <xdr:col>2</xdr:col>
          <xdr:colOff>276225</xdr:colOff>
          <xdr:row>56</xdr:row>
          <xdr:rowOff>19050</xdr:rowOff>
        </xdr:to>
        <xdr:sp macro="" textlink="">
          <xdr:nvSpPr>
            <xdr:cNvPr id="17674" name="Check Box 266" hidden="1">
              <a:extLst>
                <a:ext uri="{63B3BB69-23CF-44E3-9099-C40C66FF867C}">
                  <a14:compatExt spid="_x0000_s17674"/>
                </a:ext>
                <a:ext uri="{FF2B5EF4-FFF2-40B4-BE49-F238E27FC236}">
                  <a16:creationId xmlns:a16="http://schemas.microsoft.com/office/drawing/2014/main" id="{00000000-0008-0000-0500-00000A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58</xdr:row>
          <xdr:rowOff>161925</xdr:rowOff>
        </xdr:from>
        <xdr:to>
          <xdr:col>2</xdr:col>
          <xdr:colOff>295275</xdr:colOff>
          <xdr:row>60</xdr:row>
          <xdr:rowOff>9525</xdr:rowOff>
        </xdr:to>
        <xdr:sp macro="" textlink="">
          <xdr:nvSpPr>
            <xdr:cNvPr id="17675" name="Check Box 267" hidden="1">
              <a:extLst>
                <a:ext uri="{63B3BB69-23CF-44E3-9099-C40C66FF867C}">
                  <a14:compatExt spid="_x0000_s17675"/>
                </a:ext>
                <a:ext uri="{FF2B5EF4-FFF2-40B4-BE49-F238E27FC236}">
                  <a16:creationId xmlns:a16="http://schemas.microsoft.com/office/drawing/2014/main" id="{00000000-0008-0000-0500-00000B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61</xdr:row>
          <xdr:rowOff>161925</xdr:rowOff>
        </xdr:from>
        <xdr:to>
          <xdr:col>2</xdr:col>
          <xdr:colOff>276225</xdr:colOff>
          <xdr:row>63</xdr:row>
          <xdr:rowOff>19050</xdr:rowOff>
        </xdr:to>
        <xdr:sp macro="" textlink="">
          <xdr:nvSpPr>
            <xdr:cNvPr id="17676" name="Check Box 268" hidden="1">
              <a:extLst>
                <a:ext uri="{63B3BB69-23CF-44E3-9099-C40C66FF867C}">
                  <a14:compatExt spid="_x0000_s17676"/>
                </a:ext>
                <a:ext uri="{FF2B5EF4-FFF2-40B4-BE49-F238E27FC236}">
                  <a16:creationId xmlns:a16="http://schemas.microsoft.com/office/drawing/2014/main" id="{00000000-0008-0000-0500-00000C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63</xdr:row>
          <xdr:rowOff>161925</xdr:rowOff>
        </xdr:from>
        <xdr:to>
          <xdr:col>2</xdr:col>
          <xdr:colOff>266700</xdr:colOff>
          <xdr:row>65</xdr:row>
          <xdr:rowOff>9525</xdr:rowOff>
        </xdr:to>
        <xdr:sp macro="" textlink="">
          <xdr:nvSpPr>
            <xdr:cNvPr id="17677" name="Check Box 269" hidden="1">
              <a:extLst>
                <a:ext uri="{63B3BB69-23CF-44E3-9099-C40C66FF867C}">
                  <a14:compatExt spid="_x0000_s17677"/>
                </a:ext>
                <a:ext uri="{FF2B5EF4-FFF2-40B4-BE49-F238E27FC236}">
                  <a16:creationId xmlns:a16="http://schemas.microsoft.com/office/drawing/2014/main" id="{00000000-0008-0000-0500-00000D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66</xdr:row>
          <xdr:rowOff>9525</xdr:rowOff>
        </xdr:from>
        <xdr:to>
          <xdr:col>2</xdr:col>
          <xdr:colOff>276225</xdr:colOff>
          <xdr:row>66</xdr:row>
          <xdr:rowOff>190500</xdr:rowOff>
        </xdr:to>
        <xdr:sp macro="" textlink="">
          <xdr:nvSpPr>
            <xdr:cNvPr id="17678" name="Check Box 270" hidden="1">
              <a:extLst>
                <a:ext uri="{63B3BB69-23CF-44E3-9099-C40C66FF867C}">
                  <a14:compatExt spid="_x0000_s17678"/>
                </a:ext>
                <a:ext uri="{FF2B5EF4-FFF2-40B4-BE49-F238E27FC236}">
                  <a16:creationId xmlns:a16="http://schemas.microsoft.com/office/drawing/2014/main" id="{00000000-0008-0000-0500-00000E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114300</xdr:colOff>
      <xdr:row>0</xdr:row>
      <xdr:rowOff>438150</xdr:rowOff>
    </xdr:from>
    <xdr:to>
      <xdr:col>5</xdr:col>
      <xdr:colOff>9525</xdr:colOff>
      <xdr:row>4</xdr:row>
      <xdr:rowOff>142874</xdr:rowOff>
    </xdr:to>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114300" y="438150"/>
          <a:ext cx="1123950" cy="1000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変更箇所にチェックして</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4</xdr:col>
      <xdr:colOff>29308</xdr:colOff>
      <xdr:row>28</xdr:row>
      <xdr:rowOff>183173</xdr:rowOff>
    </xdr:from>
    <xdr:ext cx="476249" cy="242374"/>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2448658" y="8117498"/>
          <a:ext cx="476249"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３７㎜</a:t>
          </a:r>
        </a:p>
      </xdr:txBody>
    </xdr:sp>
    <xdr:clientData/>
  </xdr:oneCellAnchor>
  <xdr:oneCellAnchor>
    <xdr:from>
      <xdr:col>2</xdr:col>
      <xdr:colOff>295458</xdr:colOff>
      <xdr:row>32</xdr:row>
      <xdr:rowOff>48907</xdr:rowOff>
    </xdr:from>
    <xdr:ext cx="443455" cy="242374"/>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1095558" y="9107182"/>
          <a:ext cx="44345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５０㎜</a:t>
          </a:r>
        </a:p>
      </xdr:txBody>
    </xdr:sp>
    <xdr:clientData/>
  </xdr:oneCellAnchor>
  <xdr:twoCellAnchor editAs="oneCell">
    <xdr:from>
      <xdr:col>6</xdr:col>
      <xdr:colOff>579552</xdr:colOff>
      <xdr:row>24</xdr:row>
      <xdr:rowOff>371475</xdr:rowOff>
    </xdr:from>
    <xdr:to>
      <xdr:col>7</xdr:col>
      <xdr:colOff>733425</xdr:colOff>
      <xdr:row>33</xdr:row>
      <xdr:rowOff>9525</xdr:rowOff>
    </xdr:to>
    <xdr:pic>
      <xdr:nvPicPr>
        <xdr:cNvPr id="14" name="図 13">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9402" y="7219950"/>
          <a:ext cx="2725623" cy="1838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a:tailEnd/>
        </a:ln>
      </a:spPr>
      <a:body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2.xml"/><Relationship Id="rId18" Type="http://schemas.openxmlformats.org/officeDocument/2006/relationships/ctrlProp" Target="../ctrlProps/ctrlProp37.xml"/><Relationship Id="rId26" Type="http://schemas.openxmlformats.org/officeDocument/2006/relationships/ctrlProp" Target="../ctrlProps/ctrlProp45.xml"/><Relationship Id="rId39" Type="http://schemas.openxmlformats.org/officeDocument/2006/relationships/ctrlProp" Target="../ctrlProps/ctrlProp58.xml"/><Relationship Id="rId21" Type="http://schemas.openxmlformats.org/officeDocument/2006/relationships/ctrlProp" Target="../ctrlProps/ctrlProp40.xml"/><Relationship Id="rId34" Type="http://schemas.openxmlformats.org/officeDocument/2006/relationships/ctrlProp" Target="../ctrlProps/ctrlProp53.xml"/><Relationship Id="rId42" Type="http://schemas.openxmlformats.org/officeDocument/2006/relationships/ctrlProp" Target="../ctrlProps/ctrlProp61.xml"/><Relationship Id="rId47" Type="http://schemas.openxmlformats.org/officeDocument/2006/relationships/ctrlProp" Target="../ctrlProps/ctrlProp66.xml"/><Relationship Id="rId50" Type="http://schemas.openxmlformats.org/officeDocument/2006/relationships/ctrlProp" Target="../ctrlProps/ctrlProp69.xml"/><Relationship Id="rId55" Type="http://schemas.openxmlformats.org/officeDocument/2006/relationships/ctrlProp" Target="../ctrlProps/ctrlProp74.xml"/><Relationship Id="rId63" Type="http://schemas.openxmlformats.org/officeDocument/2006/relationships/ctrlProp" Target="../ctrlProps/ctrlProp82.xml"/><Relationship Id="rId68" Type="http://schemas.openxmlformats.org/officeDocument/2006/relationships/ctrlProp" Target="../ctrlProps/ctrlProp87.xml"/><Relationship Id="rId76" Type="http://schemas.openxmlformats.org/officeDocument/2006/relationships/ctrlProp" Target="../ctrlProps/ctrlProp95.xml"/><Relationship Id="rId84" Type="http://schemas.openxmlformats.org/officeDocument/2006/relationships/ctrlProp" Target="../ctrlProps/ctrlProp103.xml"/><Relationship Id="rId89" Type="http://schemas.openxmlformats.org/officeDocument/2006/relationships/ctrlProp" Target="../ctrlProps/ctrlProp108.xml"/><Relationship Id="rId7" Type="http://schemas.openxmlformats.org/officeDocument/2006/relationships/ctrlProp" Target="../ctrlProps/ctrlProp26.xml"/><Relationship Id="rId71" Type="http://schemas.openxmlformats.org/officeDocument/2006/relationships/ctrlProp" Target="../ctrlProps/ctrlProp90.xml"/><Relationship Id="rId2" Type="http://schemas.openxmlformats.org/officeDocument/2006/relationships/drawing" Target="../drawings/drawing4.xml"/><Relationship Id="rId16" Type="http://schemas.openxmlformats.org/officeDocument/2006/relationships/ctrlProp" Target="../ctrlProps/ctrlProp35.xml"/><Relationship Id="rId29" Type="http://schemas.openxmlformats.org/officeDocument/2006/relationships/ctrlProp" Target="../ctrlProps/ctrlProp48.xml"/><Relationship Id="rId11" Type="http://schemas.openxmlformats.org/officeDocument/2006/relationships/ctrlProp" Target="../ctrlProps/ctrlProp30.xml"/><Relationship Id="rId24" Type="http://schemas.openxmlformats.org/officeDocument/2006/relationships/ctrlProp" Target="../ctrlProps/ctrlProp43.xml"/><Relationship Id="rId32" Type="http://schemas.openxmlformats.org/officeDocument/2006/relationships/ctrlProp" Target="../ctrlProps/ctrlProp51.xml"/><Relationship Id="rId37" Type="http://schemas.openxmlformats.org/officeDocument/2006/relationships/ctrlProp" Target="../ctrlProps/ctrlProp56.xml"/><Relationship Id="rId40" Type="http://schemas.openxmlformats.org/officeDocument/2006/relationships/ctrlProp" Target="../ctrlProps/ctrlProp59.xml"/><Relationship Id="rId45" Type="http://schemas.openxmlformats.org/officeDocument/2006/relationships/ctrlProp" Target="../ctrlProps/ctrlProp64.xml"/><Relationship Id="rId53" Type="http://schemas.openxmlformats.org/officeDocument/2006/relationships/ctrlProp" Target="../ctrlProps/ctrlProp72.xml"/><Relationship Id="rId58" Type="http://schemas.openxmlformats.org/officeDocument/2006/relationships/ctrlProp" Target="../ctrlProps/ctrlProp77.xml"/><Relationship Id="rId66" Type="http://schemas.openxmlformats.org/officeDocument/2006/relationships/ctrlProp" Target="../ctrlProps/ctrlProp85.xml"/><Relationship Id="rId74" Type="http://schemas.openxmlformats.org/officeDocument/2006/relationships/ctrlProp" Target="../ctrlProps/ctrlProp93.xml"/><Relationship Id="rId79" Type="http://schemas.openxmlformats.org/officeDocument/2006/relationships/ctrlProp" Target="../ctrlProps/ctrlProp98.xml"/><Relationship Id="rId87" Type="http://schemas.openxmlformats.org/officeDocument/2006/relationships/ctrlProp" Target="../ctrlProps/ctrlProp106.xml"/><Relationship Id="rId5" Type="http://schemas.openxmlformats.org/officeDocument/2006/relationships/ctrlProp" Target="../ctrlProps/ctrlProp24.xml"/><Relationship Id="rId61" Type="http://schemas.openxmlformats.org/officeDocument/2006/relationships/ctrlProp" Target="../ctrlProps/ctrlProp80.xml"/><Relationship Id="rId82" Type="http://schemas.openxmlformats.org/officeDocument/2006/relationships/ctrlProp" Target="../ctrlProps/ctrlProp101.xml"/><Relationship Id="rId90" Type="http://schemas.openxmlformats.org/officeDocument/2006/relationships/ctrlProp" Target="../ctrlProps/ctrlProp109.xml"/><Relationship Id="rId19" Type="http://schemas.openxmlformats.org/officeDocument/2006/relationships/ctrlProp" Target="../ctrlProps/ctrlProp38.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 Id="rId22" Type="http://schemas.openxmlformats.org/officeDocument/2006/relationships/ctrlProp" Target="../ctrlProps/ctrlProp41.xml"/><Relationship Id="rId27" Type="http://schemas.openxmlformats.org/officeDocument/2006/relationships/ctrlProp" Target="../ctrlProps/ctrlProp46.xml"/><Relationship Id="rId30" Type="http://schemas.openxmlformats.org/officeDocument/2006/relationships/ctrlProp" Target="../ctrlProps/ctrlProp49.xml"/><Relationship Id="rId35" Type="http://schemas.openxmlformats.org/officeDocument/2006/relationships/ctrlProp" Target="../ctrlProps/ctrlProp54.xml"/><Relationship Id="rId43" Type="http://schemas.openxmlformats.org/officeDocument/2006/relationships/ctrlProp" Target="../ctrlProps/ctrlProp62.xml"/><Relationship Id="rId48" Type="http://schemas.openxmlformats.org/officeDocument/2006/relationships/ctrlProp" Target="../ctrlProps/ctrlProp67.xml"/><Relationship Id="rId56" Type="http://schemas.openxmlformats.org/officeDocument/2006/relationships/ctrlProp" Target="../ctrlProps/ctrlProp75.xml"/><Relationship Id="rId64" Type="http://schemas.openxmlformats.org/officeDocument/2006/relationships/ctrlProp" Target="../ctrlProps/ctrlProp83.xml"/><Relationship Id="rId69" Type="http://schemas.openxmlformats.org/officeDocument/2006/relationships/ctrlProp" Target="../ctrlProps/ctrlProp88.xml"/><Relationship Id="rId77" Type="http://schemas.openxmlformats.org/officeDocument/2006/relationships/ctrlProp" Target="../ctrlProps/ctrlProp96.xml"/><Relationship Id="rId8" Type="http://schemas.openxmlformats.org/officeDocument/2006/relationships/ctrlProp" Target="../ctrlProps/ctrlProp27.xml"/><Relationship Id="rId51" Type="http://schemas.openxmlformats.org/officeDocument/2006/relationships/ctrlProp" Target="../ctrlProps/ctrlProp70.xml"/><Relationship Id="rId72" Type="http://schemas.openxmlformats.org/officeDocument/2006/relationships/ctrlProp" Target="../ctrlProps/ctrlProp91.xml"/><Relationship Id="rId80" Type="http://schemas.openxmlformats.org/officeDocument/2006/relationships/ctrlProp" Target="../ctrlProps/ctrlProp99.xml"/><Relationship Id="rId85" Type="http://schemas.openxmlformats.org/officeDocument/2006/relationships/ctrlProp" Target="../ctrlProps/ctrlProp104.xml"/><Relationship Id="rId3" Type="http://schemas.openxmlformats.org/officeDocument/2006/relationships/vmlDrawing" Target="../drawings/vmlDrawing2.vml"/><Relationship Id="rId12" Type="http://schemas.openxmlformats.org/officeDocument/2006/relationships/ctrlProp" Target="../ctrlProps/ctrlProp31.xml"/><Relationship Id="rId17" Type="http://schemas.openxmlformats.org/officeDocument/2006/relationships/ctrlProp" Target="../ctrlProps/ctrlProp36.xml"/><Relationship Id="rId25" Type="http://schemas.openxmlformats.org/officeDocument/2006/relationships/ctrlProp" Target="../ctrlProps/ctrlProp44.xml"/><Relationship Id="rId33" Type="http://schemas.openxmlformats.org/officeDocument/2006/relationships/ctrlProp" Target="../ctrlProps/ctrlProp52.xml"/><Relationship Id="rId38" Type="http://schemas.openxmlformats.org/officeDocument/2006/relationships/ctrlProp" Target="../ctrlProps/ctrlProp57.xml"/><Relationship Id="rId46" Type="http://schemas.openxmlformats.org/officeDocument/2006/relationships/ctrlProp" Target="../ctrlProps/ctrlProp65.xml"/><Relationship Id="rId59" Type="http://schemas.openxmlformats.org/officeDocument/2006/relationships/ctrlProp" Target="../ctrlProps/ctrlProp78.xml"/><Relationship Id="rId67" Type="http://schemas.openxmlformats.org/officeDocument/2006/relationships/ctrlProp" Target="../ctrlProps/ctrlProp86.xml"/><Relationship Id="rId20" Type="http://schemas.openxmlformats.org/officeDocument/2006/relationships/ctrlProp" Target="../ctrlProps/ctrlProp39.xml"/><Relationship Id="rId41" Type="http://schemas.openxmlformats.org/officeDocument/2006/relationships/ctrlProp" Target="../ctrlProps/ctrlProp60.xml"/><Relationship Id="rId54" Type="http://schemas.openxmlformats.org/officeDocument/2006/relationships/ctrlProp" Target="../ctrlProps/ctrlProp73.xml"/><Relationship Id="rId62" Type="http://schemas.openxmlformats.org/officeDocument/2006/relationships/ctrlProp" Target="../ctrlProps/ctrlProp81.xml"/><Relationship Id="rId70" Type="http://schemas.openxmlformats.org/officeDocument/2006/relationships/ctrlProp" Target="../ctrlProps/ctrlProp89.xml"/><Relationship Id="rId75" Type="http://schemas.openxmlformats.org/officeDocument/2006/relationships/ctrlProp" Target="../ctrlProps/ctrlProp94.xml"/><Relationship Id="rId83" Type="http://schemas.openxmlformats.org/officeDocument/2006/relationships/ctrlProp" Target="../ctrlProps/ctrlProp102.xml"/><Relationship Id="rId88" Type="http://schemas.openxmlformats.org/officeDocument/2006/relationships/ctrlProp" Target="../ctrlProps/ctrlProp107.xml"/><Relationship Id="rId1" Type="http://schemas.openxmlformats.org/officeDocument/2006/relationships/printerSettings" Target="../printerSettings/printerSettings4.bin"/><Relationship Id="rId6" Type="http://schemas.openxmlformats.org/officeDocument/2006/relationships/ctrlProp" Target="../ctrlProps/ctrlProp25.xml"/><Relationship Id="rId15" Type="http://schemas.openxmlformats.org/officeDocument/2006/relationships/ctrlProp" Target="../ctrlProps/ctrlProp34.xml"/><Relationship Id="rId23" Type="http://schemas.openxmlformats.org/officeDocument/2006/relationships/ctrlProp" Target="../ctrlProps/ctrlProp42.xml"/><Relationship Id="rId28" Type="http://schemas.openxmlformats.org/officeDocument/2006/relationships/ctrlProp" Target="../ctrlProps/ctrlProp47.xml"/><Relationship Id="rId36" Type="http://schemas.openxmlformats.org/officeDocument/2006/relationships/ctrlProp" Target="../ctrlProps/ctrlProp55.xml"/><Relationship Id="rId49" Type="http://schemas.openxmlformats.org/officeDocument/2006/relationships/ctrlProp" Target="../ctrlProps/ctrlProp68.xml"/><Relationship Id="rId57" Type="http://schemas.openxmlformats.org/officeDocument/2006/relationships/ctrlProp" Target="../ctrlProps/ctrlProp76.xml"/><Relationship Id="rId10" Type="http://schemas.openxmlformats.org/officeDocument/2006/relationships/ctrlProp" Target="../ctrlProps/ctrlProp29.xml"/><Relationship Id="rId31" Type="http://schemas.openxmlformats.org/officeDocument/2006/relationships/ctrlProp" Target="../ctrlProps/ctrlProp50.xml"/><Relationship Id="rId44" Type="http://schemas.openxmlformats.org/officeDocument/2006/relationships/ctrlProp" Target="../ctrlProps/ctrlProp63.xml"/><Relationship Id="rId52" Type="http://schemas.openxmlformats.org/officeDocument/2006/relationships/ctrlProp" Target="../ctrlProps/ctrlProp71.xml"/><Relationship Id="rId60" Type="http://schemas.openxmlformats.org/officeDocument/2006/relationships/ctrlProp" Target="../ctrlProps/ctrlProp79.xml"/><Relationship Id="rId65" Type="http://schemas.openxmlformats.org/officeDocument/2006/relationships/ctrlProp" Target="../ctrlProps/ctrlProp84.xml"/><Relationship Id="rId73" Type="http://schemas.openxmlformats.org/officeDocument/2006/relationships/ctrlProp" Target="../ctrlProps/ctrlProp92.xml"/><Relationship Id="rId78" Type="http://schemas.openxmlformats.org/officeDocument/2006/relationships/ctrlProp" Target="../ctrlProps/ctrlProp97.xml"/><Relationship Id="rId81" Type="http://schemas.openxmlformats.org/officeDocument/2006/relationships/ctrlProp" Target="../ctrlProps/ctrlProp100.xml"/><Relationship Id="rId86" Type="http://schemas.openxmlformats.org/officeDocument/2006/relationships/ctrlProp" Target="../ctrlProps/ctrlProp1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19.xml"/><Relationship Id="rId18" Type="http://schemas.openxmlformats.org/officeDocument/2006/relationships/ctrlProp" Target="../ctrlProps/ctrlProp124.xml"/><Relationship Id="rId26" Type="http://schemas.openxmlformats.org/officeDocument/2006/relationships/ctrlProp" Target="../ctrlProps/ctrlProp132.xml"/><Relationship Id="rId39" Type="http://schemas.openxmlformats.org/officeDocument/2006/relationships/ctrlProp" Target="../ctrlProps/ctrlProp145.xml"/><Relationship Id="rId21" Type="http://schemas.openxmlformats.org/officeDocument/2006/relationships/ctrlProp" Target="../ctrlProps/ctrlProp127.xml"/><Relationship Id="rId34" Type="http://schemas.openxmlformats.org/officeDocument/2006/relationships/ctrlProp" Target="../ctrlProps/ctrlProp140.xml"/><Relationship Id="rId42" Type="http://schemas.openxmlformats.org/officeDocument/2006/relationships/ctrlProp" Target="../ctrlProps/ctrlProp148.xml"/><Relationship Id="rId47" Type="http://schemas.openxmlformats.org/officeDocument/2006/relationships/ctrlProp" Target="../ctrlProps/ctrlProp153.xml"/><Relationship Id="rId50" Type="http://schemas.openxmlformats.org/officeDocument/2006/relationships/ctrlProp" Target="../ctrlProps/ctrlProp156.xml"/><Relationship Id="rId55" Type="http://schemas.openxmlformats.org/officeDocument/2006/relationships/ctrlProp" Target="../ctrlProps/ctrlProp161.xml"/><Relationship Id="rId63" Type="http://schemas.openxmlformats.org/officeDocument/2006/relationships/ctrlProp" Target="../ctrlProps/ctrlProp169.xml"/><Relationship Id="rId68" Type="http://schemas.openxmlformats.org/officeDocument/2006/relationships/ctrlProp" Target="../ctrlProps/ctrlProp174.xml"/><Relationship Id="rId76" Type="http://schemas.openxmlformats.org/officeDocument/2006/relationships/ctrlProp" Target="../ctrlProps/ctrlProp182.xml"/><Relationship Id="rId7" Type="http://schemas.openxmlformats.org/officeDocument/2006/relationships/ctrlProp" Target="../ctrlProps/ctrlProp113.xml"/><Relationship Id="rId71" Type="http://schemas.openxmlformats.org/officeDocument/2006/relationships/ctrlProp" Target="../ctrlProps/ctrlProp177.xml"/><Relationship Id="rId2" Type="http://schemas.openxmlformats.org/officeDocument/2006/relationships/drawing" Target="../drawings/drawing5.xml"/><Relationship Id="rId16" Type="http://schemas.openxmlformats.org/officeDocument/2006/relationships/ctrlProp" Target="../ctrlProps/ctrlProp122.xml"/><Relationship Id="rId29" Type="http://schemas.openxmlformats.org/officeDocument/2006/relationships/ctrlProp" Target="../ctrlProps/ctrlProp135.xml"/><Relationship Id="rId11" Type="http://schemas.openxmlformats.org/officeDocument/2006/relationships/ctrlProp" Target="../ctrlProps/ctrlProp117.xml"/><Relationship Id="rId24" Type="http://schemas.openxmlformats.org/officeDocument/2006/relationships/ctrlProp" Target="../ctrlProps/ctrlProp130.xml"/><Relationship Id="rId32" Type="http://schemas.openxmlformats.org/officeDocument/2006/relationships/ctrlProp" Target="../ctrlProps/ctrlProp138.xml"/><Relationship Id="rId37" Type="http://schemas.openxmlformats.org/officeDocument/2006/relationships/ctrlProp" Target="../ctrlProps/ctrlProp143.xml"/><Relationship Id="rId40" Type="http://schemas.openxmlformats.org/officeDocument/2006/relationships/ctrlProp" Target="../ctrlProps/ctrlProp146.xml"/><Relationship Id="rId45" Type="http://schemas.openxmlformats.org/officeDocument/2006/relationships/ctrlProp" Target="../ctrlProps/ctrlProp151.xml"/><Relationship Id="rId53" Type="http://schemas.openxmlformats.org/officeDocument/2006/relationships/ctrlProp" Target="../ctrlProps/ctrlProp159.xml"/><Relationship Id="rId58" Type="http://schemas.openxmlformats.org/officeDocument/2006/relationships/ctrlProp" Target="../ctrlProps/ctrlProp164.xml"/><Relationship Id="rId66" Type="http://schemas.openxmlformats.org/officeDocument/2006/relationships/ctrlProp" Target="../ctrlProps/ctrlProp172.xml"/><Relationship Id="rId74" Type="http://schemas.openxmlformats.org/officeDocument/2006/relationships/ctrlProp" Target="../ctrlProps/ctrlProp180.xml"/><Relationship Id="rId79" Type="http://schemas.openxmlformats.org/officeDocument/2006/relationships/ctrlProp" Target="../ctrlProps/ctrlProp185.xml"/><Relationship Id="rId5" Type="http://schemas.openxmlformats.org/officeDocument/2006/relationships/ctrlProp" Target="../ctrlProps/ctrlProp111.xml"/><Relationship Id="rId61" Type="http://schemas.openxmlformats.org/officeDocument/2006/relationships/ctrlProp" Target="../ctrlProps/ctrlProp167.xml"/><Relationship Id="rId10" Type="http://schemas.openxmlformats.org/officeDocument/2006/relationships/ctrlProp" Target="../ctrlProps/ctrlProp116.xml"/><Relationship Id="rId19" Type="http://schemas.openxmlformats.org/officeDocument/2006/relationships/ctrlProp" Target="../ctrlProps/ctrlProp125.xml"/><Relationship Id="rId31" Type="http://schemas.openxmlformats.org/officeDocument/2006/relationships/ctrlProp" Target="../ctrlProps/ctrlProp137.xml"/><Relationship Id="rId44" Type="http://schemas.openxmlformats.org/officeDocument/2006/relationships/ctrlProp" Target="../ctrlProps/ctrlProp150.xml"/><Relationship Id="rId52" Type="http://schemas.openxmlformats.org/officeDocument/2006/relationships/ctrlProp" Target="../ctrlProps/ctrlProp158.xml"/><Relationship Id="rId60" Type="http://schemas.openxmlformats.org/officeDocument/2006/relationships/ctrlProp" Target="../ctrlProps/ctrlProp166.xml"/><Relationship Id="rId65" Type="http://schemas.openxmlformats.org/officeDocument/2006/relationships/ctrlProp" Target="../ctrlProps/ctrlProp171.xml"/><Relationship Id="rId73" Type="http://schemas.openxmlformats.org/officeDocument/2006/relationships/ctrlProp" Target="../ctrlProps/ctrlProp179.xml"/><Relationship Id="rId78" Type="http://schemas.openxmlformats.org/officeDocument/2006/relationships/ctrlProp" Target="../ctrlProps/ctrlProp184.xml"/><Relationship Id="rId4" Type="http://schemas.openxmlformats.org/officeDocument/2006/relationships/ctrlProp" Target="../ctrlProps/ctrlProp110.xml"/><Relationship Id="rId9" Type="http://schemas.openxmlformats.org/officeDocument/2006/relationships/ctrlProp" Target="../ctrlProps/ctrlProp115.xml"/><Relationship Id="rId14" Type="http://schemas.openxmlformats.org/officeDocument/2006/relationships/ctrlProp" Target="../ctrlProps/ctrlProp120.xml"/><Relationship Id="rId22" Type="http://schemas.openxmlformats.org/officeDocument/2006/relationships/ctrlProp" Target="../ctrlProps/ctrlProp128.xml"/><Relationship Id="rId27" Type="http://schemas.openxmlformats.org/officeDocument/2006/relationships/ctrlProp" Target="../ctrlProps/ctrlProp133.xml"/><Relationship Id="rId30" Type="http://schemas.openxmlformats.org/officeDocument/2006/relationships/ctrlProp" Target="../ctrlProps/ctrlProp136.xml"/><Relationship Id="rId35" Type="http://schemas.openxmlformats.org/officeDocument/2006/relationships/ctrlProp" Target="../ctrlProps/ctrlProp141.xml"/><Relationship Id="rId43" Type="http://schemas.openxmlformats.org/officeDocument/2006/relationships/ctrlProp" Target="../ctrlProps/ctrlProp149.xml"/><Relationship Id="rId48" Type="http://schemas.openxmlformats.org/officeDocument/2006/relationships/ctrlProp" Target="../ctrlProps/ctrlProp154.xml"/><Relationship Id="rId56" Type="http://schemas.openxmlformats.org/officeDocument/2006/relationships/ctrlProp" Target="../ctrlProps/ctrlProp162.xml"/><Relationship Id="rId64" Type="http://schemas.openxmlformats.org/officeDocument/2006/relationships/ctrlProp" Target="../ctrlProps/ctrlProp170.xml"/><Relationship Id="rId69" Type="http://schemas.openxmlformats.org/officeDocument/2006/relationships/ctrlProp" Target="../ctrlProps/ctrlProp175.xml"/><Relationship Id="rId77" Type="http://schemas.openxmlformats.org/officeDocument/2006/relationships/ctrlProp" Target="../ctrlProps/ctrlProp183.xml"/><Relationship Id="rId8" Type="http://schemas.openxmlformats.org/officeDocument/2006/relationships/ctrlProp" Target="../ctrlProps/ctrlProp114.xml"/><Relationship Id="rId51" Type="http://schemas.openxmlformats.org/officeDocument/2006/relationships/ctrlProp" Target="../ctrlProps/ctrlProp157.xml"/><Relationship Id="rId72" Type="http://schemas.openxmlformats.org/officeDocument/2006/relationships/ctrlProp" Target="../ctrlProps/ctrlProp178.xml"/><Relationship Id="rId80" Type="http://schemas.openxmlformats.org/officeDocument/2006/relationships/ctrlProp" Target="../ctrlProps/ctrlProp186.xml"/><Relationship Id="rId3" Type="http://schemas.openxmlformats.org/officeDocument/2006/relationships/vmlDrawing" Target="../drawings/vmlDrawing3.vml"/><Relationship Id="rId12" Type="http://schemas.openxmlformats.org/officeDocument/2006/relationships/ctrlProp" Target="../ctrlProps/ctrlProp118.xml"/><Relationship Id="rId17" Type="http://schemas.openxmlformats.org/officeDocument/2006/relationships/ctrlProp" Target="../ctrlProps/ctrlProp123.xml"/><Relationship Id="rId25" Type="http://schemas.openxmlformats.org/officeDocument/2006/relationships/ctrlProp" Target="../ctrlProps/ctrlProp131.xml"/><Relationship Id="rId33" Type="http://schemas.openxmlformats.org/officeDocument/2006/relationships/ctrlProp" Target="../ctrlProps/ctrlProp139.xml"/><Relationship Id="rId38" Type="http://schemas.openxmlformats.org/officeDocument/2006/relationships/ctrlProp" Target="../ctrlProps/ctrlProp144.xml"/><Relationship Id="rId46" Type="http://schemas.openxmlformats.org/officeDocument/2006/relationships/ctrlProp" Target="../ctrlProps/ctrlProp152.xml"/><Relationship Id="rId59" Type="http://schemas.openxmlformats.org/officeDocument/2006/relationships/ctrlProp" Target="../ctrlProps/ctrlProp165.xml"/><Relationship Id="rId67" Type="http://schemas.openxmlformats.org/officeDocument/2006/relationships/ctrlProp" Target="../ctrlProps/ctrlProp173.xml"/><Relationship Id="rId20" Type="http://schemas.openxmlformats.org/officeDocument/2006/relationships/ctrlProp" Target="../ctrlProps/ctrlProp126.xml"/><Relationship Id="rId41" Type="http://schemas.openxmlformats.org/officeDocument/2006/relationships/ctrlProp" Target="../ctrlProps/ctrlProp147.xml"/><Relationship Id="rId54" Type="http://schemas.openxmlformats.org/officeDocument/2006/relationships/ctrlProp" Target="../ctrlProps/ctrlProp160.xml"/><Relationship Id="rId62" Type="http://schemas.openxmlformats.org/officeDocument/2006/relationships/ctrlProp" Target="../ctrlProps/ctrlProp168.xml"/><Relationship Id="rId70" Type="http://schemas.openxmlformats.org/officeDocument/2006/relationships/ctrlProp" Target="../ctrlProps/ctrlProp176.xml"/><Relationship Id="rId75" Type="http://schemas.openxmlformats.org/officeDocument/2006/relationships/ctrlProp" Target="../ctrlProps/ctrlProp181.xml"/><Relationship Id="rId1" Type="http://schemas.openxmlformats.org/officeDocument/2006/relationships/printerSettings" Target="../printerSettings/printerSettings5.bin"/><Relationship Id="rId6" Type="http://schemas.openxmlformats.org/officeDocument/2006/relationships/ctrlProp" Target="../ctrlProps/ctrlProp112.xml"/><Relationship Id="rId15" Type="http://schemas.openxmlformats.org/officeDocument/2006/relationships/ctrlProp" Target="../ctrlProps/ctrlProp121.xml"/><Relationship Id="rId23" Type="http://schemas.openxmlformats.org/officeDocument/2006/relationships/ctrlProp" Target="../ctrlProps/ctrlProp129.xml"/><Relationship Id="rId28" Type="http://schemas.openxmlformats.org/officeDocument/2006/relationships/ctrlProp" Target="../ctrlProps/ctrlProp134.xml"/><Relationship Id="rId36" Type="http://schemas.openxmlformats.org/officeDocument/2006/relationships/ctrlProp" Target="../ctrlProps/ctrlProp142.xml"/><Relationship Id="rId49" Type="http://schemas.openxmlformats.org/officeDocument/2006/relationships/ctrlProp" Target="../ctrlProps/ctrlProp155.xml"/><Relationship Id="rId57" Type="http://schemas.openxmlformats.org/officeDocument/2006/relationships/ctrlProp" Target="../ctrlProps/ctrlProp163.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209.xml"/><Relationship Id="rId21" Type="http://schemas.openxmlformats.org/officeDocument/2006/relationships/ctrlProp" Target="../ctrlProps/ctrlProp204.xml"/><Relationship Id="rId42" Type="http://schemas.openxmlformats.org/officeDocument/2006/relationships/ctrlProp" Target="../ctrlProps/ctrlProp225.xml"/><Relationship Id="rId47" Type="http://schemas.openxmlformats.org/officeDocument/2006/relationships/ctrlProp" Target="../ctrlProps/ctrlProp230.xml"/><Relationship Id="rId63" Type="http://schemas.openxmlformats.org/officeDocument/2006/relationships/ctrlProp" Target="../ctrlProps/ctrlProp246.xml"/><Relationship Id="rId68" Type="http://schemas.openxmlformats.org/officeDocument/2006/relationships/ctrlProp" Target="../ctrlProps/ctrlProp251.xml"/><Relationship Id="rId84" Type="http://schemas.openxmlformats.org/officeDocument/2006/relationships/ctrlProp" Target="../ctrlProps/ctrlProp267.xml"/><Relationship Id="rId89" Type="http://schemas.openxmlformats.org/officeDocument/2006/relationships/ctrlProp" Target="../ctrlProps/ctrlProp272.xml"/><Relationship Id="rId7" Type="http://schemas.openxmlformats.org/officeDocument/2006/relationships/ctrlProp" Target="../ctrlProps/ctrlProp190.xml"/><Relationship Id="rId71" Type="http://schemas.openxmlformats.org/officeDocument/2006/relationships/ctrlProp" Target="../ctrlProps/ctrlProp254.xml"/><Relationship Id="rId92" Type="http://schemas.openxmlformats.org/officeDocument/2006/relationships/ctrlProp" Target="../ctrlProps/ctrlProp275.xml"/><Relationship Id="rId2" Type="http://schemas.openxmlformats.org/officeDocument/2006/relationships/drawing" Target="../drawings/drawing6.xml"/><Relationship Id="rId16" Type="http://schemas.openxmlformats.org/officeDocument/2006/relationships/ctrlProp" Target="../ctrlProps/ctrlProp199.xml"/><Relationship Id="rId29" Type="http://schemas.openxmlformats.org/officeDocument/2006/relationships/ctrlProp" Target="../ctrlProps/ctrlProp212.xml"/><Relationship Id="rId11" Type="http://schemas.openxmlformats.org/officeDocument/2006/relationships/ctrlProp" Target="../ctrlProps/ctrlProp194.xml"/><Relationship Id="rId24" Type="http://schemas.openxmlformats.org/officeDocument/2006/relationships/ctrlProp" Target="../ctrlProps/ctrlProp207.xml"/><Relationship Id="rId32" Type="http://schemas.openxmlformats.org/officeDocument/2006/relationships/ctrlProp" Target="../ctrlProps/ctrlProp215.xml"/><Relationship Id="rId37" Type="http://schemas.openxmlformats.org/officeDocument/2006/relationships/ctrlProp" Target="../ctrlProps/ctrlProp220.xml"/><Relationship Id="rId40" Type="http://schemas.openxmlformats.org/officeDocument/2006/relationships/ctrlProp" Target="../ctrlProps/ctrlProp223.xml"/><Relationship Id="rId45" Type="http://schemas.openxmlformats.org/officeDocument/2006/relationships/ctrlProp" Target="../ctrlProps/ctrlProp228.xml"/><Relationship Id="rId53" Type="http://schemas.openxmlformats.org/officeDocument/2006/relationships/ctrlProp" Target="../ctrlProps/ctrlProp236.xml"/><Relationship Id="rId58" Type="http://schemas.openxmlformats.org/officeDocument/2006/relationships/ctrlProp" Target="../ctrlProps/ctrlProp241.xml"/><Relationship Id="rId66" Type="http://schemas.openxmlformats.org/officeDocument/2006/relationships/ctrlProp" Target="../ctrlProps/ctrlProp249.xml"/><Relationship Id="rId74" Type="http://schemas.openxmlformats.org/officeDocument/2006/relationships/ctrlProp" Target="../ctrlProps/ctrlProp257.xml"/><Relationship Id="rId79" Type="http://schemas.openxmlformats.org/officeDocument/2006/relationships/ctrlProp" Target="../ctrlProps/ctrlProp262.xml"/><Relationship Id="rId87" Type="http://schemas.openxmlformats.org/officeDocument/2006/relationships/ctrlProp" Target="../ctrlProps/ctrlProp270.xml"/><Relationship Id="rId102" Type="http://schemas.openxmlformats.org/officeDocument/2006/relationships/ctrlProp" Target="../ctrlProps/ctrlProp285.xml"/><Relationship Id="rId5" Type="http://schemas.openxmlformats.org/officeDocument/2006/relationships/ctrlProp" Target="../ctrlProps/ctrlProp188.xml"/><Relationship Id="rId61" Type="http://schemas.openxmlformats.org/officeDocument/2006/relationships/ctrlProp" Target="../ctrlProps/ctrlProp244.xml"/><Relationship Id="rId82" Type="http://schemas.openxmlformats.org/officeDocument/2006/relationships/ctrlProp" Target="../ctrlProps/ctrlProp265.xml"/><Relationship Id="rId90" Type="http://schemas.openxmlformats.org/officeDocument/2006/relationships/ctrlProp" Target="../ctrlProps/ctrlProp273.xml"/><Relationship Id="rId95" Type="http://schemas.openxmlformats.org/officeDocument/2006/relationships/ctrlProp" Target="../ctrlProps/ctrlProp278.xml"/><Relationship Id="rId19" Type="http://schemas.openxmlformats.org/officeDocument/2006/relationships/ctrlProp" Target="../ctrlProps/ctrlProp202.xml"/><Relationship Id="rId14" Type="http://schemas.openxmlformats.org/officeDocument/2006/relationships/ctrlProp" Target="../ctrlProps/ctrlProp197.xml"/><Relationship Id="rId22" Type="http://schemas.openxmlformats.org/officeDocument/2006/relationships/ctrlProp" Target="../ctrlProps/ctrlProp205.xml"/><Relationship Id="rId27" Type="http://schemas.openxmlformats.org/officeDocument/2006/relationships/ctrlProp" Target="../ctrlProps/ctrlProp210.xml"/><Relationship Id="rId30" Type="http://schemas.openxmlformats.org/officeDocument/2006/relationships/ctrlProp" Target="../ctrlProps/ctrlProp213.xml"/><Relationship Id="rId35" Type="http://schemas.openxmlformats.org/officeDocument/2006/relationships/ctrlProp" Target="../ctrlProps/ctrlProp218.xml"/><Relationship Id="rId43" Type="http://schemas.openxmlformats.org/officeDocument/2006/relationships/ctrlProp" Target="../ctrlProps/ctrlProp226.xml"/><Relationship Id="rId48" Type="http://schemas.openxmlformats.org/officeDocument/2006/relationships/ctrlProp" Target="../ctrlProps/ctrlProp231.xml"/><Relationship Id="rId56" Type="http://schemas.openxmlformats.org/officeDocument/2006/relationships/ctrlProp" Target="../ctrlProps/ctrlProp239.xml"/><Relationship Id="rId64" Type="http://schemas.openxmlformats.org/officeDocument/2006/relationships/ctrlProp" Target="../ctrlProps/ctrlProp247.xml"/><Relationship Id="rId69" Type="http://schemas.openxmlformats.org/officeDocument/2006/relationships/ctrlProp" Target="../ctrlProps/ctrlProp252.xml"/><Relationship Id="rId77" Type="http://schemas.openxmlformats.org/officeDocument/2006/relationships/ctrlProp" Target="../ctrlProps/ctrlProp260.xml"/><Relationship Id="rId100" Type="http://schemas.openxmlformats.org/officeDocument/2006/relationships/ctrlProp" Target="../ctrlProps/ctrlProp283.xml"/><Relationship Id="rId8" Type="http://schemas.openxmlformats.org/officeDocument/2006/relationships/ctrlProp" Target="../ctrlProps/ctrlProp191.xml"/><Relationship Id="rId51" Type="http://schemas.openxmlformats.org/officeDocument/2006/relationships/ctrlProp" Target="../ctrlProps/ctrlProp234.xml"/><Relationship Id="rId72" Type="http://schemas.openxmlformats.org/officeDocument/2006/relationships/ctrlProp" Target="../ctrlProps/ctrlProp255.xml"/><Relationship Id="rId80" Type="http://schemas.openxmlformats.org/officeDocument/2006/relationships/ctrlProp" Target="../ctrlProps/ctrlProp263.xml"/><Relationship Id="rId85" Type="http://schemas.openxmlformats.org/officeDocument/2006/relationships/ctrlProp" Target="../ctrlProps/ctrlProp268.xml"/><Relationship Id="rId93" Type="http://schemas.openxmlformats.org/officeDocument/2006/relationships/ctrlProp" Target="../ctrlProps/ctrlProp276.xml"/><Relationship Id="rId98" Type="http://schemas.openxmlformats.org/officeDocument/2006/relationships/ctrlProp" Target="../ctrlProps/ctrlProp281.xml"/><Relationship Id="rId3" Type="http://schemas.openxmlformats.org/officeDocument/2006/relationships/vmlDrawing" Target="../drawings/vmlDrawing4.vml"/><Relationship Id="rId12" Type="http://schemas.openxmlformats.org/officeDocument/2006/relationships/ctrlProp" Target="../ctrlProps/ctrlProp195.xml"/><Relationship Id="rId17" Type="http://schemas.openxmlformats.org/officeDocument/2006/relationships/ctrlProp" Target="../ctrlProps/ctrlProp200.xml"/><Relationship Id="rId25" Type="http://schemas.openxmlformats.org/officeDocument/2006/relationships/ctrlProp" Target="../ctrlProps/ctrlProp208.xml"/><Relationship Id="rId33" Type="http://schemas.openxmlformats.org/officeDocument/2006/relationships/ctrlProp" Target="../ctrlProps/ctrlProp216.xml"/><Relationship Id="rId38" Type="http://schemas.openxmlformats.org/officeDocument/2006/relationships/ctrlProp" Target="../ctrlProps/ctrlProp221.xml"/><Relationship Id="rId46" Type="http://schemas.openxmlformats.org/officeDocument/2006/relationships/ctrlProp" Target="../ctrlProps/ctrlProp229.xml"/><Relationship Id="rId59" Type="http://schemas.openxmlformats.org/officeDocument/2006/relationships/ctrlProp" Target="../ctrlProps/ctrlProp242.xml"/><Relationship Id="rId67" Type="http://schemas.openxmlformats.org/officeDocument/2006/relationships/ctrlProp" Target="../ctrlProps/ctrlProp250.xml"/><Relationship Id="rId103" Type="http://schemas.openxmlformats.org/officeDocument/2006/relationships/ctrlProp" Target="../ctrlProps/ctrlProp286.xml"/><Relationship Id="rId20" Type="http://schemas.openxmlformats.org/officeDocument/2006/relationships/ctrlProp" Target="../ctrlProps/ctrlProp203.xml"/><Relationship Id="rId41" Type="http://schemas.openxmlformats.org/officeDocument/2006/relationships/ctrlProp" Target="../ctrlProps/ctrlProp224.xml"/><Relationship Id="rId54" Type="http://schemas.openxmlformats.org/officeDocument/2006/relationships/ctrlProp" Target="../ctrlProps/ctrlProp237.xml"/><Relationship Id="rId62" Type="http://schemas.openxmlformats.org/officeDocument/2006/relationships/ctrlProp" Target="../ctrlProps/ctrlProp245.xml"/><Relationship Id="rId70" Type="http://schemas.openxmlformats.org/officeDocument/2006/relationships/ctrlProp" Target="../ctrlProps/ctrlProp253.xml"/><Relationship Id="rId75" Type="http://schemas.openxmlformats.org/officeDocument/2006/relationships/ctrlProp" Target="../ctrlProps/ctrlProp258.xml"/><Relationship Id="rId83" Type="http://schemas.openxmlformats.org/officeDocument/2006/relationships/ctrlProp" Target="../ctrlProps/ctrlProp266.xml"/><Relationship Id="rId88" Type="http://schemas.openxmlformats.org/officeDocument/2006/relationships/ctrlProp" Target="../ctrlProps/ctrlProp271.xml"/><Relationship Id="rId91" Type="http://schemas.openxmlformats.org/officeDocument/2006/relationships/ctrlProp" Target="../ctrlProps/ctrlProp274.xml"/><Relationship Id="rId96" Type="http://schemas.openxmlformats.org/officeDocument/2006/relationships/ctrlProp" Target="../ctrlProps/ctrlProp279.xml"/><Relationship Id="rId1" Type="http://schemas.openxmlformats.org/officeDocument/2006/relationships/printerSettings" Target="../printerSettings/printerSettings6.bin"/><Relationship Id="rId6" Type="http://schemas.openxmlformats.org/officeDocument/2006/relationships/ctrlProp" Target="../ctrlProps/ctrlProp189.xml"/><Relationship Id="rId15" Type="http://schemas.openxmlformats.org/officeDocument/2006/relationships/ctrlProp" Target="../ctrlProps/ctrlProp198.xml"/><Relationship Id="rId23" Type="http://schemas.openxmlformats.org/officeDocument/2006/relationships/ctrlProp" Target="../ctrlProps/ctrlProp206.xml"/><Relationship Id="rId28" Type="http://schemas.openxmlformats.org/officeDocument/2006/relationships/ctrlProp" Target="../ctrlProps/ctrlProp211.xml"/><Relationship Id="rId36" Type="http://schemas.openxmlformats.org/officeDocument/2006/relationships/ctrlProp" Target="../ctrlProps/ctrlProp219.xml"/><Relationship Id="rId49" Type="http://schemas.openxmlformats.org/officeDocument/2006/relationships/ctrlProp" Target="../ctrlProps/ctrlProp232.xml"/><Relationship Id="rId57" Type="http://schemas.openxmlformats.org/officeDocument/2006/relationships/ctrlProp" Target="../ctrlProps/ctrlProp240.xml"/><Relationship Id="rId10" Type="http://schemas.openxmlformats.org/officeDocument/2006/relationships/ctrlProp" Target="../ctrlProps/ctrlProp193.xml"/><Relationship Id="rId31" Type="http://schemas.openxmlformats.org/officeDocument/2006/relationships/ctrlProp" Target="../ctrlProps/ctrlProp214.xml"/><Relationship Id="rId44" Type="http://schemas.openxmlformats.org/officeDocument/2006/relationships/ctrlProp" Target="../ctrlProps/ctrlProp227.xml"/><Relationship Id="rId52" Type="http://schemas.openxmlformats.org/officeDocument/2006/relationships/ctrlProp" Target="../ctrlProps/ctrlProp235.xml"/><Relationship Id="rId60" Type="http://schemas.openxmlformats.org/officeDocument/2006/relationships/ctrlProp" Target="../ctrlProps/ctrlProp243.xml"/><Relationship Id="rId65" Type="http://schemas.openxmlformats.org/officeDocument/2006/relationships/ctrlProp" Target="../ctrlProps/ctrlProp248.xml"/><Relationship Id="rId73" Type="http://schemas.openxmlformats.org/officeDocument/2006/relationships/ctrlProp" Target="../ctrlProps/ctrlProp256.xml"/><Relationship Id="rId78" Type="http://schemas.openxmlformats.org/officeDocument/2006/relationships/ctrlProp" Target="../ctrlProps/ctrlProp261.xml"/><Relationship Id="rId81" Type="http://schemas.openxmlformats.org/officeDocument/2006/relationships/ctrlProp" Target="../ctrlProps/ctrlProp264.xml"/><Relationship Id="rId86" Type="http://schemas.openxmlformats.org/officeDocument/2006/relationships/ctrlProp" Target="../ctrlProps/ctrlProp269.xml"/><Relationship Id="rId94" Type="http://schemas.openxmlformats.org/officeDocument/2006/relationships/ctrlProp" Target="../ctrlProps/ctrlProp277.xml"/><Relationship Id="rId99" Type="http://schemas.openxmlformats.org/officeDocument/2006/relationships/ctrlProp" Target="../ctrlProps/ctrlProp282.xml"/><Relationship Id="rId101" Type="http://schemas.openxmlformats.org/officeDocument/2006/relationships/ctrlProp" Target="../ctrlProps/ctrlProp284.xml"/><Relationship Id="rId4" Type="http://schemas.openxmlformats.org/officeDocument/2006/relationships/ctrlProp" Target="../ctrlProps/ctrlProp187.xml"/><Relationship Id="rId9" Type="http://schemas.openxmlformats.org/officeDocument/2006/relationships/ctrlProp" Target="../ctrlProps/ctrlProp192.xml"/><Relationship Id="rId13" Type="http://schemas.openxmlformats.org/officeDocument/2006/relationships/ctrlProp" Target="../ctrlProps/ctrlProp196.xml"/><Relationship Id="rId18" Type="http://schemas.openxmlformats.org/officeDocument/2006/relationships/ctrlProp" Target="../ctrlProps/ctrlProp201.xml"/><Relationship Id="rId39" Type="http://schemas.openxmlformats.org/officeDocument/2006/relationships/ctrlProp" Target="../ctrlProps/ctrlProp222.xml"/><Relationship Id="rId34" Type="http://schemas.openxmlformats.org/officeDocument/2006/relationships/ctrlProp" Target="../ctrlProps/ctrlProp217.xml"/><Relationship Id="rId50" Type="http://schemas.openxmlformats.org/officeDocument/2006/relationships/ctrlProp" Target="../ctrlProps/ctrlProp233.xml"/><Relationship Id="rId55" Type="http://schemas.openxmlformats.org/officeDocument/2006/relationships/ctrlProp" Target="../ctrlProps/ctrlProp238.xml"/><Relationship Id="rId76" Type="http://schemas.openxmlformats.org/officeDocument/2006/relationships/ctrlProp" Target="../ctrlProps/ctrlProp259.xml"/><Relationship Id="rId97" Type="http://schemas.openxmlformats.org/officeDocument/2006/relationships/ctrlProp" Target="../ctrlProps/ctrlProp280.xml"/><Relationship Id="rId104" Type="http://schemas.openxmlformats.org/officeDocument/2006/relationships/ctrlProp" Target="../ctrlProps/ctrlProp28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autoPageBreaks="0" fitToPage="1"/>
  </sheetPr>
  <dimension ref="A1:AS100"/>
  <sheetViews>
    <sheetView showGridLines="0" tabSelected="1" zoomScale="85" zoomScaleNormal="85" workbookViewId="0">
      <selection activeCell="B45" sqref="B45:B48"/>
    </sheetView>
  </sheetViews>
  <sheetFormatPr defaultRowHeight="13.5"/>
  <cols>
    <col min="1" max="1" width="2.625" style="401" customWidth="1"/>
    <col min="2" max="2" width="5.375" style="401" customWidth="1"/>
    <col min="3" max="3" width="2.625" style="401" hidden="1" customWidth="1"/>
    <col min="4" max="4" width="1" style="402" customWidth="1"/>
    <col min="5" max="27" width="3.625" style="401" customWidth="1"/>
    <col min="28" max="28" width="3.625" style="403" customWidth="1"/>
    <col min="29" max="29" width="3.625" style="154" customWidth="1"/>
    <col min="30" max="30" width="6.75" style="401" hidden="1" customWidth="1"/>
    <col min="31" max="31" width="14.75" style="401" hidden="1" customWidth="1"/>
    <col min="32" max="32" width="17.875" style="401" hidden="1" customWidth="1"/>
    <col min="33" max="33" width="12" style="401" hidden="1" customWidth="1"/>
    <col min="34" max="34" width="25.25" style="401" hidden="1" customWidth="1"/>
    <col min="35" max="35" width="85.875" style="401" customWidth="1"/>
    <col min="36" max="44" width="3.625" style="401" customWidth="1"/>
    <col min="45" max="45" width="7.375" style="154" customWidth="1"/>
    <col min="46" max="61" width="3.625" style="401" customWidth="1"/>
    <col min="62" max="16384" width="9" style="401"/>
  </cols>
  <sheetData>
    <row r="1" spans="1:35" ht="18" customHeight="1" thickBot="1">
      <c r="A1" s="426" t="s">
        <v>27</v>
      </c>
      <c r="F1" s="411" t="s">
        <v>585</v>
      </c>
      <c r="P1" s="147"/>
      <c r="Q1" s="428" t="s">
        <v>391</v>
      </c>
      <c r="R1" s="475"/>
      <c r="S1" s="476"/>
      <c r="T1" s="477"/>
      <c r="U1" s="473" t="s">
        <v>392</v>
      </c>
      <c r="V1" s="473"/>
      <c r="W1" s="474"/>
      <c r="X1" s="553"/>
      <c r="Y1" s="553"/>
      <c r="Z1" s="553"/>
      <c r="AA1" s="553"/>
      <c r="AB1" s="553"/>
      <c r="AF1" s="418"/>
      <c r="AG1" s="419">
        <v>2021</v>
      </c>
      <c r="AH1" s="420">
        <v>3</v>
      </c>
    </row>
    <row r="2" spans="1:35" ht="169.5" customHeight="1" thickBot="1">
      <c r="A2"/>
      <c r="B2" s="593" t="s">
        <v>537</v>
      </c>
      <c r="C2"/>
      <c r="D2" s="40"/>
      <c r="E2"/>
      <c r="F2"/>
      <c r="G2"/>
      <c r="H2"/>
      <c r="I2"/>
      <c r="J2"/>
      <c r="K2"/>
      <c r="L2"/>
      <c r="M2"/>
      <c r="N2"/>
      <c r="O2"/>
      <c r="P2"/>
      <c r="Q2"/>
      <c r="R2"/>
      <c r="S2"/>
      <c r="T2"/>
      <c r="U2"/>
      <c r="V2"/>
      <c r="W2"/>
      <c r="X2"/>
      <c r="Y2"/>
      <c r="Z2"/>
      <c r="AA2"/>
      <c r="AB2" s="8"/>
      <c r="AD2" s="591" t="s">
        <v>532</v>
      </c>
      <c r="AE2" s="591"/>
      <c r="AF2" s="592"/>
      <c r="AG2" s="407">
        <v>2022</v>
      </c>
      <c r="AH2" s="421">
        <v>4</v>
      </c>
      <c r="AI2" s="422"/>
    </row>
    <row r="3" spans="1:35" ht="18" customHeight="1" thickBot="1">
      <c r="A3"/>
      <c r="B3" s="594"/>
      <c r="C3"/>
      <c r="D3" s="40"/>
      <c r="E3" s="23" t="s">
        <v>541</v>
      </c>
      <c r="F3" s="42"/>
      <c r="G3" s="42"/>
      <c r="H3" s="42"/>
      <c r="I3" s="42"/>
      <c r="J3" s="42"/>
      <c r="K3" s="42"/>
      <c r="L3" s="42"/>
      <c r="M3" s="42"/>
      <c r="N3" s="42"/>
      <c r="O3" s="42"/>
      <c r="P3" s="42"/>
      <c r="Q3" s="42"/>
      <c r="R3" s="42"/>
      <c r="S3" s="42"/>
      <c r="T3" s="42"/>
      <c r="U3" s="42"/>
      <c r="V3" s="42"/>
      <c r="W3" s="42"/>
      <c r="X3" s="42"/>
      <c r="Y3" s="42"/>
      <c r="Z3" s="42"/>
      <c r="AA3" s="42"/>
      <c r="AB3" s="43"/>
      <c r="AE3" s="401" t="s">
        <v>534</v>
      </c>
      <c r="AG3" s="407">
        <v>2023</v>
      </c>
      <c r="AH3" s="421">
        <v>5</v>
      </c>
    </row>
    <row r="4" spans="1:35" ht="18" customHeight="1" thickBot="1">
      <c r="A4"/>
      <c r="B4" s="594"/>
      <c r="C4"/>
      <c r="D4" s="40"/>
      <c r="E4" s="584" t="s">
        <v>519</v>
      </c>
      <c r="F4" s="463"/>
      <c r="G4" s="463"/>
      <c r="H4" s="463"/>
      <c r="I4" s="463"/>
      <c r="J4" s="463"/>
      <c r="K4" s="463"/>
      <c r="L4" s="463"/>
      <c r="M4" s="463"/>
      <c r="N4" s="464"/>
      <c r="O4" s="478"/>
      <c r="P4" s="479"/>
      <c r="Q4" s="479"/>
      <c r="R4" s="479"/>
      <c r="S4" s="480"/>
      <c r="T4" s="159" t="s">
        <v>526</v>
      </c>
      <c r="U4" s="478"/>
      <c r="V4" s="479"/>
      <c r="W4" s="480"/>
      <c r="X4" s="159" t="s">
        <v>527</v>
      </c>
      <c r="Y4" s="478"/>
      <c r="Z4" s="479"/>
      <c r="AA4" s="480"/>
      <c r="AB4" s="151" t="s">
        <v>528</v>
      </c>
      <c r="AD4" s="401" t="e">
        <f>VLOOKUP(O4,AG19:AH33,2,FALSE)</f>
        <v>#N/A</v>
      </c>
      <c r="AE4" s="423" t="e">
        <f>DATE(AD4,U4,Y4)</f>
        <v>#N/A</v>
      </c>
      <c r="AG4" s="407">
        <v>2024</v>
      </c>
      <c r="AH4" s="421">
        <v>6</v>
      </c>
      <c r="AI4" s="406"/>
    </row>
    <row r="5" spans="1:35" ht="18" customHeight="1" thickBot="1">
      <c r="A5"/>
      <c r="B5" s="594"/>
      <c r="C5"/>
      <c r="D5" s="40"/>
      <c r="E5" s="585" t="s">
        <v>520</v>
      </c>
      <c r="F5" s="505"/>
      <c r="G5" s="505"/>
      <c r="H5" s="505"/>
      <c r="I5" s="505"/>
      <c r="J5" s="505"/>
      <c r="K5" s="505"/>
      <c r="L5" s="505"/>
      <c r="M5" s="505"/>
      <c r="N5" s="506"/>
      <c r="O5" s="586" t="str">
        <f>IFERROR(VLOOKUP(AD5,AG1:AH11,2),"")</f>
        <v/>
      </c>
      <c r="P5" s="587"/>
      <c r="Q5" s="587"/>
      <c r="R5" s="587"/>
      <c r="S5" s="587"/>
      <c r="T5" s="181" t="s">
        <v>529</v>
      </c>
      <c r="U5" s="588"/>
      <c r="V5" s="589"/>
      <c r="W5" s="589"/>
      <c r="X5" s="589"/>
      <c r="Y5" s="589"/>
      <c r="Z5" s="589"/>
      <c r="AA5" s="589"/>
      <c r="AB5" s="590"/>
      <c r="AD5" s="424" t="e">
        <f>IF(MONTH(AE4)&lt;=3, YEAR(AE4)-1, YEAR(AE4))</f>
        <v>#N/A</v>
      </c>
      <c r="AE5" s="401" t="s">
        <v>533</v>
      </c>
      <c r="AG5" s="407">
        <v>2025</v>
      </c>
      <c r="AH5" s="421">
        <v>7</v>
      </c>
      <c r="AI5" s="406"/>
    </row>
    <row r="6" spans="1:35" ht="13.5" customHeight="1" thickBot="1">
      <c r="A6"/>
      <c r="B6" s="594"/>
      <c r="C6"/>
      <c r="D6" s="40"/>
      <c r="E6"/>
      <c r="F6"/>
      <c r="G6"/>
      <c r="H6"/>
      <c r="I6"/>
      <c r="J6"/>
      <c r="K6"/>
      <c r="L6"/>
      <c r="M6"/>
      <c r="N6"/>
      <c r="O6"/>
      <c r="P6"/>
      <c r="Q6"/>
      <c r="R6"/>
      <c r="S6"/>
      <c r="T6"/>
      <c r="U6"/>
      <c r="V6"/>
      <c r="W6"/>
      <c r="X6"/>
      <c r="Y6"/>
      <c r="Z6"/>
      <c r="AA6"/>
      <c r="AB6" s="8"/>
      <c r="AG6" s="407">
        <v>2026</v>
      </c>
      <c r="AH6" s="421">
        <v>8</v>
      </c>
      <c r="AI6" s="426"/>
    </row>
    <row r="7" spans="1:35" ht="18" customHeight="1" thickBot="1">
      <c r="A7"/>
      <c r="B7" s="594"/>
      <c r="C7"/>
      <c r="D7" s="40"/>
      <c r="E7" s="23" t="s">
        <v>584</v>
      </c>
      <c r="F7" s="24"/>
      <c r="G7" s="24"/>
      <c r="H7" s="24"/>
      <c r="I7" s="24"/>
      <c r="J7" s="24"/>
      <c r="K7" s="24"/>
      <c r="L7" s="24"/>
      <c r="M7" s="24"/>
      <c r="N7" s="24"/>
      <c r="O7" s="24"/>
      <c r="P7" s="24"/>
      <c r="Q7" s="24"/>
      <c r="R7" s="24"/>
      <c r="S7" s="24"/>
      <c r="T7" s="24"/>
      <c r="U7" s="24"/>
      <c r="V7" s="24"/>
      <c r="W7" s="24"/>
      <c r="X7" s="24"/>
      <c r="Y7" s="24"/>
      <c r="Z7" s="24"/>
      <c r="AA7" s="24"/>
      <c r="AB7" s="25"/>
      <c r="AE7" s="401" t="s">
        <v>530</v>
      </c>
      <c r="AG7" s="407">
        <v>2027</v>
      </c>
      <c r="AH7" s="421">
        <v>9</v>
      </c>
      <c r="AI7" s="406"/>
    </row>
    <row r="8" spans="1:35" ht="18" customHeight="1" thickBot="1">
      <c r="A8"/>
      <c r="B8" s="594"/>
      <c r="C8"/>
      <c r="D8" s="40"/>
      <c r="E8" s="570" t="s">
        <v>578</v>
      </c>
      <c r="F8" s="571"/>
      <c r="G8" s="571"/>
      <c r="H8" s="571"/>
      <c r="I8" s="571"/>
      <c r="J8" s="571"/>
      <c r="K8" s="571"/>
      <c r="L8" s="571"/>
      <c r="M8" s="571"/>
      <c r="N8" s="572"/>
      <c r="O8" s="478"/>
      <c r="P8" s="479"/>
      <c r="Q8" s="479"/>
      <c r="R8" s="479"/>
      <c r="S8" s="480"/>
      <c r="T8" s="190" t="s">
        <v>464</v>
      </c>
      <c r="U8" s="555"/>
      <c r="V8" s="555"/>
      <c r="W8" s="555"/>
      <c r="X8" s="149" t="s">
        <v>463</v>
      </c>
      <c r="Y8" s="555"/>
      <c r="Z8" s="555"/>
      <c r="AA8" s="555"/>
      <c r="AB8" s="150" t="s">
        <v>462</v>
      </c>
      <c r="AD8" s="401" t="e">
        <f>VLOOKUP(O8,AG19:AH33,2,0)</f>
        <v>#N/A</v>
      </c>
      <c r="AE8" s="423" t="e">
        <f>DATE(AD8,U8,Y8)</f>
        <v>#N/A</v>
      </c>
      <c r="AF8" s="413"/>
      <c r="AG8" s="407">
        <v>2028</v>
      </c>
      <c r="AH8" s="421">
        <v>10</v>
      </c>
      <c r="AI8" s="426"/>
    </row>
    <row r="9" spans="1:35" ht="14.1" customHeight="1" thickBot="1">
      <c r="A9"/>
      <c r="B9" s="594"/>
      <c r="C9"/>
      <c r="D9" s="40"/>
      <c r="E9" s="12"/>
      <c r="F9" s="12"/>
      <c r="G9" s="12"/>
      <c r="H9" s="12"/>
      <c r="I9" s="12"/>
      <c r="J9" s="12"/>
      <c r="K9" s="12"/>
      <c r="L9" s="12"/>
      <c r="M9" s="12"/>
      <c r="N9" s="12"/>
      <c r="O9" s="11"/>
      <c r="P9" s="11"/>
      <c r="Q9" s="11"/>
      <c r="R9" s="11"/>
      <c r="S9" s="11"/>
      <c r="T9" s="11"/>
      <c r="U9" s="11"/>
      <c r="V9" s="11"/>
      <c r="W9" s="11"/>
      <c r="X9" s="11"/>
      <c r="Y9" s="11"/>
      <c r="Z9" s="11"/>
      <c r="AA9" s="11"/>
      <c r="AB9" s="11"/>
      <c r="AG9" s="407">
        <v>2029</v>
      </c>
      <c r="AH9" s="421">
        <v>11</v>
      </c>
      <c r="AI9" s="433"/>
    </row>
    <row r="10" spans="1:35" ht="18" customHeight="1">
      <c r="A10"/>
      <c r="B10" s="160"/>
      <c r="C10"/>
      <c r="D10" s="40"/>
      <c r="E10" s="26" t="s">
        <v>521</v>
      </c>
      <c r="F10" s="27"/>
      <c r="G10" s="27"/>
      <c r="H10" s="27"/>
      <c r="I10" s="27"/>
      <c r="J10" s="27"/>
      <c r="K10" s="27"/>
      <c r="L10" s="27"/>
      <c r="M10" s="27"/>
      <c r="N10" s="27"/>
      <c r="O10" s="27"/>
      <c r="P10" s="27"/>
      <c r="Q10" s="27"/>
      <c r="R10" s="27"/>
      <c r="S10" s="27"/>
      <c r="T10" s="27"/>
      <c r="U10" s="27"/>
      <c r="V10" s="27"/>
      <c r="W10" s="27"/>
      <c r="X10" s="27"/>
      <c r="Y10" s="27"/>
      <c r="Z10" s="27"/>
      <c r="AA10" s="27"/>
      <c r="AB10" s="28"/>
      <c r="AG10" s="407">
        <v>2030</v>
      </c>
      <c r="AH10" s="421">
        <v>12</v>
      </c>
      <c r="AI10" s="433"/>
    </row>
    <row r="11" spans="1:35" ht="36" customHeight="1" thickBot="1">
      <c r="A11"/>
      <c r="B11" s="597"/>
      <c r="C11"/>
      <c r="D11" s="182" t="b">
        <v>0</v>
      </c>
      <c r="E11" s="15">
        <v>1</v>
      </c>
      <c r="F11" s="449" t="s">
        <v>482</v>
      </c>
      <c r="G11" s="450"/>
      <c r="H11" s="450"/>
      <c r="I11" s="450"/>
      <c r="J11" s="450"/>
      <c r="K11" s="450"/>
      <c r="L11" s="450"/>
      <c r="M11" s="450"/>
      <c r="N11" s="451"/>
      <c r="O11" s="481"/>
      <c r="P11" s="481"/>
      <c r="Q11" s="481"/>
      <c r="R11" s="481"/>
      <c r="S11" s="481"/>
      <c r="T11" s="481"/>
      <c r="U11" s="481"/>
      <c r="V11" s="481"/>
      <c r="W11" s="481"/>
      <c r="X11" s="481"/>
      <c r="Y11" s="481"/>
      <c r="Z11" s="481"/>
      <c r="AA11" s="481"/>
      <c r="AB11" s="482"/>
      <c r="AG11" s="409">
        <v>2031</v>
      </c>
      <c r="AH11" s="425">
        <v>13</v>
      </c>
      <c r="AI11" s="433"/>
    </row>
    <row r="12" spans="1:35" ht="36" customHeight="1">
      <c r="A12"/>
      <c r="B12" s="597"/>
      <c r="C12"/>
      <c r="D12" s="40"/>
      <c r="E12" s="15">
        <v>2</v>
      </c>
      <c r="F12" s="503" t="s">
        <v>444</v>
      </c>
      <c r="G12" s="539"/>
      <c r="H12" s="539"/>
      <c r="I12" s="539"/>
      <c r="J12" s="539"/>
      <c r="K12" s="539"/>
      <c r="L12" s="539"/>
      <c r="M12" s="539"/>
      <c r="N12" s="540"/>
      <c r="O12" s="452"/>
      <c r="P12" s="453"/>
      <c r="Q12" s="453"/>
      <c r="R12" s="453"/>
      <c r="S12" s="453"/>
      <c r="T12" s="453"/>
      <c r="U12" s="453"/>
      <c r="V12" s="453"/>
      <c r="W12" s="453"/>
      <c r="X12" s="453"/>
      <c r="Y12" s="453"/>
      <c r="Z12" s="453"/>
      <c r="AA12" s="453"/>
      <c r="AB12" s="454"/>
    </row>
    <row r="13" spans="1:35" ht="36" customHeight="1">
      <c r="A13"/>
      <c r="B13" s="597"/>
      <c r="C13"/>
      <c r="D13" s="40"/>
      <c r="E13" s="15">
        <v>3</v>
      </c>
      <c r="F13" s="449" t="s">
        <v>483</v>
      </c>
      <c r="G13" s="450"/>
      <c r="H13" s="450"/>
      <c r="I13" s="450"/>
      <c r="J13" s="450"/>
      <c r="K13" s="450"/>
      <c r="L13" s="450"/>
      <c r="M13" s="450"/>
      <c r="N13" s="451"/>
      <c r="O13" s="534"/>
      <c r="P13" s="534"/>
      <c r="Q13" s="534"/>
      <c r="R13" s="534"/>
      <c r="S13" s="534"/>
      <c r="T13" s="534"/>
      <c r="U13" s="534"/>
      <c r="V13" s="534"/>
      <c r="W13" s="534"/>
      <c r="X13" s="534"/>
      <c r="Y13" s="534"/>
      <c r="Z13" s="534"/>
      <c r="AA13" s="534"/>
      <c r="AB13" s="535"/>
      <c r="AI13" s="422"/>
    </row>
    <row r="14" spans="1:35" ht="36" customHeight="1">
      <c r="A14"/>
      <c r="B14" s="597"/>
      <c r="C14"/>
      <c r="D14" s="40"/>
      <c r="E14" s="125">
        <v>4</v>
      </c>
      <c r="F14" s="449" t="s">
        <v>484</v>
      </c>
      <c r="G14" s="450"/>
      <c r="H14" s="450"/>
      <c r="I14" s="450"/>
      <c r="J14" s="450"/>
      <c r="K14" s="450"/>
      <c r="L14" s="450"/>
      <c r="M14" s="450"/>
      <c r="N14" s="451"/>
      <c r="O14" s="455"/>
      <c r="P14" s="456"/>
      <c r="Q14" s="456"/>
      <c r="R14" s="456"/>
      <c r="S14" s="456"/>
      <c r="T14" s="456"/>
      <c r="U14" s="456"/>
      <c r="V14" s="456"/>
      <c r="W14" s="456"/>
      <c r="X14" s="456"/>
      <c r="Y14" s="456"/>
      <c r="Z14" s="456"/>
      <c r="AA14" s="456"/>
      <c r="AB14" s="457"/>
    </row>
    <row r="15" spans="1:35" ht="18" customHeight="1">
      <c r="A15"/>
      <c r="B15" s="597"/>
      <c r="C15"/>
      <c r="D15" s="182" t="b">
        <v>0</v>
      </c>
      <c r="E15" s="490">
        <v>5</v>
      </c>
      <c r="F15" s="445" t="s">
        <v>445</v>
      </c>
      <c r="G15" s="435"/>
      <c r="H15" s="435"/>
      <c r="I15" s="435"/>
      <c r="J15" s="435"/>
      <c r="K15" s="435"/>
      <c r="L15" s="435"/>
      <c r="M15" s="435"/>
      <c r="N15" s="436"/>
      <c r="O15" s="465" t="s">
        <v>28</v>
      </c>
      <c r="P15" s="465"/>
      <c r="Q15" s="465"/>
      <c r="R15" s="536"/>
      <c r="S15" s="536"/>
      <c r="T15" s="536"/>
      <c r="U15" s="536"/>
      <c r="V15" s="7" t="s">
        <v>19</v>
      </c>
      <c r="W15" s="536"/>
      <c r="X15" s="536"/>
      <c r="Y15" s="536"/>
      <c r="Z15" s="536"/>
      <c r="AA15" s="536"/>
      <c r="AB15" s="537"/>
    </row>
    <row r="16" spans="1:35" ht="18" customHeight="1">
      <c r="A16"/>
      <c r="B16" s="597"/>
      <c r="C16"/>
      <c r="D16" s="40"/>
      <c r="E16" s="491"/>
      <c r="F16" s="466"/>
      <c r="G16" s="438"/>
      <c r="H16" s="438"/>
      <c r="I16" s="438"/>
      <c r="J16" s="438"/>
      <c r="K16" s="438"/>
      <c r="L16" s="438"/>
      <c r="M16" s="438"/>
      <c r="N16" s="439"/>
      <c r="O16" s="465" t="s">
        <v>21</v>
      </c>
      <c r="P16" s="465"/>
      <c r="Q16" s="465"/>
      <c r="R16" s="481"/>
      <c r="S16" s="481"/>
      <c r="T16" s="481"/>
      <c r="U16" s="481"/>
      <c r="V16" s="481"/>
      <c r="W16" s="481"/>
      <c r="X16" s="481"/>
      <c r="Y16" s="481"/>
      <c r="Z16" s="481"/>
      <c r="AA16" s="481"/>
      <c r="AB16" s="482"/>
    </row>
    <row r="17" spans="1:35" ht="18" customHeight="1">
      <c r="A17"/>
      <c r="B17" s="597"/>
      <c r="C17"/>
      <c r="D17" s="40"/>
      <c r="E17" s="507"/>
      <c r="F17" s="466"/>
      <c r="G17" s="438"/>
      <c r="H17" s="438"/>
      <c r="I17" s="438"/>
      <c r="J17" s="438"/>
      <c r="K17" s="438"/>
      <c r="L17" s="438"/>
      <c r="M17" s="438"/>
      <c r="N17" s="439"/>
      <c r="O17" s="465" t="s">
        <v>29</v>
      </c>
      <c r="P17" s="465"/>
      <c r="Q17" s="465"/>
      <c r="R17" s="536"/>
      <c r="S17" s="536"/>
      <c r="T17" s="536"/>
      <c r="U17" s="7" t="s">
        <v>19</v>
      </c>
      <c r="V17" s="536"/>
      <c r="W17" s="536"/>
      <c r="X17" s="536"/>
      <c r="Y17" s="7" t="s">
        <v>19</v>
      </c>
      <c r="Z17" s="536"/>
      <c r="AA17" s="536"/>
      <c r="AB17" s="537"/>
    </row>
    <row r="18" spans="1:35" ht="18" customHeight="1" thickBot="1">
      <c r="A18"/>
      <c r="B18" s="597"/>
      <c r="C18"/>
      <c r="D18" s="182" t="b">
        <v>0</v>
      </c>
      <c r="E18" s="490">
        <v>6</v>
      </c>
      <c r="F18" s="568" t="s">
        <v>446</v>
      </c>
      <c r="G18" s="568"/>
      <c r="H18" s="568"/>
      <c r="I18" s="568"/>
      <c r="J18" s="568"/>
      <c r="K18" s="568"/>
      <c r="L18" s="568"/>
      <c r="M18" s="568"/>
      <c r="N18" s="568"/>
      <c r="O18" s="465" t="s">
        <v>28</v>
      </c>
      <c r="P18" s="465"/>
      <c r="Q18" s="465"/>
      <c r="R18" s="536"/>
      <c r="S18" s="536"/>
      <c r="T18" s="536"/>
      <c r="U18" s="536"/>
      <c r="V18" s="7" t="s">
        <v>19</v>
      </c>
      <c r="W18" s="536"/>
      <c r="X18" s="536"/>
      <c r="Y18" s="536"/>
      <c r="Z18" s="536"/>
      <c r="AA18" s="536"/>
      <c r="AB18" s="537"/>
      <c r="AG18" s="401" t="s">
        <v>531</v>
      </c>
    </row>
    <row r="19" spans="1:35" ht="18" customHeight="1">
      <c r="A19"/>
      <c r="B19" s="597"/>
      <c r="C19"/>
      <c r="D19" s="40"/>
      <c r="E19" s="491"/>
      <c r="F19" s="568"/>
      <c r="G19" s="568"/>
      <c r="H19" s="568"/>
      <c r="I19" s="568"/>
      <c r="J19" s="568"/>
      <c r="K19" s="568"/>
      <c r="L19" s="568"/>
      <c r="M19" s="568"/>
      <c r="N19" s="568"/>
      <c r="O19" s="465" t="s">
        <v>21</v>
      </c>
      <c r="P19" s="465"/>
      <c r="Q19" s="465"/>
      <c r="R19" s="481"/>
      <c r="S19" s="481"/>
      <c r="T19" s="481"/>
      <c r="U19" s="481"/>
      <c r="V19" s="481"/>
      <c r="W19" s="481"/>
      <c r="X19" s="481"/>
      <c r="Y19" s="481"/>
      <c r="Z19" s="481"/>
      <c r="AA19" s="481"/>
      <c r="AB19" s="482"/>
      <c r="AG19" s="419" t="s">
        <v>465</v>
      </c>
      <c r="AH19" s="427">
        <v>2018</v>
      </c>
    </row>
    <row r="20" spans="1:35" ht="18" customHeight="1" thickBot="1">
      <c r="A20"/>
      <c r="B20" s="597"/>
      <c r="C20"/>
      <c r="D20" s="40"/>
      <c r="E20" s="492"/>
      <c r="F20" s="569"/>
      <c r="G20" s="569"/>
      <c r="H20" s="569"/>
      <c r="I20" s="569"/>
      <c r="J20" s="569"/>
      <c r="K20" s="569"/>
      <c r="L20" s="569"/>
      <c r="M20" s="569"/>
      <c r="N20" s="569"/>
      <c r="O20" s="533" t="s">
        <v>29</v>
      </c>
      <c r="P20" s="533"/>
      <c r="Q20" s="533"/>
      <c r="R20" s="514"/>
      <c r="S20" s="514"/>
      <c r="T20" s="514"/>
      <c r="U20" s="22" t="s">
        <v>19</v>
      </c>
      <c r="V20" s="514"/>
      <c r="W20" s="514"/>
      <c r="X20" s="514"/>
      <c r="Y20" s="22" t="s">
        <v>19</v>
      </c>
      <c r="Z20" s="514"/>
      <c r="AA20" s="514"/>
      <c r="AB20" s="575"/>
      <c r="AG20" s="407" t="s">
        <v>466</v>
      </c>
      <c r="AH20" s="408">
        <v>2019</v>
      </c>
    </row>
    <row r="21" spans="1:35" ht="14.1" customHeight="1" thickBot="1">
      <c r="A21"/>
      <c r="B21" s="160"/>
      <c r="C21"/>
      <c r="D21" s="40"/>
      <c r="E21" s="10"/>
      <c r="F21" s="11"/>
      <c r="G21" s="11"/>
      <c r="H21" s="11"/>
      <c r="I21" s="11"/>
      <c r="J21" s="11"/>
      <c r="K21" s="8"/>
      <c r="L21" s="14"/>
      <c r="M21" s="14"/>
      <c r="N21" s="14"/>
      <c r="O21" s="8"/>
      <c r="P21" s="8"/>
      <c r="Q21" s="8"/>
      <c r="R21" s="8"/>
      <c r="S21" s="8"/>
      <c r="T21" s="8"/>
      <c r="U21" s="8"/>
      <c r="V21" s="8"/>
      <c r="W21" s="8"/>
      <c r="X21" s="8"/>
      <c r="Y21" s="8"/>
      <c r="Z21" s="8"/>
      <c r="AA21" s="8"/>
      <c r="AB21" s="8"/>
      <c r="AG21" s="407" t="s">
        <v>467</v>
      </c>
      <c r="AH21" s="408">
        <v>2019</v>
      </c>
    </row>
    <row r="22" spans="1:35" ht="18" customHeight="1">
      <c r="A22"/>
      <c r="B22" s="160"/>
      <c r="C22"/>
      <c r="D22" s="40"/>
      <c r="E22" s="23" t="s">
        <v>522</v>
      </c>
      <c r="F22" s="24"/>
      <c r="G22" s="24"/>
      <c r="H22" s="24"/>
      <c r="I22" s="24"/>
      <c r="J22" s="24"/>
      <c r="K22" s="24"/>
      <c r="L22" s="24"/>
      <c r="M22" s="24"/>
      <c r="N22" s="24"/>
      <c r="O22" s="24"/>
      <c r="P22" s="24"/>
      <c r="Q22" s="24"/>
      <c r="R22" s="24"/>
      <c r="S22" s="24"/>
      <c r="T22" s="24"/>
      <c r="U22" s="24"/>
      <c r="V22" s="24"/>
      <c r="W22" s="24"/>
      <c r="X22" s="24"/>
      <c r="Y22" s="24"/>
      <c r="Z22" s="24"/>
      <c r="AA22" s="24"/>
      <c r="AB22" s="25"/>
      <c r="AG22" s="407" t="s">
        <v>468</v>
      </c>
      <c r="AH22" s="408">
        <v>2020</v>
      </c>
    </row>
    <row r="23" spans="1:35" ht="18" customHeight="1">
      <c r="A23"/>
      <c r="B23" s="597"/>
      <c r="C23"/>
      <c r="D23" s="40" t="b">
        <v>0</v>
      </c>
      <c r="E23" s="15">
        <v>1</v>
      </c>
      <c r="F23" s="462" t="s">
        <v>30</v>
      </c>
      <c r="G23" s="463"/>
      <c r="H23" s="463"/>
      <c r="I23" s="463"/>
      <c r="J23" s="463"/>
      <c r="K23" s="463"/>
      <c r="L23" s="463"/>
      <c r="M23" s="463"/>
      <c r="N23" s="464"/>
      <c r="O23" s="452"/>
      <c r="P23" s="453"/>
      <c r="Q23" s="453"/>
      <c r="R23" s="453"/>
      <c r="S23" s="453"/>
      <c r="T23" s="453"/>
      <c r="U23" s="453"/>
      <c r="V23" s="453"/>
      <c r="W23" s="453"/>
      <c r="X23" s="453"/>
      <c r="Y23" s="453"/>
      <c r="Z23" s="453"/>
      <c r="AA23" s="453"/>
      <c r="AB23" s="454"/>
      <c r="AG23" s="407" t="s">
        <v>469</v>
      </c>
      <c r="AH23" s="408">
        <v>2021</v>
      </c>
    </row>
    <row r="24" spans="1:35" ht="18" customHeight="1">
      <c r="A24"/>
      <c r="B24" s="597"/>
      <c r="C24"/>
      <c r="D24" s="40"/>
      <c r="E24" s="490">
        <v>2</v>
      </c>
      <c r="F24" s="462" t="s">
        <v>31</v>
      </c>
      <c r="G24" s="463"/>
      <c r="H24" s="463"/>
      <c r="I24" s="463"/>
      <c r="J24" s="463"/>
      <c r="K24" s="463"/>
      <c r="L24" s="463"/>
      <c r="M24" s="463"/>
      <c r="N24" s="464"/>
      <c r="O24" s="465" t="s">
        <v>32</v>
      </c>
      <c r="P24" s="465"/>
      <c r="Q24" s="538"/>
      <c r="R24" s="538"/>
      <c r="S24" s="7" t="s">
        <v>40</v>
      </c>
      <c r="T24" s="481"/>
      <c r="U24" s="481"/>
      <c r="V24" s="481"/>
      <c r="W24" s="481"/>
      <c r="X24" s="481"/>
      <c r="Y24" s="481"/>
      <c r="Z24" s="481"/>
      <c r="AA24" s="481"/>
      <c r="AB24" s="482"/>
      <c r="AG24" s="407" t="s">
        <v>470</v>
      </c>
      <c r="AH24" s="408">
        <v>2022</v>
      </c>
    </row>
    <row r="25" spans="1:35" ht="18" customHeight="1">
      <c r="A25"/>
      <c r="B25" s="597"/>
      <c r="C25"/>
      <c r="D25" s="40"/>
      <c r="E25" s="507"/>
      <c r="F25" s="462" t="s">
        <v>61</v>
      </c>
      <c r="G25" s="463"/>
      <c r="H25" s="463"/>
      <c r="I25" s="463"/>
      <c r="J25" s="463"/>
      <c r="K25" s="463"/>
      <c r="L25" s="463"/>
      <c r="M25" s="463"/>
      <c r="N25" s="464"/>
      <c r="O25" s="60" t="s">
        <v>366</v>
      </c>
      <c r="P25" s="478"/>
      <c r="Q25" s="479"/>
      <c r="R25" s="479"/>
      <c r="S25" s="479"/>
      <c r="T25" s="479"/>
      <c r="U25" s="480"/>
      <c r="V25" s="87" t="s">
        <v>367</v>
      </c>
      <c r="W25" s="478"/>
      <c r="X25" s="479"/>
      <c r="Y25" s="479"/>
      <c r="Z25" s="479"/>
      <c r="AA25" s="479"/>
      <c r="AB25" s="499"/>
      <c r="AG25" s="407" t="s">
        <v>471</v>
      </c>
      <c r="AH25" s="408">
        <v>2023</v>
      </c>
      <c r="AI25" s="411"/>
    </row>
    <row r="26" spans="1:35" ht="18" customHeight="1">
      <c r="A26"/>
      <c r="B26" s="595"/>
      <c r="C26"/>
      <c r="D26" s="182" t="b">
        <v>0</v>
      </c>
      <c r="E26" s="490">
        <v>3</v>
      </c>
      <c r="F26" s="435" t="s">
        <v>33</v>
      </c>
      <c r="G26" s="435"/>
      <c r="H26" s="435"/>
      <c r="I26" s="435"/>
      <c r="J26" s="435"/>
      <c r="K26" s="435"/>
      <c r="L26" s="435"/>
      <c r="M26" s="435"/>
      <c r="N26" s="436"/>
      <c r="O26" s="550"/>
      <c r="P26" s="551"/>
      <c r="Q26" s="551"/>
      <c r="R26" s="551"/>
      <c r="S26" s="551"/>
      <c r="T26" s="551"/>
      <c r="U26" s="551"/>
      <c r="V26" s="551"/>
      <c r="W26" s="551"/>
      <c r="X26" s="551"/>
      <c r="Y26" s="551"/>
      <c r="Z26" s="551"/>
      <c r="AA26" s="551"/>
      <c r="AB26" s="552"/>
      <c r="AG26" s="407" t="s">
        <v>472</v>
      </c>
      <c r="AH26" s="408">
        <v>2024</v>
      </c>
    </row>
    <row r="27" spans="1:35" ht="18" customHeight="1">
      <c r="A27"/>
      <c r="B27" s="598"/>
      <c r="C27"/>
      <c r="D27" s="40"/>
      <c r="E27" s="491"/>
      <c r="F27" s="16"/>
      <c r="G27" s="53"/>
      <c r="H27" s="435" t="s">
        <v>34</v>
      </c>
      <c r="I27" s="435"/>
      <c r="J27" s="435"/>
      <c r="K27" s="435"/>
      <c r="L27" s="435"/>
      <c r="M27" s="435"/>
      <c r="N27" s="436"/>
      <c r="O27" s="445" t="s">
        <v>22</v>
      </c>
      <c r="P27" s="435"/>
      <c r="Q27" s="478"/>
      <c r="R27" s="479"/>
      <c r="S27" s="479"/>
      <c r="T27" s="479"/>
      <c r="U27" s="479"/>
      <c r="V27" s="462" t="s">
        <v>62</v>
      </c>
      <c r="W27" s="464"/>
      <c r="X27" s="478"/>
      <c r="Y27" s="479"/>
      <c r="Z27" s="479"/>
      <c r="AA27" s="479"/>
      <c r="AB27" s="499"/>
      <c r="AE27" s="541"/>
      <c r="AF27" s="541"/>
      <c r="AG27" s="407" t="s">
        <v>473</v>
      </c>
      <c r="AH27" s="408">
        <v>2025</v>
      </c>
    </row>
    <row r="28" spans="1:35" ht="18" customHeight="1">
      <c r="A28"/>
      <c r="B28" s="598"/>
      <c r="C28"/>
      <c r="D28" s="40"/>
      <c r="E28" s="491"/>
      <c r="F28" s="18"/>
      <c r="G28" s="54"/>
      <c r="H28" s="438"/>
      <c r="I28" s="438"/>
      <c r="J28" s="438"/>
      <c r="K28" s="438"/>
      <c r="L28" s="438"/>
      <c r="M28" s="438"/>
      <c r="N28" s="439"/>
      <c r="O28" s="548" t="s">
        <v>35</v>
      </c>
      <c r="P28" s="549"/>
      <c r="Q28" s="17"/>
      <c r="R28" s="438" t="s">
        <v>36</v>
      </c>
      <c r="S28" s="438"/>
      <c r="T28" s="538"/>
      <c r="U28" s="538"/>
      <c r="V28" s="10" t="s">
        <v>41</v>
      </c>
      <c r="W28" s="17"/>
      <c r="X28" s="438" t="s">
        <v>37</v>
      </c>
      <c r="Y28" s="438"/>
      <c r="Z28" s="547"/>
      <c r="AA28" s="547"/>
      <c r="AB28" s="39" t="s">
        <v>41</v>
      </c>
      <c r="AD28" s="429" t="b">
        <v>0</v>
      </c>
      <c r="AG28" s="407" t="s">
        <v>474</v>
      </c>
      <c r="AH28" s="408">
        <v>2026</v>
      </c>
    </row>
    <row r="29" spans="1:35" ht="18" customHeight="1">
      <c r="A29"/>
      <c r="B29" s="598"/>
      <c r="C29"/>
      <c r="D29" s="40"/>
      <c r="E29" s="491"/>
      <c r="F29" s="20"/>
      <c r="G29" s="55"/>
      <c r="H29" s="447"/>
      <c r="I29" s="447"/>
      <c r="J29" s="447"/>
      <c r="K29" s="447"/>
      <c r="L29" s="447"/>
      <c r="M29" s="447"/>
      <c r="N29" s="448"/>
      <c r="O29" s="542" t="s">
        <v>43</v>
      </c>
      <c r="P29" s="543"/>
      <c r="Q29" s="543"/>
      <c r="R29" s="543"/>
      <c r="S29" s="543"/>
      <c r="T29" s="448"/>
      <c r="U29" s="544"/>
      <c r="V29" s="545"/>
      <c r="W29" s="545"/>
      <c r="X29" s="545"/>
      <c r="Y29" s="545"/>
      <c r="Z29" s="545"/>
      <c r="AA29" s="546"/>
      <c r="AB29" s="34" t="s">
        <v>25</v>
      </c>
      <c r="AG29" s="407" t="s">
        <v>475</v>
      </c>
      <c r="AH29" s="408">
        <v>2027</v>
      </c>
    </row>
    <row r="30" spans="1:35" ht="18" customHeight="1">
      <c r="A30"/>
      <c r="B30" s="598"/>
      <c r="C30"/>
      <c r="D30" s="40"/>
      <c r="E30" s="491"/>
      <c r="F30" s="438"/>
      <c r="G30" s="56"/>
      <c r="H30" s="515" t="s">
        <v>278</v>
      </c>
      <c r="I30" s="515"/>
      <c r="J30" s="515"/>
      <c r="K30" s="515"/>
      <c r="L30" s="515"/>
      <c r="M30" s="515"/>
      <c r="N30" s="516"/>
      <c r="O30" s="523" t="s">
        <v>22</v>
      </c>
      <c r="P30" s="532"/>
      <c r="Q30" s="452"/>
      <c r="R30" s="453"/>
      <c r="S30" s="453"/>
      <c r="T30" s="453"/>
      <c r="U30" s="453"/>
      <c r="V30" s="462" t="s">
        <v>62</v>
      </c>
      <c r="W30" s="464"/>
      <c r="X30" s="453"/>
      <c r="Y30" s="453"/>
      <c r="Z30" s="453"/>
      <c r="AA30" s="453"/>
      <c r="AB30" s="454"/>
      <c r="AG30" s="407" t="s">
        <v>476</v>
      </c>
      <c r="AH30" s="408">
        <v>2028</v>
      </c>
    </row>
    <row r="31" spans="1:35" ht="18" customHeight="1">
      <c r="A31"/>
      <c r="B31" s="598"/>
      <c r="C31"/>
      <c r="D31" s="40"/>
      <c r="E31" s="491"/>
      <c r="F31" s="438"/>
      <c r="G31" s="56"/>
      <c r="H31" s="515"/>
      <c r="I31" s="515"/>
      <c r="J31" s="515"/>
      <c r="K31" s="515"/>
      <c r="L31" s="515"/>
      <c r="M31" s="515"/>
      <c r="N31" s="516"/>
      <c r="O31" s="508" t="s">
        <v>35</v>
      </c>
      <c r="P31" s="509"/>
      <c r="Q31" s="30"/>
      <c r="R31" s="509" t="s">
        <v>36</v>
      </c>
      <c r="S31" s="567"/>
      <c r="T31" s="478"/>
      <c r="U31" s="518"/>
      <c r="V31" s="10" t="s">
        <v>41</v>
      </c>
      <c r="W31" s="19"/>
      <c r="X31" s="438" t="s">
        <v>37</v>
      </c>
      <c r="Y31" s="438"/>
      <c r="Z31" s="517"/>
      <c r="AA31" s="518"/>
      <c r="AB31" s="39" t="s">
        <v>41</v>
      </c>
      <c r="AD31" s="429" t="b">
        <v>0</v>
      </c>
      <c r="AG31" s="407" t="s">
        <v>477</v>
      </c>
      <c r="AH31" s="408">
        <v>2029</v>
      </c>
    </row>
    <row r="32" spans="1:35" ht="18" customHeight="1">
      <c r="A32"/>
      <c r="B32" s="598"/>
      <c r="C32"/>
      <c r="D32" s="40"/>
      <c r="E32" s="491"/>
      <c r="F32" s="19"/>
      <c r="G32" s="54"/>
      <c r="H32" s="515"/>
      <c r="I32" s="515"/>
      <c r="J32" s="515"/>
      <c r="K32" s="515"/>
      <c r="L32" s="515"/>
      <c r="M32" s="515"/>
      <c r="N32" s="516"/>
      <c r="O32" s="466" t="s">
        <v>43</v>
      </c>
      <c r="P32" s="438"/>
      <c r="Q32" s="438"/>
      <c r="R32" s="438"/>
      <c r="S32" s="438"/>
      <c r="T32" s="438"/>
      <c r="U32" s="529"/>
      <c r="V32" s="530"/>
      <c r="W32" s="530"/>
      <c r="X32" s="530"/>
      <c r="Y32" s="530"/>
      <c r="Z32" s="530"/>
      <c r="AA32" s="531"/>
      <c r="AB32" s="29" t="s">
        <v>25</v>
      </c>
      <c r="AG32" s="407" t="s">
        <v>478</v>
      </c>
      <c r="AH32" s="408">
        <v>2030</v>
      </c>
    </row>
    <row r="33" spans="1:35" ht="18" customHeight="1" thickBot="1">
      <c r="A33"/>
      <c r="B33" s="598"/>
      <c r="C33"/>
      <c r="D33" s="40"/>
      <c r="E33" s="491"/>
      <c r="F33" s="445"/>
      <c r="G33" s="57"/>
      <c r="H33" s="525" t="s">
        <v>44</v>
      </c>
      <c r="I33" s="525"/>
      <c r="J33" s="525"/>
      <c r="K33" s="525"/>
      <c r="L33" s="525"/>
      <c r="M33" s="525"/>
      <c r="N33" s="526"/>
      <c r="O33" s="523" t="s">
        <v>22</v>
      </c>
      <c r="P33" s="532"/>
      <c r="Q33" s="452"/>
      <c r="R33" s="453"/>
      <c r="S33" s="453"/>
      <c r="T33" s="453"/>
      <c r="U33" s="453"/>
      <c r="V33" s="462" t="s">
        <v>62</v>
      </c>
      <c r="W33" s="464"/>
      <c r="X33" s="453"/>
      <c r="Y33" s="453"/>
      <c r="Z33" s="453"/>
      <c r="AA33" s="453"/>
      <c r="AB33" s="454"/>
      <c r="AG33" s="409" t="s">
        <v>479</v>
      </c>
      <c r="AH33" s="410">
        <v>2031</v>
      </c>
      <c r="AI33" s="401" t="s">
        <v>536</v>
      </c>
    </row>
    <row r="34" spans="1:35" ht="18" customHeight="1">
      <c r="A34"/>
      <c r="B34" s="598"/>
      <c r="C34"/>
      <c r="D34" s="40"/>
      <c r="E34" s="491"/>
      <c r="F34" s="466"/>
      <c r="G34" s="56"/>
      <c r="H34" s="515"/>
      <c r="I34" s="515"/>
      <c r="J34" s="515"/>
      <c r="K34" s="515"/>
      <c r="L34" s="515"/>
      <c r="M34" s="515"/>
      <c r="N34" s="516"/>
      <c r="O34" s="508" t="s">
        <v>35</v>
      </c>
      <c r="P34" s="509"/>
      <c r="Q34" s="30"/>
      <c r="R34" s="509" t="s">
        <v>36</v>
      </c>
      <c r="S34" s="567"/>
      <c r="T34" s="478"/>
      <c r="U34" s="518"/>
      <c r="V34" s="10" t="s">
        <v>41</v>
      </c>
      <c r="W34" s="19"/>
      <c r="X34" s="438" t="s">
        <v>37</v>
      </c>
      <c r="Y34" s="438"/>
      <c r="Z34" s="517"/>
      <c r="AA34" s="518"/>
      <c r="AB34" s="39" t="s">
        <v>41</v>
      </c>
      <c r="AD34" s="429" t="b">
        <v>0</v>
      </c>
    </row>
    <row r="35" spans="1:35" ht="18" customHeight="1">
      <c r="A35"/>
      <c r="B35" s="598"/>
      <c r="C35"/>
      <c r="D35" s="40"/>
      <c r="E35" s="491"/>
      <c r="F35" s="446"/>
      <c r="G35" s="58"/>
      <c r="H35" s="527"/>
      <c r="I35" s="527"/>
      <c r="J35" s="527"/>
      <c r="K35" s="527"/>
      <c r="L35" s="527"/>
      <c r="M35" s="527"/>
      <c r="N35" s="528"/>
      <c r="O35" s="446" t="s">
        <v>23</v>
      </c>
      <c r="P35" s="447"/>
      <c r="Q35" s="447"/>
      <c r="R35" s="21"/>
      <c r="S35" s="21"/>
      <c r="T35" s="21"/>
      <c r="U35" s="452"/>
      <c r="V35" s="453"/>
      <c r="W35" s="453"/>
      <c r="X35" s="453"/>
      <c r="Y35" s="453"/>
      <c r="Z35" s="519"/>
      <c r="AA35" s="462" t="s">
        <v>53</v>
      </c>
      <c r="AB35" s="566"/>
    </row>
    <row r="36" spans="1:35" ht="18" customHeight="1">
      <c r="A36"/>
      <c r="B36" s="598"/>
      <c r="C36"/>
      <c r="D36" s="40"/>
      <c r="E36" s="491"/>
      <c r="F36" s="19"/>
      <c r="G36" s="56"/>
      <c r="H36" s="515" t="s">
        <v>496</v>
      </c>
      <c r="I36" s="515"/>
      <c r="J36" s="515"/>
      <c r="K36" s="515"/>
      <c r="L36" s="515"/>
      <c r="M36" s="515"/>
      <c r="N36" s="516"/>
      <c r="O36" s="523" t="s">
        <v>390</v>
      </c>
      <c r="P36" s="524"/>
      <c r="Q36" s="524"/>
      <c r="R36" s="524"/>
      <c r="S36" s="524"/>
      <c r="T36" s="524"/>
      <c r="U36" s="478"/>
      <c r="V36" s="479"/>
      <c r="W36" s="479"/>
      <c r="X36" s="479"/>
      <c r="Y36" s="479"/>
      <c r="Z36" s="479"/>
      <c r="AA36" s="479"/>
      <c r="AB36" s="499"/>
      <c r="AD36" s="429" t="b">
        <v>0</v>
      </c>
    </row>
    <row r="37" spans="1:35" ht="18" customHeight="1">
      <c r="A37"/>
      <c r="B37" s="599"/>
      <c r="C37"/>
      <c r="D37" s="40"/>
      <c r="E37" s="491"/>
      <c r="F37" s="19"/>
      <c r="G37" s="56"/>
      <c r="H37" s="515"/>
      <c r="I37" s="515"/>
      <c r="J37" s="515"/>
      <c r="K37" s="515"/>
      <c r="L37" s="515"/>
      <c r="M37" s="515"/>
      <c r="N37" s="516"/>
      <c r="O37" s="446" t="s">
        <v>38</v>
      </c>
      <c r="P37" s="447"/>
      <c r="Q37" s="447"/>
      <c r="R37" s="447"/>
      <c r="S37" s="447"/>
      <c r="T37" s="448"/>
      <c r="U37" s="520"/>
      <c r="V37" s="521"/>
      <c r="W37" s="521"/>
      <c r="X37" s="521"/>
      <c r="Y37" s="521"/>
      <c r="Z37" s="522"/>
      <c r="AA37" s="446" t="s">
        <v>53</v>
      </c>
      <c r="AB37" s="566"/>
    </row>
    <row r="38" spans="1:35" ht="18" customHeight="1">
      <c r="A38"/>
      <c r="B38" s="161"/>
      <c r="C38"/>
      <c r="D38" s="182" t="b">
        <v>0</v>
      </c>
      <c r="E38" s="52">
        <v>4</v>
      </c>
      <c r="F38" s="445" t="s">
        <v>39</v>
      </c>
      <c r="G38" s="435"/>
      <c r="H38" s="435"/>
      <c r="I38" s="435"/>
      <c r="J38" s="435"/>
      <c r="K38" s="435"/>
      <c r="L38" s="435"/>
      <c r="M38" s="435"/>
      <c r="N38" s="436"/>
      <c r="O38" s="517"/>
      <c r="P38" s="579"/>
      <c r="Q38" s="579"/>
      <c r="R38" s="579"/>
      <c r="S38" s="579"/>
      <c r="T38" s="579"/>
      <c r="U38" s="579"/>
      <c r="V38" s="579"/>
      <c r="W38" s="579"/>
      <c r="X38" s="579"/>
      <c r="Y38" s="579"/>
      <c r="Z38" s="579"/>
      <c r="AA38" s="579"/>
      <c r="AB38" s="580"/>
    </row>
    <row r="39" spans="1:35" ht="18" customHeight="1">
      <c r="A39"/>
      <c r="B39" s="595"/>
      <c r="C39"/>
      <c r="D39" s="40" t="b">
        <v>0</v>
      </c>
      <c r="E39" s="52">
        <v>5</v>
      </c>
      <c r="F39" s="462" t="s">
        <v>68</v>
      </c>
      <c r="G39" s="463"/>
      <c r="H39" s="463"/>
      <c r="I39" s="463"/>
      <c r="J39" s="463"/>
      <c r="K39" s="463"/>
      <c r="L39" s="463"/>
      <c r="M39" s="463"/>
      <c r="N39" s="464"/>
      <c r="O39" s="110"/>
      <c r="P39" s="462" t="s">
        <v>69</v>
      </c>
      <c r="Q39" s="463"/>
      <c r="R39" s="464"/>
      <c r="S39" s="453"/>
      <c r="T39" s="453"/>
      <c r="U39" s="453"/>
      <c r="V39" s="453"/>
      <c r="W39" s="453"/>
      <c r="X39" s="453"/>
      <c r="Y39" s="453"/>
      <c r="Z39" s="453"/>
      <c r="AA39" s="453"/>
      <c r="AB39" s="454"/>
    </row>
    <row r="40" spans="1:35" ht="18" customHeight="1">
      <c r="A40"/>
      <c r="B40" s="598"/>
      <c r="C40"/>
      <c r="D40" s="40"/>
      <c r="E40" s="490">
        <v>6</v>
      </c>
      <c r="F40" s="445" t="s">
        <v>514</v>
      </c>
      <c r="G40" s="435"/>
      <c r="H40" s="435"/>
      <c r="I40" s="435"/>
      <c r="J40" s="435"/>
      <c r="K40" s="435"/>
      <c r="L40" s="435"/>
      <c r="M40" s="435"/>
      <c r="N40" s="436"/>
      <c r="O40" s="564"/>
      <c r="P40" s="564"/>
      <c r="Q40" s="462" t="s">
        <v>63</v>
      </c>
      <c r="R40" s="463"/>
      <c r="S40" s="463"/>
      <c r="T40" s="463"/>
      <c r="U40" s="463"/>
      <c r="V40" s="464"/>
      <c r="W40" s="112"/>
      <c r="X40" s="465" t="s">
        <v>512</v>
      </c>
      <c r="Y40" s="465"/>
      <c r="Z40" s="465"/>
      <c r="AA40" s="465"/>
      <c r="AB40" s="111"/>
    </row>
    <row r="41" spans="1:35" ht="18" customHeight="1">
      <c r="A41"/>
      <c r="B41" s="598"/>
      <c r="C41"/>
      <c r="D41" s="40"/>
      <c r="E41" s="507"/>
      <c r="F41" s="446"/>
      <c r="G41" s="447"/>
      <c r="H41" s="447"/>
      <c r="I41" s="447"/>
      <c r="J41" s="447"/>
      <c r="K41" s="447"/>
      <c r="L41" s="447"/>
      <c r="M41" s="447"/>
      <c r="N41" s="448"/>
      <c r="O41" s="465" t="s">
        <v>513</v>
      </c>
      <c r="P41" s="465"/>
      <c r="Q41" s="465"/>
      <c r="R41" s="465"/>
      <c r="S41" s="465"/>
      <c r="T41" s="481"/>
      <c r="U41" s="481"/>
      <c r="V41" s="481"/>
      <c r="W41" s="481"/>
      <c r="X41" s="481"/>
      <c r="Y41" s="481"/>
      <c r="Z41" s="481"/>
      <c r="AA41" s="481"/>
      <c r="AB41" s="482"/>
    </row>
    <row r="42" spans="1:35" ht="18" customHeight="1" thickBot="1">
      <c r="A42"/>
      <c r="B42" s="599"/>
      <c r="C42"/>
      <c r="D42" s="40"/>
      <c r="E42" s="31">
        <v>7</v>
      </c>
      <c r="F42" s="533" t="s">
        <v>64</v>
      </c>
      <c r="G42" s="533"/>
      <c r="H42" s="533"/>
      <c r="I42" s="533"/>
      <c r="J42" s="533"/>
      <c r="K42" s="533"/>
      <c r="L42" s="533"/>
      <c r="M42" s="533"/>
      <c r="N42" s="533"/>
      <c r="O42" s="565"/>
      <c r="P42" s="565"/>
      <c r="Q42" s="560" t="s">
        <v>65</v>
      </c>
      <c r="R42" s="505"/>
      <c r="S42" s="505"/>
      <c r="T42" s="506"/>
      <c r="U42" s="554"/>
      <c r="V42" s="555"/>
      <c r="W42" s="555"/>
      <c r="X42" s="555"/>
      <c r="Y42" s="555"/>
      <c r="Z42" s="555"/>
      <c r="AA42" s="555"/>
      <c r="AB42" s="556"/>
    </row>
    <row r="43" spans="1:35" ht="14.1" customHeight="1" thickBot="1">
      <c r="A43"/>
      <c r="B43" s="160"/>
      <c r="C43"/>
      <c r="D43" s="40"/>
      <c r="E43" s="8"/>
      <c r="F43" s="8"/>
      <c r="G43"/>
      <c r="H43" s="8"/>
      <c r="I43" s="8"/>
      <c r="J43" s="8"/>
      <c r="K43" s="8"/>
      <c r="L43" s="8"/>
      <c r="M43" s="8"/>
      <c r="N43" s="8"/>
      <c r="O43" s="8"/>
      <c r="P43" s="9"/>
      <c r="Q43" s="9"/>
      <c r="R43" s="9"/>
      <c r="S43" s="9"/>
      <c r="T43" s="9"/>
      <c r="U43" s="9"/>
      <c r="V43" s="9"/>
      <c r="W43" s="9"/>
      <c r="X43" s="9"/>
      <c r="Y43" s="9"/>
      <c r="Z43" s="9"/>
      <c r="AA43" s="9"/>
      <c r="AB43" s="9"/>
    </row>
    <row r="44" spans="1:35" ht="18" customHeight="1">
      <c r="A44"/>
      <c r="B44" s="160"/>
      <c r="C44"/>
      <c r="D44" s="40"/>
      <c r="E44" s="23" t="s">
        <v>523</v>
      </c>
      <c r="F44" s="24"/>
      <c r="G44" s="24"/>
      <c r="H44" s="24"/>
      <c r="I44" s="24"/>
      <c r="J44" s="24"/>
      <c r="K44" s="24"/>
      <c r="L44" s="24"/>
      <c r="M44" s="24"/>
      <c r="N44" s="24"/>
      <c r="O44" s="24"/>
      <c r="P44" s="32"/>
      <c r="Q44" s="32"/>
      <c r="R44" s="32"/>
      <c r="S44" s="32"/>
      <c r="T44" s="32"/>
      <c r="U44" s="32"/>
      <c r="V44" s="32"/>
      <c r="W44" s="32"/>
      <c r="X44" s="32"/>
      <c r="Y44" s="32"/>
      <c r="Z44" s="32"/>
      <c r="AA44" s="32"/>
      <c r="AB44" s="33"/>
    </row>
    <row r="45" spans="1:35" ht="18" customHeight="1">
      <c r="A45"/>
      <c r="B45" s="595"/>
      <c r="C45"/>
      <c r="D45" s="182" t="b">
        <v>0</v>
      </c>
      <c r="E45" s="490">
        <v>1</v>
      </c>
      <c r="F45" s="449" t="s">
        <v>488</v>
      </c>
      <c r="G45" s="450"/>
      <c r="H45" s="450"/>
      <c r="I45" s="450"/>
      <c r="J45" s="450"/>
      <c r="K45" s="450"/>
      <c r="L45" s="450"/>
      <c r="M45" s="450"/>
      <c r="N45" s="451"/>
      <c r="O45" s="469"/>
      <c r="P45" s="470"/>
      <c r="Q45" s="470"/>
      <c r="R45" s="470"/>
      <c r="S45" s="470"/>
      <c r="T45" s="470"/>
      <c r="U45" s="470"/>
      <c r="V45" s="470"/>
      <c r="W45" s="470"/>
      <c r="X45" s="470"/>
      <c r="Y45" s="470"/>
      <c r="Z45" s="470"/>
      <c r="AA45" s="470"/>
      <c r="AB45" s="471"/>
    </row>
    <row r="46" spans="1:35" ht="18" customHeight="1">
      <c r="A46"/>
      <c r="B46" s="598"/>
      <c r="C46"/>
      <c r="D46" s="40"/>
      <c r="E46" s="507"/>
      <c r="F46" s="449" t="s">
        <v>487</v>
      </c>
      <c r="G46" s="450"/>
      <c r="H46" s="450"/>
      <c r="I46" s="450"/>
      <c r="J46" s="450"/>
      <c r="K46" s="450"/>
      <c r="L46" s="450"/>
      <c r="M46" s="450"/>
      <c r="N46" s="451"/>
      <c r="O46" s="557"/>
      <c r="P46" s="558"/>
      <c r="Q46" s="558"/>
      <c r="R46" s="558"/>
      <c r="S46" s="558"/>
      <c r="T46" s="558"/>
      <c r="U46" s="558"/>
      <c r="V46" s="558"/>
      <c r="W46" s="558"/>
      <c r="X46" s="558"/>
      <c r="Y46" s="558"/>
      <c r="Z46" s="558"/>
      <c r="AA46" s="558"/>
      <c r="AB46" s="559"/>
    </row>
    <row r="47" spans="1:35" ht="18" customHeight="1">
      <c r="A47"/>
      <c r="B47" s="598"/>
      <c r="C47"/>
      <c r="D47" s="40"/>
      <c r="E47" s="490">
        <v>2</v>
      </c>
      <c r="F47" s="458" t="s">
        <v>486</v>
      </c>
      <c r="G47" s="450"/>
      <c r="H47" s="450"/>
      <c r="I47" s="450"/>
      <c r="J47" s="450"/>
      <c r="K47" s="450"/>
      <c r="L47" s="450"/>
      <c r="M47" s="450"/>
      <c r="N47" s="451"/>
      <c r="O47" s="469"/>
      <c r="P47" s="470"/>
      <c r="Q47" s="470"/>
      <c r="R47" s="470"/>
      <c r="S47" s="470"/>
      <c r="T47" s="470"/>
      <c r="U47" s="470"/>
      <c r="V47" s="470"/>
      <c r="W47" s="470"/>
      <c r="X47" s="470"/>
      <c r="Y47" s="470"/>
      <c r="Z47" s="470"/>
      <c r="AA47" s="470"/>
      <c r="AB47" s="471"/>
    </row>
    <row r="48" spans="1:35" ht="18" customHeight="1">
      <c r="A48"/>
      <c r="B48" s="599"/>
      <c r="C48"/>
      <c r="D48" s="40"/>
      <c r="E48" s="507"/>
      <c r="F48" s="459" t="s">
        <v>485</v>
      </c>
      <c r="G48" s="460"/>
      <c r="H48" s="460"/>
      <c r="I48" s="460"/>
      <c r="J48" s="460"/>
      <c r="K48" s="460"/>
      <c r="L48" s="460"/>
      <c r="M48" s="460"/>
      <c r="N48" s="461"/>
      <c r="O48" s="469"/>
      <c r="P48" s="470"/>
      <c r="Q48" s="470"/>
      <c r="R48" s="470"/>
      <c r="S48" s="470"/>
      <c r="T48" s="470"/>
      <c r="U48" s="470"/>
      <c r="V48" s="470"/>
      <c r="W48" s="470"/>
      <c r="X48" s="470"/>
      <c r="Y48" s="470"/>
      <c r="Z48" s="470"/>
      <c r="AA48" s="470"/>
      <c r="AB48" s="471"/>
    </row>
    <row r="49" spans="1:37" ht="18" customHeight="1">
      <c r="A49"/>
      <c r="B49" s="597"/>
      <c r="C49"/>
      <c r="D49" s="182" t="b">
        <v>0</v>
      </c>
      <c r="E49" s="490">
        <v>3</v>
      </c>
      <c r="F49" s="445" t="s">
        <v>42</v>
      </c>
      <c r="G49" s="435"/>
      <c r="H49" s="435"/>
      <c r="I49" s="435"/>
      <c r="J49" s="435"/>
      <c r="K49" s="435"/>
      <c r="L49" s="435"/>
      <c r="M49" s="435"/>
      <c r="N49" s="436"/>
      <c r="O49" s="465" t="s">
        <v>28</v>
      </c>
      <c r="P49" s="465"/>
      <c r="Q49" s="465"/>
      <c r="R49" s="483"/>
      <c r="S49" s="483"/>
      <c r="T49" s="483"/>
      <c r="U49" s="483"/>
      <c r="V49" s="7" t="s">
        <v>19</v>
      </c>
      <c r="W49" s="483"/>
      <c r="X49" s="483"/>
      <c r="Y49" s="483"/>
      <c r="Z49" s="483"/>
      <c r="AA49" s="483"/>
      <c r="AB49" s="513"/>
    </row>
    <row r="50" spans="1:37" ht="18" customHeight="1">
      <c r="A50"/>
      <c r="B50" s="597"/>
      <c r="C50"/>
      <c r="D50" s="40"/>
      <c r="E50" s="491"/>
      <c r="F50" s="466"/>
      <c r="G50" s="438"/>
      <c r="H50" s="438"/>
      <c r="I50" s="438"/>
      <c r="J50" s="438"/>
      <c r="K50" s="438"/>
      <c r="L50" s="438"/>
      <c r="M50" s="438"/>
      <c r="N50" s="439"/>
      <c r="O50" s="465" t="s">
        <v>21</v>
      </c>
      <c r="P50" s="465"/>
      <c r="Q50" s="465"/>
      <c r="R50" s="573"/>
      <c r="S50" s="573"/>
      <c r="T50" s="573"/>
      <c r="U50" s="573"/>
      <c r="V50" s="573"/>
      <c r="W50" s="573"/>
      <c r="X50" s="573"/>
      <c r="Y50" s="573"/>
      <c r="Z50" s="573"/>
      <c r="AA50" s="573"/>
      <c r="AB50" s="574"/>
    </row>
    <row r="51" spans="1:37" ht="18" customHeight="1">
      <c r="A51"/>
      <c r="B51" s="597"/>
      <c r="C51"/>
      <c r="D51" s="40"/>
      <c r="E51" s="507"/>
      <c r="F51" s="446"/>
      <c r="G51" s="447"/>
      <c r="H51" s="447"/>
      <c r="I51" s="447"/>
      <c r="J51" s="447"/>
      <c r="K51" s="447"/>
      <c r="L51" s="447"/>
      <c r="M51" s="447"/>
      <c r="N51" s="448"/>
      <c r="O51" s="465" t="s">
        <v>29</v>
      </c>
      <c r="P51" s="465"/>
      <c r="Q51" s="465"/>
      <c r="R51" s="483"/>
      <c r="S51" s="483"/>
      <c r="T51" s="483"/>
      <c r="U51" s="7" t="s">
        <v>19</v>
      </c>
      <c r="V51" s="483"/>
      <c r="W51" s="483"/>
      <c r="X51" s="483"/>
      <c r="Y51" s="7" t="s">
        <v>19</v>
      </c>
      <c r="Z51" s="483"/>
      <c r="AA51" s="483"/>
      <c r="AB51" s="513"/>
    </row>
    <row r="52" spans="1:37" ht="18" customHeight="1">
      <c r="A52"/>
      <c r="B52" s="597"/>
      <c r="C52"/>
      <c r="D52" s="182" t="b">
        <v>0</v>
      </c>
      <c r="E52" s="490">
        <v>4</v>
      </c>
      <c r="F52" s="462" t="s">
        <v>493</v>
      </c>
      <c r="G52" s="463"/>
      <c r="H52" s="463"/>
      <c r="I52" s="463"/>
      <c r="J52" s="463"/>
      <c r="K52" s="463"/>
      <c r="L52" s="463"/>
      <c r="M52" s="463"/>
      <c r="N52" s="464"/>
      <c r="O52" s="487"/>
      <c r="P52" s="488"/>
      <c r="Q52" s="488"/>
      <c r="R52" s="488"/>
      <c r="S52" s="488"/>
      <c r="T52" s="488"/>
      <c r="U52" s="488"/>
      <c r="V52" s="488"/>
      <c r="W52" s="488"/>
      <c r="X52" s="488"/>
      <c r="Y52" s="488"/>
      <c r="Z52" s="488"/>
      <c r="AA52" s="488"/>
      <c r="AB52" s="489"/>
    </row>
    <row r="53" spans="1:37" ht="18" customHeight="1" thickBot="1">
      <c r="A53"/>
      <c r="B53" s="597"/>
      <c r="C53"/>
      <c r="D53" s="40"/>
      <c r="E53" s="491"/>
      <c r="F53" s="16"/>
      <c r="G53" s="53"/>
      <c r="H53" s="17"/>
      <c r="I53" s="17"/>
      <c r="J53" s="17"/>
      <c r="K53" s="17"/>
      <c r="L53" s="17"/>
      <c r="M53" s="17"/>
      <c r="N53" s="17"/>
      <c r="O53" s="478"/>
      <c r="P53" s="479"/>
      <c r="Q53" s="480"/>
      <c r="R53" s="462" t="str">
        <f>IF(O53="国土交通","大臣",IF(O53&lt;&gt;"","知事",""))</f>
        <v/>
      </c>
      <c r="S53" s="464"/>
      <c r="T53" s="51" t="s">
        <v>26</v>
      </c>
      <c r="U53" s="112"/>
      <c r="V53" s="51" t="s">
        <v>19</v>
      </c>
      <c r="W53" s="113"/>
      <c r="X53" s="61" t="s">
        <v>66</v>
      </c>
      <c r="Y53" s="561"/>
      <c r="Z53" s="562"/>
      <c r="AA53" s="563"/>
      <c r="AB53" s="62" t="s">
        <v>24</v>
      </c>
      <c r="AD53" s="401" t="s">
        <v>535</v>
      </c>
    </row>
    <row r="54" spans="1:37" ht="18" customHeight="1">
      <c r="A54"/>
      <c r="B54" s="597"/>
      <c r="C54"/>
      <c r="D54" s="40"/>
      <c r="E54" s="491"/>
      <c r="F54" s="18"/>
      <c r="G54" s="54"/>
      <c r="H54" s="19" t="s">
        <v>45</v>
      </c>
      <c r="I54" s="19"/>
      <c r="J54" s="19"/>
      <c r="K54" s="19"/>
      <c r="L54" s="19"/>
      <c r="M54" s="19"/>
      <c r="N54" s="19"/>
      <c r="O54" s="508" t="s">
        <v>47</v>
      </c>
      <c r="P54" s="509"/>
      <c r="Q54" s="509"/>
      <c r="R54" s="30"/>
      <c r="S54" s="30"/>
      <c r="T54" s="30"/>
      <c r="U54" s="30"/>
      <c r="V54" s="19"/>
      <c r="W54" s="19"/>
      <c r="X54" s="478"/>
      <c r="Y54" s="582"/>
      <c r="Z54" s="583"/>
      <c r="AA54" s="438" t="s">
        <v>46</v>
      </c>
      <c r="AB54" s="581"/>
      <c r="AD54" s="430" t="b">
        <v>0</v>
      </c>
    </row>
    <row r="55" spans="1:37" ht="18" customHeight="1">
      <c r="A55"/>
      <c r="B55" s="597"/>
      <c r="C55"/>
      <c r="D55" s="40"/>
      <c r="E55" s="491"/>
      <c r="F55" s="20"/>
      <c r="G55" s="55"/>
      <c r="H55" s="21"/>
      <c r="I55" s="21"/>
      <c r="J55" s="21"/>
      <c r="K55" s="21"/>
      <c r="L55" s="21"/>
      <c r="M55" s="21"/>
      <c r="N55" s="21"/>
      <c r="O55" s="576" t="s">
        <v>48</v>
      </c>
      <c r="P55" s="577"/>
      <c r="Q55" s="577"/>
      <c r="R55" s="577"/>
      <c r="S55" s="577"/>
      <c r="T55" s="577"/>
      <c r="U55" s="578"/>
      <c r="V55" s="478"/>
      <c r="W55" s="479"/>
      <c r="X55" s="479"/>
      <c r="Y55" s="479"/>
      <c r="Z55" s="479"/>
      <c r="AA55" s="479"/>
      <c r="AB55" s="499"/>
      <c r="AD55" s="412"/>
    </row>
    <row r="56" spans="1:37" ht="18" customHeight="1" thickBot="1">
      <c r="A56"/>
      <c r="B56" s="597"/>
      <c r="C56"/>
      <c r="D56" s="40"/>
      <c r="E56" s="491"/>
      <c r="F56" s="19"/>
      <c r="G56" s="54"/>
      <c r="H56" s="495" t="s">
        <v>49</v>
      </c>
      <c r="I56" s="495"/>
      <c r="J56" s="495"/>
      <c r="K56" s="495"/>
      <c r="L56" s="495"/>
      <c r="M56" s="495"/>
      <c r="N56" s="496"/>
      <c r="O56" s="37" t="s">
        <v>50</v>
      </c>
      <c r="P56" s="38"/>
      <c r="Q56" s="38"/>
      <c r="R56" s="38" t="s">
        <v>67</v>
      </c>
      <c r="S56" s="61" t="s">
        <v>19</v>
      </c>
      <c r="T56" s="493"/>
      <c r="U56" s="494"/>
      <c r="V56" s="50" t="s">
        <v>66</v>
      </c>
      <c r="W56" s="493"/>
      <c r="X56" s="494"/>
      <c r="Y56" s="61" t="s">
        <v>19</v>
      </c>
      <c r="Z56" s="493"/>
      <c r="AA56" s="494"/>
      <c r="AB56" s="29" t="s">
        <v>24</v>
      </c>
      <c r="AD56" s="431" t="b">
        <v>0</v>
      </c>
    </row>
    <row r="57" spans="1:37" ht="18" customHeight="1" thickBot="1">
      <c r="A57"/>
      <c r="B57" s="597"/>
      <c r="C57"/>
      <c r="D57" s="40"/>
      <c r="E57" s="492"/>
      <c r="F57" s="35"/>
      <c r="G57" s="59"/>
      <c r="H57" s="497"/>
      <c r="I57" s="497"/>
      <c r="J57" s="497"/>
      <c r="K57" s="497"/>
      <c r="L57" s="497"/>
      <c r="M57" s="497"/>
      <c r="N57" s="498"/>
      <c r="O57" s="36" t="s">
        <v>51</v>
      </c>
      <c r="P57" s="35"/>
      <c r="Q57" s="35"/>
      <c r="R57" s="35"/>
      <c r="S57" s="554"/>
      <c r="T57" s="555"/>
      <c r="U57" s="555"/>
      <c r="V57" s="555"/>
      <c r="W57" s="555"/>
      <c r="X57" s="555"/>
      <c r="Y57" s="555"/>
      <c r="Z57" s="555"/>
      <c r="AA57" s="555"/>
      <c r="AB57" s="556"/>
    </row>
    <row r="58" spans="1:37" ht="14.1" customHeight="1" thickBot="1">
      <c r="A58"/>
      <c r="B58" s="160"/>
      <c r="C58"/>
      <c r="D58" s="40"/>
      <c r="E58"/>
      <c r="F58"/>
      <c r="G58"/>
      <c r="H58"/>
      <c r="I58"/>
      <c r="J58"/>
      <c r="K58"/>
      <c r="L58"/>
      <c r="M58"/>
      <c r="N58"/>
      <c r="O58"/>
      <c r="P58"/>
      <c r="Q58"/>
      <c r="R58"/>
      <c r="S58"/>
      <c r="T58"/>
      <c r="U58"/>
      <c r="V58"/>
      <c r="W58"/>
      <c r="X58"/>
      <c r="Y58"/>
      <c r="Z58"/>
      <c r="AA58"/>
      <c r="AB58" s="8"/>
    </row>
    <row r="59" spans="1:37" ht="36" customHeight="1">
      <c r="A59"/>
      <c r="B59" s="162"/>
      <c r="C59"/>
      <c r="D59" s="40"/>
      <c r="E59" s="484" t="s">
        <v>524</v>
      </c>
      <c r="F59" s="485"/>
      <c r="G59" s="485"/>
      <c r="H59" s="485"/>
      <c r="I59" s="485"/>
      <c r="J59" s="485"/>
      <c r="K59" s="485"/>
      <c r="L59" s="485"/>
      <c r="M59" s="485"/>
      <c r="N59" s="485"/>
      <c r="O59" s="485"/>
      <c r="P59" s="485"/>
      <c r="Q59" s="485"/>
      <c r="R59" s="485"/>
      <c r="S59" s="485"/>
      <c r="T59" s="485"/>
      <c r="U59" s="485"/>
      <c r="V59" s="485"/>
      <c r="W59" s="485"/>
      <c r="X59" s="485"/>
      <c r="Y59" s="485"/>
      <c r="Z59" s="485"/>
      <c r="AA59" s="485"/>
      <c r="AB59" s="486"/>
    </row>
    <row r="60" spans="1:37" ht="18" customHeight="1" thickBot="1">
      <c r="A60"/>
      <c r="B60" s="161"/>
      <c r="C60"/>
      <c r="D60" s="182" t="b">
        <v>0</v>
      </c>
      <c r="E60" s="500" t="s">
        <v>481</v>
      </c>
      <c r="F60" s="501"/>
      <c r="G60" s="501"/>
      <c r="H60" s="501"/>
      <c r="I60" s="501"/>
      <c r="J60" s="501"/>
      <c r="K60" s="501"/>
      <c r="L60" s="501"/>
      <c r="M60" s="501"/>
      <c r="N60" s="502"/>
      <c r="O60" s="554"/>
      <c r="P60" s="555"/>
      <c r="Q60" s="555"/>
      <c r="R60" s="555"/>
      <c r="S60" s="555"/>
      <c r="T60" s="149" t="s">
        <v>464</v>
      </c>
      <c r="U60" s="555"/>
      <c r="V60" s="555"/>
      <c r="W60" s="555"/>
      <c r="X60" s="149" t="s">
        <v>463</v>
      </c>
      <c r="Y60" s="555"/>
      <c r="Z60" s="555"/>
      <c r="AA60" s="555"/>
      <c r="AB60" s="150" t="s">
        <v>462</v>
      </c>
      <c r="AD60" s="401" t="e">
        <f>VLOOKUP(O60,AG19:AH33,2,0)</f>
        <v>#N/A</v>
      </c>
      <c r="AE60" s="413" t="e">
        <f>DATE(AD60,U60,Y60)</f>
        <v>#N/A</v>
      </c>
      <c r="AI60" s="414" t="e">
        <f>IF(AE8&lt;AE60,"←要確認！【５】：届出日より後の日付が入力されています","")</f>
        <v>#N/A</v>
      </c>
    </row>
    <row r="61" spans="1:37" ht="14.1" customHeight="1" thickBot="1">
      <c r="A61"/>
      <c r="B61" s="160"/>
      <c r="C61"/>
      <c r="D61" s="40"/>
      <c r="E61" s="13"/>
      <c r="F61" s="13"/>
      <c r="G61" s="13"/>
      <c r="H61" s="13"/>
      <c r="I61" s="13"/>
      <c r="J61" s="13"/>
      <c r="K61" s="13"/>
      <c r="L61" s="13"/>
      <c r="M61" s="13"/>
      <c r="N61" s="13"/>
      <c r="O61"/>
      <c r="P61"/>
      <c r="Q61"/>
      <c r="R61"/>
      <c r="S61"/>
      <c r="T61"/>
      <c r="U61"/>
      <c r="V61"/>
      <c r="W61"/>
      <c r="X61"/>
      <c r="Y61"/>
      <c r="Z61"/>
      <c r="AA61"/>
      <c r="AB61" s="8"/>
      <c r="AI61" s="415"/>
    </row>
    <row r="62" spans="1:37" ht="18" customHeight="1">
      <c r="A62"/>
      <c r="B62" s="162"/>
      <c r="C62"/>
      <c r="D62" s="40"/>
      <c r="E62" s="165" t="s">
        <v>525</v>
      </c>
      <c r="F62" s="44"/>
      <c r="G62" s="41"/>
      <c r="H62" s="41"/>
      <c r="I62" s="41"/>
      <c r="J62" s="41"/>
      <c r="K62" s="41"/>
      <c r="L62" s="41"/>
      <c r="M62" s="41"/>
      <c r="N62" s="41"/>
      <c r="O62" s="42"/>
      <c r="P62" s="42"/>
      <c r="Q62" s="42"/>
      <c r="R62" s="42"/>
      <c r="S62" s="42"/>
      <c r="T62" s="42"/>
      <c r="U62" s="42"/>
      <c r="V62" s="42"/>
      <c r="W62" s="42"/>
      <c r="X62" s="42"/>
      <c r="Y62" s="42"/>
      <c r="Z62" s="42"/>
      <c r="AA62" s="42"/>
      <c r="AB62" s="43"/>
      <c r="AI62" s="415"/>
    </row>
    <row r="63" spans="1:37" ht="18" customHeight="1">
      <c r="A63"/>
      <c r="B63" s="595"/>
      <c r="C63"/>
      <c r="D63" s="182" t="b">
        <v>0</v>
      </c>
      <c r="E63" s="15">
        <v>1</v>
      </c>
      <c r="F63" s="503" t="s">
        <v>459</v>
      </c>
      <c r="G63" s="463"/>
      <c r="H63" s="463"/>
      <c r="I63" s="463"/>
      <c r="J63" s="463"/>
      <c r="K63" s="463"/>
      <c r="L63" s="463"/>
      <c r="M63" s="463"/>
      <c r="N63" s="464"/>
      <c r="O63" s="478"/>
      <c r="P63" s="479"/>
      <c r="Q63" s="479"/>
      <c r="R63" s="479"/>
      <c r="S63" s="479"/>
      <c r="T63" s="148" t="s">
        <v>464</v>
      </c>
      <c r="U63" s="479"/>
      <c r="V63" s="479"/>
      <c r="W63" s="479"/>
      <c r="X63" s="148" t="s">
        <v>463</v>
      </c>
      <c r="Y63" s="479"/>
      <c r="Z63" s="479"/>
      <c r="AA63" s="479"/>
      <c r="AB63" s="151" t="s">
        <v>462</v>
      </c>
      <c r="AD63" s="401" t="e">
        <f>VLOOKUP(O63,AG19:AH33,2,0)</f>
        <v>#N/A</v>
      </c>
      <c r="AE63" s="413" t="e">
        <f>DATE(AD63,U63,Y63)</f>
        <v>#N/A</v>
      </c>
      <c r="AG63" s="413" t="e">
        <f>AE63-7</f>
        <v>#N/A</v>
      </c>
      <c r="AI63" s="415" t="e">
        <f>IF(AG63&lt;AE8,"←要確認！【６】1：届出日から１週間未満の工事着手予定日です","")</f>
        <v>#N/A</v>
      </c>
      <c r="AK63" s="416"/>
    </row>
    <row r="64" spans="1:37" ht="18" customHeight="1" thickBot="1">
      <c r="A64"/>
      <c r="B64" s="596"/>
      <c r="C64"/>
      <c r="D64" s="40"/>
      <c r="E64" s="31">
        <v>2</v>
      </c>
      <c r="F64" s="504" t="s">
        <v>460</v>
      </c>
      <c r="G64" s="505"/>
      <c r="H64" s="505"/>
      <c r="I64" s="505"/>
      <c r="J64" s="505"/>
      <c r="K64" s="505"/>
      <c r="L64" s="505"/>
      <c r="M64" s="505"/>
      <c r="N64" s="506"/>
      <c r="O64" s="467"/>
      <c r="P64" s="468"/>
      <c r="Q64" s="468"/>
      <c r="R64" s="468"/>
      <c r="S64" s="468"/>
      <c r="T64" s="149" t="s">
        <v>464</v>
      </c>
      <c r="U64" s="468"/>
      <c r="V64" s="468"/>
      <c r="W64" s="468"/>
      <c r="X64" s="149" t="s">
        <v>463</v>
      </c>
      <c r="Y64" s="468"/>
      <c r="Z64" s="468"/>
      <c r="AA64" s="468"/>
      <c r="AB64" s="152" t="s">
        <v>462</v>
      </c>
      <c r="AD64" s="401" t="e">
        <f>VLOOKUP(O64,AG19:AH33,2,0)</f>
        <v>#N/A</v>
      </c>
      <c r="AE64" s="413" t="e">
        <f>DATE(AD64,U64,Y64)</f>
        <v>#N/A</v>
      </c>
      <c r="AI64" s="417" t="e">
        <f>IF(AE63&gt;AE64,"←要確認！【６】2:工事着手予定日より前の日付です","")</f>
        <v>#N/A</v>
      </c>
    </row>
    <row r="65" spans="1:30" ht="13.5" customHeight="1" thickBot="1">
      <c r="A65"/>
      <c r="B65"/>
      <c r="C65"/>
      <c r="D65" s="40"/>
      <c r="E65"/>
      <c r="F65"/>
      <c r="G65"/>
      <c r="H65"/>
      <c r="I65"/>
      <c r="J65"/>
      <c r="K65"/>
      <c r="L65"/>
      <c r="M65"/>
      <c r="N65"/>
      <c r="O65"/>
      <c r="P65"/>
      <c r="Q65"/>
      <c r="R65"/>
      <c r="S65"/>
      <c r="T65"/>
      <c r="U65"/>
      <c r="V65"/>
      <c r="W65"/>
      <c r="X65"/>
      <c r="Y65"/>
      <c r="Z65"/>
      <c r="AA65"/>
      <c r="AB65" s="8"/>
    </row>
    <row r="66" spans="1:30" ht="18" customHeight="1" thickBot="1">
      <c r="A66"/>
      <c r="B66"/>
      <c r="C66"/>
      <c r="D66" s="40"/>
      <c r="E66" s="510" t="s">
        <v>540</v>
      </c>
      <c r="F66" s="511"/>
      <c r="G66" s="511"/>
      <c r="H66" s="511"/>
      <c r="I66" s="511"/>
      <c r="J66" s="511"/>
      <c r="K66" s="511"/>
      <c r="L66" s="511"/>
      <c r="M66" s="511"/>
      <c r="N66" s="511"/>
      <c r="O66" s="511"/>
      <c r="P66" s="511"/>
      <c r="Q66" s="511"/>
      <c r="R66" s="511"/>
      <c r="S66" s="511"/>
      <c r="T66" s="511"/>
      <c r="U66" s="511"/>
      <c r="V66" s="511"/>
      <c r="W66" s="511"/>
      <c r="X66" s="511"/>
      <c r="Y66" s="511"/>
      <c r="Z66" s="511"/>
      <c r="AA66" s="511"/>
      <c r="AB66" s="512"/>
      <c r="AD66" s="401" t="s">
        <v>579</v>
      </c>
    </row>
    <row r="67" spans="1:30" ht="18" customHeight="1">
      <c r="A67"/>
      <c r="B67"/>
      <c r="C67"/>
      <c r="D67" s="40"/>
      <c r="E67" s="434" t="s">
        <v>542</v>
      </c>
      <c r="F67" s="435"/>
      <c r="G67" s="435"/>
      <c r="H67" s="435"/>
      <c r="I67" s="435"/>
      <c r="J67" s="435"/>
      <c r="K67" s="435"/>
      <c r="L67" s="435"/>
      <c r="M67" s="435"/>
      <c r="N67" s="436"/>
      <c r="O67" s="175"/>
      <c r="P67" s="170" t="s">
        <v>546</v>
      </c>
      <c r="Q67" s="166"/>
      <c r="R67" s="166"/>
      <c r="S67" s="166"/>
      <c r="T67" s="166"/>
      <c r="U67" s="166"/>
      <c r="V67" s="166"/>
      <c r="W67" s="166"/>
      <c r="X67" s="166"/>
      <c r="Y67" s="166"/>
      <c r="Z67" s="166"/>
      <c r="AA67" s="166"/>
      <c r="AB67" s="171"/>
      <c r="AD67" s="430" t="b">
        <v>0</v>
      </c>
    </row>
    <row r="68" spans="1:30" ht="18" customHeight="1">
      <c r="A68"/>
      <c r="B68"/>
      <c r="C68"/>
      <c r="D68" s="40"/>
      <c r="E68" s="437"/>
      <c r="F68" s="438"/>
      <c r="G68" s="438"/>
      <c r="H68" s="438"/>
      <c r="I68" s="438"/>
      <c r="J68" s="438"/>
      <c r="K68" s="438"/>
      <c r="L68" s="438"/>
      <c r="M68" s="438"/>
      <c r="N68" s="439"/>
      <c r="O68" s="175"/>
      <c r="P68" s="170" t="s">
        <v>543</v>
      </c>
      <c r="Q68" s="166"/>
      <c r="R68" s="166"/>
      <c r="S68" s="166"/>
      <c r="T68" s="166"/>
      <c r="U68" s="166"/>
      <c r="V68" s="166"/>
      <c r="W68" s="166"/>
      <c r="X68" s="166"/>
      <c r="Y68" s="166"/>
      <c r="Z68" s="166"/>
      <c r="AA68" s="166"/>
      <c r="AB68" s="171"/>
      <c r="AD68" s="432" t="b">
        <v>0</v>
      </c>
    </row>
    <row r="69" spans="1:30" ht="18" customHeight="1">
      <c r="A69"/>
      <c r="B69"/>
      <c r="C69"/>
      <c r="D69" s="40"/>
      <c r="E69" s="437"/>
      <c r="F69" s="438"/>
      <c r="G69" s="438"/>
      <c r="H69" s="438"/>
      <c r="I69" s="438"/>
      <c r="J69" s="438"/>
      <c r="K69" s="438"/>
      <c r="L69" s="438"/>
      <c r="M69" s="438"/>
      <c r="N69" s="439"/>
      <c r="O69" s="175"/>
      <c r="P69" s="167" t="s">
        <v>544</v>
      </c>
      <c r="Q69" s="168"/>
      <c r="R69" s="168"/>
      <c r="S69" s="168"/>
      <c r="T69" s="168"/>
      <c r="U69" s="168"/>
      <c r="V69" s="168"/>
      <c r="W69" s="168"/>
      <c r="X69" s="168"/>
      <c r="Y69" s="168"/>
      <c r="Z69" s="168"/>
      <c r="AA69" s="168"/>
      <c r="AB69" s="169"/>
      <c r="AD69" s="432" t="b">
        <v>0</v>
      </c>
    </row>
    <row r="70" spans="1:30" ht="18" customHeight="1" thickBot="1">
      <c r="A70"/>
      <c r="B70"/>
      <c r="C70"/>
      <c r="D70" s="40"/>
      <c r="E70" s="440"/>
      <c r="F70" s="441"/>
      <c r="G70" s="441"/>
      <c r="H70" s="441"/>
      <c r="I70" s="441"/>
      <c r="J70" s="441"/>
      <c r="K70" s="441"/>
      <c r="L70" s="441"/>
      <c r="M70" s="441"/>
      <c r="N70" s="442"/>
      <c r="O70" s="176"/>
      <c r="P70" s="172" t="s">
        <v>545</v>
      </c>
      <c r="Q70" s="173"/>
      <c r="R70" s="173"/>
      <c r="S70" s="173"/>
      <c r="T70" s="173"/>
      <c r="U70" s="173"/>
      <c r="V70" s="173"/>
      <c r="W70" s="173"/>
      <c r="X70" s="173"/>
      <c r="Y70" s="173"/>
      <c r="Z70" s="173"/>
      <c r="AA70" s="173"/>
      <c r="AB70" s="174"/>
      <c r="AD70" s="431" t="b">
        <v>0</v>
      </c>
    </row>
    <row r="72" spans="1:30">
      <c r="F72" s="401" t="s">
        <v>498</v>
      </c>
      <c r="X72" s="403"/>
      <c r="Y72" s="402"/>
      <c r="AB72" s="401"/>
    </row>
    <row r="73" spans="1:30">
      <c r="F73" s="401" t="s">
        <v>499</v>
      </c>
      <c r="X73" s="403"/>
      <c r="Y73" s="402"/>
      <c r="AB73" s="401"/>
    </row>
    <row r="74" spans="1:30">
      <c r="F74" s="401" t="s">
        <v>539</v>
      </c>
      <c r="X74" s="403"/>
      <c r="Y74" s="402"/>
      <c r="AB74" s="401"/>
    </row>
    <row r="75" spans="1:30" hidden="1">
      <c r="X75" s="403"/>
      <c r="Y75" s="402"/>
      <c r="AB75" s="401"/>
    </row>
    <row r="76" spans="1:30">
      <c r="F76" s="401" t="s">
        <v>494</v>
      </c>
      <c r="X76" s="403"/>
      <c r="Y76" s="402"/>
      <c r="AB76" s="401"/>
    </row>
    <row r="77" spans="1:30">
      <c r="X77" s="403"/>
      <c r="Y77" s="402"/>
      <c r="AB77" s="401"/>
    </row>
    <row r="78" spans="1:30">
      <c r="F78" s="443" t="s">
        <v>547</v>
      </c>
      <c r="G78" s="443"/>
      <c r="H78" s="443"/>
      <c r="I78" s="443"/>
      <c r="J78" s="443"/>
      <c r="K78" s="443"/>
      <c r="L78" s="443"/>
      <c r="M78" s="443"/>
      <c r="N78" s="443"/>
      <c r="O78" s="443"/>
      <c r="P78" s="443"/>
      <c r="Q78" s="443"/>
      <c r="R78" s="404"/>
      <c r="S78" s="402"/>
      <c r="T78" s="402"/>
      <c r="U78" s="402"/>
      <c r="V78" s="402"/>
      <c r="W78" s="402"/>
      <c r="X78" s="405"/>
      <c r="Y78" s="402"/>
      <c r="AB78" s="401"/>
    </row>
    <row r="79" spans="1:30">
      <c r="F79" s="444" t="s">
        <v>549</v>
      </c>
      <c r="G79" s="444"/>
      <c r="H79" s="444"/>
      <c r="I79" s="444"/>
      <c r="J79" s="444" t="s">
        <v>550</v>
      </c>
      <c r="K79" s="444"/>
      <c r="L79" s="444"/>
      <c r="M79" s="444"/>
      <c r="N79" s="444" t="s">
        <v>551</v>
      </c>
      <c r="O79" s="444"/>
      <c r="P79" s="444"/>
      <c r="Q79" s="444"/>
      <c r="R79" s="443" t="s">
        <v>548</v>
      </c>
      <c r="S79" s="443"/>
      <c r="T79" s="443"/>
      <c r="U79" s="443"/>
      <c r="V79" s="443"/>
      <c r="W79" s="443"/>
      <c r="X79" s="443"/>
      <c r="Y79" s="402"/>
      <c r="AB79" s="401"/>
    </row>
    <row r="80" spans="1:30">
      <c r="X80" s="403"/>
      <c r="Y80" s="402"/>
      <c r="AB80" s="401"/>
    </row>
    <row r="81" spans="5:31">
      <c r="X81" s="403"/>
      <c r="Y81" s="402"/>
      <c r="AB81" s="401"/>
    </row>
    <row r="82" spans="5:31" ht="31.5" customHeight="1">
      <c r="E82" s="406"/>
    </row>
    <row r="83" spans="5:31">
      <c r="E83" s="406"/>
    </row>
    <row r="84" spans="5:31" ht="27" customHeight="1">
      <c r="F84" s="472"/>
      <c r="G84" s="472"/>
      <c r="H84" s="472"/>
      <c r="I84" s="472"/>
      <c r="J84" s="472"/>
      <c r="K84" s="472"/>
      <c r="L84" s="472"/>
      <c r="M84" s="472"/>
      <c r="N84" s="472"/>
      <c r="O84" s="472"/>
      <c r="P84" s="472"/>
      <c r="Q84" s="472"/>
      <c r="R84" s="472"/>
      <c r="S84" s="472"/>
      <c r="T84" s="472"/>
      <c r="U84" s="472"/>
      <c r="V84" s="472"/>
      <c r="W84" s="472"/>
      <c r="X84" s="472"/>
      <c r="Y84" s="472"/>
      <c r="Z84" s="472"/>
      <c r="AA84" s="472"/>
      <c r="AB84" s="472"/>
      <c r="AC84" s="472"/>
      <c r="AD84" s="472"/>
      <c r="AE84" s="472"/>
    </row>
    <row r="85" spans="5:31">
      <c r="G85" s="406"/>
    </row>
    <row r="88" spans="5:31">
      <c r="G88" s="406"/>
    </row>
    <row r="89" spans="5:31">
      <c r="G89" s="406"/>
    </row>
    <row r="90" spans="5:31">
      <c r="G90" s="406"/>
    </row>
    <row r="95" spans="5:31" ht="12.75" customHeight="1"/>
    <row r="96" spans="5:31">
      <c r="AB96" s="401"/>
    </row>
    <row r="97" spans="28:28">
      <c r="AB97" s="401"/>
    </row>
    <row r="98" spans="28:28" ht="24.75" customHeight="1">
      <c r="AB98" s="401"/>
    </row>
    <row r="99" spans="28:28">
      <c r="AB99" s="401"/>
    </row>
    <row r="100" spans="28:28">
      <c r="AB100" s="401"/>
    </row>
  </sheetData>
  <sheetProtection selectLockedCells="1"/>
  <dataConsolidate/>
  <mergeCells count="191">
    <mergeCell ref="B2:B9"/>
    <mergeCell ref="B63:B64"/>
    <mergeCell ref="B11:B14"/>
    <mergeCell ref="B15:B17"/>
    <mergeCell ref="B18:B20"/>
    <mergeCell ref="B26:B37"/>
    <mergeCell ref="B45:B48"/>
    <mergeCell ref="B49:B51"/>
    <mergeCell ref="B52:B57"/>
    <mergeCell ref="B39:B42"/>
    <mergeCell ref="B23:B25"/>
    <mergeCell ref="E4:N4"/>
    <mergeCell ref="E5:N5"/>
    <mergeCell ref="O5:S5"/>
    <mergeCell ref="U5:AB5"/>
    <mergeCell ref="O4:S4"/>
    <mergeCell ref="U4:W4"/>
    <mergeCell ref="Y4:AA4"/>
    <mergeCell ref="AD2:AF2"/>
    <mergeCell ref="Y8:AA8"/>
    <mergeCell ref="U8:W8"/>
    <mergeCell ref="O8:S8"/>
    <mergeCell ref="O60:S60"/>
    <mergeCell ref="U60:W60"/>
    <mergeCell ref="Y60:AA60"/>
    <mergeCell ref="O63:S63"/>
    <mergeCell ref="U63:W63"/>
    <mergeCell ref="Y63:AA63"/>
    <mergeCell ref="O19:Q19"/>
    <mergeCell ref="O23:AB23"/>
    <mergeCell ref="V30:W30"/>
    <mergeCell ref="X30:AB30"/>
    <mergeCell ref="X33:AB33"/>
    <mergeCell ref="Q33:U33"/>
    <mergeCell ref="X31:Y31"/>
    <mergeCell ref="R50:AB50"/>
    <mergeCell ref="Z20:AB20"/>
    <mergeCell ref="R34:S34"/>
    <mergeCell ref="T34:U34"/>
    <mergeCell ref="V33:W33"/>
    <mergeCell ref="O55:U55"/>
    <mergeCell ref="O45:AB45"/>
    <mergeCell ref="O38:AB38"/>
    <mergeCell ref="AA37:AB37"/>
    <mergeCell ref="AA54:AB54"/>
    <mergeCell ref="X54:Z54"/>
    <mergeCell ref="X1:Y1"/>
    <mergeCell ref="Z1:AB1"/>
    <mergeCell ref="S57:AB57"/>
    <mergeCell ref="O46:AB46"/>
    <mergeCell ref="F42:N42"/>
    <mergeCell ref="Q42:T42"/>
    <mergeCell ref="U42:AB42"/>
    <mergeCell ref="Y53:AA53"/>
    <mergeCell ref="R51:T51"/>
    <mergeCell ref="F39:N39"/>
    <mergeCell ref="F46:N46"/>
    <mergeCell ref="O40:P40"/>
    <mergeCell ref="O42:P42"/>
    <mergeCell ref="R18:U18"/>
    <mergeCell ref="W18:AB18"/>
    <mergeCell ref="Z17:AB17"/>
    <mergeCell ref="AA35:AB35"/>
    <mergeCell ref="O30:P30"/>
    <mergeCell ref="O31:P31"/>
    <mergeCell ref="R31:S31"/>
    <mergeCell ref="O35:Q35"/>
    <mergeCell ref="F18:N20"/>
    <mergeCell ref="P25:U25"/>
    <mergeCell ref="E8:N8"/>
    <mergeCell ref="E24:E25"/>
    <mergeCell ref="AE27:AF27"/>
    <mergeCell ref="R28:S28"/>
    <mergeCell ref="X28:Y28"/>
    <mergeCell ref="O29:T29"/>
    <mergeCell ref="U29:AA29"/>
    <mergeCell ref="Z28:AA28"/>
    <mergeCell ref="V27:W27"/>
    <mergeCell ref="X27:AB27"/>
    <mergeCell ref="O27:P27"/>
    <mergeCell ref="T28:U28"/>
    <mergeCell ref="O28:P28"/>
    <mergeCell ref="O26:AB26"/>
    <mergeCell ref="W25:AB25"/>
    <mergeCell ref="F23:N23"/>
    <mergeCell ref="F24:N24"/>
    <mergeCell ref="F26:N26"/>
    <mergeCell ref="E15:E17"/>
    <mergeCell ref="E18:E20"/>
    <mergeCell ref="O18:Q18"/>
    <mergeCell ref="O20:Q20"/>
    <mergeCell ref="R19:AB19"/>
    <mergeCell ref="F11:N11"/>
    <mergeCell ref="F13:N13"/>
    <mergeCell ref="O16:Q16"/>
    <mergeCell ref="O17:Q17"/>
    <mergeCell ref="F15:N17"/>
    <mergeCell ref="O11:AB11"/>
    <mergeCell ref="O13:AB13"/>
    <mergeCell ref="W15:AB15"/>
    <mergeCell ref="R15:U15"/>
    <mergeCell ref="R17:T17"/>
    <mergeCell ref="V17:X17"/>
    <mergeCell ref="T24:AB24"/>
    <mergeCell ref="O24:P24"/>
    <mergeCell ref="Q24:R24"/>
    <mergeCell ref="F12:N12"/>
    <mergeCell ref="E26:E37"/>
    <mergeCell ref="H33:N35"/>
    <mergeCell ref="H36:N37"/>
    <mergeCell ref="F30:F31"/>
    <mergeCell ref="F33:F35"/>
    <mergeCell ref="U36:AB36"/>
    <mergeCell ref="U32:AA32"/>
    <mergeCell ref="O33:P33"/>
    <mergeCell ref="O34:P34"/>
    <mergeCell ref="X34:Y34"/>
    <mergeCell ref="Z34:AA34"/>
    <mergeCell ref="O32:T32"/>
    <mergeCell ref="O54:Q54"/>
    <mergeCell ref="E66:AB66"/>
    <mergeCell ref="E49:E51"/>
    <mergeCell ref="O51:Q51"/>
    <mergeCell ref="S39:AB39"/>
    <mergeCell ref="O15:Q15"/>
    <mergeCell ref="R16:AB16"/>
    <mergeCell ref="Z51:AB51"/>
    <mergeCell ref="R20:T20"/>
    <mergeCell ref="V20:X20"/>
    <mergeCell ref="F25:N25"/>
    <mergeCell ref="H27:N29"/>
    <mergeCell ref="H30:N32"/>
    <mergeCell ref="P39:R39"/>
    <mergeCell ref="Z31:AA31"/>
    <mergeCell ref="T31:U31"/>
    <mergeCell ref="U35:Z35"/>
    <mergeCell ref="Q30:U30"/>
    <mergeCell ref="Q27:U27"/>
    <mergeCell ref="V51:X51"/>
    <mergeCell ref="O47:AB47"/>
    <mergeCell ref="U37:Z37"/>
    <mergeCell ref="O36:T36"/>
    <mergeCell ref="W49:AB49"/>
    <mergeCell ref="F84:AE84"/>
    <mergeCell ref="U1:W1"/>
    <mergeCell ref="R1:T1"/>
    <mergeCell ref="O53:Q53"/>
    <mergeCell ref="R53:S53"/>
    <mergeCell ref="X40:AA40"/>
    <mergeCell ref="O50:Q50"/>
    <mergeCell ref="T41:AB41"/>
    <mergeCell ref="R49:U49"/>
    <mergeCell ref="F40:N41"/>
    <mergeCell ref="E59:AB59"/>
    <mergeCell ref="O52:AB52"/>
    <mergeCell ref="E52:E57"/>
    <mergeCell ref="Z56:AA56"/>
    <mergeCell ref="H56:N57"/>
    <mergeCell ref="T56:U56"/>
    <mergeCell ref="W56:X56"/>
    <mergeCell ref="V55:AB55"/>
    <mergeCell ref="E60:N60"/>
    <mergeCell ref="F63:N63"/>
    <mergeCell ref="F64:N64"/>
    <mergeCell ref="E40:E41"/>
    <mergeCell ref="E45:E46"/>
    <mergeCell ref="E47:E48"/>
    <mergeCell ref="AI9:AI11"/>
    <mergeCell ref="E67:N70"/>
    <mergeCell ref="F78:Q78"/>
    <mergeCell ref="F79:I79"/>
    <mergeCell ref="J79:M79"/>
    <mergeCell ref="N79:Q79"/>
    <mergeCell ref="R79:X79"/>
    <mergeCell ref="F38:N38"/>
    <mergeCell ref="O37:T37"/>
    <mergeCell ref="F14:N14"/>
    <mergeCell ref="O12:AB12"/>
    <mergeCell ref="O14:AB14"/>
    <mergeCell ref="F47:N47"/>
    <mergeCell ref="F48:N48"/>
    <mergeCell ref="F45:N45"/>
    <mergeCell ref="Q40:V40"/>
    <mergeCell ref="O41:S41"/>
    <mergeCell ref="O49:Q49"/>
    <mergeCell ref="F49:N51"/>
    <mergeCell ref="O64:S64"/>
    <mergeCell ref="U64:W64"/>
    <mergeCell ref="O48:AB48"/>
    <mergeCell ref="Y64:AA64"/>
    <mergeCell ref="F52:N52"/>
  </mergeCells>
  <phoneticPr fontId="12"/>
  <conditionalFormatting sqref="B11:B20 B23:B39 B45:B57 B60 B63:B64">
    <cfRule type="expression" dxfId="525" priority="1">
      <formula>$D$39=TRUE</formula>
    </cfRule>
    <cfRule type="expression" dxfId="524" priority="2">
      <formula>$D$23=TRUE</formula>
    </cfRule>
  </conditionalFormatting>
  <conditionalFormatting sqref="B11:B20 B45:B57 B60 B63:B64">
    <cfRule type="expression" dxfId="523" priority="40">
      <formula>$D$52=TRUE</formula>
    </cfRule>
    <cfRule type="expression" dxfId="522" priority="38">
      <formula>$D$63=TRUE</formula>
    </cfRule>
    <cfRule type="expression" dxfId="521" priority="45">
      <formula>$D$18=TRUE</formula>
    </cfRule>
    <cfRule type="expression" dxfId="520" priority="44">
      <formula>$D$26=TRUE</formula>
    </cfRule>
    <cfRule type="expression" dxfId="519" priority="43">
      <formula>$D$38=TRUE</formula>
    </cfRule>
    <cfRule type="expression" dxfId="518" priority="47">
      <formula>$D$11=TRUE</formula>
    </cfRule>
    <cfRule type="expression" dxfId="517" priority="42">
      <formula>$D$45=TRUE</formula>
    </cfRule>
    <cfRule type="expression" dxfId="516" priority="41">
      <formula>$D$49=TRUE</formula>
    </cfRule>
    <cfRule type="expression" dxfId="515" priority="39">
      <formula>$D$60=TRUE</formula>
    </cfRule>
    <cfRule type="expression" dxfId="514" priority="46">
      <formula>$D$15=TRUE</formula>
    </cfRule>
  </conditionalFormatting>
  <conditionalFormatting sqref="B23:B42">
    <cfRule type="expression" dxfId="513" priority="3">
      <formula>$D$63=TRUE</formula>
    </cfRule>
    <cfRule type="expression" dxfId="512" priority="4">
      <formula>$D$60=TRUE</formula>
    </cfRule>
    <cfRule type="expression" dxfId="511" priority="5">
      <formula>$D$52=TRUE</formula>
    </cfRule>
    <cfRule type="expression" dxfId="510" priority="6">
      <formula>$D$49=TRUE</formula>
    </cfRule>
    <cfRule type="expression" dxfId="509" priority="7">
      <formula>$D$45=TRUE</formula>
    </cfRule>
    <cfRule type="expression" dxfId="508" priority="9">
      <formula>$D$26=TRUE</formula>
    </cfRule>
    <cfRule type="expression" dxfId="507" priority="10">
      <formula>$D$18=TRUE</formula>
    </cfRule>
    <cfRule type="expression" dxfId="506" priority="11">
      <formula>$D$15=TRUE</formula>
    </cfRule>
    <cfRule type="expression" dxfId="505" priority="12">
      <formula>$D$11=TRUE</formula>
    </cfRule>
    <cfRule type="expression" dxfId="504" priority="8">
      <formula>$D$38=TRUE</formula>
    </cfRule>
  </conditionalFormatting>
  <conditionalFormatting sqref="F79:I79">
    <cfRule type="expression" dxfId="503" priority="30">
      <formula>$AD$68=TRUE</formula>
    </cfRule>
  </conditionalFormatting>
  <conditionalFormatting sqref="F78:Q78 R79:X79">
    <cfRule type="expression" dxfId="502" priority="31">
      <formula>$AD$70=TRUE</formula>
    </cfRule>
    <cfRule type="expression" dxfId="501" priority="32">
      <formula>$AD$69=TRUE</formula>
    </cfRule>
    <cfRule type="expression" dxfId="500" priority="33">
      <formula>$AD$68=TRUE</formula>
    </cfRule>
  </conditionalFormatting>
  <conditionalFormatting sqref="G27:G37">
    <cfRule type="expression" dxfId="499" priority="109" stopIfTrue="1">
      <formula>$AD$28=TRUE</formula>
    </cfRule>
    <cfRule type="expression" dxfId="498" priority="108" stopIfTrue="1">
      <formula>$AD$31=TRUE</formula>
    </cfRule>
    <cfRule type="expression" dxfId="497" priority="107" stopIfTrue="1">
      <formula>$AD$34=TRUE</formula>
    </cfRule>
    <cfRule type="expression" dxfId="496" priority="106" stopIfTrue="1">
      <formula>$AD$36=TRUE</formula>
    </cfRule>
  </conditionalFormatting>
  <conditionalFormatting sqref="G53:G57">
    <cfRule type="expression" dxfId="495" priority="104" stopIfTrue="1">
      <formula>$AD$56=TRUE</formula>
    </cfRule>
    <cfRule type="expression" dxfId="494" priority="105" stopIfTrue="1">
      <formula>$AD$54=TRUE</formula>
    </cfRule>
    <cfRule type="expression" dxfId="493" priority="94" stopIfTrue="1">
      <formula>$O$38="自主施工"</formula>
    </cfRule>
  </conditionalFormatting>
  <conditionalFormatting sqref="J79:M79">
    <cfRule type="expression" dxfId="492" priority="29">
      <formula>$AD$69=TRUE</formula>
    </cfRule>
  </conditionalFormatting>
  <conditionalFormatting sqref="N79:Q79">
    <cfRule type="expression" dxfId="491" priority="28">
      <formula>$AD$70=TRUE</formula>
    </cfRule>
  </conditionalFormatting>
  <conditionalFormatting sqref="O39:O40">
    <cfRule type="containsBlanks" dxfId="490" priority="81" stopIfTrue="1">
      <formula>LEN(TRIM(O39))=0</formula>
    </cfRule>
  </conditionalFormatting>
  <conditionalFormatting sqref="O53 U53 W53 Y53 X54:Z54 V55:AB55">
    <cfRule type="notContainsBlanks" dxfId="489" priority="121" stopIfTrue="1">
      <formula>LEN(TRIM(O53))&gt;0</formula>
    </cfRule>
    <cfRule type="expression" dxfId="488" priority="122" stopIfTrue="1">
      <formula>$AD$54=TRUE</formula>
    </cfRule>
  </conditionalFormatting>
  <conditionalFormatting sqref="O67:O70">
    <cfRule type="expression" dxfId="487" priority="37">
      <formula>$AD$67=TRUE</formula>
    </cfRule>
    <cfRule type="expression" dxfId="486" priority="36">
      <formula>$AD$68=TRUE</formula>
    </cfRule>
    <cfRule type="expression" dxfId="485" priority="35">
      <formula>$AD$69=TRUE</formula>
    </cfRule>
    <cfRule type="expression" dxfId="484" priority="34">
      <formula>$AD$70=TRUE</formula>
    </cfRule>
  </conditionalFormatting>
  <conditionalFormatting sqref="O42:P42">
    <cfRule type="expression" dxfId="483" priority="88" stopIfTrue="1">
      <formula>$AC$28=TRUE</formula>
    </cfRule>
    <cfRule type="expression" dxfId="482" priority="87" stopIfTrue="1">
      <formula>$AC$31=TRUE</formula>
    </cfRule>
    <cfRule type="expression" dxfId="481" priority="86" stopIfTrue="1">
      <formula>$AC$34=TRUE</formula>
    </cfRule>
    <cfRule type="notContainsBlanks" dxfId="480" priority="85" stopIfTrue="1">
      <formula>LEN(TRIM(O42))&gt;0</formula>
    </cfRule>
    <cfRule type="containsBlanks" dxfId="479" priority="84" stopIfTrue="1">
      <formula>LEN(TRIM(O42))=0</formula>
    </cfRule>
  </conditionalFormatting>
  <conditionalFormatting sqref="O4:S4">
    <cfRule type="containsBlanks" dxfId="478" priority="51">
      <formula>LEN(TRIM(O4))=0</formula>
    </cfRule>
  </conditionalFormatting>
  <conditionalFormatting sqref="O8:S8">
    <cfRule type="containsBlanks" dxfId="477" priority="24">
      <formula>LEN(TRIM(O8))=0</formula>
    </cfRule>
  </conditionalFormatting>
  <conditionalFormatting sqref="O60:S60">
    <cfRule type="expression" dxfId="476" priority="54">
      <formula>$O$38="自主施工"</formula>
    </cfRule>
    <cfRule type="containsBlanks" dxfId="475" priority="67">
      <formula>LEN(TRIM(O60))=0</formula>
    </cfRule>
  </conditionalFormatting>
  <conditionalFormatting sqref="O63:S64">
    <cfRule type="containsBlanks" dxfId="474" priority="61">
      <formula>LEN(TRIM(O63))=0</formula>
    </cfRule>
  </conditionalFormatting>
  <conditionalFormatting sqref="O11:AB12">
    <cfRule type="containsBlanks" dxfId="473" priority="72">
      <formula>LEN(TRIM(O11))=0</formula>
    </cfRule>
  </conditionalFormatting>
  <conditionalFormatting sqref="O13:AB13 O14 R15:U15 W15:AB15 R16:AB16 R17:T17 V17:X17 Z17:AB17 O23:AB23 Q24:R24 T24:AB24 O38:AB38">
    <cfRule type="containsBlanks" dxfId="472" priority="150" stopIfTrue="1">
      <formula>LEN(TRIM(O13))=0</formula>
    </cfRule>
  </conditionalFormatting>
  <conditionalFormatting sqref="O45:AB46 O47:O48 R49:U49 W49:AB49 R50:AB50 R51:T51 V51:X51 Z51:AB51">
    <cfRule type="notContainsBlanks" dxfId="471" priority="123" stopIfTrue="1">
      <formula>LEN(TRIM(O45))&gt;0</formula>
    </cfRule>
    <cfRule type="expression" dxfId="470" priority="124" stopIfTrue="1">
      <formula>$O$38="自主施工"</formula>
    </cfRule>
  </conditionalFormatting>
  <conditionalFormatting sqref="P25:U25 W25:AB25">
    <cfRule type="containsBlanks" dxfId="469" priority="160" stopIfTrue="1">
      <formula>LEN(TRIM(P25))=0</formula>
    </cfRule>
  </conditionalFormatting>
  <conditionalFormatting sqref="Q27 V27 X27 T28:U28 Z28:AA28 U29:AA29">
    <cfRule type="expression" dxfId="468" priority="144" stopIfTrue="1">
      <formula>$AD$28=TRUE</formula>
    </cfRule>
  </conditionalFormatting>
  <conditionalFormatting sqref="Q27 V27 X27">
    <cfRule type="notContainsBlanks" dxfId="467" priority="143" stopIfTrue="1">
      <formula>LEN(TRIM(Q27))&gt;0</formula>
    </cfRule>
  </conditionalFormatting>
  <conditionalFormatting sqref="Q30 V30 X30 T31:U31 Z31:AA31 U32:AA32">
    <cfRule type="expression" dxfId="466" priority="142" stopIfTrue="1">
      <formula>$AD$31=TRUE</formula>
    </cfRule>
  </conditionalFormatting>
  <conditionalFormatting sqref="Q30 V30 X30">
    <cfRule type="notContainsBlanks" dxfId="465" priority="138" stopIfTrue="1">
      <formula>LEN(TRIM(Q30))&gt;0</formula>
    </cfRule>
  </conditionalFormatting>
  <conditionalFormatting sqref="Q33 V33 X33 T34:U34 Z34:AA34 U35:Z35">
    <cfRule type="expression" dxfId="464" priority="134" stopIfTrue="1">
      <formula>$AD$34=TRUE</formula>
    </cfRule>
  </conditionalFormatting>
  <conditionalFormatting sqref="Q33 V33 X33">
    <cfRule type="notContainsBlanks" dxfId="463" priority="133" stopIfTrue="1">
      <formula>LEN(TRIM(Q33))&gt;0</formula>
    </cfRule>
  </conditionalFormatting>
  <conditionalFormatting sqref="R18:U18">
    <cfRule type="containsBlanks" dxfId="462" priority="148" stopIfTrue="1">
      <formula>LEN(TRIM(R18))=0</formula>
    </cfRule>
  </conditionalFormatting>
  <conditionalFormatting sqref="S39:AB39">
    <cfRule type="expression" dxfId="461" priority="80" stopIfTrue="1">
      <formula>$O$39="有"</formula>
    </cfRule>
    <cfRule type="notContainsBlanks" dxfId="460" priority="79" stopIfTrue="1">
      <formula>LEN(TRIM(S39))&gt;0</formula>
    </cfRule>
  </conditionalFormatting>
  <conditionalFormatting sqref="S57:AB57">
    <cfRule type="expression" dxfId="459" priority="120" stopIfTrue="1">
      <formula>$AD$56=TRUE</formula>
    </cfRule>
    <cfRule type="notContainsBlanks" dxfId="458" priority="119" stopIfTrue="1">
      <formula>LEN(TRIM(S57))&gt;0</formula>
    </cfRule>
  </conditionalFormatting>
  <conditionalFormatting sqref="T28:U28">
    <cfRule type="notContainsBlanks" dxfId="457" priority="141" stopIfTrue="1">
      <formula>LEN(TRIM(T28))&gt;0</formula>
    </cfRule>
  </conditionalFormatting>
  <conditionalFormatting sqref="T31:U31">
    <cfRule type="notContainsBlanks" dxfId="456" priority="137" stopIfTrue="1">
      <formula>LEN(TRIM(T31))&gt;0</formula>
    </cfRule>
  </conditionalFormatting>
  <conditionalFormatting sqref="T34:U34">
    <cfRule type="notContainsBlanks" dxfId="455" priority="132" stopIfTrue="1">
      <formula>LEN(TRIM(T34))&gt;0</formula>
    </cfRule>
  </conditionalFormatting>
  <conditionalFormatting sqref="T56:U56 W56:X56 Z56:AA56">
    <cfRule type="notContainsBlanks" dxfId="454" priority="82" stopIfTrue="1">
      <formula>LEN(TRIM(T56))&gt;0</formula>
    </cfRule>
    <cfRule type="expression" dxfId="453" priority="83" stopIfTrue="1">
      <formula>$AD$56=TRUE</formula>
    </cfRule>
  </conditionalFormatting>
  <conditionalFormatting sqref="T41:AB41">
    <cfRule type="notContainsBlanks" priority="98" stopIfTrue="1">
      <formula>LEN(TRIM(T41))&gt;0</formula>
    </cfRule>
  </conditionalFormatting>
  <conditionalFormatting sqref="U36:U37">
    <cfRule type="notContainsBlanks" dxfId="452" priority="128" stopIfTrue="1">
      <formula>LEN(TRIM(U36))&gt;0</formula>
    </cfRule>
    <cfRule type="expression" dxfId="451" priority="129" stopIfTrue="1">
      <formula>$AD$36=TRUE</formula>
    </cfRule>
  </conditionalFormatting>
  <conditionalFormatting sqref="U4:W4">
    <cfRule type="containsBlanks" dxfId="450" priority="50">
      <formula>LEN(TRIM(U4))=0</formula>
    </cfRule>
  </conditionalFormatting>
  <conditionalFormatting sqref="U8:W8">
    <cfRule type="containsBlanks" dxfId="449" priority="71">
      <formula>LEN(TRIM(U8))=0</formula>
    </cfRule>
  </conditionalFormatting>
  <conditionalFormatting sqref="U60:W60">
    <cfRule type="containsBlanks" dxfId="448" priority="68">
      <formula>LEN(TRIM(U60))=0</formula>
    </cfRule>
    <cfRule type="expression" dxfId="447" priority="53">
      <formula>$O$38="自主施工"</formula>
    </cfRule>
  </conditionalFormatting>
  <conditionalFormatting sqref="U63:W64">
    <cfRule type="containsBlanks" dxfId="446" priority="62">
      <formula>LEN(TRIM(U63))=0</formula>
    </cfRule>
  </conditionalFormatting>
  <conditionalFormatting sqref="U35:Z35">
    <cfRule type="notContainsBlanks" dxfId="445" priority="130" stopIfTrue="1">
      <formula>LEN(TRIM(U35))&gt;0</formula>
    </cfRule>
  </conditionalFormatting>
  <conditionalFormatting sqref="U29:AA29">
    <cfRule type="notContainsBlanks" dxfId="444" priority="139" stopIfTrue="1">
      <formula>LEN(TRIM(U29))&gt;0</formula>
    </cfRule>
  </conditionalFormatting>
  <conditionalFormatting sqref="U32:AA32">
    <cfRule type="notContainsBlanks" dxfId="443" priority="135" stopIfTrue="1">
      <formula>LEN(TRIM(U32))&gt;0</formula>
    </cfRule>
  </conditionalFormatting>
  <conditionalFormatting sqref="U5:AB5">
    <cfRule type="containsBlanks" dxfId="442" priority="48">
      <formula>LEN(TRIM(U5))=0</formula>
    </cfRule>
  </conditionalFormatting>
  <conditionalFormatting sqref="U42:AB42">
    <cfRule type="expression" dxfId="441" priority="96" stopIfTrue="1">
      <formula>$O$42="有"</formula>
    </cfRule>
    <cfRule type="notContainsBlanks" priority="95" stopIfTrue="1">
      <formula>LEN(TRIM(U42))&gt;0</formula>
    </cfRule>
  </conditionalFormatting>
  <conditionalFormatting sqref="W40 AB40 T41:AB41">
    <cfRule type="expression" dxfId="440" priority="101" stopIfTrue="1">
      <formula>$O$40="有"</formula>
    </cfRule>
  </conditionalFormatting>
  <conditionalFormatting sqref="W40">
    <cfRule type="notContainsBlanks" priority="100" stopIfTrue="1">
      <formula>LEN(TRIM(W40))&gt;0</formula>
    </cfRule>
  </conditionalFormatting>
  <conditionalFormatting sqref="W18:AB18 R19:AB19 R20:T20 V20:X20 Z20:AB20">
    <cfRule type="containsBlanks" dxfId="439" priority="147" stopIfTrue="1">
      <formula>LEN(TRIM(R18))=0</formula>
    </cfRule>
  </conditionalFormatting>
  <conditionalFormatting sqref="Y4:AA4">
    <cfRule type="containsBlanks" dxfId="438" priority="49">
      <formula>LEN(TRIM(Y4))=0</formula>
    </cfRule>
  </conditionalFormatting>
  <conditionalFormatting sqref="Y8:AA8">
    <cfRule type="containsBlanks" dxfId="437" priority="69">
      <formula>LEN(TRIM(Y8))=0</formula>
    </cfRule>
  </conditionalFormatting>
  <conditionalFormatting sqref="Y60:AA60">
    <cfRule type="containsBlanks" dxfId="436" priority="66">
      <formula>LEN(TRIM(Y60))=0</formula>
    </cfRule>
    <cfRule type="expression" dxfId="435" priority="52">
      <formula>$O$38="自主施工"</formula>
    </cfRule>
  </conditionalFormatting>
  <conditionalFormatting sqref="Y63:AA64">
    <cfRule type="containsBlanks" dxfId="434" priority="60">
      <formula>LEN(TRIM(Y63))=0</formula>
    </cfRule>
  </conditionalFormatting>
  <conditionalFormatting sqref="Z28:AA28">
    <cfRule type="notContainsBlanks" dxfId="433" priority="140" stopIfTrue="1">
      <formula>LEN(TRIM(Z28))&gt;0</formula>
    </cfRule>
  </conditionalFormatting>
  <conditionalFormatting sqref="Z31:AA31">
    <cfRule type="notContainsBlanks" dxfId="432" priority="136" stopIfTrue="1">
      <formula>LEN(TRIM(Z31))&gt;0</formula>
    </cfRule>
  </conditionalFormatting>
  <conditionalFormatting sqref="Z34:AA34">
    <cfRule type="notContainsBlanks" dxfId="431" priority="131" stopIfTrue="1">
      <formula>LEN(TRIM(Z34))&gt;0</formula>
    </cfRule>
  </conditionalFormatting>
  <conditionalFormatting sqref="AB40">
    <cfRule type="notContainsBlanks" priority="99" stopIfTrue="1">
      <formula>LEN(TRIM(AB40))&gt;0</formula>
    </cfRule>
  </conditionalFormatting>
  <conditionalFormatting sqref="AE51">
    <cfRule type="expression" dxfId="430" priority="127" stopIfTrue="1">
      <formula>$O$38=自主施工</formula>
    </cfRule>
  </conditionalFormatting>
  <conditionalFormatting sqref="AI4:AI5">
    <cfRule type="expression" dxfId="429" priority="23">
      <formula>$D$26=TRUE</formula>
    </cfRule>
  </conditionalFormatting>
  <conditionalFormatting sqref="AI6">
    <cfRule type="expression" dxfId="428" priority="26">
      <formula>$D$26=TRUE</formula>
    </cfRule>
  </conditionalFormatting>
  <conditionalFormatting sqref="AI7">
    <cfRule type="expression" dxfId="427" priority="25">
      <formula>$D$63=TRUE</formula>
    </cfRule>
  </conditionalFormatting>
  <conditionalFormatting sqref="AI60">
    <cfRule type="notContainsErrors" dxfId="426" priority="159">
      <formula>NOT(ISERROR(AI60))</formula>
    </cfRule>
  </conditionalFormatting>
  <conditionalFormatting sqref="AI63:AI64">
    <cfRule type="notContainsErrors" dxfId="425" priority="157">
      <formula>NOT(ISERROR(AI63))</formula>
    </cfRule>
  </conditionalFormatting>
  <dataValidations xWindow="475" yWindow="449" count="43">
    <dataValidation type="list" allowBlank="1" showInputMessage="1" showErrorMessage="1" promptTitle="工事場所が２行政区以上にまたがる場合" prompt="（例）「中京区上本能寺前町488番地～南区西九条南田町1-3」の場合は、「中京」を選択してください。" sqref="Q24:R24" xr:uid="{00000000-0002-0000-0000-000002000000}">
      <formula1>"北,上京,左京,中京,東山,山科,下京,南,右京,西京,伏見"</formula1>
    </dataValidation>
    <dataValidation allowBlank="1" showInputMessage="1" errorTitle="禁止" error="半角コンマが使用されています。" promptTitle="工事場所が２行政区以上にまたがる場合" prompt="（例）「中京区上本能寺前町488番地～南区西九条南田町1-3」の場合は、「上本能寺前町488番地～南区西九条南田町1-3」と入力してください。" sqref="T24:AB24" xr:uid="{00000000-0002-0000-0000-000003000000}"/>
    <dataValidation type="whole" imeMode="halfAlpha" operator="greaterThanOrEqual" allowBlank="1" showInputMessage="1" showErrorMessage="1" promptTitle="地下なしの場合" prompt="０と入力してください。" sqref="Z34:AA34 Z28:AA28" xr:uid="{00000000-0002-0000-0000-000004000000}">
      <formula1>0</formula1>
    </dataValidation>
    <dataValidation imeMode="halfAlpha" allowBlank="1" showInputMessage="1" showErrorMessage="1" sqref="Z20:AB20 R20:T20 V51:X51 R51:T51 Z51:AB51 W49:AB49 X1:AB1 R18:U18 W18:AB18 V20:X20 R1:T1 R49:U49" xr:uid="{00000000-0002-0000-0000-000005000000}"/>
    <dataValidation type="whole" imeMode="halfAlpha" operator="greaterThanOrEqual" allowBlank="1" showInputMessage="1" showErrorMessage="1" promptTitle="地下なしの場合" prompt="0と入力してください。" sqref="Z31:AA31" xr:uid="{00000000-0002-0000-0000-000006000000}">
      <formula1>0</formula1>
    </dataValidation>
    <dataValidation type="list" allowBlank="1" showErrorMessage="1" promptTitle="選択方法" prompt="プルダウン" sqref="O38:AB38" xr:uid="{00000000-0002-0000-0000-000007000000}">
      <formula1>"請負,自主施工"</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O53:Q53" xr:uid="{00000000-0002-0000-0000-00000D000000}">
      <formula1>4</formula1>
    </dataValidation>
    <dataValidation allowBlank="1" showInputMessage="1" errorTitle="禁止" error="半角コンマが使用されています。" promptTitle="構造" prompt="木造・RC造・S造など入力してください。_x000a_（構造が２つ以上の場合は並列して入力してください。（例）「木造・RC造」）" sqref="X33:AB33 X27:AB27 X30:AB30" xr:uid="{00000000-0002-0000-0000-00000E000000}"/>
    <dataValidation type="list" allowBlank="1" showInputMessage="1" showErrorMessage="1" sqref="O39:O40 O42:P42" xr:uid="{00000000-0002-0000-0000-00000F000000}">
      <formula1>"有,無"</formula1>
    </dataValidation>
    <dataValidation type="list" allowBlank="1" showInputMessage="1" showErrorMessage="1" promptTitle="レベルが複数あるとき" prompt="発じん性が高いものを入力してください。_x000a_（例：レベル２・３があるときは、「２」を入力してください。）" sqref="AB40" xr:uid="{00000000-0002-0000-0000-000010000000}">
      <formula1>"1,2,3"</formula1>
    </dataValidation>
    <dataValidation allowBlank="1" showInputMessage="1" errorTitle="禁止" error="半角コンマが使用されています。" promptTitle="石綿含有建材" prompt="「CFシート」「吹付材」等入力してください。" sqref="T41:AB41" xr:uid="{00000000-0002-0000-0000-000011000000}"/>
    <dataValidation type="list" allowBlank="1" showInputMessage="1" showErrorMessage="1" sqref="U42:AB42" xr:uid="{00000000-0002-0000-0000-000012000000}">
      <formula1>"業務用エアコン,冷凍冷蔵機器,業務用エアコン及び冷凍冷蔵機器"</formula1>
    </dataValidation>
    <dataValidation type="list" allowBlank="1" showInputMessage="1" showErrorMessage="1" promptTitle="許可業種" prompt="建設業の許可を複数取得されている場合，本届出工事の施工に必要となる許可業種１つを選択してください。" sqref="X54:Z54" xr:uid="{00000000-0002-0000-0000-000013000000}">
      <formula1>"建築,解体,土木,管,電気,電気通信,水道施設,大工,左官,石,屋根,タイル・れんが・ブロック,鋼構造物,鉄筋,舗装,しゅんせつ,板金,ガラス,塗装,防水,内装仕上,熱絶縁,電気通信,造園,さく井,建具,消防施設,清掃施設"</formula1>
    </dataValidation>
    <dataValidation type="decimal" imeMode="halfAlpha" operator="greaterThanOrEqual" allowBlank="1" showInputMessage="1" showErrorMessage="1" sqref="U29:AA29" xr:uid="{00000000-0002-0000-0000-000015000000}">
      <formula1>80</formula1>
    </dataValidation>
    <dataValidation type="decimal" imeMode="halfAlpha" operator="greaterThanOrEqual" allowBlank="1" showInputMessage="1" showErrorMessage="1" sqref="U32:AA32" xr:uid="{00000000-0002-0000-0000-000016000000}">
      <formula1>500</formula1>
    </dataValidation>
    <dataValidation type="decimal" imeMode="halfAlpha" operator="greaterThanOrEqual" allowBlank="1" showInputMessage="1" showErrorMessage="1" promptTitle="単位に注意" prompt="単位は「万円」です。" sqref="U35:Z35" xr:uid="{00000000-0002-0000-0000-000017000000}">
      <formula1>10000</formula1>
    </dataValidation>
    <dataValidation imeMode="hiragana" allowBlank="1" showInputMessage="1" errorTitle="禁止" error="半角コンマが使用されています。" promptTitle="注意" prompt="商号又は名称のみ入力してください。_x000a_略語の使用可（例）株式会社：㈱、有限会社：㈲" sqref="O45:AB45" xr:uid="{00000000-0002-0000-0000-000018000000}"/>
    <dataValidation imeMode="hiragana" allowBlank="1" showInputMessage="1" errorTitle="禁止" error="半角コンマが使用されています。" promptTitle="注意" prompt="代表者及び肩書のみ入力してください。_x000a_略語の使用可：代表取締役：㈹" sqref="O47:AB47" xr:uid="{00000000-0002-0000-0000-000019000000}"/>
    <dataValidation imeMode="halfKatakana" allowBlank="1" showInputMessage="1" errorTitle="禁止" error="半角コンマが使用されています。" promptTitle="商号のﾌﾘｶﾞﾅ（略称可）" prompt="株式会社：(ｶ)、有限会社：(ﾕ)" sqref="O46:AB46" xr:uid="{00000000-0002-0000-0000-00001A000000}"/>
    <dataValidation imeMode="halfKatakana" allowBlank="1" showInputMessage="1" errorTitle="禁止" error="半角コンマが使用されています。" promptTitle="注意" prompt="代表者及び肩書のﾌﾘｶﾞﾅのみ入力してください。_x000a_代表取締役：「(ﾀﾞｲ)」" sqref="O48:AB48" xr:uid="{00000000-0002-0000-0000-00001B000000}"/>
    <dataValidation allowBlank="1" showInputMessage="1" errorTitle="禁止" error="半角コンマが使用されています。" promptTitle="特定建設資材" prompt="建材名を入力してください。" sqref="S39:AB39" xr:uid="{00000000-0002-0000-0000-00001C000000}"/>
    <dataValidation type="decimal" imeMode="halfAlpha" operator="greaterThanOrEqual" allowBlank="1" showInputMessage="1" showErrorMessage="1" promptTitle="単位に注意" prompt="単位は「万円」です。" sqref="U37:Z37" xr:uid="{00000000-0002-0000-0000-000008000000}">
      <formula1>500</formula1>
    </dataValidation>
    <dataValidation type="list" allowBlank="1" showInputMessage="1" promptTitle="工事の種類" prompt="別表３で入力する「工事の種類」を入力してください。_x000a_プルダウンにない工事は自由入力してください。" sqref="U36:AB36" xr:uid="{F407CF06-1C0A-406F-B526-A366489B152E}">
      <formula1>"電気工事,水道工事,ガス工事,下水道工事,鉄道工事,電話工事"</formula1>
    </dataValidation>
    <dataValidation type="list" allowBlank="1" showInputMessage="1" showErrorMessage="1" sqref="U53" xr:uid="{0A3ED225-B0AD-45FB-8654-1D878AD20EE7}">
      <formula1>"般,特"</formula1>
    </dataValidation>
    <dataValidation allowBlank="1" showInputMessage="1" errorTitle="禁止" error="半角コンマが使用されています。" sqref="R16:AB16 R19:AB19 O23:AB23 Q27:U27 Q30:U30 Q33:U33 R50:AB50" xr:uid="{C8AF70E7-7253-4C4F-BCFA-AC84AF056E01}"/>
    <dataValidation type="decimal" imeMode="halfAlpha" operator="lessThanOrEqual" allowBlank="1" showInputMessage="1" showErrorMessage="1" errorTitle="禁止" error="位置座標は「平面直角座標（Ⅵ系）」を求めてください。座標値は必ずマイナスの値となります。" sqref="W25:AB25 P25:U25" xr:uid="{43C30D5B-03B1-4D05-A1C0-14C654B54B89}">
      <formula1>0</formula1>
    </dataValidation>
    <dataValidation imeMode="halfKatakana" allowBlank="1" showInputMessage="1" errorTitle="禁止" error="半角コンマが使用されています。" promptTitle="略語の使用可" prompt="代表取締役：「(ﾀﾞｲ)」" sqref="O14:AB14" xr:uid="{61022253-0CF7-49ED-80D8-9FF2582E560A}"/>
    <dataValidation imeMode="hiragana" allowBlank="1" showInputMessage="1" errorTitle="禁止" error="半角コンマが使用されています。" promptTitle="略語の使用可" prompt="商号又は名称のみ入力してください。_x000a_略語の使用可（例）株式会社：㈱、有限会社：㈲" sqref="O11:AB11" xr:uid="{23520866-D7F8-40DD-92CA-A6C37B322812}"/>
    <dataValidation imeMode="hiragana" allowBlank="1" showInputMessage="1" errorTitle="禁止" error="半角コンマが使用されています。" promptTitle="略語の使用可" prompt="代表取締役：㈹" sqref="O13:AB13" xr:uid="{5F00016A-0E59-4325-8796-520D7A9C042D}"/>
    <dataValidation imeMode="halfKatakana" allowBlank="1" showInputMessage="1" errorTitle="禁止" error="半角コンマが使用されています。" promptTitle="略語の使用可" prompt="株式会社：(ｶ)、有限会社：(ﾕ)、宗教法人：(ｼｭｳ)、学校法人：(ｶﾞｸ)、医療法人：(ｲ)" sqref="O12:AB12" xr:uid="{0E45B555-EB09-4D6D-904A-50195B7D1A5E}"/>
    <dataValidation imeMode="halfAlpha" operator="greaterThanOrEqual" allowBlank="1" showInputMessage="1" showErrorMessage="1" sqref="Z17:AB17 V17:X17 W15:AB15 R17:T17 R15:U15 W53 T56:U56 W56:X56 Z56:AA56" xr:uid="{FAFB72AC-61CE-4683-B1A7-C5CD7D36461D}"/>
    <dataValidation type="list" allowBlank="1" showInputMessage="1" showErrorMessage="1" sqref="U4:W4 U60:W60 U63:W64 U8:W8" xr:uid="{665FD5E4-B56D-4D28-963E-CEF64536BD6C}">
      <formula1>"1,2,3,4,5,6,7,8,9,10,11,12"</formula1>
    </dataValidation>
    <dataValidation type="list" allowBlank="1" showInputMessage="1" showErrorMessage="1" sqref="Y8:AA8 Y60:AA60 Y63:AA64 Y4:AA4" xr:uid="{1CC5D7DA-7CDF-4273-8E97-C95F62AF941B}">
      <formula1>"1,2,3,4,5,6,7,8,9,10,11,12,13,14,15,16,17,18,19,20,21,22,23,24,25,26,27,28,29,30,31"</formula1>
    </dataValidation>
    <dataValidation operator="lessThanOrEqual" allowBlank="1" showInputMessage="1" errorTitle="説明日" error="届出日より後の日付です。" sqref="AE60" xr:uid="{3F3CDFDF-D08F-4BEE-BAEC-0B2B015A4C63}"/>
    <dataValidation operator="lessThanOrEqual" allowBlank="1" showInputMessage="1" errorTitle="届出日" error="工事着手予定日から１週間未満です。" sqref="AE8" xr:uid="{9AEAECD4-A8BC-45C5-8DDF-F74411BCDFC6}"/>
    <dataValidation operator="greaterThanOrEqual" allowBlank="1" showInputMessage="1" errorTitle="工事着手予定日" error="届出日から１週間未満です。" sqref="AE63" xr:uid="{A2274F14-5D3F-4E28-9309-C1AF7BAAD763}"/>
    <dataValidation operator="greaterThanOrEqual" allowBlank="1" showInputMessage="1" errorTitle="工事完了予定日" error="工事着手予定日より前の日付です。" sqref="AE64" xr:uid="{A6494B65-B0EF-4873-8F77-42C65E97435E}"/>
    <dataValidation type="whole" imeMode="halfAlpha" operator="greaterThanOrEqual" allowBlank="1" showInputMessage="1" showErrorMessage="1" promptTitle="複数棟あり、階数が異なる場合" prompt="最も大きい階数を入力してください。" sqref="T34:U34 T28:U28 T31:U31" xr:uid="{74BAF198-286C-4B96-8A05-1F37B75E4732}">
      <formula1>1</formula1>
    </dataValidation>
    <dataValidation type="whole" imeMode="halfAlpha" operator="greaterThanOrEqual" allowBlank="1" showInputMessage="1" showErrorMessage="1" sqref="Y53:AA53" xr:uid="{93F3473D-C4C8-44A6-B361-9F1EFAB91ABD}">
      <formula1>0</formula1>
    </dataValidation>
    <dataValidation type="list" allowBlank="1" showInputMessage="1" showErrorMessage="1" promptTitle="注意（「５特定建設資材への付着」と統一すること）" prompt="上の「５特定建設資材への付着」で石綿が「有」と回答した場合は、必ずこのセルも「有」となります。" sqref="W40" xr:uid="{0CB01D8C-75AD-4668-A6B3-ACA7CFB8CBE0}">
      <formula1>"有,無"</formula1>
    </dataValidation>
    <dataValidation allowBlank="1" showInputMessage="1" showErrorMessage="1" promptTitle="受付番号" prompt="元の届出の受付番号下４桁を入力してください。_x000a_（例）05.0001の場合「0001」と入力してください。" sqref="U5:AB5" xr:uid="{6A109589-44F6-487B-8060-79756525768E}"/>
    <dataValidation type="list" allowBlank="1" showInputMessage="1" showErrorMessage="1" sqref="O63:S64 O8:S8" xr:uid="{82C6F892-B2DD-4D24-97AF-8079C08661E9}">
      <formula1>$AG$25:$AG$33</formula1>
    </dataValidation>
    <dataValidation type="list" allowBlank="1" showInputMessage="1" showErrorMessage="1" sqref="O60:S60 O4:S4" xr:uid="{7285A47D-D57B-4D3B-8AEF-D969D8013ABF}">
      <formula1>$AG$23:$AG$33</formula1>
    </dataValidation>
  </dataValidations>
  <pageMargins left="0.7" right="0.7" top="0.75" bottom="0.75" header="0.3" footer="0.3"/>
  <pageSetup paperSize="9" scale="4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300" r:id="rId4" name="Check Box 12">
              <controlPr defaultSize="0" autoFill="0" autoLine="0" autoPict="0">
                <anchor moveWithCells="1">
                  <from>
                    <xdr:col>6</xdr:col>
                    <xdr:colOff>38100</xdr:colOff>
                    <xdr:row>27</xdr:row>
                    <xdr:rowOff>9525</xdr:rowOff>
                  </from>
                  <to>
                    <xdr:col>6</xdr:col>
                    <xdr:colOff>247650</xdr:colOff>
                    <xdr:row>28</xdr:row>
                    <xdr:rowOff>19050</xdr:rowOff>
                  </to>
                </anchor>
              </controlPr>
            </control>
          </mc:Choice>
        </mc:AlternateContent>
        <mc:AlternateContent xmlns:mc="http://schemas.openxmlformats.org/markup-compatibility/2006">
          <mc:Choice Requires="x14">
            <control shapeId="12301" r:id="rId5" name="Check Box 13">
              <controlPr defaultSize="0" autoFill="0" autoLine="0" autoPict="0">
                <anchor moveWithCells="1">
                  <from>
                    <xdr:col>6</xdr:col>
                    <xdr:colOff>28575</xdr:colOff>
                    <xdr:row>29</xdr:row>
                    <xdr:rowOff>219075</xdr:rowOff>
                  </from>
                  <to>
                    <xdr:col>6</xdr:col>
                    <xdr:colOff>247650</xdr:colOff>
                    <xdr:row>31</xdr:row>
                    <xdr:rowOff>0</xdr:rowOff>
                  </to>
                </anchor>
              </controlPr>
            </control>
          </mc:Choice>
        </mc:AlternateContent>
        <mc:AlternateContent xmlns:mc="http://schemas.openxmlformats.org/markup-compatibility/2006">
          <mc:Choice Requires="x14">
            <control shapeId="12302" r:id="rId6" name="Check Box 14">
              <controlPr defaultSize="0" autoFill="0" autoLine="0" autoPict="0">
                <anchor moveWithCells="1">
                  <from>
                    <xdr:col>6</xdr:col>
                    <xdr:colOff>28575</xdr:colOff>
                    <xdr:row>32</xdr:row>
                    <xdr:rowOff>219075</xdr:rowOff>
                  </from>
                  <to>
                    <xdr:col>6</xdr:col>
                    <xdr:colOff>266700</xdr:colOff>
                    <xdr:row>34</xdr:row>
                    <xdr:rowOff>0</xdr:rowOff>
                  </to>
                </anchor>
              </controlPr>
            </control>
          </mc:Choice>
        </mc:AlternateContent>
        <mc:AlternateContent xmlns:mc="http://schemas.openxmlformats.org/markup-compatibility/2006">
          <mc:Choice Requires="x14">
            <control shapeId="12303" r:id="rId7" name="Check Box 15">
              <controlPr defaultSize="0" autoFill="0" autoLine="0" autoPict="0">
                <anchor moveWithCells="1">
                  <from>
                    <xdr:col>6</xdr:col>
                    <xdr:colOff>38100</xdr:colOff>
                    <xdr:row>35</xdr:row>
                    <xdr:rowOff>114300</xdr:rowOff>
                  </from>
                  <to>
                    <xdr:col>6</xdr:col>
                    <xdr:colOff>219075</xdr:colOff>
                    <xdr:row>36</xdr:row>
                    <xdr:rowOff>123825</xdr:rowOff>
                  </to>
                </anchor>
              </controlPr>
            </control>
          </mc:Choice>
        </mc:AlternateContent>
        <mc:AlternateContent xmlns:mc="http://schemas.openxmlformats.org/markup-compatibility/2006">
          <mc:Choice Requires="x14">
            <control shapeId="12306" r:id="rId8" name="Check Box 18">
              <controlPr defaultSize="0" autoFill="0" autoLine="0" autoPict="0">
                <anchor moveWithCells="1">
                  <from>
                    <xdr:col>6</xdr:col>
                    <xdr:colOff>38100</xdr:colOff>
                    <xdr:row>52</xdr:row>
                    <xdr:rowOff>219075</xdr:rowOff>
                  </from>
                  <to>
                    <xdr:col>6</xdr:col>
                    <xdr:colOff>247650</xdr:colOff>
                    <xdr:row>54</xdr:row>
                    <xdr:rowOff>0</xdr:rowOff>
                  </to>
                </anchor>
              </controlPr>
            </control>
          </mc:Choice>
        </mc:AlternateContent>
        <mc:AlternateContent xmlns:mc="http://schemas.openxmlformats.org/markup-compatibility/2006">
          <mc:Choice Requires="x14">
            <control shapeId="12307" r:id="rId9" name="Check Box 19">
              <controlPr defaultSize="0" autoFill="0" autoLine="0" autoPict="0">
                <anchor moveWithCells="1">
                  <from>
                    <xdr:col>6</xdr:col>
                    <xdr:colOff>47625</xdr:colOff>
                    <xdr:row>55</xdr:row>
                    <xdr:rowOff>104775</xdr:rowOff>
                  </from>
                  <to>
                    <xdr:col>6</xdr:col>
                    <xdr:colOff>257175</xdr:colOff>
                    <xdr:row>56</xdr:row>
                    <xdr:rowOff>114300</xdr:rowOff>
                  </to>
                </anchor>
              </controlPr>
            </control>
          </mc:Choice>
        </mc:AlternateContent>
        <mc:AlternateContent xmlns:mc="http://schemas.openxmlformats.org/markup-compatibility/2006">
          <mc:Choice Requires="x14">
            <control shapeId="12715" r:id="rId10" name="Check Box 427">
              <controlPr defaultSize="0" autoFill="0" autoLine="0" autoPict="0">
                <anchor moveWithCells="1">
                  <from>
                    <xdr:col>1</xdr:col>
                    <xdr:colOff>95250</xdr:colOff>
                    <xdr:row>11</xdr:row>
                    <xdr:rowOff>314325</xdr:rowOff>
                  </from>
                  <to>
                    <xdr:col>1</xdr:col>
                    <xdr:colOff>323850</xdr:colOff>
                    <xdr:row>12</xdr:row>
                    <xdr:rowOff>104775</xdr:rowOff>
                  </to>
                </anchor>
              </controlPr>
            </control>
          </mc:Choice>
        </mc:AlternateContent>
        <mc:AlternateContent xmlns:mc="http://schemas.openxmlformats.org/markup-compatibility/2006">
          <mc:Choice Requires="x14">
            <control shapeId="12719" r:id="rId11" name="Check Box 431">
              <controlPr defaultSize="0" autoFill="0" autoLine="0" autoPict="0">
                <anchor moveWithCells="1">
                  <from>
                    <xdr:col>1</xdr:col>
                    <xdr:colOff>85725</xdr:colOff>
                    <xdr:row>37</xdr:row>
                    <xdr:rowOff>0</xdr:rowOff>
                  </from>
                  <to>
                    <xdr:col>1</xdr:col>
                    <xdr:colOff>304800</xdr:colOff>
                    <xdr:row>37</xdr:row>
                    <xdr:rowOff>219075</xdr:rowOff>
                  </to>
                </anchor>
              </controlPr>
            </control>
          </mc:Choice>
        </mc:AlternateContent>
        <mc:AlternateContent xmlns:mc="http://schemas.openxmlformats.org/markup-compatibility/2006">
          <mc:Choice Requires="x14">
            <control shapeId="12720" r:id="rId12" name="Check Box 432">
              <controlPr defaultSize="0" autoFill="0" autoLine="0" autoPict="0">
                <anchor moveWithCells="1">
                  <from>
                    <xdr:col>1</xdr:col>
                    <xdr:colOff>114300</xdr:colOff>
                    <xdr:row>45</xdr:row>
                    <xdr:rowOff>123825</xdr:rowOff>
                  </from>
                  <to>
                    <xdr:col>1</xdr:col>
                    <xdr:colOff>314325</xdr:colOff>
                    <xdr:row>46</xdr:row>
                    <xdr:rowOff>104775</xdr:rowOff>
                  </to>
                </anchor>
              </controlPr>
            </control>
          </mc:Choice>
        </mc:AlternateContent>
        <mc:AlternateContent xmlns:mc="http://schemas.openxmlformats.org/markup-compatibility/2006">
          <mc:Choice Requires="x14">
            <control shapeId="12721" r:id="rId13" name="Check Box 433">
              <controlPr defaultSize="0" autoFill="0" autoLine="0" autoPict="0">
                <anchor moveWithCells="1">
                  <from>
                    <xdr:col>1</xdr:col>
                    <xdr:colOff>95250</xdr:colOff>
                    <xdr:row>49</xdr:row>
                    <xdr:rowOff>28575</xdr:rowOff>
                  </from>
                  <to>
                    <xdr:col>1</xdr:col>
                    <xdr:colOff>295275</xdr:colOff>
                    <xdr:row>49</xdr:row>
                    <xdr:rowOff>209550</xdr:rowOff>
                  </to>
                </anchor>
              </controlPr>
            </control>
          </mc:Choice>
        </mc:AlternateContent>
        <mc:AlternateContent xmlns:mc="http://schemas.openxmlformats.org/markup-compatibility/2006">
          <mc:Choice Requires="x14">
            <control shapeId="12722" r:id="rId14" name="Check Box 434">
              <controlPr defaultSize="0" autoFill="0" autoLine="0" autoPict="0">
                <anchor moveWithCells="1">
                  <from>
                    <xdr:col>1</xdr:col>
                    <xdr:colOff>95250</xdr:colOff>
                    <xdr:row>53</xdr:row>
                    <xdr:rowOff>85725</xdr:rowOff>
                  </from>
                  <to>
                    <xdr:col>1</xdr:col>
                    <xdr:colOff>304800</xdr:colOff>
                    <xdr:row>54</xdr:row>
                    <xdr:rowOff>85725</xdr:rowOff>
                  </to>
                </anchor>
              </controlPr>
            </control>
          </mc:Choice>
        </mc:AlternateContent>
        <mc:AlternateContent xmlns:mc="http://schemas.openxmlformats.org/markup-compatibility/2006">
          <mc:Choice Requires="x14">
            <control shapeId="12723" r:id="rId15" name="Check Box 435">
              <controlPr defaultSize="0" autoFill="0" autoLine="0" autoPict="0">
                <anchor moveWithCells="1">
                  <from>
                    <xdr:col>1</xdr:col>
                    <xdr:colOff>95250</xdr:colOff>
                    <xdr:row>58</xdr:row>
                    <xdr:rowOff>447675</xdr:rowOff>
                  </from>
                  <to>
                    <xdr:col>1</xdr:col>
                    <xdr:colOff>304800</xdr:colOff>
                    <xdr:row>60</xdr:row>
                    <xdr:rowOff>0</xdr:rowOff>
                  </to>
                </anchor>
              </controlPr>
            </control>
          </mc:Choice>
        </mc:AlternateContent>
        <mc:AlternateContent xmlns:mc="http://schemas.openxmlformats.org/markup-compatibility/2006">
          <mc:Choice Requires="x14">
            <control shapeId="12725" r:id="rId16" name="Check Box 437">
              <controlPr defaultSize="0" autoFill="0" autoLine="0" autoPict="0">
                <anchor moveWithCells="1">
                  <from>
                    <xdr:col>1</xdr:col>
                    <xdr:colOff>95250</xdr:colOff>
                    <xdr:row>62</xdr:row>
                    <xdr:rowOff>95250</xdr:rowOff>
                  </from>
                  <to>
                    <xdr:col>1</xdr:col>
                    <xdr:colOff>323850</xdr:colOff>
                    <xdr:row>63</xdr:row>
                    <xdr:rowOff>123825</xdr:rowOff>
                  </to>
                </anchor>
              </controlPr>
            </control>
          </mc:Choice>
        </mc:AlternateContent>
        <mc:AlternateContent xmlns:mc="http://schemas.openxmlformats.org/markup-compatibility/2006">
          <mc:Choice Requires="x14">
            <control shapeId="12730" r:id="rId17" name="Check Box 442">
              <controlPr defaultSize="0" autoFill="0" autoLine="0" autoPict="0">
                <anchor moveWithCells="1">
                  <from>
                    <xdr:col>14</xdr:col>
                    <xdr:colOff>38100</xdr:colOff>
                    <xdr:row>66</xdr:row>
                    <xdr:rowOff>0</xdr:rowOff>
                  </from>
                  <to>
                    <xdr:col>14</xdr:col>
                    <xdr:colOff>238125</xdr:colOff>
                    <xdr:row>66</xdr:row>
                    <xdr:rowOff>219075</xdr:rowOff>
                  </to>
                </anchor>
              </controlPr>
            </control>
          </mc:Choice>
        </mc:AlternateContent>
        <mc:AlternateContent xmlns:mc="http://schemas.openxmlformats.org/markup-compatibility/2006">
          <mc:Choice Requires="x14">
            <control shapeId="12731" r:id="rId18" name="Check Box 443">
              <controlPr defaultSize="0" autoFill="0" autoLine="0" autoPict="0">
                <anchor moveWithCells="1">
                  <from>
                    <xdr:col>14</xdr:col>
                    <xdr:colOff>38100</xdr:colOff>
                    <xdr:row>67</xdr:row>
                    <xdr:rowOff>19050</xdr:rowOff>
                  </from>
                  <to>
                    <xdr:col>14</xdr:col>
                    <xdr:colOff>238125</xdr:colOff>
                    <xdr:row>68</xdr:row>
                    <xdr:rowOff>0</xdr:rowOff>
                  </to>
                </anchor>
              </controlPr>
            </control>
          </mc:Choice>
        </mc:AlternateContent>
        <mc:AlternateContent xmlns:mc="http://schemas.openxmlformats.org/markup-compatibility/2006">
          <mc:Choice Requires="x14">
            <control shapeId="12732" r:id="rId19" name="Check Box 444">
              <controlPr defaultSize="0" autoFill="0" autoLine="0" autoPict="0">
                <anchor moveWithCells="1">
                  <from>
                    <xdr:col>14</xdr:col>
                    <xdr:colOff>38100</xdr:colOff>
                    <xdr:row>68</xdr:row>
                    <xdr:rowOff>19050</xdr:rowOff>
                  </from>
                  <to>
                    <xdr:col>14</xdr:col>
                    <xdr:colOff>228600</xdr:colOff>
                    <xdr:row>68</xdr:row>
                    <xdr:rowOff>209550</xdr:rowOff>
                  </to>
                </anchor>
              </controlPr>
            </control>
          </mc:Choice>
        </mc:AlternateContent>
        <mc:AlternateContent xmlns:mc="http://schemas.openxmlformats.org/markup-compatibility/2006">
          <mc:Choice Requires="x14">
            <control shapeId="12733" r:id="rId20" name="Check Box 445">
              <controlPr defaultSize="0" autoFill="0" autoLine="0" autoPict="0">
                <anchor moveWithCells="1">
                  <from>
                    <xdr:col>14</xdr:col>
                    <xdr:colOff>38100</xdr:colOff>
                    <xdr:row>69</xdr:row>
                    <xdr:rowOff>9525</xdr:rowOff>
                  </from>
                  <to>
                    <xdr:col>14</xdr:col>
                    <xdr:colOff>238125</xdr:colOff>
                    <xdr:row>69</xdr:row>
                    <xdr:rowOff>219075</xdr:rowOff>
                  </to>
                </anchor>
              </controlPr>
            </control>
          </mc:Choice>
        </mc:AlternateContent>
        <mc:AlternateContent xmlns:mc="http://schemas.openxmlformats.org/markup-compatibility/2006">
          <mc:Choice Requires="x14">
            <control shapeId="12716" r:id="rId21" name="Check Box 428">
              <controlPr defaultSize="0" autoFill="0" autoLine="0" autoPict="0">
                <anchor moveWithCells="1">
                  <from>
                    <xdr:col>1</xdr:col>
                    <xdr:colOff>95250</xdr:colOff>
                    <xdr:row>14</xdr:row>
                    <xdr:rowOff>219075</xdr:rowOff>
                  </from>
                  <to>
                    <xdr:col>1</xdr:col>
                    <xdr:colOff>304800</xdr:colOff>
                    <xdr:row>15</xdr:row>
                    <xdr:rowOff>200025</xdr:rowOff>
                  </to>
                </anchor>
              </controlPr>
            </control>
          </mc:Choice>
        </mc:AlternateContent>
        <mc:AlternateContent xmlns:mc="http://schemas.openxmlformats.org/markup-compatibility/2006">
          <mc:Choice Requires="x14">
            <control shapeId="12738" r:id="rId22" name="Check Box 450">
              <controlPr defaultSize="0" autoFill="0" autoLine="0" autoPict="0">
                <anchor moveWithCells="1">
                  <from>
                    <xdr:col>1</xdr:col>
                    <xdr:colOff>95250</xdr:colOff>
                    <xdr:row>39</xdr:row>
                    <xdr:rowOff>133350</xdr:rowOff>
                  </from>
                  <to>
                    <xdr:col>1</xdr:col>
                    <xdr:colOff>304800</xdr:colOff>
                    <xdr:row>40</xdr:row>
                    <xdr:rowOff>114300</xdr:rowOff>
                  </to>
                </anchor>
              </controlPr>
            </control>
          </mc:Choice>
        </mc:AlternateContent>
        <mc:AlternateContent xmlns:mc="http://schemas.openxmlformats.org/markup-compatibility/2006">
          <mc:Choice Requires="x14">
            <control shapeId="12718" r:id="rId23" name="Check Box 430">
              <controlPr defaultSize="0" autoFill="0" autoLine="0" autoPict="0">
                <anchor moveWithCells="1">
                  <from>
                    <xdr:col>1</xdr:col>
                    <xdr:colOff>85725</xdr:colOff>
                    <xdr:row>30</xdr:row>
                    <xdr:rowOff>104775</xdr:rowOff>
                  </from>
                  <to>
                    <xdr:col>1</xdr:col>
                    <xdr:colOff>314325</xdr:colOff>
                    <xdr:row>31</xdr:row>
                    <xdr:rowOff>95250</xdr:rowOff>
                  </to>
                </anchor>
              </controlPr>
            </control>
          </mc:Choice>
        </mc:AlternateContent>
        <mc:AlternateContent xmlns:mc="http://schemas.openxmlformats.org/markup-compatibility/2006">
          <mc:Choice Requires="x14">
            <control shapeId="12739" r:id="rId24" name="Check Box 451">
              <controlPr defaultSize="0" autoFill="0" autoLine="0" autoPict="0">
                <anchor moveWithCells="1">
                  <from>
                    <xdr:col>1</xdr:col>
                    <xdr:colOff>95250</xdr:colOff>
                    <xdr:row>22</xdr:row>
                    <xdr:rowOff>209550</xdr:rowOff>
                  </from>
                  <to>
                    <xdr:col>1</xdr:col>
                    <xdr:colOff>304800</xdr:colOff>
                    <xdr:row>23</xdr:row>
                    <xdr:rowOff>190500</xdr:rowOff>
                  </to>
                </anchor>
              </controlPr>
            </control>
          </mc:Choice>
        </mc:AlternateContent>
        <mc:AlternateContent xmlns:mc="http://schemas.openxmlformats.org/markup-compatibility/2006">
          <mc:Choice Requires="x14">
            <control shapeId="12717" r:id="rId25" name="Check Box 429">
              <controlPr defaultSize="0" autoFill="0" autoLine="0" autoPict="0">
                <anchor moveWithCells="1">
                  <from>
                    <xdr:col>1</xdr:col>
                    <xdr:colOff>95250</xdr:colOff>
                    <xdr:row>18</xdr:row>
                    <xdr:rowOff>0</xdr:rowOff>
                  </from>
                  <to>
                    <xdr:col>1</xdr:col>
                    <xdr:colOff>314325</xdr:colOff>
                    <xdr:row>18</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Q115"/>
  <sheetViews>
    <sheetView showGridLines="0" workbookViewId="0">
      <selection activeCell="I7" sqref="I7"/>
    </sheetView>
  </sheetViews>
  <sheetFormatPr defaultRowHeight="13.5"/>
  <cols>
    <col min="1" max="1" width="4.125" customWidth="1"/>
  </cols>
  <sheetData>
    <row r="1" spans="2:17" ht="96.75" customHeight="1">
      <c r="B1" s="602" t="s">
        <v>500</v>
      </c>
      <c r="C1" s="602"/>
      <c r="D1" s="602"/>
      <c r="E1" s="602"/>
      <c r="F1" s="602"/>
      <c r="G1" s="602"/>
      <c r="H1" s="602"/>
      <c r="I1" s="602"/>
      <c r="J1" s="602"/>
      <c r="K1" s="602"/>
      <c r="L1" s="602"/>
      <c r="M1" s="602"/>
      <c r="N1" s="50"/>
      <c r="O1" s="50"/>
      <c r="P1" s="50"/>
      <c r="Q1" s="50"/>
    </row>
    <row r="2" spans="2:17" ht="31.5" customHeight="1">
      <c r="B2" s="50"/>
      <c r="C2" s="50"/>
      <c r="D2" s="50"/>
      <c r="E2" s="50"/>
      <c r="F2" s="50"/>
      <c r="G2" s="50"/>
      <c r="H2" s="50"/>
      <c r="I2" s="50"/>
      <c r="J2" s="50"/>
      <c r="K2" s="50"/>
      <c r="L2" s="50"/>
      <c r="M2" s="50"/>
      <c r="N2" s="50"/>
      <c r="O2" s="50"/>
      <c r="P2" s="50"/>
      <c r="Q2" s="50"/>
    </row>
    <row r="3" spans="2:17">
      <c r="B3" s="50" t="s">
        <v>490</v>
      </c>
      <c r="C3" s="50"/>
      <c r="D3" s="50"/>
      <c r="E3" s="50"/>
      <c r="F3" s="50"/>
      <c r="G3" s="50"/>
      <c r="H3" s="50"/>
      <c r="I3" s="50"/>
      <c r="J3" s="50"/>
      <c r="K3" s="50"/>
      <c r="L3" s="50"/>
      <c r="M3" s="50"/>
      <c r="N3" s="50"/>
      <c r="O3" s="50"/>
      <c r="P3" s="50"/>
      <c r="Q3" s="50"/>
    </row>
    <row r="4" spans="2:17" ht="28.5" customHeight="1">
      <c r="B4" s="603" t="s">
        <v>489</v>
      </c>
      <c r="C4" s="603"/>
      <c r="D4" s="603"/>
      <c r="E4" s="603"/>
      <c r="F4" s="603"/>
      <c r="G4" s="603"/>
      <c r="H4" s="603"/>
      <c r="I4" s="50"/>
      <c r="J4" s="50"/>
      <c r="K4" s="50"/>
      <c r="L4" s="50"/>
      <c r="M4" s="50"/>
      <c r="N4" s="50"/>
      <c r="O4" s="50"/>
      <c r="P4" s="50"/>
      <c r="Q4" s="50"/>
    </row>
    <row r="5" spans="2:17" ht="24.75" customHeight="1">
      <c r="B5" s="155" t="s">
        <v>501</v>
      </c>
      <c r="C5" s="155"/>
      <c r="D5" s="50"/>
      <c r="E5" s="50"/>
      <c r="F5" s="50"/>
      <c r="G5" s="50"/>
      <c r="H5" s="50"/>
      <c r="I5" s="50"/>
      <c r="J5" s="50"/>
      <c r="K5" s="50"/>
      <c r="L5" s="50"/>
      <c r="M5" s="50"/>
      <c r="N5" s="50"/>
      <c r="O5" s="50"/>
      <c r="P5" s="50"/>
      <c r="Q5" s="50"/>
    </row>
    <row r="6" spans="2:17" ht="23.25" customHeight="1">
      <c r="B6" s="50"/>
      <c r="C6" s="50"/>
      <c r="D6" s="50"/>
      <c r="E6" s="50"/>
      <c r="F6" s="50"/>
      <c r="G6" s="50"/>
      <c r="H6" s="50"/>
      <c r="I6" s="50"/>
      <c r="J6" s="50"/>
      <c r="K6" s="50"/>
      <c r="L6" s="50"/>
      <c r="M6" s="50"/>
      <c r="N6" s="50"/>
      <c r="O6" s="50"/>
      <c r="P6" s="50"/>
      <c r="Q6" s="50"/>
    </row>
    <row r="7" spans="2:17">
      <c r="B7" s="50" t="s">
        <v>377</v>
      </c>
      <c r="C7" s="50"/>
      <c r="D7" s="50"/>
      <c r="E7" s="50"/>
      <c r="F7" s="50"/>
      <c r="G7" s="50"/>
      <c r="H7" s="50"/>
      <c r="I7" s="50"/>
      <c r="J7" s="50"/>
      <c r="K7" s="50"/>
      <c r="L7" s="50"/>
      <c r="M7" s="50"/>
      <c r="N7" s="50"/>
      <c r="O7" s="50"/>
      <c r="P7" s="50"/>
      <c r="Q7" s="50"/>
    </row>
    <row r="8" spans="2:17" ht="26.25" customHeight="1">
      <c r="B8" s="50"/>
      <c r="C8" s="50"/>
      <c r="D8" s="50"/>
      <c r="E8" s="50"/>
      <c r="F8" s="50"/>
      <c r="G8" s="50"/>
      <c r="H8" s="50"/>
      <c r="I8" s="50"/>
      <c r="J8" s="50"/>
      <c r="K8" s="50"/>
      <c r="L8" s="50"/>
      <c r="M8" s="50"/>
      <c r="N8" s="50"/>
      <c r="O8" s="50"/>
      <c r="P8" s="50"/>
      <c r="Q8" s="50"/>
    </row>
    <row r="9" spans="2:17">
      <c r="B9" s="50" t="s">
        <v>502</v>
      </c>
      <c r="C9" s="50"/>
      <c r="D9" s="50"/>
      <c r="E9" s="50"/>
      <c r="F9" s="50"/>
      <c r="G9" s="50"/>
      <c r="H9" s="50"/>
      <c r="I9" s="50"/>
      <c r="J9" s="50"/>
      <c r="K9" s="50"/>
      <c r="L9" s="50"/>
      <c r="M9" s="50"/>
      <c r="N9" s="50"/>
      <c r="O9" s="50"/>
      <c r="P9" s="50"/>
      <c r="Q9" s="50"/>
    </row>
    <row r="10" spans="2:17">
      <c r="B10" s="50"/>
      <c r="C10" s="50"/>
      <c r="D10" s="50"/>
      <c r="E10" s="50"/>
      <c r="F10" s="50"/>
      <c r="G10" s="50"/>
      <c r="H10" s="50"/>
      <c r="I10" s="50"/>
      <c r="J10" s="50"/>
      <c r="K10" s="50"/>
      <c r="L10" s="50"/>
      <c r="M10" s="50"/>
      <c r="N10" s="50"/>
      <c r="O10" s="50"/>
      <c r="P10" s="50"/>
      <c r="Q10" s="50"/>
    </row>
    <row r="11" spans="2:17">
      <c r="B11" s="50"/>
      <c r="C11" s="50"/>
      <c r="D11" s="50"/>
      <c r="E11" s="50"/>
      <c r="F11" s="50"/>
      <c r="G11" s="50"/>
      <c r="H11" s="50"/>
      <c r="I11" s="50"/>
      <c r="J11" s="50"/>
      <c r="K11" s="50"/>
      <c r="L11" s="50"/>
      <c r="M11" s="50"/>
      <c r="N11" s="50"/>
      <c r="O11" s="50"/>
      <c r="P11" s="50"/>
      <c r="Q11" s="50"/>
    </row>
    <row r="12" spans="2:17">
      <c r="B12" s="50"/>
      <c r="C12" s="50"/>
      <c r="D12" s="50"/>
      <c r="E12" s="50"/>
      <c r="F12" s="50"/>
      <c r="G12" s="50"/>
      <c r="H12" s="50"/>
      <c r="I12" s="50"/>
      <c r="J12" s="50"/>
      <c r="K12" s="50"/>
      <c r="L12" s="50"/>
      <c r="M12" s="50"/>
      <c r="N12" s="50"/>
      <c r="O12" s="50"/>
      <c r="P12" s="50"/>
      <c r="Q12" s="50"/>
    </row>
    <row r="13" spans="2:17">
      <c r="B13" s="50"/>
      <c r="C13" s="50"/>
      <c r="D13" s="50"/>
      <c r="E13" s="50"/>
      <c r="F13" s="50"/>
      <c r="G13" s="50"/>
      <c r="H13" s="50"/>
      <c r="I13" s="50"/>
      <c r="J13" s="50"/>
      <c r="K13" s="50"/>
      <c r="L13" s="50"/>
      <c r="M13" s="50"/>
      <c r="N13" s="50"/>
      <c r="O13" s="50"/>
      <c r="P13" s="50"/>
      <c r="Q13" s="50"/>
    </row>
    <row r="14" spans="2:17">
      <c r="B14" s="50"/>
      <c r="C14" s="50"/>
      <c r="D14" s="50"/>
      <c r="E14" s="50"/>
      <c r="F14" s="50"/>
      <c r="G14" s="50"/>
      <c r="H14" s="50"/>
      <c r="I14" s="50"/>
      <c r="J14" s="50"/>
      <c r="K14" s="50"/>
      <c r="L14" s="50"/>
      <c r="M14" s="50"/>
      <c r="N14" s="50"/>
      <c r="O14" s="50"/>
      <c r="P14" s="50"/>
      <c r="Q14" s="50"/>
    </row>
    <row r="15" spans="2:17">
      <c r="B15" s="50"/>
      <c r="C15" s="50"/>
      <c r="D15" s="50"/>
      <c r="E15" s="50"/>
      <c r="F15" s="50"/>
      <c r="G15" s="50"/>
      <c r="H15" s="50"/>
      <c r="I15" s="50"/>
      <c r="J15" s="50"/>
      <c r="K15" s="50"/>
      <c r="L15" s="50"/>
      <c r="M15" s="50"/>
      <c r="N15" s="50"/>
      <c r="O15" s="50"/>
      <c r="P15" s="50"/>
      <c r="Q15" s="50"/>
    </row>
    <row r="16" spans="2:17">
      <c r="B16" s="50"/>
      <c r="C16" s="50"/>
      <c r="D16" s="50"/>
      <c r="E16" s="50"/>
      <c r="F16" s="50"/>
      <c r="G16" s="50"/>
      <c r="H16" s="50"/>
      <c r="I16" s="50"/>
      <c r="J16" s="50"/>
      <c r="K16" s="50"/>
      <c r="L16" s="50"/>
      <c r="M16" s="50"/>
      <c r="N16" s="50" t="s">
        <v>503</v>
      </c>
      <c r="O16" s="50"/>
      <c r="P16" s="50"/>
      <c r="Q16" s="50"/>
    </row>
    <row r="17" spans="2:17">
      <c r="B17" s="50"/>
      <c r="C17" s="50"/>
      <c r="D17" s="50"/>
      <c r="E17" s="50"/>
      <c r="F17" s="50"/>
      <c r="G17" s="50"/>
      <c r="H17" s="50"/>
      <c r="I17" s="50"/>
      <c r="J17" s="50"/>
      <c r="K17" s="50"/>
      <c r="L17" s="50"/>
      <c r="M17" s="50"/>
      <c r="N17" s="50" t="s">
        <v>504</v>
      </c>
      <c r="O17" s="50"/>
      <c r="P17" s="50"/>
      <c r="Q17" s="50"/>
    </row>
    <row r="18" spans="2:17">
      <c r="B18" s="50"/>
      <c r="C18" s="50"/>
      <c r="D18" s="50"/>
      <c r="E18" s="50"/>
      <c r="F18" s="50"/>
      <c r="G18" s="50"/>
      <c r="H18" s="50"/>
      <c r="I18" s="50"/>
      <c r="J18" s="50"/>
      <c r="K18" s="50"/>
      <c r="L18" s="50"/>
      <c r="M18" s="50"/>
      <c r="N18" s="50"/>
      <c r="O18" s="50"/>
      <c r="P18" s="50"/>
      <c r="Q18" s="50"/>
    </row>
    <row r="19" spans="2:17">
      <c r="B19" s="50"/>
      <c r="C19" s="50"/>
      <c r="D19" s="50"/>
      <c r="E19" s="50"/>
      <c r="F19" s="50"/>
      <c r="G19" s="50"/>
      <c r="H19" s="50"/>
      <c r="I19" s="50"/>
      <c r="J19" s="50"/>
      <c r="K19" s="50"/>
      <c r="L19" s="50"/>
      <c r="M19" s="50"/>
      <c r="N19" s="50"/>
      <c r="O19" s="50"/>
      <c r="P19" s="50"/>
      <c r="Q19" s="50"/>
    </row>
    <row r="20" spans="2:17">
      <c r="B20" s="50"/>
      <c r="C20" s="50"/>
      <c r="D20" s="50"/>
      <c r="E20" s="50"/>
      <c r="F20" s="50"/>
      <c r="G20" s="50"/>
      <c r="H20" s="50"/>
      <c r="I20" s="50"/>
      <c r="J20" s="50"/>
      <c r="K20" s="50"/>
      <c r="L20" s="50"/>
      <c r="M20" s="50"/>
      <c r="O20" s="50"/>
      <c r="P20" s="50"/>
      <c r="Q20" s="50"/>
    </row>
    <row r="21" spans="2:17">
      <c r="B21" s="50"/>
      <c r="C21" s="50"/>
      <c r="D21" s="50"/>
      <c r="E21" s="50"/>
      <c r="F21" s="50"/>
      <c r="G21" s="50"/>
      <c r="H21" s="50"/>
      <c r="I21" s="50"/>
      <c r="J21" s="50"/>
      <c r="K21" s="50"/>
      <c r="L21" s="50"/>
      <c r="M21" s="50"/>
      <c r="O21" s="50"/>
      <c r="P21" s="50"/>
      <c r="Q21" s="50"/>
    </row>
    <row r="22" spans="2:17">
      <c r="B22" s="50"/>
      <c r="C22" s="50"/>
      <c r="D22" s="50"/>
      <c r="E22" s="50"/>
      <c r="F22" s="50"/>
      <c r="G22" s="50"/>
      <c r="H22" s="50"/>
      <c r="I22" s="50"/>
      <c r="J22" s="50"/>
      <c r="K22" s="50"/>
      <c r="L22" s="50"/>
      <c r="M22" s="50"/>
      <c r="N22" s="96"/>
      <c r="O22" s="50"/>
      <c r="P22" s="50"/>
      <c r="Q22" s="50"/>
    </row>
    <row r="23" spans="2:17">
      <c r="B23" s="50"/>
      <c r="C23" s="50"/>
      <c r="D23" s="50"/>
      <c r="E23" s="50"/>
      <c r="F23" s="50"/>
      <c r="G23" s="50"/>
      <c r="H23" s="50"/>
      <c r="I23" s="50"/>
      <c r="J23" s="50"/>
      <c r="K23" s="50"/>
      <c r="L23" s="50"/>
      <c r="M23" s="50"/>
      <c r="N23" s="50"/>
      <c r="O23" s="50"/>
      <c r="P23" s="50"/>
      <c r="Q23" s="50"/>
    </row>
    <row r="24" spans="2:17">
      <c r="B24" s="50"/>
      <c r="C24" s="50"/>
      <c r="D24" s="50"/>
      <c r="E24" s="50"/>
      <c r="F24" s="50"/>
      <c r="G24" s="50"/>
      <c r="H24" s="50"/>
      <c r="I24" s="50"/>
      <c r="J24" s="50"/>
      <c r="K24" s="50"/>
      <c r="L24" s="50"/>
      <c r="M24" s="50"/>
      <c r="N24" s="50" t="s">
        <v>492</v>
      </c>
      <c r="O24" s="50"/>
      <c r="P24" s="50"/>
      <c r="Q24" s="50"/>
    </row>
    <row r="25" spans="2:17">
      <c r="B25" s="50"/>
      <c r="C25" s="50"/>
      <c r="D25" s="50"/>
      <c r="E25" s="50"/>
      <c r="F25" s="50"/>
      <c r="G25" s="50"/>
      <c r="H25" s="50"/>
      <c r="I25" s="50"/>
      <c r="J25" s="50"/>
      <c r="K25" s="50"/>
      <c r="L25" s="50"/>
      <c r="M25" s="50"/>
      <c r="N25" s="50"/>
      <c r="O25" s="50"/>
      <c r="P25" s="50"/>
      <c r="Q25" s="50"/>
    </row>
    <row r="26" spans="2:17">
      <c r="B26" s="50"/>
      <c r="C26" s="50"/>
      <c r="D26" s="50"/>
      <c r="E26" s="50"/>
      <c r="F26" s="50"/>
      <c r="G26" s="50"/>
      <c r="H26" s="50"/>
      <c r="I26" s="50"/>
      <c r="J26" s="50"/>
      <c r="K26" s="50"/>
      <c r="L26" s="50"/>
      <c r="M26" s="50"/>
      <c r="N26" s="50"/>
      <c r="O26" s="50"/>
      <c r="P26" s="50"/>
      <c r="Q26" s="50"/>
    </row>
    <row r="27" spans="2:17">
      <c r="B27" s="50"/>
      <c r="C27" s="50"/>
      <c r="D27" s="50"/>
      <c r="E27" s="50"/>
      <c r="F27" s="50"/>
      <c r="G27" s="50"/>
      <c r="H27" s="50"/>
      <c r="I27" s="50"/>
      <c r="J27" s="50"/>
      <c r="K27" s="50"/>
      <c r="L27" s="50"/>
      <c r="M27" s="50"/>
      <c r="N27" s="50"/>
      <c r="O27" s="50"/>
      <c r="P27" s="50"/>
      <c r="Q27" s="50"/>
    </row>
    <row r="28" spans="2:17">
      <c r="B28" s="50"/>
      <c r="C28" s="50"/>
      <c r="D28" s="50"/>
      <c r="E28" s="50"/>
      <c r="F28" s="50"/>
      <c r="G28" s="50"/>
      <c r="H28" s="50"/>
      <c r="I28" s="50"/>
      <c r="J28" s="50"/>
      <c r="K28" s="50"/>
      <c r="L28" s="50"/>
      <c r="M28" s="50"/>
      <c r="N28" s="50"/>
      <c r="O28" s="50"/>
      <c r="P28" s="50"/>
      <c r="Q28" s="50"/>
    </row>
    <row r="29" spans="2:17">
      <c r="B29" s="50"/>
      <c r="C29" s="50"/>
      <c r="D29" s="50"/>
      <c r="E29" s="50"/>
      <c r="F29" s="50"/>
      <c r="G29" s="50"/>
      <c r="H29" s="50"/>
      <c r="I29" s="50"/>
      <c r="J29" s="50"/>
      <c r="K29" s="50"/>
      <c r="L29" s="50"/>
      <c r="M29" s="50"/>
      <c r="N29" s="50" t="s">
        <v>491</v>
      </c>
      <c r="O29" s="50"/>
      <c r="P29" s="50"/>
      <c r="Q29" s="50"/>
    </row>
    <row r="30" spans="2:17">
      <c r="B30" s="50"/>
      <c r="C30" s="50"/>
      <c r="D30" s="50"/>
      <c r="E30" s="50"/>
      <c r="F30" s="50"/>
      <c r="G30" s="50"/>
      <c r="H30" s="50"/>
      <c r="I30" s="50"/>
      <c r="J30" s="50"/>
      <c r="K30" s="50"/>
      <c r="L30" s="50"/>
      <c r="M30" s="50"/>
      <c r="N30" s="50"/>
      <c r="O30" s="50"/>
      <c r="P30" s="50"/>
      <c r="Q30" s="50"/>
    </row>
    <row r="31" spans="2:17">
      <c r="B31" s="50"/>
      <c r="C31" s="50"/>
      <c r="D31" s="50"/>
      <c r="E31" s="50"/>
      <c r="F31" s="50"/>
      <c r="G31" s="50"/>
      <c r="H31" s="50"/>
      <c r="I31" s="50"/>
      <c r="J31" s="50"/>
      <c r="K31" s="50"/>
      <c r="L31" s="50"/>
      <c r="M31" s="50"/>
      <c r="N31" s="50"/>
      <c r="O31" s="50"/>
      <c r="P31" s="50"/>
      <c r="Q31" s="50"/>
    </row>
    <row r="32" spans="2:17">
      <c r="B32" s="50"/>
      <c r="C32" s="50"/>
      <c r="D32" s="50"/>
      <c r="E32" s="50"/>
      <c r="F32" s="50"/>
      <c r="G32" s="50"/>
      <c r="H32" s="50"/>
      <c r="I32" s="50"/>
      <c r="J32" s="50"/>
      <c r="K32" s="50"/>
      <c r="L32" s="50"/>
      <c r="M32" s="50"/>
      <c r="N32" s="50"/>
      <c r="O32" s="50"/>
      <c r="P32" s="50"/>
      <c r="Q32" s="50"/>
    </row>
    <row r="33" spans="2:17">
      <c r="B33" s="50"/>
      <c r="C33" s="50"/>
      <c r="D33" s="50"/>
      <c r="E33" s="50"/>
      <c r="F33" s="50"/>
      <c r="G33" s="50"/>
      <c r="H33" s="50"/>
      <c r="I33" s="50"/>
      <c r="J33" s="50"/>
      <c r="K33" s="50"/>
      <c r="L33" s="50"/>
      <c r="M33" s="50"/>
      <c r="N33" s="50"/>
      <c r="O33" s="50"/>
      <c r="P33" s="50"/>
      <c r="Q33" s="50"/>
    </row>
    <row r="34" spans="2:17">
      <c r="B34" s="50"/>
      <c r="C34" s="50"/>
      <c r="D34" s="50"/>
      <c r="E34" s="50"/>
      <c r="F34" s="50"/>
      <c r="G34" s="50"/>
      <c r="H34" s="50"/>
      <c r="I34" s="50"/>
      <c r="J34" s="50"/>
      <c r="K34" s="50"/>
      <c r="L34" s="50"/>
      <c r="M34" s="50"/>
      <c r="N34" s="50"/>
      <c r="O34" s="50"/>
      <c r="P34" s="50"/>
      <c r="Q34" s="50"/>
    </row>
    <row r="35" spans="2:17">
      <c r="B35" s="50"/>
      <c r="C35" s="50"/>
      <c r="D35" s="50"/>
      <c r="E35" s="50"/>
      <c r="F35" s="50"/>
      <c r="G35" s="50"/>
      <c r="H35" s="50"/>
      <c r="I35" s="50"/>
      <c r="J35" s="50"/>
      <c r="K35" s="50"/>
      <c r="L35" s="50"/>
      <c r="M35" s="50"/>
      <c r="N35" s="50"/>
      <c r="O35" s="50"/>
      <c r="P35" s="50"/>
      <c r="Q35" s="50"/>
    </row>
    <row r="36" spans="2:17">
      <c r="B36" s="50"/>
      <c r="C36" s="50"/>
      <c r="D36" s="50"/>
      <c r="E36" s="50"/>
      <c r="F36" s="50"/>
      <c r="G36" s="50"/>
      <c r="H36" s="50"/>
      <c r="I36" s="50"/>
      <c r="J36" s="50"/>
      <c r="K36" s="50"/>
      <c r="L36" s="50"/>
      <c r="M36" s="50"/>
      <c r="N36" s="50"/>
      <c r="O36" s="50"/>
      <c r="P36" s="50"/>
      <c r="Q36" s="50"/>
    </row>
    <row r="37" spans="2:17">
      <c r="B37" s="50"/>
      <c r="C37" s="50"/>
      <c r="D37" s="50"/>
      <c r="E37" s="50"/>
      <c r="F37" s="50"/>
      <c r="G37" s="50"/>
      <c r="H37" s="50"/>
      <c r="I37" s="50"/>
      <c r="J37" s="50"/>
      <c r="K37" s="50"/>
      <c r="L37" s="50"/>
      <c r="M37" s="50"/>
      <c r="N37" s="50"/>
      <c r="O37" s="50"/>
      <c r="P37" s="50"/>
      <c r="Q37" s="50"/>
    </row>
    <row r="38" spans="2:17">
      <c r="B38" s="50"/>
      <c r="C38" s="50"/>
      <c r="D38" s="50"/>
      <c r="E38" s="50"/>
      <c r="F38" s="50"/>
      <c r="G38" s="50"/>
      <c r="H38" s="50"/>
      <c r="I38" s="50"/>
      <c r="J38" s="50"/>
      <c r="K38" s="50"/>
      <c r="L38" s="50"/>
      <c r="M38" s="50"/>
      <c r="N38" s="50"/>
      <c r="O38" s="50"/>
      <c r="P38" s="50"/>
      <c r="Q38" s="50"/>
    </row>
    <row r="39" spans="2:17">
      <c r="B39" s="50"/>
      <c r="C39" s="50"/>
      <c r="D39" s="50"/>
      <c r="E39" s="50"/>
      <c r="F39" s="50"/>
      <c r="G39" s="50"/>
      <c r="H39" s="50"/>
      <c r="I39" s="50"/>
      <c r="J39" s="50"/>
      <c r="K39" s="50"/>
      <c r="L39" s="50"/>
      <c r="M39" s="50"/>
      <c r="N39" s="50"/>
      <c r="O39" s="50"/>
      <c r="P39" s="50"/>
      <c r="Q39" s="50"/>
    </row>
    <row r="40" spans="2:17">
      <c r="B40" s="50"/>
      <c r="C40" s="50"/>
      <c r="D40" s="50"/>
      <c r="E40" s="50"/>
      <c r="F40" s="50"/>
      <c r="G40" s="50"/>
      <c r="H40" s="50"/>
      <c r="I40" s="50"/>
      <c r="J40" s="50"/>
      <c r="K40" s="50"/>
      <c r="L40" s="50"/>
      <c r="M40" s="50"/>
      <c r="N40" s="50"/>
      <c r="O40" s="50"/>
      <c r="P40" s="50"/>
      <c r="Q40" s="50"/>
    </row>
    <row r="41" spans="2:17">
      <c r="B41" s="50"/>
      <c r="C41" s="50"/>
      <c r="D41" s="50"/>
      <c r="E41" s="50"/>
      <c r="F41" s="50"/>
      <c r="G41" s="50"/>
      <c r="H41" s="50"/>
      <c r="I41" s="50"/>
      <c r="J41" s="50"/>
      <c r="K41" s="50"/>
      <c r="L41" s="50"/>
      <c r="M41" s="50"/>
      <c r="N41" s="50"/>
      <c r="O41" s="50"/>
      <c r="P41" s="50"/>
      <c r="Q41" s="50"/>
    </row>
    <row r="42" spans="2:17" ht="39" customHeight="1">
      <c r="B42" s="50"/>
      <c r="C42" s="50"/>
      <c r="D42" s="50"/>
      <c r="E42" s="50"/>
      <c r="F42" s="50"/>
      <c r="G42" s="50"/>
      <c r="H42" s="50"/>
      <c r="I42" s="50"/>
      <c r="J42" s="50"/>
      <c r="K42" s="50"/>
      <c r="L42" s="50"/>
      <c r="M42" s="50"/>
      <c r="N42" s="50"/>
      <c r="O42" s="50"/>
      <c r="P42" s="50"/>
      <c r="Q42" s="50"/>
    </row>
    <row r="43" spans="2:17">
      <c r="B43" s="50" t="s">
        <v>505</v>
      </c>
      <c r="C43" s="50"/>
      <c r="D43" s="50"/>
      <c r="E43" s="50"/>
      <c r="F43" s="50"/>
      <c r="G43" s="50"/>
      <c r="H43" s="50"/>
      <c r="I43" s="50"/>
      <c r="J43" s="50"/>
      <c r="K43" s="50"/>
      <c r="L43" s="50"/>
      <c r="M43" s="50"/>
      <c r="N43" s="50"/>
      <c r="O43" s="50"/>
      <c r="P43" s="50"/>
      <c r="Q43" s="50"/>
    </row>
    <row r="44" spans="2:17">
      <c r="B44" s="50"/>
      <c r="C44" s="50"/>
      <c r="D44" s="50"/>
      <c r="E44" s="50"/>
      <c r="F44" s="50"/>
      <c r="G44" s="50"/>
      <c r="H44" s="50"/>
      <c r="I44" s="50"/>
      <c r="J44" s="50"/>
      <c r="K44" s="50"/>
      <c r="L44" s="50"/>
      <c r="M44" s="50"/>
      <c r="N44" s="50"/>
      <c r="O44" s="50"/>
      <c r="P44" s="50"/>
      <c r="Q44" s="50"/>
    </row>
    <row r="45" spans="2:17">
      <c r="B45" s="50"/>
      <c r="C45" s="50"/>
      <c r="D45" s="50"/>
      <c r="E45" s="50"/>
      <c r="F45" s="50"/>
      <c r="G45" s="50"/>
      <c r="H45" s="50"/>
      <c r="I45" s="50"/>
      <c r="J45" s="50"/>
      <c r="K45" s="50"/>
      <c r="L45" s="50"/>
      <c r="M45" s="50"/>
      <c r="N45" s="50"/>
      <c r="O45" s="50"/>
      <c r="P45" s="50"/>
      <c r="Q45" s="50"/>
    </row>
    <row r="46" spans="2:17">
      <c r="B46" s="50"/>
      <c r="C46" s="50"/>
      <c r="D46" s="50"/>
      <c r="E46" s="50"/>
      <c r="F46" s="50"/>
      <c r="G46" s="50"/>
      <c r="H46" s="50"/>
      <c r="I46" s="50"/>
      <c r="J46" s="50"/>
      <c r="K46" s="50"/>
      <c r="L46" s="50"/>
      <c r="M46" s="50"/>
      <c r="N46" s="50"/>
      <c r="O46" s="50"/>
      <c r="P46" s="50"/>
      <c r="Q46" s="50"/>
    </row>
    <row r="47" spans="2:17">
      <c r="B47" s="50"/>
      <c r="C47" s="50"/>
      <c r="D47" s="50"/>
      <c r="E47" s="50"/>
      <c r="F47" s="50"/>
      <c r="G47" s="50"/>
      <c r="H47" s="50"/>
      <c r="I47" s="50"/>
      <c r="J47" s="50"/>
      <c r="K47" s="50"/>
      <c r="L47" s="50"/>
      <c r="M47" s="50"/>
      <c r="N47" s="50"/>
      <c r="O47" s="50"/>
      <c r="P47" s="50"/>
      <c r="Q47" s="50"/>
    </row>
    <row r="48" spans="2:17">
      <c r="B48" s="50"/>
      <c r="C48" s="50"/>
      <c r="D48" s="50"/>
      <c r="E48" s="50"/>
      <c r="F48" s="50"/>
      <c r="G48" s="50"/>
      <c r="H48" s="50"/>
      <c r="I48" s="50"/>
      <c r="J48" s="50"/>
      <c r="K48" s="50"/>
      <c r="L48" s="50"/>
      <c r="M48" s="50"/>
      <c r="N48" s="50"/>
      <c r="O48" s="50"/>
      <c r="P48" s="50"/>
      <c r="Q48" s="50"/>
    </row>
    <row r="49" spans="2:17">
      <c r="B49" s="50"/>
      <c r="C49" s="50"/>
      <c r="D49" s="50"/>
      <c r="E49" s="50"/>
      <c r="F49" s="50"/>
      <c r="G49" s="50"/>
      <c r="H49" s="50"/>
      <c r="I49" s="50"/>
      <c r="J49" s="50"/>
      <c r="K49" s="50"/>
      <c r="L49" s="50"/>
      <c r="M49" s="50"/>
      <c r="N49" s="50"/>
      <c r="O49" s="50"/>
      <c r="P49" s="50"/>
      <c r="Q49" s="50"/>
    </row>
    <row r="50" spans="2:17">
      <c r="B50" s="50"/>
      <c r="C50" s="50"/>
      <c r="D50" s="50"/>
      <c r="E50" s="50"/>
      <c r="F50" s="50"/>
      <c r="G50" s="50"/>
      <c r="H50" s="50"/>
      <c r="I50" s="50"/>
      <c r="J50" s="50"/>
      <c r="K50" s="50"/>
      <c r="L50" s="50"/>
      <c r="M50" s="50"/>
      <c r="N50" s="50"/>
      <c r="O50" s="50"/>
      <c r="P50" s="50"/>
      <c r="Q50" s="50"/>
    </row>
    <row r="51" spans="2:17">
      <c r="B51" s="50"/>
      <c r="C51" s="50"/>
      <c r="D51" s="50"/>
      <c r="E51" s="50"/>
      <c r="F51" s="50"/>
      <c r="G51" s="50"/>
      <c r="H51" s="50"/>
      <c r="I51" s="50"/>
      <c r="J51" s="50"/>
      <c r="K51" s="50"/>
      <c r="L51" s="50"/>
      <c r="M51" s="50"/>
      <c r="N51" s="50"/>
      <c r="O51" s="50"/>
      <c r="P51" s="50"/>
      <c r="Q51" s="50"/>
    </row>
    <row r="52" spans="2:17">
      <c r="B52" s="50"/>
      <c r="C52" s="50"/>
      <c r="D52" s="50"/>
      <c r="E52" s="50"/>
      <c r="F52" s="50"/>
      <c r="G52" s="50"/>
      <c r="H52" s="50"/>
      <c r="I52" s="50"/>
      <c r="J52" s="50"/>
      <c r="K52" s="50"/>
      <c r="L52" s="50"/>
      <c r="M52" s="50"/>
      <c r="N52" s="50"/>
      <c r="O52" s="50"/>
      <c r="P52" s="50"/>
      <c r="Q52" s="50"/>
    </row>
    <row r="53" spans="2:17">
      <c r="B53" s="50"/>
      <c r="C53" s="50"/>
      <c r="D53" s="50"/>
      <c r="E53" s="50"/>
      <c r="F53" s="50"/>
      <c r="G53" s="50"/>
      <c r="H53" s="50"/>
      <c r="I53" s="50"/>
      <c r="J53" s="50"/>
      <c r="K53" s="50"/>
      <c r="L53" s="50"/>
      <c r="M53" s="50"/>
      <c r="N53" s="50"/>
      <c r="O53" s="50"/>
      <c r="P53" s="50"/>
      <c r="Q53" s="50"/>
    </row>
    <row r="54" spans="2:17">
      <c r="B54" s="50"/>
      <c r="C54" s="50"/>
      <c r="D54" s="50"/>
      <c r="E54" s="50"/>
      <c r="F54" s="50"/>
      <c r="G54" s="50"/>
      <c r="H54" s="50"/>
      <c r="I54" s="50"/>
      <c r="J54" s="50"/>
      <c r="K54" s="50"/>
      <c r="L54" s="50"/>
      <c r="M54" s="50"/>
      <c r="N54" s="50"/>
      <c r="O54" s="50"/>
      <c r="P54" s="50"/>
      <c r="Q54" s="50"/>
    </row>
    <row r="55" spans="2:17">
      <c r="B55" s="50"/>
      <c r="C55" s="50"/>
      <c r="D55" s="50"/>
      <c r="E55" s="50"/>
      <c r="F55" s="50"/>
      <c r="G55" s="50"/>
      <c r="H55" s="50"/>
      <c r="I55" s="50"/>
      <c r="J55" s="50"/>
      <c r="K55" s="50"/>
      <c r="L55" s="50"/>
      <c r="M55" s="50"/>
      <c r="N55" s="50"/>
      <c r="O55" s="50"/>
      <c r="P55" s="50"/>
      <c r="Q55" s="50"/>
    </row>
    <row r="56" spans="2:17">
      <c r="B56" s="50"/>
      <c r="C56" s="50"/>
      <c r="D56" s="50"/>
      <c r="E56" s="50"/>
      <c r="F56" s="50"/>
      <c r="G56" s="50"/>
      <c r="H56" s="50"/>
      <c r="I56" s="50"/>
      <c r="J56" s="50"/>
      <c r="K56" s="50"/>
      <c r="L56" s="50"/>
      <c r="M56" s="50"/>
      <c r="N56" s="50"/>
      <c r="O56" s="50"/>
      <c r="P56" s="50"/>
      <c r="Q56" s="50"/>
    </row>
    <row r="57" spans="2:17">
      <c r="B57" s="50"/>
      <c r="C57" s="50"/>
      <c r="D57" s="50"/>
      <c r="E57" s="50"/>
      <c r="F57" s="50"/>
      <c r="G57" s="50"/>
      <c r="H57" s="50"/>
      <c r="I57" s="50"/>
      <c r="J57" s="50"/>
      <c r="K57" s="50"/>
      <c r="L57" s="50"/>
      <c r="M57" s="50"/>
      <c r="N57" s="50"/>
      <c r="O57" s="50"/>
      <c r="P57" s="50"/>
      <c r="Q57" s="50"/>
    </row>
    <row r="58" spans="2:17">
      <c r="B58" s="50"/>
      <c r="C58" s="50"/>
      <c r="D58" s="50"/>
      <c r="E58" s="50"/>
      <c r="F58" s="50"/>
      <c r="G58" s="50"/>
      <c r="H58" s="50"/>
      <c r="I58" s="50"/>
      <c r="J58" s="50"/>
      <c r="K58" s="50"/>
      <c r="L58" s="50"/>
      <c r="M58" s="50"/>
      <c r="N58" s="50"/>
      <c r="O58" s="50"/>
      <c r="P58" s="50"/>
      <c r="Q58" s="50"/>
    </row>
    <row r="59" spans="2:17">
      <c r="B59" s="50"/>
      <c r="C59" s="50"/>
      <c r="D59" s="50"/>
      <c r="E59" s="50"/>
      <c r="F59" s="50"/>
      <c r="G59" s="50"/>
      <c r="H59" s="50"/>
      <c r="I59" s="50"/>
      <c r="J59" s="50"/>
      <c r="K59" s="50"/>
      <c r="L59" s="50"/>
      <c r="M59" s="50"/>
      <c r="N59" s="50"/>
      <c r="O59" s="50"/>
      <c r="P59" s="50"/>
      <c r="Q59" s="50"/>
    </row>
    <row r="60" spans="2:17">
      <c r="B60" s="50"/>
      <c r="C60" s="50"/>
      <c r="D60" s="50"/>
      <c r="E60" s="50"/>
      <c r="F60" s="50"/>
      <c r="G60" s="50"/>
      <c r="H60" s="50"/>
      <c r="I60" s="50"/>
      <c r="J60" s="50"/>
      <c r="K60" s="50"/>
      <c r="L60" s="50"/>
      <c r="M60" s="50"/>
      <c r="N60" s="50"/>
      <c r="O60" s="50"/>
      <c r="P60" s="50"/>
      <c r="Q60" s="50"/>
    </row>
    <row r="61" spans="2:17">
      <c r="B61" s="50"/>
      <c r="C61" s="50"/>
      <c r="D61" s="50"/>
      <c r="E61" s="50"/>
      <c r="F61" s="50"/>
      <c r="G61" s="50"/>
      <c r="H61" s="50"/>
      <c r="I61" s="50"/>
      <c r="J61" s="50"/>
      <c r="K61" s="50"/>
      <c r="L61" s="50"/>
      <c r="M61" s="50"/>
      <c r="N61" s="50"/>
      <c r="O61" s="50"/>
      <c r="P61" s="50"/>
      <c r="Q61" s="50"/>
    </row>
    <row r="62" spans="2:17">
      <c r="B62" s="50"/>
      <c r="C62" s="50"/>
      <c r="D62" s="50"/>
      <c r="E62" s="50"/>
      <c r="F62" s="50"/>
      <c r="G62" s="50"/>
      <c r="H62" s="50"/>
      <c r="I62" s="50"/>
      <c r="J62" s="50"/>
      <c r="K62" s="50"/>
      <c r="L62" s="50"/>
      <c r="M62" s="50"/>
      <c r="N62" s="50"/>
      <c r="O62" s="50"/>
      <c r="P62" s="50"/>
      <c r="Q62" s="50"/>
    </row>
    <row r="63" spans="2:17">
      <c r="B63" s="50"/>
      <c r="C63" s="50"/>
      <c r="D63" s="50"/>
      <c r="E63" s="50"/>
      <c r="F63" s="50"/>
      <c r="G63" s="50"/>
      <c r="H63" s="50"/>
      <c r="I63" s="50"/>
      <c r="J63" s="50"/>
      <c r="K63" s="50"/>
      <c r="L63" s="50"/>
      <c r="M63" s="50"/>
      <c r="N63" s="50"/>
      <c r="O63" s="50"/>
      <c r="P63" s="50"/>
      <c r="Q63" s="50"/>
    </row>
    <row r="64" spans="2:17">
      <c r="B64" s="50"/>
      <c r="C64" s="50"/>
      <c r="D64" s="50"/>
      <c r="E64" s="50"/>
      <c r="F64" s="50"/>
      <c r="G64" s="50"/>
      <c r="H64" s="50"/>
      <c r="I64" s="50"/>
      <c r="J64" s="50"/>
      <c r="K64" s="50"/>
      <c r="L64" s="50"/>
      <c r="M64" s="50"/>
      <c r="N64" s="50"/>
      <c r="O64" s="50"/>
      <c r="P64" s="50"/>
      <c r="Q64" s="50"/>
    </row>
    <row r="65" spans="2:17">
      <c r="B65" s="50"/>
      <c r="C65" s="50"/>
      <c r="D65" s="50"/>
      <c r="E65" s="50"/>
      <c r="F65" s="50"/>
      <c r="G65" s="50"/>
      <c r="H65" s="50"/>
      <c r="I65" s="50"/>
      <c r="J65" s="50"/>
      <c r="K65" s="50"/>
      <c r="L65" s="50"/>
      <c r="M65" s="50"/>
      <c r="N65" s="50"/>
      <c r="O65" s="50"/>
      <c r="P65" s="50"/>
      <c r="Q65" s="50"/>
    </row>
    <row r="66" spans="2:17">
      <c r="B66" s="50"/>
      <c r="C66" s="50"/>
      <c r="D66" s="50"/>
      <c r="E66" s="50"/>
      <c r="F66" s="50"/>
      <c r="G66" s="50"/>
      <c r="H66" s="50"/>
      <c r="I66" s="50"/>
      <c r="J66" s="50"/>
      <c r="K66" s="50"/>
      <c r="L66" s="50"/>
      <c r="M66" s="50"/>
      <c r="N66" s="50"/>
      <c r="O66" s="50"/>
      <c r="P66" s="50"/>
      <c r="Q66" s="50"/>
    </row>
    <row r="67" spans="2:17">
      <c r="B67" s="50"/>
      <c r="C67" s="50"/>
      <c r="D67" s="50"/>
      <c r="E67" s="50"/>
      <c r="F67" s="50"/>
      <c r="G67" s="50"/>
      <c r="H67" s="50"/>
      <c r="I67" s="50"/>
      <c r="J67" s="50"/>
      <c r="K67" s="50"/>
      <c r="L67" s="50"/>
      <c r="M67" s="50"/>
      <c r="N67" s="50"/>
      <c r="O67" s="50"/>
      <c r="P67" s="50"/>
      <c r="Q67" s="50"/>
    </row>
    <row r="68" spans="2:17">
      <c r="B68" s="50"/>
      <c r="C68" s="50"/>
      <c r="D68" s="50"/>
      <c r="E68" s="50"/>
      <c r="F68" s="50"/>
      <c r="G68" s="50"/>
      <c r="H68" s="50"/>
      <c r="I68" s="50"/>
      <c r="J68" s="50"/>
      <c r="K68" s="50"/>
      <c r="L68" s="50"/>
      <c r="M68" s="50"/>
      <c r="N68" s="50"/>
      <c r="O68" s="50"/>
      <c r="P68" s="50"/>
      <c r="Q68" s="50"/>
    </row>
    <row r="69" spans="2:17">
      <c r="B69" s="50"/>
      <c r="C69" s="50"/>
      <c r="D69" s="50"/>
      <c r="E69" s="50"/>
      <c r="F69" s="50"/>
      <c r="G69" s="50"/>
      <c r="H69" s="50"/>
      <c r="I69" s="50"/>
      <c r="J69" s="50"/>
      <c r="K69" s="50"/>
      <c r="L69" s="50"/>
      <c r="M69" s="50"/>
      <c r="N69" s="50"/>
      <c r="O69" s="50"/>
      <c r="P69" s="50"/>
      <c r="Q69" s="50"/>
    </row>
    <row r="70" spans="2:17">
      <c r="B70" s="50"/>
      <c r="C70" s="50"/>
      <c r="D70" s="50"/>
      <c r="E70" s="50"/>
      <c r="F70" s="50"/>
      <c r="G70" s="50"/>
      <c r="H70" s="50"/>
      <c r="I70" s="50"/>
      <c r="J70" s="50"/>
      <c r="K70" s="50"/>
      <c r="L70" s="50"/>
      <c r="M70" s="50"/>
      <c r="N70" s="50"/>
      <c r="O70" s="50"/>
      <c r="P70" s="50"/>
      <c r="Q70" s="50"/>
    </row>
    <row r="71" spans="2:17">
      <c r="B71" s="50"/>
      <c r="C71" s="50"/>
      <c r="D71" s="50"/>
      <c r="E71" s="50"/>
      <c r="F71" s="50"/>
      <c r="G71" s="50"/>
      <c r="H71" s="50"/>
      <c r="I71" s="50"/>
      <c r="J71" s="50"/>
      <c r="K71" s="50"/>
      <c r="L71" s="50"/>
      <c r="M71" s="50"/>
      <c r="N71" s="50"/>
      <c r="O71" s="50"/>
      <c r="P71" s="50"/>
      <c r="Q71" s="50"/>
    </row>
    <row r="72" spans="2:17">
      <c r="B72" s="50"/>
      <c r="C72" s="50"/>
      <c r="D72" s="50"/>
      <c r="E72" s="50"/>
      <c r="F72" s="50"/>
      <c r="G72" s="50"/>
      <c r="H72" s="50"/>
      <c r="I72" s="50"/>
      <c r="J72" s="50"/>
      <c r="K72" s="50"/>
      <c r="L72" s="50"/>
      <c r="M72" s="50"/>
      <c r="N72" s="50"/>
      <c r="O72" s="50"/>
      <c r="P72" s="50"/>
      <c r="Q72" s="50"/>
    </row>
    <row r="73" spans="2:17">
      <c r="B73" s="50"/>
      <c r="C73" s="50"/>
      <c r="D73" s="50"/>
      <c r="E73" s="50"/>
      <c r="F73" s="50"/>
      <c r="G73" s="50"/>
      <c r="H73" s="50"/>
      <c r="I73" s="50"/>
      <c r="J73" s="50"/>
      <c r="K73" s="50"/>
      <c r="L73" s="50"/>
      <c r="M73" s="50"/>
      <c r="N73" s="50"/>
      <c r="O73" s="50"/>
      <c r="P73" s="50"/>
      <c r="Q73" s="50"/>
    </row>
    <row r="74" spans="2:17">
      <c r="B74" s="50"/>
      <c r="C74" s="50"/>
      <c r="D74" s="50"/>
      <c r="E74" s="50"/>
      <c r="F74" s="50"/>
      <c r="G74" s="50"/>
      <c r="H74" s="50"/>
      <c r="I74" s="50"/>
      <c r="J74" s="50"/>
      <c r="K74" s="50"/>
      <c r="L74" s="50"/>
      <c r="M74" s="50"/>
      <c r="N74" s="50"/>
      <c r="O74" s="50"/>
      <c r="P74" s="50"/>
      <c r="Q74" s="50"/>
    </row>
    <row r="75" spans="2:17">
      <c r="B75" s="50"/>
      <c r="C75" s="50"/>
      <c r="D75" s="50"/>
      <c r="E75" s="50"/>
      <c r="F75" s="50"/>
      <c r="G75" s="50"/>
      <c r="H75" s="50"/>
      <c r="I75" s="50"/>
      <c r="J75" s="50"/>
      <c r="K75" s="50"/>
      <c r="L75" s="50"/>
      <c r="M75" s="50"/>
      <c r="N75" s="50"/>
      <c r="O75" s="50"/>
      <c r="P75" s="50"/>
      <c r="Q75" s="50"/>
    </row>
    <row r="76" spans="2:17">
      <c r="B76" s="50"/>
      <c r="C76" s="50"/>
      <c r="D76" s="50"/>
      <c r="E76" s="50"/>
      <c r="F76" s="50"/>
      <c r="G76" s="50"/>
      <c r="H76" s="50"/>
      <c r="I76" s="50"/>
      <c r="J76" s="50"/>
      <c r="K76" s="50"/>
      <c r="L76" s="50"/>
      <c r="M76" s="50"/>
      <c r="N76" s="50"/>
      <c r="O76" s="50"/>
      <c r="P76" s="50"/>
      <c r="Q76" s="50"/>
    </row>
    <row r="77" spans="2:17">
      <c r="B77" s="50"/>
      <c r="C77" s="50"/>
      <c r="D77" s="50"/>
      <c r="E77" s="50"/>
      <c r="F77" s="50" t="s">
        <v>495</v>
      </c>
      <c r="G77" s="50"/>
      <c r="H77" s="50"/>
      <c r="I77" s="50"/>
      <c r="J77" s="50"/>
      <c r="K77" s="50"/>
      <c r="L77" s="50"/>
      <c r="M77" s="50"/>
      <c r="N77" s="50"/>
      <c r="O77" s="50"/>
      <c r="P77" s="50"/>
      <c r="Q77" s="50"/>
    </row>
    <row r="78" spans="2:17" ht="54" customHeight="1">
      <c r="B78" s="50"/>
      <c r="C78" s="50"/>
      <c r="D78" s="50"/>
      <c r="E78" s="50"/>
      <c r="F78" s="50"/>
      <c r="G78" s="50"/>
      <c r="H78" s="50"/>
      <c r="I78" s="50"/>
      <c r="J78" s="50"/>
      <c r="K78" s="50"/>
      <c r="L78" s="50"/>
      <c r="M78" s="50"/>
      <c r="N78" s="50"/>
      <c r="O78" s="50"/>
      <c r="P78" s="50"/>
      <c r="Q78" s="50"/>
    </row>
    <row r="79" spans="2:17">
      <c r="B79" s="50" t="s">
        <v>378</v>
      </c>
      <c r="C79" s="50"/>
      <c r="D79" s="50"/>
      <c r="E79" s="50"/>
      <c r="F79" s="50"/>
      <c r="G79" s="50"/>
      <c r="H79" s="50"/>
      <c r="I79" s="50"/>
      <c r="J79" s="50"/>
      <c r="K79" s="50"/>
      <c r="L79" s="50"/>
      <c r="M79" s="50"/>
      <c r="N79" s="50"/>
      <c r="O79" s="50"/>
      <c r="P79" s="50"/>
      <c r="Q79" s="50"/>
    </row>
    <row r="80" spans="2:17">
      <c r="B80" s="97" t="s">
        <v>379</v>
      </c>
      <c r="C80" s="50"/>
      <c r="D80" s="50"/>
      <c r="E80" s="50"/>
      <c r="F80" s="50"/>
      <c r="G80" s="50"/>
      <c r="H80" s="50"/>
      <c r="I80" s="50"/>
      <c r="J80" s="50"/>
      <c r="K80" s="50"/>
      <c r="L80" s="50"/>
      <c r="M80" s="50"/>
      <c r="N80" s="50"/>
      <c r="O80" s="50"/>
      <c r="P80" s="50"/>
      <c r="Q80" s="50"/>
    </row>
    <row r="81" spans="2:17">
      <c r="B81" s="50"/>
      <c r="C81" s="445" t="s">
        <v>380</v>
      </c>
      <c r="D81" s="436"/>
      <c r="E81" s="600" t="s">
        <v>381</v>
      </c>
      <c r="F81" s="50"/>
      <c r="G81" s="50" t="s">
        <v>382</v>
      </c>
      <c r="H81" s="50"/>
      <c r="I81" s="50"/>
      <c r="J81" s="50"/>
      <c r="K81" s="50"/>
      <c r="L81" s="50"/>
      <c r="M81" s="50"/>
      <c r="N81" s="50"/>
      <c r="O81" s="50"/>
      <c r="P81" s="50"/>
      <c r="Q81" s="50"/>
    </row>
    <row r="82" spans="2:17">
      <c r="B82" s="50"/>
      <c r="C82" s="446"/>
      <c r="D82" s="448"/>
      <c r="E82" s="601"/>
      <c r="F82" s="50"/>
      <c r="G82" s="50"/>
      <c r="H82" s="50"/>
      <c r="I82" s="50"/>
      <c r="J82" s="50"/>
      <c r="K82" s="50"/>
      <c r="L82" s="50"/>
      <c r="M82" s="50"/>
      <c r="N82" s="50"/>
      <c r="O82" s="50"/>
      <c r="P82" s="50"/>
      <c r="Q82" s="50"/>
    </row>
    <row r="83" spans="2:17">
      <c r="B83" s="50"/>
      <c r="C83" s="445" t="s">
        <v>383</v>
      </c>
      <c r="D83" s="436"/>
      <c r="E83" s="50"/>
      <c r="F83" s="50"/>
      <c r="G83" s="50"/>
      <c r="H83" s="50"/>
      <c r="I83" s="50"/>
      <c r="J83" s="50"/>
      <c r="K83" s="50"/>
      <c r="L83" s="50"/>
      <c r="M83" s="50"/>
      <c r="N83" s="50"/>
      <c r="O83" s="50"/>
      <c r="P83" s="50"/>
      <c r="Q83" s="50"/>
    </row>
    <row r="84" spans="2:17">
      <c r="B84" s="50"/>
      <c r="C84" s="446"/>
      <c r="D84" s="448"/>
      <c r="E84" s="50"/>
      <c r="F84" s="50"/>
      <c r="G84" s="50"/>
      <c r="H84" s="50"/>
      <c r="I84" s="50"/>
      <c r="J84" s="50"/>
      <c r="K84" s="50"/>
      <c r="L84" s="50"/>
      <c r="M84" s="50"/>
      <c r="N84" s="50"/>
      <c r="O84" s="50"/>
      <c r="P84" s="50"/>
      <c r="Q84" s="50"/>
    </row>
    <row r="85" spans="2:17">
      <c r="B85" s="50"/>
      <c r="C85" s="50"/>
      <c r="D85" s="50"/>
      <c r="E85" s="50"/>
      <c r="F85" s="50"/>
      <c r="G85" s="50"/>
      <c r="H85" s="50"/>
      <c r="I85" s="50"/>
      <c r="J85" s="50"/>
      <c r="K85" s="50"/>
      <c r="L85" s="50"/>
      <c r="M85" s="50"/>
      <c r="N85" s="50"/>
      <c r="O85" s="50"/>
      <c r="P85" s="50"/>
      <c r="Q85" s="50"/>
    </row>
    <row r="86" spans="2:17" ht="35.25" customHeight="1">
      <c r="B86" s="50"/>
      <c r="C86" s="50"/>
      <c r="D86" s="50"/>
      <c r="E86" s="50"/>
      <c r="F86" s="50"/>
      <c r="G86" s="50"/>
      <c r="H86" s="50"/>
      <c r="I86" s="50"/>
      <c r="J86" s="50"/>
      <c r="K86" s="50"/>
      <c r="L86" s="50"/>
      <c r="M86" s="50"/>
      <c r="N86" s="50"/>
      <c r="O86" s="50"/>
      <c r="P86" s="50"/>
      <c r="Q86" s="50"/>
    </row>
    <row r="87" spans="2:17">
      <c r="B87" s="50" t="s">
        <v>506</v>
      </c>
      <c r="C87" s="50"/>
      <c r="D87" s="50"/>
      <c r="E87" s="50"/>
      <c r="F87" s="50"/>
      <c r="G87" s="50"/>
      <c r="H87" s="50"/>
      <c r="I87" s="50"/>
      <c r="J87" s="50"/>
      <c r="K87" s="50"/>
      <c r="L87" s="50"/>
      <c r="M87" s="50"/>
      <c r="N87" s="50"/>
      <c r="O87" s="50"/>
      <c r="P87" s="50"/>
      <c r="Q87" s="50"/>
    </row>
    <row r="88" spans="2:17">
      <c r="B88" s="50" t="s">
        <v>507</v>
      </c>
      <c r="C88" s="50"/>
      <c r="D88" s="50"/>
      <c r="E88" s="50"/>
      <c r="F88" s="50"/>
      <c r="G88" s="50"/>
      <c r="H88" s="50"/>
      <c r="I88" s="50"/>
      <c r="J88" s="50"/>
      <c r="K88" s="50"/>
      <c r="L88" s="50"/>
      <c r="M88" s="50"/>
      <c r="N88" s="50"/>
      <c r="O88" s="50"/>
      <c r="P88" s="50"/>
      <c r="Q88" s="50"/>
    </row>
    <row r="89" spans="2:17">
      <c r="B89" s="50"/>
      <c r="C89" s="50"/>
      <c r="D89" s="50"/>
      <c r="E89" s="50"/>
      <c r="F89" s="50"/>
      <c r="G89" s="50"/>
      <c r="H89" s="50"/>
      <c r="I89" s="50"/>
      <c r="J89" s="50"/>
      <c r="K89" s="50"/>
      <c r="L89" s="50"/>
      <c r="M89" s="50"/>
      <c r="N89" s="50"/>
      <c r="O89" s="50"/>
      <c r="P89" s="50"/>
      <c r="Q89" s="50"/>
    </row>
    <row r="90" spans="2:17">
      <c r="B90" s="50"/>
      <c r="C90" s="50"/>
      <c r="D90" s="50"/>
      <c r="E90" s="50"/>
      <c r="F90" s="50"/>
      <c r="G90" s="50"/>
      <c r="H90" s="50"/>
      <c r="I90" s="50"/>
      <c r="J90" s="50"/>
      <c r="K90" s="50"/>
      <c r="L90" s="50"/>
      <c r="M90" s="50"/>
      <c r="N90" s="50"/>
      <c r="O90" s="50"/>
      <c r="P90" s="50"/>
      <c r="Q90" s="50"/>
    </row>
    <row r="91" spans="2:17">
      <c r="B91" s="50"/>
      <c r="C91" s="50"/>
      <c r="D91" s="50"/>
      <c r="E91" s="50"/>
      <c r="F91" s="50"/>
      <c r="G91" s="50"/>
      <c r="H91" s="50"/>
      <c r="I91" s="50"/>
      <c r="J91" s="50"/>
      <c r="K91" s="50"/>
      <c r="L91" s="50"/>
      <c r="M91" s="50"/>
      <c r="N91" s="50"/>
      <c r="O91" s="50"/>
      <c r="P91" s="50"/>
      <c r="Q91" s="50"/>
    </row>
    <row r="92" spans="2:17">
      <c r="B92" s="50"/>
      <c r="C92" s="50"/>
      <c r="D92" s="50"/>
      <c r="E92" s="50"/>
      <c r="F92" s="50"/>
      <c r="G92" s="50"/>
      <c r="H92" s="50"/>
      <c r="I92" s="50"/>
      <c r="J92" s="50"/>
      <c r="K92" s="50"/>
      <c r="L92" s="50"/>
      <c r="M92" s="50"/>
      <c r="N92" s="50"/>
      <c r="O92" s="50"/>
      <c r="P92" s="50"/>
      <c r="Q92" s="50"/>
    </row>
    <row r="93" spans="2:17">
      <c r="B93" s="50"/>
      <c r="C93" s="50"/>
      <c r="D93" s="50"/>
      <c r="E93" s="50"/>
      <c r="F93" s="50"/>
      <c r="G93" s="50"/>
      <c r="H93" s="50"/>
      <c r="I93" s="50"/>
      <c r="J93" s="50"/>
      <c r="K93" s="50"/>
      <c r="L93" s="50"/>
      <c r="M93" s="50"/>
      <c r="N93" s="50"/>
      <c r="O93" s="50"/>
      <c r="P93" s="50"/>
      <c r="Q93" s="50"/>
    </row>
    <row r="94" spans="2:17">
      <c r="B94" s="50"/>
      <c r="C94" s="50"/>
      <c r="D94" s="50"/>
      <c r="E94" s="50"/>
      <c r="F94" s="50"/>
      <c r="G94" s="50"/>
      <c r="H94" s="50"/>
      <c r="I94" s="50"/>
      <c r="J94" s="50"/>
      <c r="K94" s="50"/>
      <c r="L94" s="50"/>
      <c r="M94" s="50"/>
      <c r="N94" s="50"/>
      <c r="O94" s="50"/>
      <c r="P94" s="50"/>
      <c r="Q94" s="50"/>
    </row>
    <row r="95" spans="2:17">
      <c r="B95" s="50"/>
      <c r="C95" s="50"/>
      <c r="D95" s="50"/>
      <c r="E95" s="50"/>
      <c r="F95" s="50"/>
      <c r="G95" s="50"/>
      <c r="H95" s="50"/>
      <c r="I95" s="50"/>
      <c r="J95" s="50"/>
      <c r="K95" s="50"/>
      <c r="L95" s="50"/>
      <c r="M95" s="50"/>
      <c r="N95" s="50"/>
      <c r="O95" s="50"/>
      <c r="P95" s="50"/>
      <c r="Q95" s="50"/>
    </row>
    <row r="96" spans="2:17">
      <c r="B96" s="50"/>
      <c r="C96" s="50"/>
      <c r="D96" s="50"/>
      <c r="E96" s="50"/>
      <c r="F96" s="50"/>
      <c r="G96" s="50"/>
      <c r="H96" s="50"/>
      <c r="I96" s="50"/>
      <c r="J96" s="50"/>
      <c r="K96" s="50"/>
      <c r="L96" s="50"/>
      <c r="M96" s="50"/>
      <c r="N96" s="50"/>
      <c r="O96" s="50"/>
      <c r="P96" s="50"/>
      <c r="Q96" s="50"/>
    </row>
    <row r="97" spans="2:17">
      <c r="B97" s="50"/>
      <c r="C97" s="50"/>
      <c r="D97" s="50"/>
      <c r="E97" s="50"/>
      <c r="F97" s="50"/>
      <c r="G97" s="50"/>
      <c r="H97" s="50"/>
      <c r="I97" s="50"/>
      <c r="J97" s="50"/>
      <c r="K97" s="50"/>
      <c r="L97" s="50"/>
      <c r="M97" s="50"/>
      <c r="N97" s="50"/>
      <c r="O97" s="50"/>
      <c r="P97" s="50"/>
      <c r="Q97" s="50"/>
    </row>
    <row r="98" spans="2:17">
      <c r="B98" s="50"/>
      <c r="C98" s="50"/>
      <c r="D98" s="50"/>
      <c r="E98" s="50"/>
      <c r="F98" s="50"/>
      <c r="G98" s="50"/>
      <c r="H98" s="50"/>
      <c r="I98" s="50"/>
      <c r="J98" s="50"/>
      <c r="K98" s="50"/>
      <c r="L98" s="50"/>
      <c r="M98" s="50"/>
      <c r="N98" s="50"/>
      <c r="O98" s="50"/>
      <c r="P98" s="50"/>
      <c r="Q98" s="50"/>
    </row>
    <row r="99" spans="2:17">
      <c r="B99" s="50"/>
      <c r="C99" s="50"/>
      <c r="D99" s="50"/>
      <c r="E99" s="50"/>
      <c r="F99" s="50"/>
      <c r="G99" s="50"/>
      <c r="H99" s="50"/>
      <c r="I99" s="50"/>
      <c r="J99" s="50"/>
      <c r="K99" s="50"/>
      <c r="L99" s="50"/>
      <c r="M99" s="50"/>
      <c r="N99" s="50"/>
      <c r="O99" s="50"/>
      <c r="P99" s="50"/>
      <c r="Q99" s="50"/>
    </row>
    <row r="100" spans="2:17">
      <c r="B100" s="50"/>
      <c r="C100" s="50"/>
      <c r="D100" s="50"/>
      <c r="E100" s="50"/>
      <c r="F100" s="50"/>
      <c r="G100" s="50"/>
      <c r="H100" s="50"/>
      <c r="I100" s="50"/>
      <c r="J100" s="50"/>
      <c r="K100" s="50"/>
      <c r="L100" s="50"/>
      <c r="M100" s="50"/>
      <c r="N100" s="50"/>
      <c r="O100" s="50"/>
      <c r="P100" s="50"/>
      <c r="Q100" s="50"/>
    </row>
    <row r="101" spans="2:17">
      <c r="B101" s="50"/>
      <c r="C101" s="50"/>
      <c r="D101" s="50"/>
      <c r="E101" s="50" t="s">
        <v>384</v>
      </c>
      <c r="F101" s="50"/>
      <c r="G101" s="50"/>
      <c r="H101" s="50"/>
      <c r="I101" s="50"/>
      <c r="J101" s="50"/>
      <c r="K101" s="50"/>
      <c r="L101" s="50"/>
      <c r="M101" s="50"/>
      <c r="N101" s="50"/>
      <c r="O101" s="50"/>
      <c r="P101" s="50"/>
      <c r="Q101" s="50"/>
    </row>
    <row r="103" spans="2:17" ht="20.25" customHeight="1"/>
    <row r="104" spans="2:17">
      <c r="B104" t="s">
        <v>398</v>
      </c>
    </row>
    <row r="105" spans="2:17">
      <c r="B105" t="s">
        <v>399</v>
      </c>
    </row>
    <row r="106" spans="2:17">
      <c r="B106" t="s">
        <v>461</v>
      </c>
    </row>
    <row r="115" spans="4:4">
      <c r="D115" t="s">
        <v>400</v>
      </c>
    </row>
  </sheetData>
  <sheetProtection sheet="1" objects="1" scenarios="1" selectLockedCells="1"/>
  <mergeCells count="5">
    <mergeCell ref="C81:D82"/>
    <mergeCell ref="E81:E82"/>
    <mergeCell ref="C83:D84"/>
    <mergeCell ref="B1:M1"/>
    <mergeCell ref="B4:H4"/>
  </mergeCells>
  <phoneticPr fontId="12"/>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sheetPr>
  <dimension ref="A1:AH61"/>
  <sheetViews>
    <sheetView showGridLines="0" view="pageBreakPreview" topLeftCell="A31" zoomScaleNormal="100" zoomScaleSheetLayoutView="100" workbookViewId="0">
      <selection activeCell="Q12" sqref="Q12:R12"/>
    </sheetView>
  </sheetViews>
  <sheetFormatPr defaultColWidth="3.625" defaultRowHeight="15" customHeight="1"/>
  <cols>
    <col min="1" max="1" width="4.625" style="45" customWidth="1"/>
    <col min="2" max="2" width="1.625" style="45" customWidth="1"/>
    <col min="3" max="3" width="3.625" style="46" customWidth="1"/>
    <col min="4" max="4" width="2.75" style="46" customWidth="1"/>
    <col min="5" max="13" width="3.625" style="46" customWidth="1"/>
    <col min="14" max="14" width="4.75" style="46" customWidth="1"/>
    <col min="15" max="29" width="3.625" style="46" customWidth="1"/>
    <col min="30" max="16384" width="3.625" style="45"/>
  </cols>
  <sheetData>
    <row r="1" spans="1:34" ht="15" customHeight="1">
      <c r="A1" s="49" t="s">
        <v>557</v>
      </c>
      <c r="AH1" s="4" t="s">
        <v>5</v>
      </c>
    </row>
    <row r="3" spans="1:34" ht="24.75" customHeight="1" thickBot="1">
      <c r="C3" s="611" t="s">
        <v>538</v>
      </c>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1"/>
    </row>
    <row r="4" spans="1:34" ht="15.75" customHeight="1">
      <c r="A4" s="186" t="s">
        <v>552</v>
      </c>
      <c r="E4" s="4"/>
      <c r="F4" s="1"/>
      <c r="K4" s="4"/>
      <c r="L4" s="617"/>
      <c r="M4" s="617"/>
      <c r="N4" s="617"/>
      <c r="O4" s="617"/>
      <c r="W4" s="78"/>
      <c r="X4" s="78"/>
      <c r="Y4" s="78"/>
      <c r="Z4" s="78"/>
      <c r="AA4" s="78"/>
      <c r="AB4" s="78"/>
      <c r="AC4" s="185"/>
      <c r="AD4" s="185"/>
      <c r="AE4" s="185"/>
      <c r="AF4" s="185"/>
      <c r="AG4" s="185"/>
    </row>
    <row r="5" spans="1:34" ht="15.75" customHeight="1" thickBot="1">
      <c r="A5" s="187" t="s">
        <v>553</v>
      </c>
      <c r="E5" s="179"/>
      <c r="F5" s="178"/>
      <c r="K5" s="179"/>
      <c r="L5" s="177"/>
      <c r="M5" s="177"/>
      <c r="N5" s="177"/>
      <c r="O5" s="177"/>
      <c r="W5" s="78"/>
      <c r="X5" s="78"/>
      <c r="Y5" s="78"/>
      <c r="Z5" s="78"/>
      <c r="AA5" s="78"/>
      <c r="AB5" s="624" t="str">
        <f>IF(入力フォーム!O8="","　　　年　　　月　　　日",入力フォーム!AE8)</f>
        <v>　　　年　　　月　　　日</v>
      </c>
      <c r="AC5" s="624"/>
      <c r="AD5" s="624"/>
      <c r="AE5" s="624"/>
      <c r="AF5" s="624"/>
      <c r="AG5" s="624"/>
    </row>
    <row r="6" spans="1:34" ht="15" customHeight="1">
      <c r="A6" s="184"/>
      <c r="C6" s="616" t="s">
        <v>294</v>
      </c>
      <c r="D6" s="616"/>
      <c r="E6" s="616"/>
      <c r="F6" s="616"/>
      <c r="G6" s="616"/>
      <c r="H6" s="616"/>
      <c r="I6" s="616"/>
      <c r="J6" s="78"/>
      <c r="K6" s="78"/>
      <c r="L6" s="78"/>
      <c r="Y6" s="88"/>
      <c r="Z6" s="88"/>
      <c r="AA6" s="88"/>
    </row>
    <row r="7" spans="1:34" ht="9.75" customHeight="1">
      <c r="A7" s="163"/>
      <c r="C7" s="76"/>
      <c r="D7" s="76"/>
      <c r="E7" s="76"/>
      <c r="F7" s="76"/>
      <c r="G7" s="76"/>
      <c r="H7" s="76"/>
      <c r="I7" s="76"/>
      <c r="J7" s="76"/>
      <c r="K7" s="76"/>
    </row>
    <row r="8" spans="1:34" ht="15" customHeight="1">
      <c r="A8" s="163"/>
      <c r="H8" s="45" t="s">
        <v>292</v>
      </c>
      <c r="W8" s="619">
        <f>IF(入力フォーム!O12&lt;&gt;"",入力フォーム!O12&amp;"　"&amp;入力フォーム!O14,入力フォーム!O14)</f>
        <v>0</v>
      </c>
      <c r="X8" s="619"/>
      <c r="Y8" s="619"/>
      <c r="Z8" s="619"/>
      <c r="AA8" s="619"/>
      <c r="AB8" s="619"/>
      <c r="AC8" s="619"/>
      <c r="AD8" s="619"/>
      <c r="AE8" s="619"/>
      <c r="AF8" s="619"/>
      <c r="AG8" s="619"/>
    </row>
    <row r="9" spans="1:34" ht="15" customHeight="1">
      <c r="A9" s="183" t="str">
        <f>IF(入力フォーム!D11=TRUE,"☑","□")</f>
        <v>□</v>
      </c>
      <c r="C9" s="46" t="s">
        <v>276</v>
      </c>
      <c r="I9" s="48"/>
      <c r="J9" s="48"/>
      <c r="K9" s="48"/>
      <c r="L9" s="76"/>
      <c r="M9" s="83"/>
      <c r="N9" s="101"/>
      <c r="O9" s="76"/>
      <c r="P9" s="76"/>
      <c r="W9" s="612">
        <f>IF(入力フォーム!O11&lt;&gt;"",入力フォーム!O11&amp;"　"&amp;入力フォーム!O13,入力フォーム!O13)</f>
        <v>0</v>
      </c>
      <c r="X9" s="612"/>
      <c r="Y9" s="612"/>
      <c r="Z9" s="612"/>
      <c r="AA9" s="612"/>
      <c r="AB9" s="612"/>
      <c r="AC9" s="612"/>
      <c r="AD9" s="612"/>
      <c r="AE9" s="612"/>
      <c r="AF9" s="612"/>
      <c r="AG9" s="612"/>
    </row>
    <row r="10" spans="1:34" ht="15" customHeight="1">
      <c r="A10" s="183"/>
      <c r="F10" s="98"/>
      <c r="G10" s="77"/>
      <c r="H10" s="100"/>
      <c r="I10" s="75"/>
      <c r="J10" s="75"/>
      <c r="K10" s="75" t="s">
        <v>28</v>
      </c>
      <c r="L10" s="78"/>
      <c r="M10" s="101"/>
      <c r="N10" s="78" t="s">
        <v>26</v>
      </c>
      <c r="O10" s="102" cm="1">
        <f t="array" aca="1" ref="O10" ca="1">INDIRECT("'入力フォーム'!R15")</f>
        <v>0</v>
      </c>
      <c r="P10" s="100" t="s">
        <v>19</v>
      </c>
      <c r="Q10" s="613" cm="1">
        <f t="array" aca="1" ref="Q10" ca="1">INDIRECT("'入力フォーム'!W15")</f>
        <v>0</v>
      </c>
      <c r="R10" s="613"/>
      <c r="S10" s="46" t="s">
        <v>277</v>
      </c>
      <c r="W10" s="614" cm="1">
        <f t="array" aca="1" ref="W10" ca="1">INDIRECT("'入力フォーム'!R17")</f>
        <v>0</v>
      </c>
      <c r="X10" s="614"/>
      <c r="Y10" s="46" t="s">
        <v>19</v>
      </c>
      <c r="Z10" s="614" cm="1">
        <f t="array" aca="1" ref="Z10" ca="1">INDIRECT("'入力フォーム'!V17")</f>
        <v>0</v>
      </c>
      <c r="AA10" s="614"/>
      <c r="AB10" s="46" t="s">
        <v>19</v>
      </c>
      <c r="AC10" s="613" cm="1">
        <f t="array" aca="1" ref="AC10" ca="1">INDIRECT("'入力フォーム'!Z17")</f>
        <v>0</v>
      </c>
      <c r="AD10" s="613"/>
    </row>
    <row r="11" spans="1:34" ht="27" customHeight="1">
      <c r="A11" s="183" t="str">
        <f>IF(入力フォーム!D15=TRUE,"☑","□")</f>
        <v>□</v>
      </c>
      <c r="G11" s="78"/>
      <c r="H11" s="78"/>
      <c r="I11" s="78"/>
      <c r="J11" s="78"/>
      <c r="K11" s="78" t="s">
        <v>21</v>
      </c>
      <c r="L11" s="78"/>
      <c r="M11" s="99"/>
      <c r="N11" s="612">
        <f>入力フォーム!R16</f>
        <v>0</v>
      </c>
      <c r="O11" s="612"/>
      <c r="P11" s="612"/>
      <c r="Q11" s="612"/>
      <c r="R11" s="612"/>
      <c r="S11" s="612"/>
      <c r="T11" s="612"/>
      <c r="U11" s="612"/>
      <c r="V11" s="612"/>
      <c r="W11" s="612"/>
      <c r="X11" s="612"/>
      <c r="Y11" s="612"/>
      <c r="Z11" s="612"/>
      <c r="AA11" s="612"/>
      <c r="AB11" s="612"/>
      <c r="AC11" s="612"/>
      <c r="AD11" s="612"/>
    </row>
    <row r="12" spans="1:34" ht="15" customHeight="1">
      <c r="A12" s="163"/>
      <c r="D12" s="607"/>
      <c r="E12" s="607"/>
      <c r="F12" s="98"/>
      <c r="G12" s="75"/>
      <c r="H12" s="100"/>
      <c r="I12" s="98" t="s">
        <v>14</v>
      </c>
      <c r="J12" s="75"/>
      <c r="K12" s="75" t="s">
        <v>28</v>
      </c>
      <c r="L12" s="78"/>
      <c r="M12" s="101"/>
      <c r="N12" s="78" t="s">
        <v>26</v>
      </c>
      <c r="O12" s="79" t="str" cm="1">
        <f t="array" aca="1" ref="O12" ca="1">IF(入力フォーム!R18&lt;&gt;"",INDIRECT("'入力フォーム'!R18"),"")</f>
        <v/>
      </c>
      <c r="P12" s="100" t="s">
        <v>19</v>
      </c>
      <c r="Q12" s="618" t="str" cm="1">
        <f t="array" aca="1" ref="Q12" ca="1">IF(入力フォーム!W18&lt;&gt;"",INDIRECT("'入力フォーム'!W18"),"")</f>
        <v/>
      </c>
      <c r="R12" s="618"/>
      <c r="S12" s="46" t="s">
        <v>277</v>
      </c>
      <c r="W12" s="618" t="str" cm="1">
        <f t="array" aca="1" ref="W12" ca="1">IF(入力フォーム!R20&lt;&gt;"",INDIRECT("'入力フォーム'!R20"),"")</f>
        <v/>
      </c>
      <c r="X12" s="618"/>
      <c r="Y12" s="46" t="s">
        <v>19</v>
      </c>
      <c r="Z12" s="618" t="str" cm="1">
        <f t="array" aca="1" ref="Z12" ca="1">IF(入力フォーム!V20&lt;&gt;"",INDIRECT("'入力フォーム'!V20"),"")</f>
        <v/>
      </c>
      <c r="AA12" s="618"/>
      <c r="AB12" s="46" t="s">
        <v>19</v>
      </c>
      <c r="AC12" s="608" t="str" cm="1">
        <f t="array" aca="1" ref="AC12" ca="1">IF(入力フォーム!Z20&lt;&gt;"",INDIRECT("'入力フォーム'!Z20"),"")</f>
        <v/>
      </c>
      <c r="AD12" s="608"/>
    </row>
    <row r="13" spans="1:34" ht="27" customHeight="1">
      <c r="A13" s="183" t="str">
        <f>IF(入力フォーム!D18=TRUE,"☑","□")</f>
        <v>□</v>
      </c>
      <c r="F13" s="76"/>
      <c r="G13" s="78"/>
      <c r="H13" s="78"/>
      <c r="I13" s="78"/>
      <c r="J13" s="78"/>
      <c r="K13" s="78" t="s">
        <v>21</v>
      </c>
      <c r="L13" s="78"/>
      <c r="M13" s="99"/>
      <c r="N13" s="604" t="str">
        <f>IF(入力フォーム!R19&lt;&gt;"",入力フォーム!R19,"")</f>
        <v/>
      </c>
      <c r="O13" s="604"/>
      <c r="P13" s="604"/>
      <c r="Q13" s="604"/>
      <c r="R13" s="604"/>
      <c r="S13" s="604"/>
      <c r="T13" s="604"/>
      <c r="U13" s="604"/>
      <c r="V13" s="604"/>
      <c r="W13" s="604"/>
      <c r="X13" s="604"/>
      <c r="Y13" s="604"/>
      <c r="Z13" s="604"/>
      <c r="AA13" s="604"/>
      <c r="AB13" s="604"/>
      <c r="AC13" s="76"/>
    </row>
    <row r="14" spans="1:34" ht="14.25" customHeight="1">
      <c r="A14" s="163"/>
      <c r="E14" s="46" t="s">
        <v>18</v>
      </c>
    </row>
    <row r="15" spans="1:34" ht="15" customHeight="1">
      <c r="A15" s="163"/>
      <c r="C15" s="2" t="s">
        <v>554</v>
      </c>
      <c r="D15" s="2"/>
      <c r="E15" s="2"/>
      <c r="F15" s="2"/>
      <c r="G15" s="2"/>
      <c r="H15" s="2"/>
      <c r="I15" s="2"/>
      <c r="J15" s="2"/>
      <c r="K15" s="2"/>
      <c r="L15" s="2"/>
      <c r="M15" s="2"/>
      <c r="N15" s="2"/>
      <c r="O15" s="2"/>
    </row>
    <row r="16" spans="1:34" ht="15" customHeight="1">
      <c r="A16" s="163"/>
      <c r="C16" s="5"/>
      <c r="D16" s="5"/>
      <c r="E16" s="5"/>
      <c r="F16" s="5"/>
      <c r="G16" s="5"/>
      <c r="H16" s="5"/>
      <c r="I16" s="5"/>
      <c r="J16" s="5"/>
      <c r="K16" s="5"/>
      <c r="L16" s="5"/>
      <c r="M16" s="5"/>
      <c r="N16" s="5"/>
      <c r="O16" s="5"/>
    </row>
    <row r="17" spans="1:33" ht="15" customHeight="1">
      <c r="A17" s="163"/>
      <c r="C17" s="608" t="s">
        <v>0</v>
      </c>
      <c r="D17" s="608"/>
      <c r="E17" s="608"/>
      <c r="F17" s="608"/>
      <c r="G17" s="608"/>
      <c r="H17" s="608"/>
      <c r="I17" s="608"/>
      <c r="J17" s="608"/>
      <c r="K17" s="608"/>
      <c r="L17" s="608"/>
      <c r="M17" s="608"/>
      <c r="N17" s="608"/>
      <c r="O17" s="608"/>
      <c r="P17" s="608"/>
      <c r="Q17" s="608"/>
      <c r="R17" s="608"/>
      <c r="S17" s="608"/>
      <c r="T17" s="608"/>
      <c r="U17" s="608"/>
      <c r="V17" s="608"/>
      <c r="W17" s="608"/>
      <c r="X17" s="608"/>
      <c r="Y17" s="608"/>
      <c r="Z17" s="608"/>
      <c r="AA17" s="608"/>
      <c r="AB17" s="608"/>
      <c r="AC17" s="608"/>
    </row>
    <row r="18" spans="1:33" ht="15" customHeight="1">
      <c r="A18" s="163"/>
      <c r="C18" s="606" t="s">
        <v>1</v>
      </c>
      <c r="D18" s="606"/>
      <c r="E18" s="606"/>
      <c r="F18" s="606"/>
      <c r="G18" s="606"/>
      <c r="H18" s="606"/>
      <c r="I18" s="606"/>
      <c r="J18" s="606"/>
      <c r="K18" s="606"/>
      <c r="L18" s="606"/>
      <c r="M18" s="606"/>
    </row>
    <row r="19" spans="1:33" ht="25.5" customHeight="1">
      <c r="A19" s="163"/>
      <c r="C19" s="46" t="s">
        <v>60</v>
      </c>
      <c r="E19" s="78"/>
      <c r="F19" s="78"/>
      <c r="G19" s="78"/>
      <c r="H19" s="612">
        <f>入力フォーム!O23</f>
        <v>0</v>
      </c>
      <c r="I19" s="612"/>
      <c r="J19" s="612"/>
      <c r="K19" s="612"/>
      <c r="L19" s="612"/>
      <c r="M19" s="612"/>
      <c r="N19" s="612"/>
      <c r="O19" s="612"/>
      <c r="P19" s="612"/>
      <c r="Q19" s="612"/>
      <c r="R19" s="612"/>
      <c r="S19" s="612"/>
      <c r="T19" s="612"/>
      <c r="U19" s="612"/>
      <c r="V19" s="612"/>
    </row>
    <row r="20" spans="1:33" ht="27" customHeight="1">
      <c r="A20" s="163"/>
      <c r="C20" s="46" t="s">
        <v>59</v>
      </c>
      <c r="E20" s="78"/>
      <c r="F20" s="78"/>
      <c r="G20" s="78"/>
      <c r="H20" s="615" t="str">
        <f>IF(入力フォーム!T24="","京都市　　　　　区　　　　　　　　　　　　　　　　　　　　　　　　　　　　","京都市"&amp;入力フォーム!Q24&amp;"区"&amp;入力フォーム!T24)</f>
        <v>京都市　　　　　区　　　　　　　　　　　　　　　　　　　　　　　　　　　　</v>
      </c>
      <c r="I20" s="615"/>
      <c r="J20" s="615"/>
      <c r="K20" s="615"/>
      <c r="L20" s="615"/>
      <c r="M20" s="615"/>
      <c r="N20" s="615"/>
      <c r="O20" s="615"/>
      <c r="P20" s="615"/>
      <c r="Q20" s="615"/>
      <c r="R20" s="615"/>
      <c r="S20" s="615"/>
      <c r="T20" s="615"/>
      <c r="U20" s="615"/>
      <c r="V20" s="615"/>
    </row>
    <row r="21" spans="1:33" ht="15" customHeight="1">
      <c r="A21" s="183" t="str">
        <f>IF(入力フォーム!D26=TRUE,"☑","□")</f>
        <v>□</v>
      </c>
      <c r="C21" s="606" t="s">
        <v>15</v>
      </c>
      <c r="D21" s="606"/>
      <c r="E21" s="606"/>
      <c r="F21" s="606"/>
      <c r="G21" s="606"/>
      <c r="H21" s="606"/>
      <c r="I21" s="606"/>
      <c r="J21" s="606"/>
      <c r="K21" s="606"/>
      <c r="L21" s="606"/>
      <c r="M21" s="606"/>
    </row>
    <row r="22" spans="1:33" ht="24.75" customHeight="1">
      <c r="A22" s="163"/>
      <c r="D22" s="81" t="str">
        <f>IF(入力フォーム!AD28=TRUE,"☑","□")</f>
        <v>□</v>
      </c>
      <c r="E22" s="76" t="s">
        <v>34</v>
      </c>
      <c r="F22" s="76"/>
      <c r="G22" s="76"/>
      <c r="H22" s="82"/>
      <c r="I22" s="82"/>
      <c r="J22" s="76"/>
      <c r="K22" s="76"/>
      <c r="L22" s="82"/>
      <c r="M22" s="84"/>
      <c r="N22" s="82" t="s">
        <v>22</v>
      </c>
      <c r="O22" s="604" t="str">
        <f>IF(入力フォーム!AD28=TRUE,入力フォーム!Q27," ")</f>
        <v xml:space="preserve"> </v>
      </c>
      <c r="P22" s="604"/>
      <c r="Q22" s="76" t="s">
        <v>508</v>
      </c>
      <c r="S22" s="604" t="str">
        <f>IF(入力フォーム!AD28=TRUE,"地上"&amp;入力フォーム!T28&amp;"階地下"&amp;入力フォーム!Z28&amp;"階"," ")</f>
        <v xml:space="preserve"> </v>
      </c>
      <c r="T22" s="604"/>
      <c r="U22" s="604"/>
      <c r="V22" s="604"/>
      <c r="W22" s="46" t="s">
        <v>509</v>
      </c>
      <c r="AD22" s="605" t="str">
        <f>IF(入力フォーム!AD28=TRUE,入力フォーム!U29," ")</f>
        <v xml:space="preserve"> </v>
      </c>
      <c r="AE22" s="605"/>
      <c r="AF22" s="605"/>
      <c r="AG22" s="45" t="s">
        <v>25</v>
      </c>
    </row>
    <row r="23" spans="1:33" ht="25.5" customHeight="1">
      <c r="A23" s="163"/>
      <c r="D23" s="81" t="str">
        <f>IF(入力フォーム!AD31=TRUE,"☑","□")</f>
        <v>□</v>
      </c>
      <c r="E23" s="76" t="s">
        <v>278</v>
      </c>
      <c r="F23" s="76"/>
      <c r="G23" s="76"/>
      <c r="H23" s="82"/>
      <c r="I23" s="82"/>
      <c r="J23" s="81"/>
      <c r="K23" s="81"/>
      <c r="L23" s="81"/>
      <c r="M23" s="81"/>
      <c r="N23" s="82" t="s">
        <v>22</v>
      </c>
      <c r="O23" s="604" t="str">
        <f>IF(入力フォーム!AD31=TRUE,入力フォーム!Q30," ")</f>
        <v xml:space="preserve"> </v>
      </c>
      <c r="P23" s="604"/>
      <c r="Q23" s="81" t="s">
        <v>508</v>
      </c>
      <c r="R23" s="76"/>
      <c r="S23" s="604" t="str">
        <f>IF(入力フォーム!AD31=TRUE,"地上"&amp;入力フォーム!T31&amp;"階地下"&amp;入力フォーム!Z31&amp;"階"," ")</f>
        <v xml:space="preserve"> </v>
      </c>
      <c r="T23" s="604"/>
      <c r="U23" s="604"/>
      <c r="V23" s="604"/>
      <c r="W23" s="46" t="s">
        <v>509</v>
      </c>
      <c r="AD23" s="605" t="str">
        <f>IF(入力フォーム!AD31=TRUE,入力フォーム!U32," ")</f>
        <v xml:space="preserve"> </v>
      </c>
      <c r="AE23" s="605"/>
      <c r="AF23" s="605"/>
      <c r="AG23" s="45" t="s">
        <v>25</v>
      </c>
    </row>
    <row r="24" spans="1:33" ht="22.5" customHeight="1">
      <c r="A24" s="163"/>
      <c r="D24" s="81" t="str">
        <f>IF(入力フォーム!AD34=TRUE,"☑","□")</f>
        <v>□</v>
      </c>
      <c r="E24" s="76" t="s">
        <v>44</v>
      </c>
      <c r="F24" s="76"/>
      <c r="G24" s="76"/>
      <c r="H24" s="76"/>
      <c r="I24" s="82"/>
      <c r="J24" s="76"/>
      <c r="K24" s="76"/>
      <c r="L24" s="76"/>
      <c r="M24" s="76"/>
      <c r="N24" s="76"/>
      <c r="O24" s="76"/>
      <c r="P24" s="76"/>
      <c r="Q24" s="76"/>
      <c r="R24" s="76"/>
      <c r="S24" s="76"/>
      <c r="T24" s="76"/>
    </row>
    <row r="25" spans="1:33" ht="27.75" customHeight="1">
      <c r="A25" s="163"/>
      <c r="D25" s="81"/>
      <c r="E25" s="81"/>
      <c r="F25" s="82"/>
      <c r="G25" s="622"/>
      <c r="H25" s="622"/>
      <c r="I25" s="82"/>
      <c r="J25" s="82" t="s">
        <v>22</v>
      </c>
      <c r="K25" s="604" t="str">
        <f>IF(入力フォーム!AD34=TRUE,入力フォーム!Q33," ")</f>
        <v xml:space="preserve"> </v>
      </c>
      <c r="L25" s="604"/>
      <c r="M25" s="604"/>
      <c r="N25" s="604"/>
      <c r="O25" s="81" t="s">
        <v>508</v>
      </c>
      <c r="P25" s="81"/>
      <c r="Q25" s="604" t="str">
        <f>IF(入力フォーム!AD34=TRUE,"地上"&amp;入力フォーム!T34&amp;"階地下"&amp;入力フォーム!Z34&amp;"階"," ")</f>
        <v xml:space="preserve"> </v>
      </c>
      <c r="R25" s="604"/>
      <c r="S25" s="604"/>
      <c r="T25" s="604"/>
      <c r="U25" s="46" t="s">
        <v>510</v>
      </c>
      <c r="X25" s="616" t="str">
        <f>IF(入力フォーム!AD34=TRUE,入力フォーム!U35," ")</f>
        <v xml:space="preserve"> </v>
      </c>
      <c r="Y25" s="616"/>
      <c r="Z25" s="616"/>
      <c r="AA25" s="616"/>
      <c r="AB25" s="46" t="s">
        <v>275</v>
      </c>
    </row>
    <row r="26" spans="1:33" ht="23.25" customHeight="1">
      <c r="A26" s="163"/>
      <c r="D26" s="81" t="str">
        <f>IF(入力フォーム!AD36=TRUE,"☑","□")</f>
        <v>□</v>
      </c>
      <c r="E26" s="76" t="s">
        <v>279</v>
      </c>
      <c r="F26" s="76"/>
      <c r="G26" s="76"/>
      <c r="H26" s="76"/>
      <c r="I26" s="76"/>
      <c r="J26" s="76"/>
      <c r="K26" s="76"/>
      <c r="L26" s="76"/>
      <c r="M26" s="76"/>
      <c r="N26" s="76"/>
      <c r="O26" s="76"/>
      <c r="P26" s="76"/>
      <c r="Q26" s="76"/>
      <c r="R26" s="76"/>
      <c r="S26" s="76"/>
      <c r="T26" s="76"/>
      <c r="U26" s="46" t="s">
        <v>280</v>
      </c>
      <c r="X26" s="626" t="str">
        <f>IF(入力フォーム!AD36=TRUE,入力フォーム!U37," ")</f>
        <v xml:space="preserve"> </v>
      </c>
      <c r="Y26" s="626"/>
      <c r="Z26" s="626"/>
      <c r="AA26" s="626"/>
      <c r="AB26" s="46" t="s">
        <v>275</v>
      </c>
    </row>
    <row r="27" spans="1:33" ht="16.5" customHeight="1">
      <c r="A27" s="183" t="str">
        <f>IF(入力フォーム!D38=TRUE,"☑","□")</f>
        <v>□</v>
      </c>
      <c r="C27" s="49" t="s">
        <v>57</v>
      </c>
      <c r="G27" s="49"/>
      <c r="J27" s="49"/>
      <c r="K27" s="74" t="str">
        <f>IF(COUNTIF(入力フォーム!O38,"請負"),"☑請負","□請負")</f>
        <v>□請負</v>
      </c>
      <c r="L27" s="49"/>
      <c r="M27" s="49"/>
      <c r="N27" s="49"/>
      <c r="O27" s="49" t="str">
        <f>IF(COUNTIF(入力フォーム!O38,"自主施工"),"☑自主施工","□自主施工")</f>
        <v>□自主施工</v>
      </c>
      <c r="P27" s="49"/>
      <c r="Q27" s="49"/>
      <c r="R27" s="49"/>
    </row>
    <row r="28" spans="1:33" ht="15" customHeight="1">
      <c r="A28" s="163"/>
    </row>
    <row r="29" spans="1:33" ht="15" customHeight="1">
      <c r="A29" s="163"/>
      <c r="C29" s="75" t="s">
        <v>56</v>
      </c>
      <c r="D29" s="75"/>
      <c r="E29" s="75"/>
      <c r="F29" s="75"/>
      <c r="G29" s="75"/>
      <c r="H29" s="75"/>
      <c r="I29" s="75"/>
      <c r="J29" s="75"/>
      <c r="K29" s="75"/>
      <c r="L29" s="75"/>
      <c r="M29" s="75"/>
    </row>
    <row r="30" spans="1:33" ht="26.25" customHeight="1">
      <c r="A30" s="163"/>
      <c r="C30" s="46" t="s">
        <v>13</v>
      </c>
      <c r="R30" s="91"/>
      <c r="T30" s="625" t="str">
        <f>IF(入力フォーム!O38="請負",入力フォーム!O46&amp;"　"&amp;入力フォーム!O48,"")</f>
        <v/>
      </c>
      <c r="U30" s="625"/>
      <c r="V30" s="625"/>
      <c r="W30" s="625"/>
      <c r="X30" s="625"/>
      <c r="Y30" s="625"/>
      <c r="Z30" s="625"/>
      <c r="AA30" s="625"/>
      <c r="AB30" s="625"/>
      <c r="AC30" s="625"/>
      <c r="AD30" s="625"/>
    </row>
    <row r="31" spans="1:33" ht="14.25" customHeight="1">
      <c r="A31" s="183" t="str">
        <f>IF(入力フォーム!D45=TRUE,"☑","□")</f>
        <v>□</v>
      </c>
      <c r="C31" s="2" t="s">
        <v>55</v>
      </c>
      <c r="D31" s="2"/>
      <c r="E31" s="2"/>
      <c r="F31" s="2"/>
      <c r="G31" s="2"/>
      <c r="H31" s="2"/>
      <c r="I31" s="2"/>
      <c r="J31" s="85"/>
      <c r="K31" s="85"/>
      <c r="L31" s="85"/>
      <c r="M31" s="85"/>
      <c r="N31" s="85"/>
      <c r="O31" s="2"/>
      <c r="P31" s="2"/>
      <c r="R31" s="92"/>
      <c r="T31" s="604" t="str">
        <f>IF(入力フォーム!O38="請負",入力フォーム!O45&amp;"　"&amp;入力フォーム!O47,"")</f>
        <v/>
      </c>
      <c r="U31" s="604"/>
      <c r="V31" s="604"/>
      <c r="W31" s="604"/>
      <c r="X31" s="604"/>
      <c r="Y31" s="604"/>
      <c r="Z31" s="604"/>
      <c r="AA31" s="604"/>
      <c r="AB31" s="604"/>
      <c r="AC31" s="604"/>
      <c r="AD31" s="604"/>
    </row>
    <row r="32" spans="1:33" ht="15" customHeight="1">
      <c r="A32" s="163"/>
      <c r="C32" s="46" t="s">
        <v>281</v>
      </c>
      <c r="D32" s="3"/>
      <c r="G32" s="610" t="str" cm="1">
        <f t="array" aca="1" ref="G32" ca="1">IF(入力フォーム!O38="請負",INDIRECT("'入力フォーム'!R49"),"")</f>
        <v/>
      </c>
      <c r="H32" s="610"/>
      <c r="I32" s="75" t="s">
        <v>19</v>
      </c>
      <c r="J32" s="609" t="str" cm="1">
        <f t="array" aca="1" ref="J32" ca="1">IF(入力フォーム!O38="請負",INDIRECT("'入力フォーム'!W49"),"")</f>
        <v/>
      </c>
      <c r="K32" s="609"/>
      <c r="L32" s="609"/>
      <c r="M32" s="46" t="s">
        <v>282</v>
      </c>
      <c r="P32" s="610" t="str" cm="1">
        <f t="array" aca="1" ref="P32" ca="1">IF(入力フォーム!O38="請負",INDIRECT("'入力フォーム'!R51"),"")</f>
        <v/>
      </c>
      <c r="Q32" s="610"/>
      <c r="R32" s="89" t="s">
        <v>19</v>
      </c>
      <c r="S32" s="610" t="str" cm="1">
        <f t="array" aca="1" ref="S32" ca="1">IF(入力フォーム!O38="請負",INDIRECT("'入力フォーム'!V51"),"")</f>
        <v/>
      </c>
      <c r="T32" s="610"/>
      <c r="U32" s="89" t="s">
        <v>19</v>
      </c>
      <c r="V32" s="610" t="str" cm="1">
        <f t="array" aca="1" ref="V32" ca="1">IF(入力フォーム!O38="請負",INDIRECT("'入力フォーム'!Z51"),"")</f>
        <v/>
      </c>
      <c r="W32" s="610"/>
    </row>
    <row r="33" spans="1:26" ht="25.5" customHeight="1">
      <c r="A33" s="183" t="str">
        <f>IF(入力フォーム!D49=TRUE,"☑","□")</f>
        <v>□</v>
      </c>
      <c r="C33" s="46" t="s">
        <v>54</v>
      </c>
      <c r="D33" s="76"/>
      <c r="E33" s="76"/>
      <c r="F33" s="604" t="str">
        <f>IF(入力フォーム!O38="請負",入力フォーム!R50,"")</f>
        <v/>
      </c>
      <c r="G33" s="604"/>
      <c r="H33" s="604"/>
      <c r="I33" s="604"/>
      <c r="J33" s="604"/>
      <c r="K33" s="604"/>
      <c r="L33" s="604"/>
      <c r="M33" s="604"/>
      <c r="N33" s="604"/>
      <c r="O33" s="604"/>
      <c r="P33" s="604"/>
      <c r="Q33" s="604"/>
      <c r="R33" s="604"/>
      <c r="S33" s="604"/>
      <c r="T33" s="604"/>
    </row>
    <row r="34" spans="1:26" ht="15" customHeight="1">
      <c r="A34" s="183" t="str">
        <f>IF(入力フォーム!D52=TRUE,"☑","□")</f>
        <v>□</v>
      </c>
      <c r="C34" s="46" t="s">
        <v>2</v>
      </c>
    </row>
    <row r="35" spans="1:26" ht="15.75" customHeight="1">
      <c r="A35" s="163"/>
      <c r="D35" s="1" t="str">
        <f>IF(入力フォーム!AD54=TRUE,"☑","□")</f>
        <v>□</v>
      </c>
      <c r="E35" s="46" t="s">
        <v>283</v>
      </c>
    </row>
    <row r="36" spans="1:26" ht="24.75" customHeight="1">
      <c r="A36" s="163"/>
      <c r="D36" s="1"/>
      <c r="E36" s="76" t="s">
        <v>287</v>
      </c>
      <c r="F36" s="76"/>
      <c r="G36" s="76"/>
      <c r="J36" s="604" t="str">
        <f>IF(入力フォーム!AD54=TRUE,入力フォーム!O53,"")</f>
        <v/>
      </c>
      <c r="K36" s="604"/>
      <c r="L36" s="46" t="str">
        <f>IF(入力フォーム!AD54=TRUE,IF(COUNTIF(入力フォーム!R53,"大臣"),"☑大臣□知事","□大臣☑知事"),"□大臣□知事")</f>
        <v>□大臣□知事</v>
      </c>
      <c r="M36" s="76"/>
      <c r="P36" s="604" t="str">
        <f>IF(入力フォーム!AD54=TRUE,"("&amp;入力フォーム!U53&amp;"-"&amp;入力フォーム!W53&amp;")","(　－　）")</f>
        <v>(　－　）</v>
      </c>
      <c r="Q36" s="604"/>
      <c r="R36" s="86" t="s">
        <v>293</v>
      </c>
      <c r="S36" s="604" t="str">
        <f>IF(入力フォーム!AD54=TRUE,入力フォーム!Y53,"")</f>
        <v/>
      </c>
      <c r="T36" s="604"/>
      <c r="U36" s="46" t="s">
        <v>24</v>
      </c>
      <c r="V36" s="90" t="s">
        <v>26</v>
      </c>
      <c r="W36" s="604" t="str">
        <f>IF(入力フォーム!AD54=TRUE,入力フォーム!X54,"")</f>
        <v/>
      </c>
      <c r="X36" s="604"/>
      <c r="Y36" s="604"/>
      <c r="Z36" s="46" t="s">
        <v>285</v>
      </c>
    </row>
    <row r="37" spans="1:26" ht="24" customHeight="1">
      <c r="A37" s="163"/>
      <c r="D37" s="1"/>
      <c r="E37" s="46" t="s">
        <v>288</v>
      </c>
      <c r="F37" s="48"/>
      <c r="G37" s="76"/>
      <c r="H37" s="76"/>
      <c r="I37" s="76"/>
      <c r="J37" s="76"/>
      <c r="N37" s="616" t="s">
        <v>286</v>
      </c>
      <c r="O37" s="616"/>
      <c r="P37" s="615" t="str">
        <f>IF(入力フォーム!AD54=TRUE,入力フォーム!V55,"")</f>
        <v/>
      </c>
      <c r="Q37" s="615"/>
      <c r="R37" s="615"/>
      <c r="S37" s="615"/>
      <c r="T37" s="615"/>
    </row>
    <row r="38" spans="1:26" ht="17.25" customHeight="1">
      <c r="A38" s="163"/>
      <c r="D38" s="1" t="str">
        <f>IF(入力フォーム!AD56=TRUE,"☑","□")</f>
        <v>□</v>
      </c>
      <c r="E38" s="46" t="s">
        <v>49</v>
      </c>
      <c r="P38" s="76"/>
      <c r="Q38" s="76"/>
      <c r="R38" s="76"/>
      <c r="S38" s="76"/>
      <c r="T38" s="76"/>
    </row>
    <row r="39" spans="1:26" ht="23.25" customHeight="1">
      <c r="A39" s="163"/>
      <c r="D39" s="1"/>
      <c r="E39" s="46" t="s">
        <v>289</v>
      </c>
      <c r="F39" s="76"/>
      <c r="G39" s="82"/>
      <c r="H39" s="82"/>
      <c r="I39" s="76"/>
      <c r="L39" s="616" t="str">
        <f>IF(入力フォーム!AD56=TRUE,"京都府","")</f>
        <v/>
      </c>
      <c r="M39" s="616"/>
      <c r="N39" s="46" t="s">
        <v>284</v>
      </c>
      <c r="P39" s="604" t="str">
        <f>IF(入力フォーム!AD56=TRUE,"（登－"&amp;入力フォーム!T56&amp;"）"&amp;"第"&amp;入力フォーム!W56&amp;"-"&amp;入力フォーム!Z56,"")</f>
        <v/>
      </c>
      <c r="Q39" s="604"/>
      <c r="R39" s="604"/>
      <c r="S39" s="604"/>
      <c r="T39" s="604"/>
      <c r="U39" s="93" t="s">
        <v>24</v>
      </c>
    </row>
    <row r="40" spans="1:26" ht="27" customHeight="1">
      <c r="A40" s="163"/>
      <c r="D40" s="1"/>
      <c r="E40" s="46" t="s">
        <v>51</v>
      </c>
      <c r="F40" s="76"/>
      <c r="G40" s="76"/>
      <c r="H40" s="76"/>
      <c r="L40" s="604" t="str">
        <f>IF(入力フォーム!AD56=TRUE,入力フォーム!S57,"")</f>
        <v/>
      </c>
      <c r="M40" s="604"/>
      <c r="N40" s="604"/>
      <c r="O40" s="604"/>
      <c r="P40" s="604"/>
    </row>
    <row r="41" spans="1:26" ht="15" customHeight="1">
      <c r="A41" s="163"/>
    </row>
    <row r="42" spans="1:26" ht="15" customHeight="1">
      <c r="A42" s="183" t="str">
        <f>IF(入力フォーム!D60=TRUE,"☑","□")</f>
        <v>□</v>
      </c>
      <c r="C42" s="75" t="s">
        <v>4</v>
      </c>
      <c r="D42" s="75"/>
      <c r="E42" s="75"/>
      <c r="F42" s="75"/>
      <c r="G42" s="75"/>
      <c r="H42" s="75"/>
      <c r="I42" s="75"/>
      <c r="J42" s="75"/>
      <c r="K42" s="75"/>
      <c r="L42" s="75"/>
      <c r="M42" s="75"/>
    </row>
    <row r="43" spans="1:26" ht="15" customHeight="1">
      <c r="A43" s="163"/>
      <c r="C43" s="46" t="s">
        <v>3</v>
      </c>
    </row>
    <row r="44" spans="1:26" ht="27.75" customHeight="1">
      <c r="A44" s="163"/>
      <c r="C44" s="82"/>
      <c r="D44" s="623" t="str">
        <f>IF(入力フォーム!O38="請負",入力フォーム!AE60,"　　　年　　　月　　　日")</f>
        <v>　　　年　　　月　　　日</v>
      </c>
      <c r="E44" s="623"/>
      <c r="F44" s="623"/>
      <c r="G44" s="623"/>
      <c r="H44" s="623"/>
      <c r="I44" s="623"/>
      <c r="J44" s="623"/>
      <c r="K44" s="623"/>
    </row>
    <row r="45" spans="1:26" ht="15" customHeight="1">
      <c r="A45" s="163"/>
    </row>
    <row r="46" spans="1:26" ht="16.5" customHeight="1">
      <c r="A46" s="183" t="str">
        <f>IF(OR(入力フォーム!AD68=TRUE,入力フォーム!AD69=TRUE,入力フォーム!AD70=TRUE),"☑","□")</f>
        <v>□</v>
      </c>
      <c r="C46" s="606" t="s">
        <v>7</v>
      </c>
      <c r="D46" s="606"/>
      <c r="E46" s="606"/>
      <c r="F46" s="606"/>
      <c r="G46" s="606"/>
      <c r="H46" s="606"/>
      <c r="I46" s="606"/>
      <c r="J46" s="606"/>
      <c r="K46" s="606"/>
      <c r="L46" s="606"/>
      <c r="M46" s="606"/>
    </row>
    <row r="47" spans="1:26" ht="15" customHeight="1">
      <c r="A47" s="163"/>
      <c r="C47" s="46" t="s">
        <v>10</v>
      </c>
    </row>
    <row r="48" spans="1:26" ht="16.5" customHeight="1">
      <c r="A48" s="163"/>
      <c r="C48" s="46" t="s">
        <v>11</v>
      </c>
    </row>
    <row r="49" spans="1:29" ht="15" customHeight="1">
      <c r="A49" s="163"/>
      <c r="C49" s="46" t="s">
        <v>9</v>
      </c>
    </row>
    <row r="50" spans="1:29" ht="15.75" customHeight="1">
      <c r="A50" s="163"/>
      <c r="C50" s="46" t="s">
        <v>12</v>
      </c>
    </row>
    <row r="51" spans="1:29" ht="17.25" customHeight="1">
      <c r="A51" s="163"/>
    </row>
    <row r="52" spans="1:29" ht="15" customHeight="1">
      <c r="A52" s="183" t="str">
        <f>IF(入力フォーム!D63=TRUE,"☑","□")</f>
        <v>□</v>
      </c>
      <c r="C52" s="46" t="s">
        <v>6</v>
      </c>
    </row>
    <row r="53" spans="1:29" ht="16.5" customHeight="1">
      <c r="A53" s="163"/>
      <c r="J53" s="607"/>
      <c r="K53" s="607"/>
      <c r="L53" s="607"/>
      <c r="M53" s="622"/>
      <c r="N53" s="622"/>
      <c r="S53" s="47" t="s">
        <v>291</v>
      </c>
      <c r="X53" s="623" t="str">
        <f>IF(入力フォーム!O63="","　　　年　　　月　　　日",入力フォーム!AE63)</f>
        <v>　　　年　　　月　　　日</v>
      </c>
      <c r="Y53" s="623"/>
      <c r="Z53" s="623"/>
      <c r="AA53" s="623"/>
      <c r="AB53" s="623"/>
      <c r="AC53" s="623"/>
    </row>
    <row r="54" spans="1:29" ht="15" customHeight="1">
      <c r="A54" s="163"/>
      <c r="C54" s="616" t="s">
        <v>290</v>
      </c>
      <c r="D54" s="616"/>
      <c r="E54" s="616"/>
      <c r="F54" s="616"/>
      <c r="G54" s="616"/>
      <c r="H54" s="616"/>
      <c r="I54" s="616"/>
      <c r="J54" s="616"/>
      <c r="K54" s="616"/>
      <c r="L54" s="616"/>
      <c r="M54" s="616"/>
      <c r="N54" s="616"/>
      <c r="O54" s="616"/>
      <c r="P54" s="616"/>
      <c r="S54" s="47" t="s">
        <v>497</v>
      </c>
      <c r="X54" s="621" t="str">
        <f>IF(入力フォーム!O64="","　　　年　　　月　　　日",入力フォーム!AE64)</f>
        <v>　　　年　　　月　　　日</v>
      </c>
      <c r="Y54" s="621"/>
      <c r="Z54" s="621"/>
      <c r="AA54" s="621"/>
      <c r="AB54" s="621"/>
      <c r="AC54" s="621"/>
    </row>
    <row r="55" spans="1:29" ht="17.25" customHeight="1" thickBot="1">
      <c r="A55" s="164"/>
      <c r="C55" s="47" t="s">
        <v>8</v>
      </c>
    </row>
    <row r="56" spans="1:29" ht="15.75" customHeight="1">
      <c r="A56" s="47" t="s">
        <v>16</v>
      </c>
    </row>
    <row r="57" spans="1:29" ht="15" customHeight="1">
      <c r="A57" s="6" t="s">
        <v>17</v>
      </c>
    </row>
    <row r="58" spans="1:29" ht="15" customHeight="1">
      <c r="A58" s="47" t="s">
        <v>555</v>
      </c>
    </row>
    <row r="59" spans="1:29" ht="15" customHeight="1">
      <c r="A59" s="45" t="s">
        <v>556</v>
      </c>
    </row>
    <row r="60" spans="1:29" ht="17.25" customHeight="1"/>
    <row r="61" spans="1:29" ht="15" customHeight="1">
      <c r="C61" s="80" t="s">
        <v>368</v>
      </c>
      <c r="D61" s="80"/>
      <c r="E61" s="80"/>
      <c r="F61" s="80"/>
      <c r="G61" s="103">
        <f>入力フォーム!X1</f>
        <v>0</v>
      </c>
      <c r="H61" s="620">
        <f>入力フォーム!Z1</f>
        <v>0</v>
      </c>
      <c r="I61" s="620"/>
    </row>
  </sheetData>
  <sheetProtection sheet="1" objects="1" scenarios="1" selectLockedCells="1"/>
  <mergeCells count="58">
    <mergeCell ref="AB5:AG5"/>
    <mergeCell ref="J53:L53"/>
    <mergeCell ref="L40:P40"/>
    <mergeCell ref="P36:Q36"/>
    <mergeCell ref="AD23:AF23"/>
    <mergeCell ref="C46:M46"/>
    <mergeCell ref="T31:AD31"/>
    <mergeCell ref="T30:AD30"/>
    <mergeCell ref="N37:O37"/>
    <mergeCell ref="P39:T39"/>
    <mergeCell ref="W36:Y36"/>
    <mergeCell ref="P37:T37"/>
    <mergeCell ref="J36:K36"/>
    <mergeCell ref="X25:AA25"/>
    <mergeCell ref="X26:AA26"/>
    <mergeCell ref="Z12:AA12"/>
    <mergeCell ref="H61:I61"/>
    <mergeCell ref="N13:AB13"/>
    <mergeCell ref="S22:V22"/>
    <mergeCell ref="V32:W32"/>
    <mergeCell ref="K25:N25"/>
    <mergeCell ref="Q25:T25"/>
    <mergeCell ref="C21:M21"/>
    <mergeCell ref="X54:AC54"/>
    <mergeCell ref="L39:M39"/>
    <mergeCell ref="G25:H25"/>
    <mergeCell ref="M53:N53"/>
    <mergeCell ref="D44:K44"/>
    <mergeCell ref="X53:AC53"/>
    <mergeCell ref="G32:H32"/>
    <mergeCell ref="C54:P54"/>
    <mergeCell ref="F33:T33"/>
    <mergeCell ref="C3:AH3"/>
    <mergeCell ref="C17:AC17"/>
    <mergeCell ref="H19:V19"/>
    <mergeCell ref="O22:P22"/>
    <mergeCell ref="Q10:R10"/>
    <mergeCell ref="W10:X10"/>
    <mergeCell ref="Z10:AA10"/>
    <mergeCell ref="H20:V20"/>
    <mergeCell ref="C6:I6"/>
    <mergeCell ref="L4:O4"/>
    <mergeCell ref="Q12:R12"/>
    <mergeCell ref="W12:X12"/>
    <mergeCell ref="AC10:AD10"/>
    <mergeCell ref="W8:AG8"/>
    <mergeCell ref="N11:AD11"/>
    <mergeCell ref="W9:AG9"/>
    <mergeCell ref="S36:T36"/>
    <mergeCell ref="AD22:AF22"/>
    <mergeCell ref="C18:M18"/>
    <mergeCell ref="D12:E12"/>
    <mergeCell ref="AC12:AD12"/>
    <mergeCell ref="S23:V23"/>
    <mergeCell ref="O23:P23"/>
    <mergeCell ref="J32:L32"/>
    <mergeCell ref="P32:Q32"/>
    <mergeCell ref="S32:T32"/>
  </mergeCells>
  <phoneticPr fontId="12"/>
  <printOptions horizontalCentered="1" verticalCentered="1"/>
  <pageMargins left="0.70866141732283472" right="0.51181102362204722" top="0.55118110236220474" bottom="0.59055118110236227" header="0.51181102362204722" footer="0.51181102362204722"/>
  <pageSetup paperSize="9" scale="73"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10"/>
    <pageSetUpPr fitToPage="1"/>
  </sheetPr>
  <dimension ref="A1:AU70"/>
  <sheetViews>
    <sheetView showGridLines="0" view="pageBreakPreview" topLeftCell="A28" zoomScaleNormal="100" zoomScaleSheetLayoutView="100" workbookViewId="0">
      <selection activeCell="Q23" sqref="Q23:Z23"/>
    </sheetView>
  </sheetViews>
  <sheetFormatPr defaultColWidth="3.125" defaultRowHeight="14.25"/>
  <cols>
    <col min="1" max="1" width="5.625" style="46" customWidth="1"/>
    <col min="2" max="2" width="3.125" style="46" hidden="1" customWidth="1"/>
    <col min="3" max="3" width="4.75" style="46" customWidth="1"/>
    <col min="4" max="4" width="1.625" style="46" customWidth="1"/>
    <col min="5" max="6" width="3.125" style="46"/>
    <col min="7" max="7" width="1.25" style="46" customWidth="1"/>
    <col min="8" max="16" width="3.125" style="46"/>
    <col min="17" max="17" width="2.375" style="46" customWidth="1"/>
    <col min="18" max="19" width="3.125" style="46"/>
    <col min="20" max="20" width="3.125" style="46" customWidth="1"/>
    <col min="21" max="26" width="3.125" style="46"/>
    <col min="27" max="27" width="3.625" style="46" customWidth="1"/>
    <col min="28" max="29" width="3.125" style="46"/>
    <col min="30" max="30" width="3.125" style="46" customWidth="1"/>
    <col min="31" max="37" width="3.125" style="46"/>
    <col min="38" max="38" width="3.125" style="46" hidden="1" customWidth="1"/>
    <col min="39" max="42" width="7.125" style="46" hidden="1" customWidth="1"/>
    <col min="43" max="43" width="7.125" style="46" customWidth="1"/>
    <col min="44" max="16384" width="3.125" style="46"/>
  </cols>
  <sheetData>
    <row r="1" spans="1:43" ht="78" customHeight="1"/>
    <row r="3" spans="1:43" ht="15" customHeight="1" thickBot="1">
      <c r="C3" s="701" t="s">
        <v>70</v>
      </c>
      <c r="D3" s="701"/>
      <c r="E3" s="191"/>
      <c r="F3" s="191"/>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1"/>
      <c r="AJ3" s="704" t="s">
        <v>5</v>
      </c>
      <c r="AK3" s="704"/>
    </row>
    <row r="4" spans="1:43" ht="15" thickBot="1">
      <c r="C4" s="191"/>
      <c r="D4" s="191"/>
      <c r="E4" s="193"/>
      <c r="F4" s="192"/>
      <c r="G4" s="192"/>
      <c r="H4" s="192"/>
      <c r="I4" s="192"/>
      <c r="J4" s="192"/>
      <c r="K4" s="192"/>
      <c r="L4" s="192"/>
      <c r="M4" s="192"/>
      <c r="N4" s="192"/>
      <c r="O4" s="192"/>
      <c r="P4" s="192"/>
      <c r="Q4" s="192"/>
      <c r="R4" s="192"/>
      <c r="S4" s="193"/>
      <c r="T4" s="193"/>
      <c r="U4" s="192"/>
      <c r="V4" s="192"/>
      <c r="W4" s="192"/>
      <c r="X4" s="192"/>
      <c r="Y4" s="192"/>
      <c r="Z4" s="192"/>
      <c r="AA4" s="192"/>
      <c r="AB4" s="192"/>
      <c r="AC4" s="192"/>
      <c r="AD4" s="191"/>
      <c r="AE4" s="705" t="s">
        <v>34</v>
      </c>
      <c r="AF4" s="706"/>
      <c r="AG4" s="706"/>
      <c r="AH4" s="706"/>
      <c r="AI4" s="706"/>
      <c r="AJ4" s="706"/>
      <c r="AK4" s="707"/>
      <c r="AL4" s="105"/>
    </row>
    <row r="5" spans="1:43" ht="24.75" thickBot="1">
      <c r="C5" s="194" t="s">
        <v>558</v>
      </c>
      <c r="D5" s="191"/>
      <c r="E5" s="708" t="s">
        <v>71</v>
      </c>
      <c r="F5" s="708"/>
      <c r="G5" s="708"/>
      <c r="H5" s="708"/>
      <c r="I5" s="708"/>
      <c r="J5" s="708"/>
      <c r="K5" s="708"/>
      <c r="L5" s="708"/>
      <c r="M5" s="708"/>
      <c r="N5" s="708"/>
      <c r="O5" s="708"/>
      <c r="P5" s="708"/>
      <c r="Q5" s="708"/>
      <c r="R5" s="708"/>
      <c r="S5" s="708"/>
      <c r="T5" s="708"/>
      <c r="U5" s="708"/>
      <c r="V5" s="708"/>
      <c r="W5" s="708"/>
      <c r="X5" s="708"/>
      <c r="Y5" s="708"/>
      <c r="Z5" s="708"/>
      <c r="AA5" s="708"/>
      <c r="AB5" s="708"/>
      <c r="AC5" s="708"/>
      <c r="AD5" s="708"/>
      <c r="AE5" s="708"/>
      <c r="AF5" s="708"/>
      <c r="AG5" s="708"/>
      <c r="AH5" s="708"/>
      <c r="AI5" s="708"/>
      <c r="AJ5" s="708"/>
      <c r="AK5" s="708"/>
      <c r="AL5" s="189"/>
    </row>
    <row r="6" spans="1:43" s="65" customFormat="1" ht="15" customHeight="1">
      <c r="A6" s="188"/>
      <c r="B6" s="180"/>
      <c r="C6" s="195"/>
      <c r="D6" s="196"/>
      <c r="E6" s="702" t="s">
        <v>72</v>
      </c>
      <c r="F6" s="702"/>
      <c r="G6" s="702"/>
      <c r="H6" s="702"/>
      <c r="I6" s="702"/>
      <c r="J6" s="702"/>
      <c r="K6" s="702"/>
      <c r="L6" s="702"/>
      <c r="M6" s="702"/>
      <c r="N6" s="702"/>
      <c r="O6" s="702"/>
      <c r="P6" s="197"/>
      <c r="Q6" s="198" t="s">
        <v>73</v>
      </c>
      <c r="R6" s="198"/>
      <c r="S6" s="198"/>
      <c r="T6" s="197"/>
      <c r="U6" s="199" t="s">
        <v>74</v>
      </c>
      <c r="V6" s="200"/>
      <c r="W6" s="200"/>
      <c r="X6" s="200"/>
      <c r="Y6" s="200"/>
      <c r="Z6" s="200"/>
      <c r="AA6" s="200"/>
      <c r="AB6" s="201"/>
      <c r="AC6" s="198" t="s">
        <v>75</v>
      </c>
      <c r="AD6" s="198"/>
      <c r="AE6" s="198"/>
      <c r="AF6" s="198"/>
      <c r="AG6" s="198"/>
      <c r="AH6" s="198"/>
      <c r="AI6" s="198"/>
      <c r="AJ6" s="198"/>
      <c r="AK6" s="202"/>
      <c r="AL6" s="114" t="b">
        <v>0</v>
      </c>
      <c r="AM6" s="114" t="b">
        <v>0</v>
      </c>
      <c r="AN6" s="114" t="b">
        <v>0</v>
      </c>
      <c r="AO6" s="114"/>
      <c r="AP6" s="114"/>
    </row>
    <row r="7" spans="1:43" s="65" customFormat="1" ht="15" customHeight="1">
      <c r="A7" s="188"/>
      <c r="B7" s="180"/>
      <c r="C7" s="195"/>
      <c r="D7" s="196"/>
      <c r="E7" s="702"/>
      <c r="F7" s="702"/>
      <c r="G7" s="702"/>
      <c r="H7" s="702"/>
      <c r="I7" s="702"/>
      <c r="J7" s="702"/>
      <c r="K7" s="702"/>
      <c r="L7" s="702"/>
      <c r="M7" s="702"/>
      <c r="N7" s="702"/>
      <c r="O7" s="702"/>
      <c r="P7" s="203"/>
      <c r="Q7" s="204" t="s">
        <v>76</v>
      </c>
      <c r="R7" s="204"/>
      <c r="S7" s="204"/>
      <c r="T7" s="203"/>
      <c r="U7" s="205" t="s">
        <v>77</v>
      </c>
      <c r="V7" s="206"/>
      <c r="W7" s="206"/>
      <c r="X7" s="206"/>
      <c r="Y7" s="206"/>
      <c r="Z7" s="206"/>
      <c r="AA7" s="206"/>
      <c r="AB7" s="207"/>
      <c r="AC7" s="204" t="s">
        <v>91</v>
      </c>
      <c r="AD7" s="196"/>
      <c r="AE7" s="208"/>
      <c r="AF7" s="642"/>
      <c r="AG7" s="642"/>
      <c r="AH7" s="642"/>
      <c r="AI7" s="642"/>
      <c r="AJ7" s="642"/>
      <c r="AK7" s="209" t="s">
        <v>122</v>
      </c>
      <c r="AL7" s="114" t="b">
        <v>0</v>
      </c>
      <c r="AM7" s="114" t="b">
        <v>0</v>
      </c>
      <c r="AN7" s="114" t="b">
        <v>0</v>
      </c>
      <c r="AO7" s="114"/>
      <c r="AP7" s="114"/>
    </row>
    <row r="8" spans="1:43" s="67" customFormat="1" ht="16.5" customHeight="1">
      <c r="B8" s="115" t="b">
        <v>0</v>
      </c>
      <c r="C8" s="210"/>
      <c r="D8" s="211"/>
      <c r="E8" s="673" t="s">
        <v>561</v>
      </c>
      <c r="F8" s="674"/>
      <c r="G8" s="675"/>
      <c r="H8" s="651" t="s">
        <v>80</v>
      </c>
      <c r="I8" s="651"/>
      <c r="J8" s="651"/>
      <c r="K8" s="651"/>
      <c r="L8" s="651"/>
      <c r="M8" s="651"/>
      <c r="N8" s="651"/>
      <c r="O8" s="651"/>
      <c r="P8" s="212" t="s">
        <v>81</v>
      </c>
      <c r="Q8" s="198"/>
      <c r="R8" s="198"/>
      <c r="S8" s="710"/>
      <c r="T8" s="710"/>
      <c r="U8" s="200" t="s">
        <v>82</v>
      </c>
      <c r="V8" s="200" t="s">
        <v>511</v>
      </c>
      <c r="W8" s="198" t="s">
        <v>83</v>
      </c>
      <c r="X8" s="200"/>
      <c r="Y8" s="665"/>
      <c r="Z8" s="665"/>
      <c r="AA8" s="200" t="s">
        <v>84</v>
      </c>
      <c r="AB8" s="198"/>
      <c r="AC8" s="198"/>
      <c r="AD8" s="198"/>
      <c r="AE8" s="198"/>
      <c r="AF8" s="198"/>
      <c r="AG8" s="198"/>
      <c r="AH8" s="198"/>
      <c r="AI8" s="198"/>
      <c r="AJ8" s="198"/>
      <c r="AK8" s="213"/>
      <c r="AL8" s="115"/>
      <c r="AM8" s="115"/>
      <c r="AN8" s="115"/>
      <c r="AO8" s="115"/>
      <c r="AP8" s="115"/>
    </row>
    <row r="9" spans="1:43" s="67" customFormat="1" ht="16.5" customHeight="1">
      <c r="C9" s="214"/>
      <c r="D9" s="211"/>
      <c r="E9" s="676"/>
      <c r="F9" s="677"/>
      <c r="G9" s="678"/>
      <c r="H9" s="651"/>
      <c r="I9" s="651"/>
      <c r="J9" s="651"/>
      <c r="K9" s="651"/>
      <c r="L9" s="651"/>
      <c r="M9" s="651"/>
      <c r="N9" s="651"/>
      <c r="O9" s="651"/>
      <c r="P9" s="215" t="s">
        <v>91</v>
      </c>
      <c r="Q9" s="204"/>
      <c r="R9" s="216"/>
      <c r="S9" s="642"/>
      <c r="T9" s="642"/>
      <c r="U9" s="642"/>
      <c r="V9" s="642"/>
      <c r="W9" s="642"/>
      <c r="X9" s="642"/>
      <c r="Y9" s="642"/>
      <c r="Z9" s="642"/>
      <c r="AA9" s="642"/>
      <c r="AB9" s="642"/>
      <c r="AC9" s="642"/>
      <c r="AD9" s="642"/>
      <c r="AE9" s="642"/>
      <c r="AF9" s="642"/>
      <c r="AG9" s="642"/>
      <c r="AH9" s="642"/>
      <c r="AI9" s="642"/>
      <c r="AJ9" s="642"/>
      <c r="AK9" s="209" t="s">
        <v>559</v>
      </c>
      <c r="AL9" s="115"/>
      <c r="AM9" s="115"/>
      <c r="AN9" s="115"/>
      <c r="AO9" s="115"/>
      <c r="AP9" s="115"/>
    </row>
    <row r="10" spans="1:43" s="67" customFormat="1" ht="16.5" customHeight="1">
      <c r="B10" s="115" t="b">
        <v>0</v>
      </c>
      <c r="C10" s="210"/>
      <c r="D10" s="211"/>
      <c r="E10" s="676"/>
      <c r="F10" s="677"/>
      <c r="G10" s="678"/>
      <c r="H10" s="651" t="s">
        <v>85</v>
      </c>
      <c r="I10" s="651"/>
      <c r="J10" s="651"/>
      <c r="K10" s="651"/>
      <c r="L10" s="651"/>
      <c r="M10" s="651"/>
      <c r="N10" s="651"/>
      <c r="O10" s="651"/>
      <c r="P10" s="217" t="s">
        <v>86</v>
      </c>
      <c r="Q10" s="199"/>
      <c r="R10" s="199"/>
      <c r="S10" s="199"/>
      <c r="T10" s="211"/>
      <c r="U10" s="218"/>
      <c r="V10" s="199" t="s">
        <v>87</v>
      </c>
      <c r="W10" s="211"/>
      <c r="X10" s="219"/>
      <c r="Y10" s="199" t="s">
        <v>88</v>
      </c>
      <c r="Z10" s="211"/>
      <c r="AA10" s="211"/>
      <c r="AB10" s="219"/>
      <c r="AC10" s="199" t="s">
        <v>89</v>
      </c>
      <c r="AD10" s="211"/>
      <c r="AE10" s="220"/>
      <c r="AF10" s="211"/>
      <c r="AG10" s="211"/>
      <c r="AH10" s="211"/>
      <c r="AI10" s="211"/>
      <c r="AJ10" s="221"/>
      <c r="AK10" s="222"/>
      <c r="AL10" s="115" t="b">
        <v>0</v>
      </c>
      <c r="AM10" s="115" t="b">
        <v>0</v>
      </c>
      <c r="AN10" s="115" t="b">
        <v>0</v>
      </c>
      <c r="AO10" s="115" t="b">
        <v>0</v>
      </c>
      <c r="AP10" s="115" t="b">
        <v>0</v>
      </c>
    </row>
    <row r="11" spans="1:43" s="67" customFormat="1" ht="16.5" customHeight="1">
      <c r="C11" s="214"/>
      <c r="D11" s="211"/>
      <c r="E11" s="676"/>
      <c r="F11" s="677"/>
      <c r="G11" s="678"/>
      <c r="H11" s="651"/>
      <c r="I11" s="651"/>
      <c r="J11" s="651"/>
      <c r="K11" s="651"/>
      <c r="L11" s="651"/>
      <c r="M11" s="651"/>
      <c r="N11" s="651"/>
      <c r="O11" s="651"/>
      <c r="P11" s="223"/>
      <c r="Q11" s="223"/>
      <c r="R11" s="223"/>
      <c r="S11" s="224"/>
      <c r="T11" s="701" t="s">
        <v>90</v>
      </c>
      <c r="U11" s="701"/>
      <c r="V11" s="225"/>
      <c r="W11" s="193" t="s">
        <v>91</v>
      </c>
      <c r="X11" s="193"/>
      <c r="Y11" s="211"/>
      <c r="Z11" s="709"/>
      <c r="AA11" s="709"/>
      <c r="AB11" s="709"/>
      <c r="AC11" s="709"/>
      <c r="AD11" s="709"/>
      <c r="AE11" s="709"/>
      <c r="AF11" s="709"/>
      <c r="AG11" s="709"/>
      <c r="AH11" s="709"/>
      <c r="AI11" s="709"/>
      <c r="AJ11" s="709"/>
      <c r="AK11" s="226" t="s">
        <v>559</v>
      </c>
      <c r="AL11" s="115"/>
      <c r="AM11" s="115"/>
      <c r="AN11" s="115"/>
      <c r="AO11" s="115"/>
      <c r="AP11" s="115"/>
    </row>
    <row r="12" spans="1:43" s="67" customFormat="1" ht="16.5" customHeight="1">
      <c r="C12" s="214"/>
      <c r="D12" s="211"/>
      <c r="E12" s="676"/>
      <c r="F12" s="677"/>
      <c r="G12" s="678"/>
      <c r="H12" s="651"/>
      <c r="I12" s="651"/>
      <c r="J12" s="651"/>
      <c r="K12" s="651"/>
      <c r="L12" s="651"/>
      <c r="M12" s="651"/>
      <c r="N12" s="651"/>
      <c r="O12" s="651"/>
      <c r="P12" s="196" t="s">
        <v>92</v>
      </c>
      <c r="Q12" s="196"/>
      <c r="R12" s="196"/>
      <c r="S12" s="196"/>
      <c r="T12" s="196"/>
      <c r="U12" s="196"/>
      <c r="V12" s="196"/>
      <c r="W12" s="196" t="s">
        <v>93</v>
      </c>
      <c r="X12" s="703"/>
      <c r="Y12" s="703"/>
      <c r="Z12" s="196" t="s">
        <v>94</v>
      </c>
      <c r="AA12" s="196"/>
      <c r="AB12" s="196"/>
      <c r="AC12" s="196"/>
      <c r="AD12" s="196"/>
      <c r="AE12" s="196"/>
      <c r="AF12" s="196"/>
      <c r="AG12" s="196"/>
      <c r="AH12" s="196"/>
      <c r="AI12" s="196"/>
      <c r="AJ12" s="227"/>
      <c r="AK12" s="213"/>
      <c r="AL12" s="115"/>
      <c r="AM12" s="115"/>
      <c r="AN12" s="115"/>
      <c r="AO12" s="115"/>
      <c r="AP12" s="115"/>
    </row>
    <row r="13" spans="1:43" s="67" customFormat="1" ht="16.5" customHeight="1">
      <c r="C13" s="214"/>
      <c r="D13" s="211"/>
      <c r="E13" s="679"/>
      <c r="F13" s="680"/>
      <c r="G13" s="681"/>
      <c r="H13" s="651"/>
      <c r="I13" s="651"/>
      <c r="J13" s="651"/>
      <c r="K13" s="651"/>
      <c r="L13" s="651"/>
      <c r="M13" s="651"/>
      <c r="N13" s="651"/>
      <c r="O13" s="651"/>
      <c r="P13" s="196" t="s">
        <v>563</v>
      </c>
      <c r="Q13" s="196"/>
      <c r="R13" s="228"/>
      <c r="S13" s="642"/>
      <c r="T13" s="642"/>
      <c r="U13" s="642"/>
      <c r="V13" s="642"/>
      <c r="W13" s="642"/>
      <c r="X13" s="642"/>
      <c r="Y13" s="642"/>
      <c r="Z13" s="642"/>
      <c r="AA13" s="642"/>
      <c r="AB13" s="642"/>
      <c r="AC13" s="642"/>
      <c r="AD13" s="642"/>
      <c r="AE13" s="642"/>
      <c r="AF13" s="642"/>
      <c r="AG13" s="642"/>
      <c r="AH13" s="642"/>
      <c r="AI13" s="642"/>
      <c r="AJ13" s="642"/>
      <c r="AK13" s="209" t="s">
        <v>559</v>
      </c>
      <c r="AL13" s="115"/>
      <c r="AM13" s="115"/>
      <c r="AN13" s="115"/>
      <c r="AO13" s="115"/>
      <c r="AP13" s="115"/>
      <c r="AQ13" s="66"/>
    </row>
    <row r="14" spans="1:43" s="67" customFormat="1" ht="16.5" customHeight="1">
      <c r="C14" s="214"/>
      <c r="D14" s="211"/>
      <c r="E14" s="673" t="s">
        <v>448</v>
      </c>
      <c r="F14" s="674"/>
      <c r="G14" s="675"/>
      <c r="H14" s="682"/>
      <c r="I14" s="682"/>
      <c r="J14" s="682"/>
      <c r="K14" s="682"/>
      <c r="L14" s="682"/>
      <c r="M14" s="682"/>
      <c r="N14" s="682"/>
      <c r="O14" s="682"/>
      <c r="P14" s="711" t="s">
        <v>96</v>
      </c>
      <c r="Q14" s="712"/>
      <c r="R14" s="712"/>
      <c r="S14" s="712"/>
      <c r="T14" s="712"/>
      <c r="U14" s="712"/>
      <c r="V14" s="712"/>
      <c r="W14" s="712"/>
      <c r="X14" s="712"/>
      <c r="Y14" s="712"/>
      <c r="Z14" s="712"/>
      <c r="AA14" s="713"/>
      <c r="AB14" s="654" t="s">
        <v>97</v>
      </c>
      <c r="AC14" s="655"/>
      <c r="AD14" s="655"/>
      <c r="AE14" s="655"/>
      <c r="AF14" s="655"/>
      <c r="AG14" s="655"/>
      <c r="AH14" s="655"/>
      <c r="AI14" s="655"/>
      <c r="AJ14" s="655"/>
      <c r="AK14" s="656"/>
      <c r="AL14" s="115"/>
      <c r="AM14" s="115"/>
      <c r="AN14" s="115"/>
      <c r="AO14" s="115"/>
      <c r="AP14" s="115"/>
      <c r="AQ14" s="66"/>
    </row>
    <row r="15" spans="1:43" s="67" customFormat="1" ht="15.75" customHeight="1">
      <c r="C15" s="214"/>
      <c r="D15" s="211"/>
      <c r="E15" s="676"/>
      <c r="F15" s="677"/>
      <c r="G15" s="678"/>
      <c r="H15" s="682"/>
      <c r="I15" s="682"/>
      <c r="J15" s="682"/>
      <c r="K15" s="682"/>
      <c r="L15" s="682"/>
      <c r="M15" s="682"/>
      <c r="N15" s="682"/>
      <c r="O15" s="682"/>
      <c r="P15" s="714"/>
      <c r="Q15" s="715"/>
      <c r="R15" s="715"/>
      <c r="S15" s="715"/>
      <c r="T15" s="715"/>
      <c r="U15" s="715"/>
      <c r="V15" s="715"/>
      <c r="W15" s="715"/>
      <c r="X15" s="715"/>
      <c r="Y15" s="715"/>
      <c r="Z15" s="715"/>
      <c r="AA15" s="716"/>
      <c r="AB15" s="657"/>
      <c r="AC15" s="658"/>
      <c r="AD15" s="658"/>
      <c r="AE15" s="658"/>
      <c r="AF15" s="658"/>
      <c r="AG15" s="658"/>
      <c r="AH15" s="658"/>
      <c r="AI15" s="658"/>
      <c r="AJ15" s="658"/>
      <c r="AK15" s="659"/>
      <c r="AL15" s="115"/>
      <c r="AM15" s="115"/>
      <c r="AN15" s="115"/>
      <c r="AO15" s="115"/>
      <c r="AP15" s="115"/>
      <c r="AQ15" s="66"/>
    </row>
    <row r="16" spans="1:43" s="67" customFormat="1" ht="16.5" customHeight="1">
      <c r="B16" s="115" t="b">
        <v>0</v>
      </c>
      <c r="C16" s="210"/>
      <c r="D16" s="211"/>
      <c r="E16" s="676"/>
      <c r="F16" s="677"/>
      <c r="G16" s="678"/>
      <c r="H16" s="651" t="s">
        <v>98</v>
      </c>
      <c r="I16" s="651"/>
      <c r="J16" s="651"/>
      <c r="K16" s="651"/>
      <c r="L16" s="651"/>
      <c r="M16" s="651"/>
      <c r="N16" s="651"/>
      <c r="O16" s="651"/>
      <c r="P16" s="229" t="s">
        <v>99</v>
      </c>
      <c r="Q16" s="229"/>
      <c r="R16" s="229"/>
      <c r="S16" s="211"/>
      <c r="T16" s="230"/>
      <c r="U16" s="196" t="s">
        <v>100</v>
      </c>
      <c r="V16" s="196"/>
      <c r="W16" s="231"/>
      <c r="X16" s="196" t="s">
        <v>101</v>
      </c>
      <c r="Y16" s="196"/>
      <c r="Z16" s="232"/>
      <c r="AA16" s="232"/>
      <c r="AB16" s="627"/>
      <c r="AC16" s="628"/>
      <c r="AD16" s="628"/>
      <c r="AE16" s="628"/>
      <c r="AF16" s="628"/>
      <c r="AG16" s="628"/>
      <c r="AH16" s="628"/>
      <c r="AI16" s="628"/>
      <c r="AJ16" s="628"/>
      <c r="AK16" s="629"/>
      <c r="AL16" s="115" t="b">
        <v>0</v>
      </c>
      <c r="AM16" s="115" t="b">
        <v>0</v>
      </c>
      <c r="AN16" s="115"/>
      <c r="AO16" s="115"/>
      <c r="AP16" s="115"/>
      <c r="AQ16" s="66"/>
    </row>
    <row r="17" spans="2:43" s="67" customFormat="1" ht="16.5" customHeight="1">
      <c r="C17" s="214"/>
      <c r="D17" s="211"/>
      <c r="E17" s="676"/>
      <c r="F17" s="677"/>
      <c r="G17" s="678"/>
      <c r="H17" s="651"/>
      <c r="I17" s="651"/>
      <c r="J17" s="651"/>
      <c r="K17" s="651"/>
      <c r="L17" s="651"/>
      <c r="M17" s="651"/>
      <c r="N17" s="651"/>
      <c r="O17" s="651"/>
      <c r="P17" s="229" t="s">
        <v>563</v>
      </c>
      <c r="Q17" s="229"/>
      <c r="R17" s="233"/>
      <c r="S17" s="642"/>
      <c r="T17" s="642"/>
      <c r="U17" s="642"/>
      <c r="V17" s="642"/>
      <c r="W17" s="642"/>
      <c r="X17" s="642"/>
      <c r="Y17" s="642"/>
      <c r="Z17" s="642"/>
      <c r="AA17" s="208" t="s">
        <v>559</v>
      </c>
      <c r="AB17" s="630"/>
      <c r="AC17" s="631"/>
      <c r="AD17" s="631"/>
      <c r="AE17" s="631"/>
      <c r="AF17" s="631"/>
      <c r="AG17" s="631"/>
      <c r="AH17" s="631"/>
      <c r="AI17" s="631"/>
      <c r="AJ17" s="631"/>
      <c r="AK17" s="632"/>
      <c r="AL17" s="115"/>
      <c r="AM17" s="115"/>
      <c r="AN17" s="115"/>
      <c r="AO17" s="115"/>
      <c r="AP17" s="115"/>
      <c r="AQ17" s="66"/>
    </row>
    <row r="18" spans="2:43" s="67" customFormat="1" ht="16.5" customHeight="1">
      <c r="B18" s="115" t="b">
        <v>0</v>
      </c>
      <c r="C18" s="210"/>
      <c r="D18" s="211"/>
      <c r="E18" s="676"/>
      <c r="F18" s="677"/>
      <c r="G18" s="678"/>
      <c r="H18" s="651" t="s">
        <v>102</v>
      </c>
      <c r="I18" s="651"/>
      <c r="J18" s="651"/>
      <c r="K18" s="651"/>
      <c r="L18" s="651"/>
      <c r="M18" s="651"/>
      <c r="N18" s="651"/>
      <c r="O18" s="651"/>
      <c r="P18" s="217" t="s">
        <v>103</v>
      </c>
      <c r="Q18" s="199"/>
      <c r="R18" s="221"/>
      <c r="S18" s="234"/>
      <c r="T18" s="235" t="s">
        <v>564</v>
      </c>
      <c r="U18" s="695"/>
      <c r="V18" s="695"/>
      <c r="W18" s="695"/>
      <c r="X18" s="695"/>
      <c r="Y18" s="236" t="s">
        <v>559</v>
      </c>
      <c r="Z18" s="201"/>
      <c r="AA18" s="198" t="s">
        <v>105</v>
      </c>
      <c r="AB18" s="660"/>
      <c r="AC18" s="689"/>
      <c r="AD18" s="689"/>
      <c r="AE18" s="689"/>
      <c r="AF18" s="689"/>
      <c r="AG18" s="689"/>
      <c r="AH18" s="689"/>
      <c r="AI18" s="689"/>
      <c r="AJ18" s="689"/>
      <c r="AK18" s="690"/>
      <c r="AL18" s="115" t="b">
        <v>0</v>
      </c>
      <c r="AM18" s="115" t="b">
        <v>0</v>
      </c>
      <c r="AN18" s="115"/>
      <c r="AO18" s="115"/>
      <c r="AP18" s="115"/>
      <c r="AQ18" s="66"/>
    </row>
    <row r="19" spans="2:43" s="67" customFormat="1" ht="16.5" customHeight="1">
      <c r="C19" s="214"/>
      <c r="D19" s="211"/>
      <c r="E19" s="676"/>
      <c r="F19" s="677"/>
      <c r="G19" s="678"/>
      <c r="H19" s="651"/>
      <c r="I19" s="651"/>
      <c r="J19" s="651"/>
      <c r="K19" s="651"/>
      <c r="L19" s="651"/>
      <c r="M19" s="651"/>
      <c r="N19" s="651"/>
      <c r="O19" s="651"/>
      <c r="P19" s="652" t="s">
        <v>106</v>
      </c>
      <c r="Q19" s="653"/>
      <c r="R19" s="653"/>
      <c r="S19" s="653"/>
      <c r="T19" s="653"/>
      <c r="U19" s="196" t="s">
        <v>93</v>
      </c>
      <c r="V19" s="703"/>
      <c r="W19" s="703"/>
      <c r="X19" s="196" t="s">
        <v>94</v>
      </c>
      <c r="Y19" s="196"/>
      <c r="Z19" s="232"/>
      <c r="AA19" s="232"/>
      <c r="AB19" s="691"/>
      <c r="AC19" s="692"/>
      <c r="AD19" s="692"/>
      <c r="AE19" s="692"/>
      <c r="AF19" s="692"/>
      <c r="AG19" s="692"/>
      <c r="AH19" s="692"/>
      <c r="AI19" s="692"/>
      <c r="AJ19" s="692"/>
      <c r="AK19" s="693"/>
      <c r="AL19" s="115"/>
      <c r="AM19" s="115"/>
      <c r="AN19" s="115"/>
      <c r="AO19" s="115"/>
      <c r="AP19" s="115"/>
      <c r="AQ19" s="66"/>
    </row>
    <row r="20" spans="2:43" s="67" customFormat="1" ht="16.5" customHeight="1">
      <c r="C20" s="214"/>
      <c r="D20" s="211"/>
      <c r="E20" s="676"/>
      <c r="F20" s="677"/>
      <c r="G20" s="678"/>
      <c r="H20" s="651"/>
      <c r="I20" s="651"/>
      <c r="J20" s="651"/>
      <c r="K20" s="651"/>
      <c r="L20" s="651"/>
      <c r="M20" s="651"/>
      <c r="N20" s="651"/>
      <c r="O20" s="651"/>
      <c r="P20" s="237" t="s">
        <v>107</v>
      </c>
      <c r="Q20" s="229"/>
      <c r="R20" s="211"/>
      <c r="S20" s="230"/>
      <c r="T20" s="229" t="s">
        <v>104</v>
      </c>
      <c r="U20" s="229"/>
      <c r="V20" s="231"/>
      <c r="W20" s="196" t="s">
        <v>105</v>
      </c>
      <c r="X20" s="196"/>
      <c r="Y20" s="196"/>
      <c r="Z20" s="232"/>
      <c r="AA20" s="232"/>
      <c r="AB20" s="691"/>
      <c r="AC20" s="692"/>
      <c r="AD20" s="692"/>
      <c r="AE20" s="692"/>
      <c r="AF20" s="692"/>
      <c r="AG20" s="692"/>
      <c r="AH20" s="692"/>
      <c r="AI20" s="692"/>
      <c r="AJ20" s="692"/>
      <c r="AK20" s="693"/>
      <c r="AL20" s="115" t="b">
        <v>0</v>
      </c>
      <c r="AM20" s="115" t="b">
        <v>0</v>
      </c>
      <c r="AN20" s="115"/>
      <c r="AO20" s="115"/>
      <c r="AP20" s="115"/>
      <c r="AQ20" s="66"/>
    </row>
    <row r="21" spans="2:43" s="67" customFormat="1" ht="16.5" customHeight="1">
      <c r="C21" s="214"/>
      <c r="D21" s="211"/>
      <c r="E21" s="676"/>
      <c r="F21" s="677"/>
      <c r="G21" s="678"/>
      <c r="H21" s="651"/>
      <c r="I21" s="651"/>
      <c r="J21" s="651"/>
      <c r="K21" s="651"/>
      <c r="L21" s="651"/>
      <c r="M21" s="651"/>
      <c r="N21" s="651"/>
      <c r="O21" s="651"/>
      <c r="P21" s="238" t="s">
        <v>563</v>
      </c>
      <c r="Q21" s="205"/>
      <c r="R21" s="239"/>
      <c r="S21" s="642"/>
      <c r="T21" s="642"/>
      <c r="U21" s="642"/>
      <c r="V21" s="642"/>
      <c r="W21" s="642"/>
      <c r="X21" s="642"/>
      <c r="Y21" s="642"/>
      <c r="Z21" s="642"/>
      <c r="AA21" s="240" t="s">
        <v>559</v>
      </c>
      <c r="AB21" s="662"/>
      <c r="AC21" s="663"/>
      <c r="AD21" s="663"/>
      <c r="AE21" s="663"/>
      <c r="AF21" s="663"/>
      <c r="AG21" s="663"/>
      <c r="AH21" s="663"/>
      <c r="AI21" s="663"/>
      <c r="AJ21" s="663"/>
      <c r="AK21" s="694"/>
      <c r="AL21" s="115"/>
      <c r="AM21" s="115"/>
      <c r="AN21" s="115"/>
      <c r="AO21" s="115"/>
      <c r="AP21" s="115"/>
      <c r="AQ21" s="66"/>
    </row>
    <row r="22" spans="2:43" s="67" customFormat="1" ht="16.5" customHeight="1">
      <c r="B22" s="115" t="b">
        <v>0</v>
      </c>
      <c r="C22" s="210"/>
      <c r="D22" s="211"/>
      <c r="E22" s="676"/>
      <c r="F22" s="677"/>
      <c r="G22" s="678"/>
      <c r="H22" s="651" t="s">
        <v>108</v>
      </c>
      <c r="I22" s="651"/>
      <c r="J22" s="651"/>
      <c r="K22" s="651"/>
      <c r="L22" s="651"/>
      <c r="M22" s="651"/>
      <c r="N22" s="651"/>
      <c r="O22" s="651"/>
      <c r="P22" s="241"/>
      <c r="Q22" s="193" t="s">
        <v>104</v>
      </c>
      <c r="R22" s="242"/>
      <c r="S22" s="242"/>
      <c r="T22" s="242"/>
      <c r="U22" s="242"/>
      <c r="V22" s="242"/>
      <c r="W22" s="242"/>
      <c r="X22" s="242"/>
      <c r="Y22" s="242"/>
      <c r="Z22" s="242"/>
      <c r="AA22" s="242"/>
      <c r="AB22" s="664"/>
      <c r="AC22" s="665"/>
      <c r="AD22" s="665"/>
      <c r="AE22" s="665"/>
      <c r="AF22" s="665"/>
      <c r="AG22" s="665"/>
      <c r="AH22" s="665"/>
      <c r="AI22" s="665"/>
      <c r="AJ22" s="665"/>
      <c r="AK22" s="666"/>
      <c r="AL22" s="115" t="b">
        <v>0</v>
      </c>
      <c r="AM22" s="115"/>
      <c r="AN22" s="115"/>
      <c r="AO22" s="115"/>
      <c r="AP22" s="115"/>
      <c r="AQ22" s="66"/>
    </row>
    <row r="23" spans="2:43" s="67" customFormat="1" ht="16.5" customHeight="1">
      <c r="C23" s="214"/>
      <c r="D23" s="211"/>
      <c r="E23" s="676"/>
      <c r="F23" s="677"/>
      <c r="G23" s="678"/>
      <c r="H23" s="651"/>
      <c r="I23" s="651"/>
      <c r="J23" s="651"/>
      <c r="K23" s="651"/>
      <c r="L23" s="651"/>
      <c r="M23" s="651"/>
      <c r="N23" s="651"/>
      <c r="O23" s="651"/>
      <c r="P23" s="208" t="s">
        <v>560</v>
      </c>
      <c r="Q23" s="717"/>
      <c r="R23" s="717"/>
      <c r="S23" s="717"/>
      <c r="T23" s="717"/>
      <c r="U23" s="717"/>
      <c r="V23" s="717"/>
      <c r="W23" s="717"/>
      <c r="X23" s="717"/>
      <c r="Y23" s="717"/>
      <c r="Z23" s="717"/>
      <c r="AA23" s="243" t="s">
        <v>559</v>
      </c>
      <c r="AB23" s="667"/>
      <c r="AC23" s="668"/>
      <c r="AD23" s="668"/>
      <c r="AE23" s="668"/>
      <c r="AF23" s="668"/>
      <c r="AG23" s="668"/>
      <c r="AH23" s="668"/>
      <c r="AI23" s="668"/>
      <c r="AJ23" s="668"/>
      <c r="AK23" s="669"/>
      <c r="AL23" s="115"/>
      <c r="AM23" s="115"/>
      <c r="AN23" s="115"/>
      <c r="AO23" s="115"/>
      <c r="AP23" s="115"/>
      <c r="AQ23" s="66"/>
    </row>
    <row r="24" spans="2:43" s="67" customFormat="1" ht="16.5" customHeight="1">
      <c r="C24" s="214"/>
      <c r="D24" s="211"/>
      <c r="E24" s="676"/>
      <c r="F24" s="677"/>
      <c r="G24" s="678"/>
      <c r="H24" s="651"/>
      <c r="I24" s="651"/>
      <c r="J24" s="651"/>
      <c r="K24" s="651"/>
      <c r="L24" s="651"/>
      <c r="M24" s="651"/>
      <c r="N24" s="651"/>
      <c r="O24" s="651"/>
      <c r="P24" s="230"/>
      <c r="Q24" s="205" t="s">
        <v>105</v>
      </c>
      <c r="R24" s="239"/>
      <c r="S24" s="205"/>
      <c r="T24" s="205"/>
      <c r="U24" s="204"/>
      <c r="V24" s="204"/>
      <c r="W24" s="204"/>
      <c r="X24" s="204"/>
      <c r="Y24" s="204"/>
      <c r="Z24" s="206"/>
      <c r="AA24" s="206"/>
      <c r="AB24" s="670"/>
      <c r="AC24" s="671"/>
      <c r="AD24" s="671"/>
      <c r="AE24" s="671"/>
      <c r="AF24" s="671"/>
      <c r="AG24" s="671"/>
      <c r="AH24" s="671"/>
      <c r="AI24" s="671"/>
      <c r="AJ24" s="671"/>
      <c r="AK24" s="672"/>
      <c r="AL24" s="115" t="b">
        <v>0</v>
      </c>
      <c r="AM24" s="115"/>
      <c r="AN24" s="115"/>
      <c r="AO24" s="115"/>
      <c r="AP24" s="115"/>
      <c r="AQ24" s="66"/>
    </row>
    <row r="25" spans="2:43" s="67" customFormat="1" ht="16.5" customHeight="1">
      <c r="B25" s="115" t="b">
        <v>0</v>
      </c>
      <c r="C25" s="210"/>
      <c r="D25" s="211"/>
      <c r="E25" s="676"/>
      <c r="F25" s="677"/>
      <c r="G25" s="678"/>
      <c r="H25" s="651" t="s">
        <v>109</v>
      </c>
      <c r="I25" s="651"/>
      <c r="J25" s="651"/>
      <c r="K25" s="651"/>
      <c r="L25" s="651"/>
      <c r="M25" s="651"/>
      <c r="N25" s="651"/>
      <c r="O25" s="651"/>
      <c r="P25" s="244"/>
      <c r="Q25" s="193" t="s">
        <v>104</v>
      </c>
      <c r="R25" s="245"/>
      <c r="S25" s="208"/>
      <c r="T25" s="208"/>
      <c r="U25" s="208"/>
      <c r="V25" s="208"/>
      <c r="W25" s="208"/>
      <c r="X25" s="208"/>
      <c r="Y25" s="208"/>
      <c r="Z25" s="208"/>
      <c r="AA25" s="208"/>
      <c r="AB25" s="667"/>
      <c r="AC25" s="668"/>
      <c r="AD25" s="668"/>
      <c r="AE25" s="668"/>
      <c r="AF25" s="668"/>
      <c r="AG25" s="668"/>
      <c r="AH25" s="668"/>
      <c r="AI25" s="668"/>
      <c r="AJ25" s="668"/>
      <c r="AK25" s="669"/>
      <c r="AL25" s="115" t="b">
        <v>0</v>
      </c>
      <c r="AM25" s="115"/>
      <c r="AN25" s="115"/>
      <c r="AO25" s="115"/>
      <c r="AP25" s="115"/>
      <c r="AQ25" s="66"/>
    </row>
    <row r="26" spans="2:43" s="67" customFormat="1" ht="16.5" customHeight="1">
      <c r="C26" s="214"/>
      <c r="D26" s="211"/>
      <c r="E26" s="676"/>
      <c r="F26" s="677"/>
      <c r="G26" s="678"/>
      <c r="H26" s="651"/>
      <c r="I26" s="651"/>
      <c r="J26" s="651"/>
      <c r="K26" s="651"/>
      <c r="L26" s="651"/>
      <c r="M26" s="651"/>
      <c r="N26" s="651"/>
      <c r="O26" s="651"/>
      <c r="P26" s="208" t="s">
        <v>560</v>
      </c>
      <c r="Q26" s="717"/>
      <c r="R26" s="717"/>
      <c r="S26" s="717"/>
      <c r="T26" s="717"/>
      <c r="U26" s="717"/>
      <c r="V26" s="717"/>
      <c r="W26" s="717"/>
      <c r="X26" s="717"/>
      <c r="Y26" s="717"/>
      <c r="Z26" s="717"/>
      <c r="AA26" s="208" t="s">
        <v>559</v>
      </c>
      <c r="AB26" s="667"/>
      <c r="AC26" s="668"/>
      <c r="AD26" s="668"/>
      <c r="AE26" s="668"/>
      <c r="AF26" s="668"/>
      <c r="AG26" s="668"/>
      <c r="AH26" s="668"/>
      <c r="AI26" s="668"/>
      <c r="AJ26" s="668"/>
      <c r="AK26" s="669"/>
      <c r="AL26" s="115"/>
      <c r="AM26" s="115"/>
      <c r="AN26" s="115"/>
      <c r="AO26" s="115"/>
      <c r="AP26" s="115"/>
      <c r="AQ26" s="66"/>
    </row>
    <row r="27" spans="2:43" s="67" customFormat="1" ht="16.5" customHeight="1">
      <c r="C27" s="214"/>
      <c r="D27" s="211"/>
      <c r="E27" s="676"/>
      <c r="F27" s="677"/>
      <c r="G27" s="678"/>
      <c r="H27" s="651"/>
      <c r="I27" s="651"/>
      <c r="J27" s="651"/>
      <c r="K27" s="651"/>
      <c r="L27" s="651"/>
      <c r="M27" s="651"/>
      <c r="N27" s="651"/>
      <c r="O27" s="651"/>
      <c r="P27" s="246"/>
      <c r="Q27" s="205" t="s">
        <v>105</v>
      </c>
      <c r="R27" s="239"/>
      <c r="S27" s="205"/>
      <c r="T27" s="205"/>
      <c r="U27" s="204"/>
      <c r="V27" s="204"/>
      <c r="W27" s="204"/>
      <c r="X27" s="204"/>
      <c r="Y27" s="204"/>
      <c r="Z27" s="247"/>
      <c r="AA27" s="247"/>
      <c r="AB27" s="667"/>
      <c r="AC27" s="668"/>
      <c r="AD27" s="668"/>
      <c r="AE27" s="668"/>
      <c r="AF27" s="668"/>
      <c r="AG27" s="668"/>
      <c r="AH27" s="668"/>
      <c r="AI27" s="668"/>
      <c r="AJ27" s="668"/>
      <c r="AK27" s="669"/>
      <c r="AL27" s="115" t="b">
        <v>0</v>
      </c>
      <c r="AM27" s="115"/>
      <c r="AN27" s="115"/>
      <c r="AO27" s="115"/>
      <c r="AP27" s="115"/>
      <c r="AQ27" s="66"/>
    </row>
    <row r="28" spans="2:43" s="67" customFormat="1" ht="16.5" customHeight="1">
      <c r="B28" s="115" t="b">
        <v>0</v>
      </c>
      <c r="C28" s="210"/>
      <c r="D28" s="211"/>
      <c r="E28" s="676"/>
      <c r="F28" s="677"/>
      <c r="G28" s="678"/>
      <c r="H28" s="650" t="s">
        <v>110</v>
      </c>
      <c r="I28" s="650"/>
      <c r="J28" s="683" t="s">
        <v>111</v>
      </c>
      <c r="K28" s="684"/>
      <c r="L28" s="684"/>
      <c r="M28" s="684"/>
      <c r="N28" s="684"/>
      <c r="O28" s="685"/>
      <c r="P28" s="248"/>
      <c r="Q28" s="249" t="s">
        <v>104</v>
      </c>
      <c r="R28" s="250"/>
      <c r="S28" s="250"/>
      <c r="T28" s="251"/>
      <c r="U28" s="196"/>
      <c r="V28" s="196"/>
      <c r="W28" s="196"/>
      <c r="X28" s="211"/>
      <c r="Y28" s="211"/>
      <c r="Z28" s="196"/>
      <c r="AA28" s="211"/>
      <c r="AB28" s="664"/>
      <c r="AC28" s="665"/>
      <c r="AD28" s="665"/>
      <c r="AE28" s="665"/>
      <c r="AF28" s="665"/>
      <c r="AG28" s="665"/>
      <c r="AH28" s="665"/>
      <c r="AI28" s="665"/>
      <c r="AJ28" s="665"/>
      <c r="AK28" s="666"/>
      <c r="AL28" s="115" t="b">
        <v>0</v>
      </c>
      <c r="AM28" s="115"/>
      <c r="AN28" s="115"/>
      <c r="AO28" s="115"/>
      <c r="AP28" s="115"/>
      <c r="AQ28" s="66"/>
    </row>
    <row r="29" spans="2:43" s="67" customFormat="1" ht="16.5" customHeight="1">
      <c r="C29" s="214"/>
      <c r="D29" s="211"/>
      <c r="E29" s="676"/>
      <c r="F29" s="677"/>
      <c r="G29" s="678"/>
      <c r="H29" s="650"/>
      <c r="I29" s="650"/>
      <c r="J29" s="686"/>
      <c r="K29" s="687"/>
      <c r="L29" s="687"/>
      <c r="M29" s="687"/>
      <c r="N29" s="687"/>
      <c r="O29" s="688"/>
      <c r="P29" s="252" t="s">
        <v>168</v>
      </c>
      <c r="Q29" s="211"/>
      <c r="R29" s="252"/>
      <c r="S29" s="252"/>
      <c r="T29" s="252"/>
      <c r="U29" s="252"/>
      <c r="V29" s="252"/>
      <c r="W29" s="196"/>
      <c r="X29" s="196" t="s">
        <v>104</v>
      </c>
      <c r="Y29" s="211"/>
      <c r="Z29" s="250"/>
      <c r="AA29" s="253" t="s">
        <v>562</v>
      </c>
      <c r="AB29" s="667"/>
      <c r="AC29" s="668"/>
      <c r="AD29" s="668"/>
      <c r="AE29" s="668"/>
      <c r="AF29" s="668"/>
      <c r="AG29" s="668"/>
      <c r="AH29" s="668"/>
      <c r="AI29" s="668"/>
      <c r="AJ29" s="668"/>
      <c r="AK29" s="669"/>
      <c r="AL29" s="115" t="b">
        <v>0</v>
      </c>
      <c r="AM29" s="115" t="b">
        <v>0</v>
      </c>
      <c r="AN29" s="115"/>
      <c r="AO29" s="115"/>
      <c r="AP29" s="115"/>
      <c r="AQ29" s="66"/>
    </row>
    <row r="30" spans="2:43" s="67" customFormat="1" ht="16.5" customHeight="1">
      <c r="C30" s="214"/>
      <c r="D30" s="211"/>
      <c r="E30" s="676"/>
      <c r="F30" s="677"/>
      <c r="G30" s="678"/>
      <c r="H30" s="650"/>
      <c r="I30" s="650"/>
      <c r="J30" s="686"/>
      <c r="K30" s="687"/>
      <c r="L30" s="687"/>
      <c r="M30" s="687"/>
      <c r="N30" s="687"/>
      <c r="O30" s="688"/>
      <c r="P30" s="254"/>
      <c r="Q30" s="253" t="s">
        <v>105</v>
      </c>
      <c r="R30" s="252"/>
      <c r="S30" s="252"/>
      <c r="T30" s="255"/>
      <c r="U30" s="196"/>
      <c r="V30" s="196"/>
      <c r="W30" s="196"/>
      <c r="X30" s="196"/>
      <c r="Y30" s="196"/>
      <c r="Z30" s="250"/>
      <c r="AA30" s="250"/>
      <c r="AB30" s="670"/>
      <c r="AC30" s="671"/>
      <c r="AD30" s="671"/>
      <c r="AE30" s="671"/>
      <c r="AF30" s="671"/>
      <c r="AG30" s="671"/>
      <c r="AH30" s="671"/>
      <c r="AI30" s="671"/>
      <c r="AJ30" s="671"/>
      <c r="AK30" s="672"/>
      <c r="AL30" s="115" t="b">
        <v>0</v>
      </c>
      <c r="AM30" s="115"/>
      <c r="AN30" s="115"/>
      <c r="AO30" s="115"/>
      <c r="AP30" s="115"/>
      <c r="AQ30" s="66"/>
    </row>
    <row r="31" spans="2:43" s="67" customFormat="1" ht="16.5" customHeight="1">
      <c r="C31" s="214"/>
      <c r="D31" s="211"/>
      <c r="E31" s="676"/>
      <c r="F31" s="677"/>
      <c r="G31" s="678"/>
      <c r="H31" s="650"/>
      <c r="I31" s="650"/>
      <c r="J31" s="650" t="s">
        <v>112</v>
      </c>
      <c r="K31" s="650"/>
      <c r="L31" s="650"/>
      <c r="M31" s="650"/>
      <c r="N31" s="650"/>
      <c r="O31" s="650"/>
      <c r="P31" s="256"/>
      <c r="Q31" s="257" t="s">
        <v>371</v>
      </c>
      <c r="R31" s="257"/>
      <c r="S31" s="257"/>
      <c r="T31" s="257"/>
      <c r="U31" s="257"/>
      <c r="V31" s="257"/>
      <c r="W31" s="257"/>
      <c r="X31" s="257"/>
      <c r="Y31" s="257"/>
      <c r="Z31" s="257"/>
      <c r="AA31" s="257"/>
      <c r="AB31" s="667"/>
      <c r="AC31" s="668"/>
      <c r="AD31" s="668"/>
      <c r="AE31" s="668"/>
      <c r="AF31" s="668"/>
      <c r="AG31" s="668"/>
      <c r="AH31" s="668"/>
      <c r="AI31" s="668"/>
      <c r="AJ31" s="668"/>
      <c r="AK31" s="669"/>
      <c r="AL31" s="115" t="b">
        <v>0</v>
      </c>
      <c r="AM31" s="115"/>
      <c r="AN31" s="115"/>
      <c r="AO31" s="115"/>
      <c r="AP31" s="115"/>
      <c r="AQ31" s="66"/>
    </row>
    <row r="32" spans="2:43" s="67" customFormat="1" ht="16.5" customHeight="1">
      <c r="C32" s="214"/>
      <c r="D32" s="211"/>
      <c r="E32" s="676"/>
      <c r="F32" s="677"/>
      <c r="G32" s="678"/>
      <c r="H32" s="650"/>
      <c r="I32" s="650"/>
      <c r="J32" s="650"/>
      <c r="K32" s="650"/>
      <c r="L32" s="650"/>
      <c r="M32" s="650"/>
      <c r="N32" s="650"/>
      <c r="O32" s="650"/>
      <c r="P32" s="258"/>
      <c r="Q32" s="255" t="s">
        <v>565</v>
      </c>
      <c r="R32" s="259"/>
      <c r="S32" s="259"/>
      <c r="T32" s="259"/>
      <c r="U32" s="259"/>
      <c r="V32" s="259"/>
      <c r="W32" s="259"/>
      <c r="X32" s="259"/>
      <c r="Y32" s="259"/>
      <c r="Z32" s="259"/>
      <c r="AA32" s="259"/>
      <c r="AB32" s="667"/>
      <c r="AC32" s="668"/>
      <c r="AD32" s="668"/>
      <c r="AE32" s="668"/>
      <c r="AF32" s="668"/>
      <c r="AG32" s="668"/>
      <c r="AH32" s="668"/>
      <c r="AI32" s="668"/>
      <c r="AJ32" s="668"/>
      <c r="AK32" s="669"/>
      <c r="AL32" s="115"/>
      <c r="AM32" s="115"/>
      <c r="AN32" s="116"/>
      <c r="AO32" s="115"/>
      <c r="AP32" s="115"/>
      <c r="AQ32" s="66"/>
    </row>
    <row r="33" spans="1:43" s="67" customFormat="1" ht="16.5" customHeight="1">
      <c r="C33" s="214"/>
      <c r="D33" s="211"/>
      <c r="E33" s="676"/>
      <c r="F33" s="677"/>
      <c r="G33" s="678"/>
      <c r="H33" s="650"/>
      <c r="I33" s="650"/>
      <c r="J33" s="650"/>
      <c r="K33" s="650"/>
      <c r="L33" s="650"/>
      <c r="M33" s="650"/>
      <c r="N33" s="650"/>
      <c r="O33" s="650"/>
      <c r="P33" s="260"/>
      <c r="Q33" s="261" t="s">
        <v>105</v>
      </c>
      <c r="R33" s="262"/>
      <c r="S33" s="262"/>
      <c r="T33" s="262"/>
      <c r="U33" s="204"/>
      <c r="V33" s="204"/>
      <c r="W33" s="204"/>
      <c r="X33" s="204"/>
      <c r="Y33" s="204"/>
      <c r="Z33" s="263"/>
      <c r="AA33" s="263"/>
      <c r="AB33" s="667"/>
      <c r="AC33" s="668"/>
      <c r="AD33" s="668"/>
      <c r="AE33" s="668"/>
      <c r="AF33" s="668"/>
      <c r="AG33" s="668"/>
      <c r="AH33" s="668"/>
      <c r="AI33" s="668"/>
      <c r="AJ33" s="668"/>
      <c r="AK33" s="669"/>
      <c r="AL33" s="115" t="b">
        <v>0</v>
      </c>
      <c r="AM33" s="115"/>
      <c r="AN33" s="115"/>
      <c r="AO33" s="115"/>
      <c r="AP33" s="115"/>
      <c r="AQ33" s="66"/>
    </row>
    <row r="34" spans="1:43" s="67" customFormat="1" ht="16.5" customHeight="1">
      <c r="B34" s="115" t="b">
        <v>0</v>
      </c>
      <c r="C34" s="210"/>
      <c r="D34" s="211"/>
      <c r="E34" s="676"/>
      <c r="F34" s="677"/>
      <c r="G34" s="678"/>
      <c r="H34" s="651" t="s">
        <v>78</v>
      </c>
      <c r="I34" s="651"/>
      <c r="J34" s="651"/>
      <c r="K34" s="651"/>
      <c r="L34" s="651"/>
      <c r="M34" s="651"/>
      <c r="N34" s="651"/>
      <c r="O34" s="651"/>
      <c r="P34" s="660"/>
      <c r="Q34" s="661"/>
      <c r="R34" s="661"/>
      <c r="S34" s="661"/>
      <c r="T34" s="661"/>
      <c r="U34" s="661"/>
      <c r="V34" s="661"/>
      <c r="W34" s="661"/>
      <c r="X34" s="661"/>
      <c r="Y34" s="661"/>
      <c r="Z34" s="661"/>
      <c r="AA34" s="661"/>
      <c r="AB34" s="264" t="s">
        <v>113</v>
      </c>
      <c r="AC34" s="265"/>
      <c r="AD34" s="265"/>
      <c r="AE34" s="696"/>
      <c r="AF34" s="696"/>
      <c r="AG34" s="696"/>
      <c r="AH34" s="696"/>
      <c r="AI34" s="696"/>
      <c r="AJ34" s="696"/>
      <c r="AK34" s="697"/>
      <c r="AL34" s="115"/>
      <c r="AM34" s="115"/>
      <c r="AN34" s="115"/>
      <c r="AO34" s="115"/>
      <c r="AP34" s="115"/>
      <c r="AQ34" s="66"/>
    </row>
    <row r="35" spans="1:43" s="65" customFormat="1" ht="30" customHeight="1">
      <c r="A35" s="188"/>
      <c r="B35" s="180"/>
      <c r="C35" s="195"/>
      <c r="D35" s="196"/>
      <c r="E35" s="679"/>
      <c r="F35" s="680"/>
      <c r="G35" s="681"/>
      <c r="H35" s="651"/>
      <c r="I35" s="651"/>
      <c r="J35" s="651"/>
      <c r="K35" s="651"/>
      <c r="L35" s="651"/>
      <c r="M35" s="651"/>
      <c r="N35" s="651"/>
      <c r="O35" s="651"/>
      <c r="P35" s="662"/>
      <c r="Q35" s="663"/>
      <c r="R35" s="663"/>
      <c r="S35" s="663"/>
      <c r="T35" s="663"/>
      <c r="U35" s="663"/>
      <c r="V35" s="663"/>
      <c r="W35" s="663"/>
      <c r="X35" s="663"/>
      <c r="Y35" s="663"/>
      <c r="Z35" s="663"/>
      <c r="AA35" s="663"/>
      <c r="AB35" s="698"/>
      <c r="AC35" s="699"/>
      <c r="AD35" s="699"/>
      <c r="AE35" s="699"/>
      <c r="AF35" s="699"/>
      <c r="AG35" s="699"/>
      <c r="AH35" s="699"/>
      <c r="AI35" s="699"/>
      <c r="AJ35" s="699"/>
      <c r="AK35" s="700"/>
      <c r="AL35" s="114"/>
      <c r="AM35" s="114"/>
      <c r="AN35" s="114"/>
      <c r="AO35" s="114"/>
      <c r="AP35" s="114"/>
      <c r="AQ35" s="64"/>
    </row>
    <row r="36" spans="1:43" s="67" customFormat="1" ht="13.5" customHeight="1">
      <c r="C36" s="214"/>
      <c r="D36" s="211"/>
      <c r="E36" s="636" t="s">
        <v>114</v>
      </c>
      <c r="F36" s="633" t="s">
        <v>115</v>
      </c>
      <c r="G36" s="634"/>
      <c r="H36" s="634"/>
      <c r="I36" s="634"/>
      <c r="J36" s="634"/>
      <c r="K36" s="634"/>
      <c r="L36" s="634"/>
      <c r="M36" s="634"/>
      <c r="N36" s="634"/>
      <c r="O36" s="634"/>
      <c r="P36" s="634"/>
      <c r="Q36" s="635"/>
      <c r="R36" s="229" t="s">
        <v>116</v>
      </c>
      <c r="S36" s="229"/>
      <c r="T36" s="229"/>
      <c r="U36" s="229"/>
      <c r="V36" s="229"/>
      <c r="W36" s="229"/>
      <c r="X36" s="229"/>
      <c r="Y36" s="229"/>
      <c r="Z36" s="229"/>
      <c r="AA36" s="229"/>
      <c r="AB36" s="229"/>
      <c r="AC36" s="229"/>
      <c r="AD36" s="266"/>
      <c r="AE36" s="639" t="s">
        <v>117</v>
      </c>
      <c r="AF36" s="640"/>
      <c r="AG36" s="640"/>
      <c r="AH36" s="640"/>
      <c r="AI36" s="640"/>
      <c r="AJ36" s="640"/>
      <c r="AK36" s="641"/>
      <c r="AL36" s="115"/>
      <c r="AM36" s="115"/>
      <c r="AN36" s="115"/>
      <c r="AO36" s="115"/>
      <c r="AP36" s="115"/>
      <c r="AQ36" s="66"/>
    </row>
    <row r="37" spans="1:43" s="67" customFormat="1" ht="13.5" customHeight="1">
      <c r="B37" s="115" t="b">
        <v>0</v>
      </c>
      <c r="C37" s="210"/>
      <c r="D37" s="211"/>
      <c r="E37" s="637"/>
      <c r="F37" s="644" t="s">
        <v>118</v>
      </c>
      <c r="G37" s="645"/>
      <c r="H37" s="645"/>
      <c r="I37" s="645"/>
      <c r="J37" s="645"/>
      <c r="K37" s="645"/>
      <c r="L37" s="645"/>
      <c r="M37" s="645"/>
      <c r="N37" s="645"/>
      <c r="O37" s="645"/>
      <c r="P37" s="645"/>
      <c r="Q37" s="646"/>
      <c r="R37" s="199" t="s">
        <v>119</v>
      </c>
      <c r="S37" s="199"/>
      <c r="T37" s="199"/>
      <c r="U37" s="199"/>
      <c r="V37" s="199"/>
      <c r="W37" s="199"/>
      <c r="X37" s="199"/>
      <c r="Y37" s="199"/>
      <c r="Z37" s="199"/>
      <c r="AA37" s="199"/>
      <c r="AB37" s="199"/>
      <c r="AC37" s="199"/>
      <c r="AD37" s="267"/>
      <c r="AE37" s="268"/>
      <c r="AF37" s="269" t="s">
        <v>120</v>
      </c>
      <c r="AG37" s="269"/>
      <c r="AH37" s="269"/>
      <c r="AI37" s="269"/>
      <c r="AJ37" s="269"/>
      <c r="AK37" s="270"/>
      <c r="AL37" s="115"/>
      <c r="AM37" s="115"/>
      <c r="AN37" s="115"/>
      <c r="AO37" s="115"/>
      <c r="AP37" s="115"/>
      <c r="AQ37" s="66"/>
    </row>
    <row r="38" spans="1:43" s="67" customFormat="1" ht="13.5" customHeight="1">
      <c r="C38" s="214"/>
      <c r="D38" s="211"/>
      <c r="E38" s="637"/>
      <c r="F38" s="271"/>
      <c r="G38" s="272"/>
      <c r="H38" s="272"/>
      <c r="I38" s="272"/>
      <c r="J38" s="272"/>
      <c r="K38" s="272"/>
      <c r="L38" s="272"/>
      <c r="M38" s="272"/>
      <c r="N38" s="272"/>
      <c r="O38" s="272"/>
      <c r="P38" s="272"/>
      <c r="Q38" s="273"/>
      <c r="R38" s="241"/>
      <c r="S38" s="232" t="s">
        <v>104</v>
      </c>
      <c r="T38" s="232"/>
      <c r="U38" s="241"/>
      <c r="V38" s="232" t="s">
        <v>105</v>
      </c>
      <c r="W38" s="232"/>
      <c r="X38" s="232"/>
      <c r="Y38" s="232"/>
      <c r="Z38" s="232"/>
      <c r="AA38" s="232"/>
      <c r="AB38" s="232"/>
      <c r="AC38" s="232"/>
      <c r="AD38" s="274"/>
      <c r="AE38" s="275" t="s">
        <v>52</v>
      </c>
      <c r="AF38" s="276" t="s">
        <v>121</v>
      </c>
      <c r="AG38" s="276"/>
      <c r="AH38" s="276"/>
      <c r="AI38" s="276"/>
      <c r="AJ38" s="276"/>
      <c r="AK38" s="277"/>
      <c r="AL38" s="115" t="b">
        <v>0</v>
      </c>
      <c r="AM38" s="115" t="b">
        <v>0</v>
      </c>
      <c r="AN38" s="115" t="b">
        <v>0</v>
      </c>
      <c r="AO38" s="115" t="b">
        <v>0</v>
      </c>
      <c r="AP38" s="115"/>
      <c r="AQ38" s="66"/>
    </row>
    <row r="39" spans="1:43" s="67" customFormat="1" ht="13.5" customHeight="1">
      <c r="C39" s="214"/>
      <c r="D39" s="211"/>
      <c r="E39" s="637"/>
      <c r="F39" s="278"/>
      <c r="G39" s="279"/>
      <c r="H39" s="279"/>
      <c r="I39" s="279"/>
      <c r="J39" s="279"/>
      <c r="K39" s="279"/>
      <c r="L39" s="279"/>
      <c r="M39" s="279"/>
      <c r="N39" s="279"/>
      <c r="O39" s="279"/>
      <c r="P39" s="279"/>
      <c r="Q39" s="280"/>
      <c r="R39" s="206"/>
      <c r="S39" s="206"/>
      <c r="T39" s="206"/>
      <c r="U39" s="206"/>
      <c r="V39" s="206"/>
      <c r="W39" s="206"/>
      <c r="X39" s="206"/>
      <c r="Y39" s="206"/>
      <c r="Z39" s="206"/>
      <c r="AA39" s="206"/>
      <c r="AB39" s="206"/>
      <c r="AC39" s="206"/>
      <c r="AD39" s="281"/>
      <c r="AE39" s="282" t="s">
        <v>369</v>
      </c>
      <c r="AF39" s="283"/>
      <c r="AG39" s="204"/>
      <c r="AH39" s="204"/>
      <c r="AI39" s="642"/>
      <c r="AJ39" s="642"/>
      <c r="AK39" s="284" t="s">
        <v>122</v>
      </c>
      <c r="AL39" s="115"/>
      <c r="AM39" s="115"/>
      <c r="AN39" s="115"/>
      <c r="AO39" s="115"/>
      <c r="AP39" s="115"/>
      <c r="AQ39" s="66"/>
    </row>
    <row r="40" spans="1:43" s="67" customFormat="1" ht="13.5" customHeight="1">
      <c r="B40" s="115" t="b">
        <v>0</v>
      </c>
      <c r="C40" s="210"/>
      <c r="D40" s="211"/>
      <c r="E40" s="637"/>
      <c r="F40" s="647" t="s">
        <v>123</v>
      </c>
      <c r="G40" s="648"/>
      <c r="H40" s="648"/>
      <c r="I40" s="648"/>
      <c r="J40" s="648"/>
      <c r="K40" s="648"/>
      <c r="L40" s="648"/>
      <c r="M40" s="648"/>
      <c r="N40" s="648"/>
      <c r="O40" s="648"/>
      <c r="P40" s="648"/>
      <c r="Q40" s="649"/>
      <c r="R40" s="229" t="s">
        <v>124</v>
      </c>
      <c r="S40" s="229"/>
      <c r="T40" s="229"/>
      <c r="U40" s="229"/>
      <c r="V40" s="229"/>
      <c r="W40" s="229"/>
      <c r="X40" s="229"/>
      <c r="Y40" s="229"/>
      <c r="Z40" s="229"/>
      <c r="AA40" s="229"/>
      <c r="AB40" s="229"/>
      <c r="AC40" s="229"/>
      <c r="AD40" s="266"/>
      <c r="AE40" s="275"/>
      <c r="AF40" s="276" t="s">
        <v>120</v>
      </c>
      <c r="AG40" s="276"/>
      <c r="AH40" s="276"/>
      <c r="AI40" s="276"/>
      <c r="AJ40" s="276"/>
      <c r="AK40" s="277"/>
      <c r="AL40" s="115"/>
      <c r="AM40" s="115"/>
      <c r="AN40" s="115"/>
      <c r="AO40" s="115"/>
      <c r="AP40" s="115"/>
      <c r="AQ40" s="66"/>
    </row>
    <row r="41" spans="1:43" s="67" customFormat="1" ht="13.5" customHeight="1">
      <c r="C41" s="214"/>
      <c r="D41" s="211"/>
      <c r="E41" s="637"/>
      <c r="F41" s="285"/>
      <c r="G41" s="286"/>
      <c r="H41" s="286"/>
      <c r="I41" s="286"/>
      <c r="J41" s="286"/>
      <c r="K41" s="286"/>
      <c r="L41" s="286"/>
      <c r="M41" s="286"/>
      <c r="N41" s="286"/>
      <c r="O41" s="286"/>
      <c r="P41" s="286"/>
      <c r="Q41" s="287"/>
      <c r="R41" s="241"/>
      <c r="S41" s="232" t="s">
        <v>104</v>
      </c>
      <c r="T41" s="232"/>
      <c r="U41" s="241"/>
      <c r="V41" s="232" t="s">
        <v>105</v>
      </c>
      <c r="W41" s="232"/>
      <c r="X41" s="232"/>
      <c r="Y41" s="232"/>
      <c r="Z41" s="232"/>
      <c r="AA41" s="232"/>
      <c r="AB41" s="232"/>
      <c r="AC41" s="232"/>
      <c r="AD41" s="274"/>
      <c r="AE41" s="288"/>
      <c r="AF41" s="289" t="s">
        <v>121</v>
      </c>
      <c r="AG41" s="289"/>
      <c r="AH41" s="289"/>
      <c r="AI41" s="289"/>
      <c r="AJ41" s="289"/>
      <c r="AK41" s="290"/>
      <c r="AL41" s="115" t="b">
        <v>0</v>
      </c>
      <c r="AM41" s="115" t="b">
        <v>0</v>
      </c>
      <c r="AN41" s="115" t="b">
        <v>0</v>
      </c>
      <c r="AO41" s="115" t="b">
        <v>0</v>
      </c>
      <c r="AP41" s="115"/>
      <c r="AQ41" s="66"/>
    </row>
    <row r="42" spans="1:43" s="67" customFormat="1" ht="13.5" customHeight="1">
      <c r="C42" s="214"/>
      <c r="D42" s="211"/>
      <c r="E42" s="637"/>
      <c r="F42" s="285"/>
      <c r="G42" s="286"/>
      <c r="H42" s="286"/>
      <c r="I42" s="286"/>
      <c r="J42" s="286"/>
      <c r="K42" s="286"/>
      <c r="L42" s="286"/>
      <c r="M42" s="286"/>
      <c r="N42" s="286"/>
      <c r="O42" s="286"/>
      <c r="P42" s="286"/>
      <c r="Q42" s="287"/>
      <c r="R42" s="232"/>
      <c r="S42" s="232"/>
      <c r="T42" s="232"/>
      <c r="U42" s="232"/>
      <c r="V42" s="232"/>
      <c r="W42" s="232"/>
      <c r="X42" s="232"/>
      <c r="Y42" s="232"/>
      <c r="Z42" s="232"/>
      <c r="AA42" s="232"/>
      <c r="AB42" s="232"/>
      <c r="AC42" s="232"/>
      <c r="AD42" s="274"/>
      <c r="AE42" s="291" t="s">
        <v>369</v>
      </c>
      <c r="AF42" s="276"/>
      <c r="AG42" s="276"/>
      <c r="AH42" s="276"/>
      <c r="AI42" s="643"/>
      <c r="AJ42" s="643"/>
      <c r="AK42" s="292" t="s">
        <v>122</v>
      </c>
      <c r="AL42" s="115"/>
      <c r="AM42" s="115"/>
      <c r="AN42" s="115"/>
      <c r="AO42" s="115"/>
      <c r="AP42" s="115"/>
      <c r="AQ42" s="66"/>
    </row>
    <row r="43" spans="1:43" s="67" customFormat="1" ht="13.5" customHeight="1">
      <c r="B43" s="115" t="b">
        <v>0</v>
      </c>
      <c r="C43" s="210"/>
      <c r="D43" s="211"/>
      <c r="E43" s="637"/>
      <c r="F43" s="644" t="s">
        <v>125</v>
      </c>
      <c r="G43" s="645"/>
      <c r="H43" s="645"/>
      <c r="I43" s="645"/>
      <c r="J43" s="645"/>
      <c r="K43" s="645"/>
      <c r="L43" s="645"/>
      <c r="M43" s="645"/>
      <c r="N43" s="645"/>
      <c r="O43" s="645"/>
      <c r="P43" s="645"/>
      <c r="Q43" s="646"/>
      <c r="R43" s="199" t="s">
        <v>126</v>
      </c>
      <c r="S43" s="199"/>
      <c r="T43" s="199"/>
      <c r="U43" s="199"/>
      <c r="V43" s="199"/>
      <c r="W43" s="199"/>
      <c r="X43" s="199"/>
      <c r="Y43" s="199"/>
      <c r="Z43" s="199"/>
      <c r="AA43" s="199"/>
      <c r="AB43" s="199"/>
      <c r="AC43" s="199"/>
      <c r="AD43" s="267"/>
      <c r="AE43" s="268"/>
      <c r="AF43" s="269" t="s">
        <v>120</v>
      </c>
      <c r="AG43" s="269"/>
      <c r="AH43" s="269"/>
      <c r="AI43" s="269"/>
      <c r="AJ43" s="269"/>
      <c r="AK43" s="270"/>
      <c r="AL43" s="115"/>
      <c r="AM43" s="115"/>
      <c r="AN43" s="115"/>
      <c r="AO43" s="115"/>
      <c r="AP43" s="115"/>
      <c r="AQ43" s="66"/>
    </row>
    <row r="44" spans="1:43" s="67" customFormat="1" ht="13.5" customHeight="1">
      <c r="C44" s="214"/>
      <c r="D44" s="211"/>
      <c r="E44" s="637"/>
      <c r="F44" s="278"/>
      <c r="G44" s="279"/>
      <c r="H44" s="279"/>
      <c r="I44" s="279"/>
      <c r="J44" s="279"/>
      <c r="K44" s="279"/>
      <c r="L44" s="279"/>
      <c r="M44" s="279"/>
      <c r="N44" s="279"/>
      <c r="O44" s="279"/>
      <c r="P44" s="279"/>
      <c r="Q44" s="280"/>
      <c r="R44" s="207"/>
      <c r="S44" s="206" t="s">
        <v>104</v>
      </c>
      <c r="T44" s="206"/>
      <c r="U44" s="207"/>
      <c r="V44" s="206" t="s">
        <v>105</v>
      </c>
      <c r="W44" s="206"/>
      <c r="X44" s="206"/>
      <c r="Y44" s="206"/>
      <c r="Z44" s="206"/>
      <c r="AA44" s="206"/>
      <c r="AB44" s="206"/>
      <c r="AC44" s="206"/>
      <c r="AD44" s="281"/>
      <c r="AE44" s="293" t="s">
        <v>127</v>
      </c>
      <c r="AF44" s="294" t="s">
        <v>121</v>
      </c>
      <c r="AG44" s="294"/>
      <c r="AH44" s="294"/>
      <c r="AI44" s="294"/>
      <c r="AJ44" s="294"/>
      <c r="AK44" s="295"/>
      <c r="AL44" s="115" t="b">
        <v>0</v>
      </c>
      <c r="AM44" s="115" t="b">
        <v>0</v>
      </c>
      <c r="AN44" s="115" t="b">
        <v>0</v>
      </c>
      <c r="AO44" s="115" t="b">
        <v>0</v>
      </c>
      <c r="AP44" s="115"/>
      <c r="AQ44" s="66"/>
    </row>
    <row r="45" spans="1:43" s="67" customFormat="1" ht="13.5" customHeight="1">
      <c r="B45" s="115" t="b">
        <v>0</v>
      </c>
      <c r="C45" s="210"/>
      <c r="D45" s="211"/>
      <c r="E45" s="637"/>
      <c r="F45" s="644" t="s">
        <v>128</v>
      </c>
      <c r="G45" s="645"/>
      <c r="H45" s="645"/>
      <c r="I45" s="645"/>
      <c r="J45" s="645"/>
      <c r="K45" s="645"/>
      <c r="L45" s="645"/>
      <c r="M45" s="645"/>
      <c r="N45" s="645"/>
      <c r="O45" s="645"/>
      <c r="P45" s="645"/>
      <c r="Q45" s="646"/>
      <c r="R45" s="229" t="s">
        <v>375</v>
      </c>
      <c r="S45" s="229"/>
      <c r="T45" s="229"/>
      <c r="U45" s="229"/>
      <c r="V45" s="229"/>
      <c r="W45" s="229"/>
      <c r="X45" s="229"/>
      <c r="Y45" s="229"/>
      <c r="Z45" s="229"/>
      <c r="AA45" s="229"/>
      <c r="AB45" s="229"/>
      <c r="AC45" s="229"/>
      <c r="AD45" s="266"/>
      <c r="AE45" s="275" t="s">
        <v>127</v>
      </c>
      <c r="AF45" s="276" t="s">
        <v>129</v>
      </c>
      <c r="AG45" s="276"/>
      <c r="AH45" s="276"/>
      <c r="AI45" s="276"/>
      <c r="AJ45" s="276"/>
      <c r="AK45" s="277"/>
      <c r="AL45" s="115"/>
      <c r="AM45" s="115"/>
      <c r="AN45" s="115"/>
      <c r="AO45" s="115"/>
      <c r="AP45" s="115"/>
      <c r="AQ45" s="66"/>
    </row>
    <row r="46" spans="1:43" s="67" customFormat="1" ht="13.5" customHeight="1">
      <c r="C46" s="214"/>
      <c r="D46" s="211"/>
      <c r="E46" s="637"/>
      <c r="F46" s="271"/>
      <c r="G46" s="272"/>
      <c r="H46" s="272"/>
      <c r="I46" s="272"/>
      <c r="J46" s="272"/>
      <c r="K46" s="272"/>
      <c r="L46" s="272"/>
      <c r="M46" s="272"/>
      <c r="N46" s="272"/>
      <c r="O46" s="272"/>
      <c r="P46" s="272"/>
      <c r="Q46" s="273"/>
      <c r="R46" s="241"/>
      <c r="S46" s="232" t="s">
        <v>104</v>
      </c>
      <c r="T46" s="232"/>
      <c r="U46" s="241"/>
      <c r="V46" s="232" t="s">
        <v>105</v>
      </c>
      <c r="W46" s="196"/>
      <c r="X46" s="196"/>
      <c r="Y46" s="196"/>
      <c r="Z46" s="196"/>
      <c r="AA46" s="196"/>
      <c r="AB46" s="196"/>
      <c r="AC46" s="196"/>
      <c r="AD46" s="196"/>
      <c r="AE46" s="275" t="s">
        <v>127</v>
      </c>
      <c r="AF46" s="276" t="s">
        <v>121</v>
      </c>
      <c r="AG46" s="276"/>
      <c r="AH46" s="276"/>
      <c r="AI46" s="276"/>
      <c r="AJ46" s="276"/>
      <c r="AK46" s="277"/>
      <c r="AL46" s="115" t="b">
        <v>0</v>
      </c>
      <c r="AM46" s="115" t="b">
        <v>0</v>
      </c>
      <c r="AN46" s="115" t="b">
        <v>0</v>
      </c>
      <c r="AO46" s="115" t="b">
        <v>0</v>
      </c>
      <c r="AP46" s="115"/>
      <c r="AQ46" s="66"/>
    </row>
    <row r="47" spans="1:43" s="67" customFormat="1" ht="13.5" customHeight="1">
      <c r="B47" s="115" t="b">
        <v>0</v>
      </c>
      <c r="C47" s="210"/>
      <c r="D47" s="211"/>
      <c r="E47" s="637"/>
      <c r="F47" s="647" t="s">
        <v>130</v>
      </c>
      <c r="G47" s="648"/>
      <c r="H47" s="648"/>
      <c r="I47" s="648"/>
      <c r="J47" s="648"/>
      <c r="K47" s="648"/>
      <c r="L47" s="648"/>
      <c r="M47" s="648"/>
      <c r="N47" s="648"/>
      <c r="O47" s="648"/>
      <c r="P47" s="648"/>
      <c r="Q47" s="649"/>
      <c r="R47" s="199" t="s">
        <v>376</v>
      </c>
      <c r="S47" s="199"/>
      <c r="T47" s="199"/>
      <c r="U47" s="199"/>
      <c r="V47" s="199"/>
      <c r="W47" s="199"/>
      <c r="X47" s="199"/>
      <c r="Y47" s="199"/>
      <c r="Z47" s="199"/>
      <c r="AA47" s="199"/>
      <c r="AB47" s="199"/>
      <c r="AC47" s="199"/>
      <c r="AD47" s="267"/>
      <c r="AE47" s="268"/>
      <c r="AF47" s="269" t="s">
        <v>131</v>
      </c>
      <c r="AG47" s="269"/>
      <c r="AH47" s="269"/>
      <c r="AI47" s="269"/>
      <c r="AJ47" s="269"/>
      <c r="AK47" s="270"/>
      <c r="AL47" s="115"/>
      <c r="AM47" s="115"/>
      <c r="AN47" s="115"/>
      <c r="AO47" s="115"/>
      <c r="AP47" s="115"/>
      <c r="AQ47" s="66"/>
    </row>
    <row r="48" spans="1:43" s="67" customFormat="1" ht="13.5" customHeight="1">
      <c r="C48" s="214"/>
      <c r="D48" s="211"/>
      <c r="E48" s="638"/>
      <c r="F48" s="296" t="s">
        <v>26</v>
      </c>
      <c r="G48" s="642"/>
      <c r="H48" s="642"/>
      <c r="I48" s="642"/>
      <c r="J48" s="642"/>
      <c r="K48" s="642"/>
      <c r="L48" s="642"/>
      <c r="M48" s="642"/>
      <c r="N48" s="642"/>
      <c r="O48" s="642"/>
      <c r="P48" s="642"/>
      <c r="Q48" s="297" t="s">
        <v>559</v>
      </c>
      <c r="R48" s="207"/>
      <c r="S48" s="206" t="s">
        <v>104</v>
      </c>
      <c r="T48" s="206"/>
      <c r="U48" s="207"/>
      <c r="V48" s="206" t="s">
        <v>105</v>
      </c>
      <c r="W48" s="204"/>
      <c r="X48" s="204"/>
      <c r="Y48" s="204"/>
      <c r="Z48" s="204"/>
      <c r="AA48" s="204"/>
      <c r="AB48" s="204"/>
      <c r="AC48" s="204"/>
      <c r="AD48" s="204"/>
      <c r="AE48" s="293"/>
      <c r="AF48" s="294" t="s">
        <v>121</v>
      </c>
      <c r="AG48" s="294"/>
      <c r="AH48" s="294"/>
      <c r="AI48" s="294"/>
      <c r="AJ48" s="294"/>
      <c r="AK48" s="295"/>
      <c r="AL48" s="115" t="b">
        <v>0</v>
      </c>
      <c r="AM48" s="115" t="b">
        <v>0</v>
      </c>
      <c r="AN48" s="115" t="b">
        <v>0</v>
      </c>
      <c r="AO48" s="115" t="b">
        <v>0</v>
      </c>
      <c r="AP48" s="115"/>
      <c r="AQ48" s="66"/>
    </row>
    <row r="49" spans="2:47" s="67" customFormat="1" ht="13.5" customHeight="1">
      <c r="B49" s="115" t="b">
        <v>0</v>
      </c>
      <c r="C49" s="210"/>
      <c r="D49" s="211"/>
      <c r="E49" s="723" t="s">
        <v>132</v>
      </c>
      <c r="F49" s="724"/>
      <c r="G49" s="724"/>
      <c r="H49" s="724"/>
      <c r="I49" s="724"/>
      <c r="J49" s="724"/>
      <c r="K49" s="724"/>
      <c r="L49" s="724"/>
      <c r="M49" s="724"/>
      <c r="N49" s="724"/>
      <c r="O49" s="724"/>
      <c r="P49" s="724"/>
      <c r="Q49" s="725"/>
      <c r="R49" s="298" t="str">
        <f>IF(AND(AL38=TRUE,AL41=TRUE,AL44=TRUE,AL46=TRUE,AM48=TRUE),"☑","□")</f>
        <v>□</v>
      </c>
      <c r="S49" s="199" t="s">
        <v>133</v>
      </c>
      <c r="T49" s="199"/>
      <c r="U49" s="199"/>
      <c r="V49" s="199"/>
      <c r="W49" s="267"/>
      <c r="X49" s="198"/>
      <c r="Y49" s="198"/>
      <c r="Z49" s="198"/>
      <c r="AA49" s="198"/>
      <c r="AB49" s="198"/>
      <c r="AC49" s="198"/>
      <c r="AD49" s="198"/>
      <c r="AE49" s="198"/>
      <c r="AF49" s="198"/>
      <c r="AG49" s="198"/>
      <c r="AH49" s="198"/>
      <c r="AI49" s="198"/>
      <c r="AJ49" s="198"/>
      <c r="AK49" s="202"/>
      <c r="AL49" s="115"/>
      <c r="AM49" s="115"/>
      <c r="AN49" s="115"/>
      <c r="AO49" s="115"/>
      <c r="AP49" s="115"/>
      <c r="AQ49" s="66"/>
    </row>
    <row r="50" spans="2:47" s="67" customFormat="1" ht="13.5" customHeight="1">
      <c r="C50" s="214"/>
      <c r="D50" s="211"/>
      <c r="E50" s="726"/>
      <c r="F50" s="727"/>
      <c r="G50" s="727"/>
      <c r="H50" s="727"/>
      <c r="I50" s="727"/>
      <c r="J50" s="727"/>
      <c r="K50" s="727"/>
      <c r="L50" s="727"/>
      <c r="M50" s="727"/>
      <c r="N50" s="727"/>
      <c r="O50" s="727"/>
      <c r="P50" s="727"/>
      <c r="Q50" s="728"/>
      <c r="R50" s="299" t="str">
        <f>IF(R49="□","☑","□")</f>
        <v>☑</v>
      </c>
      <c r="S50" s="227" t="s">
        <v>91</v>
      </c>
      <c r="T50" s="227"/>
      <c r="U50" s="243"/>
      <c r="V50" s="717"/>
      <c r="W50" s="717"/>
      <c r="X50" s="717"/>
      <c r="Y50" s="717"/>
      <c r="Z50" s="717"/>
      <c r="AA50" s="717"/>
      <c r="AB50" s="717"/>
      <c r="AC50" s="717"/>
      <c r="AD50" s="717"/>
      <c r="AE50" s="717"/>
      <c r="AF50" s="717"/>
      <c r="AG50" s="717"/>
      <c r="AH50" s="717"/>
      <c r="AI50" s="717"/>
      <c r="AJ50" s="717"/>
      <c r="AK50" s="213" t="s">
        <v>20</v>
      </c>
      <c r="AL50" s="115"/>
      <c r="AM50" s="115"/>
      <c r="AN50" s="115"/>
      <c r="AO50" s="115"/>
      <c r="AP50" s="115"/>
      <c r="AQ50" s="66"/>
      <c r="AU50"/>
    </row>
    <row r="51" spans="2:47" s="67" customFormat="1" ht="13.5" customHeight="1">
      <c r="C51" s="214"/>
      <c r="D51" s="211"/>
      <c r="E51" s="729"/>
      <c r="F51" s="730"/>
      <c r="G51" s="730"/>
      <c r="H51" s="730"/>
      <c r="I51" s="730"/>
      <c r="J51" s="730"/>
      <c r="K51" s="730"/>
      <c r="L51" s="730"/>
      <c r="M51" s="730"/>
      <c r="N51" s="730"/>
      <c r="O51" s="730"/>
      <c r="P51" s="730"/>
      <c r="Q51" s="731"/>
      <c r="R51" s="300" t="s">
        <v>134</v>
      </c>
      <c r="S51" s="301"/>
      <c r="T51" s="301"/>
      <c r="U51" s="301"/>
      <c r="V51" s="301"/>
      <c r="W51" s="301"/>
      <c r="X51" s="718"/>
      <c r="Y51" s="718"/>
      <c r="Z51" s="718"/>
      <c r="AA51" s="718"/>
      <c r="AB51" s="718"/>
      <c r="AC51" s="718"/>
      <c r="AD51" s="718"/>
      <c r="AE51" s="718"/>
      <c r="AF51" s="718"/>
      <c r="AG51" s="718"/>
      <c r="AH51" s="718"/>
      <c r="AI51" s="718"/>
      <c r="AJ51" s="718"/>
      <c r="AK51" s="302" t="s">
        <v>20</v>
      </c>
      <c r="AL51" s="115"/>
      <c r="AM51" s="115"/>
      <c r="AN51" s="115"/>
      <c r="AO51" s="115"/>
      <c r="AP51" s="115"/>
      <c r="AQ51" s="158"/>
    </row>
    <row r="52" spans="2:47" s="67" customFormat="1" ht="13.5" customHeight="1">
      <c r="B52" s="115" t="b">
        <v>0</v>
      </c>
      <c r="C52" s="210"/>
      <c r="D52" s="211"/>
      <c r="E52" s="285"/>
      <c r="F52" s="303"/>
      <c r="G52" s="286" t="s">
        <v>135</v>
      </c>
      <c r="H52" s="211"/>
      <c r="I52" s="211"/>
      <c r="J52" s="286"/>
      <c r="K52" s="286"/>
      <c r="L52" s="286"/>
      <c r="M52" s="286"/>
      <c r="N52" s="286"/>
      <c r="O52" s="286"/>
      <c r="P52" s="286"/>
      <c r="Q52" s="287"/>
      <c r="R52" s="304" t="s">
        <v>136</v>
      </c>
      <c r="S52" s="305"/>
      <c r="T52" s="305"/>
      <c r="U52" s="305"/>
      <c r="V52" s="305"/>
      <c r="W52" s="305"/>
      <c r="X52" s="227"/>
      <c r="Y52" s="227"/>
      <c r="Z52" s="227"/>
      <c r="AA52" s="227"/>
      <c r="AB52" s="227"/>
      <c r="AC52" s="227"/>
      <c r="AD52" s="227"/>
      <c r="AE52" s="227"/>
      <c r="AF52" s="227"/>
      <c r="AG52" s="227"/>
      <c r="AH52" s="227"/>
      <c r="AI52" s="227"/>
      <c r="AJ52" s="227"/>
      <c r="AK52" s="213"/>
      <c r="AL52" s="115"/>
      <c r="AM52" s="115"/>
      <c r="AN52" s="115"/>
      <c r="AO52" s="115"/>
      <c r="AP52" s="115"/>
      <c r="AQ52"/>
    </row>
    <row r="53" spans="2:47" s="67" customFormat="1" ht="13.5" customHeight="1">
      <c r="C53" s="214"/>
      <c r="D53" s="211"/>
      <c r="E53" s="285"/>
      <c r="F53" s="286"/>
      <c r="G53" s="286"/>
      <c r="H53" s="286"/>
      <c r="I53" s="286"/>
      <c r="J53" s="286"/>
      <c r="K53" s="286"/>
      <c r="L53" s="286"/>
      <c r="M53" s="286"/>
      <c r="N53" s="286"/>
      <c r="O53" s="286"/>
      <c r="P53" s="286"/>
      <c r="Q53" s="287"/>
      <c r="R53" s="193"/>
      <c r="S53" s="193" t="s">
        <v>137</v>
      </c>
      <c r="T53" s="193"/>
      <c r="U53" s="306"/>
      <c r="V53" s="193" t="s">
        <v>138</v>
      </c>
      <c r="W53" s="193"/>
      <c r="X53" s="227"/>
      <c r="Y53" s="227"/>
      <c r="Z53" s="227"/>
      <c r="AA53" s="227"/>
      <c r="AB53" s="227"/>
      <c r="AC53" s="227"/>
      <c r="AD53" s="227"/>
      <c r="AE53" s="227"/>
      <c r="AF53" s="227"/>
      <c r="AG53" s="227"/>
      <c r="AH53" s="227"/>
      <c r="AI53" s="227"/>
      <c r="AJ53" s="227"/>
      <c r="AK53" s="213"/>
      <c r="AL53" s="115" t="b">
        <v>0</v>
      </c>
      <c r="AM53" s="115" t="b">
        <v>0</v>
      </c>
      <c r="AN53" s="115"/>
      <c r="AO53" s="115"/>
      <c r="AP53" s="115"/>
      <c r="AQ53" s="66"/>
    </row>
    <row r="54" spans="2:47" s="67" customFormat="1" ht="13.5" customHeight="1">
      <c r="C54" s="214"/>
      <c r="D54" s="211"/>
      <c r="E54" s="307"/>
      <c r="F54" s="308"/>
      <c r="G54" s="308"/>
      <c r="H54" s="308"/>
      <c r="I54" s="308"/>
      <c r="J54" s="308"/>
      <c r="K54" s="308"/>
      <c r="L54" s="308"/>
      <c r="M54" s="308"/>
      <c r="N54" s="308"/>
      <c r="O54" s="308"/>
      <c r="P54" s="308"/>
      <c r="Q54" s="308"/>
      <c r="R54" s="238" t="s">
        <v>139</v>
      </c>
      <c r="S54" s="205"/>
      <c r="T54" s="205"/>
      <c r="U54" s="205"/>
      <c r="V54" s="205"/>
      <c r="W54" s="211"/>
      <c r="X54" s="642"/>
      <c r="Y54" s="642"/>
      <c r="Z54" s="642"/>
      <c r="AA54" s="642"/>
      <c r="AB54" s="642"/>
      <c r="AC54" s="642"/>
      <c r="AD54" s="642"/>
      <c r="AE54" s="642"/>
      <c r="AF54" s="642"/>
      <c r="AG54" s="642"/>
      <c r="AH54" s="642"/>
      <c r="AI54" s="642"/>
      <c r="AJ54" s="642"/>
      <c r="AK54" s="213" t="s">
        <v>20</v>
      </c>
      <c r="AL54" s="115"/>
      <c r="AM54" s="115"/>
      <c r="AN54" s="115"/>
      <c r="AO54" s="115"/>
      <c r="AP54" s="115"/>
      <c r="AQ54" s="66"/>
    </row>
    <row r="55" spans="2:47" s="67" customFormat="1" ht="13.5" customHeight="1">
      <c r="B55" s="115" t="b">
        <v>0</v>
      </c>
      <c r="C55" s="210"/>
      <c r="D55" s="211"/>
      <c r="E55" s="732" t="s">
        <v>140</v>
      </c>
      <c r="F55" s="733"/>
      <c r="G55" s="733"/>
      <c r="H55" s="733"/>
      <c r="I55" s="733"/>
      <c r="J55" s="733"/>
      <c r="K55" s="733"/>
      <c r="L55" s="733"/>
      <c r="M55" s="733"/>
      <c r="N55" s="733"/>
      <c r="O55" s="733"/>
      <c r="P55" s="733"/>
      <c r="Q55" s="734"/>
      <c r="R55" s="309"/>
      <c r="S55" s="310"/>
      <c r="T55" s="310"/>
      <c r="U55" s="311"/>
      <c r="V55" s="310"/>
      <c r="W55" s="310"/>
      <c r="X55" s="312"/>
      <c r="Y55" s="211"/>
      <c r="Z55" s="208"/>
      <c r="AA55" s="741">
        <v>2</v>
      </c>
      <c r="AB55" s="741"/>
      <c r="AC55" s="741"/>
      <c r="AD55" s="313" t="s">
        <v>141</v>
      </c>
      <c r="AE55" s="312"/>
      <c r="AF55" s="312"/>
      <c r="AG55" s="312"/>
      <c r="AH55" s="312"/>
      <c r="AI55" s="312"/>
      <c r="AJ55" s="312"/>
      <c r="AK55" s="314"/>
      <c r="AL55" s="115"/>
      <c r="AM55" s="115"/>
      <c r="AN55" s="115"/>
      <c r="AO55" s="115"/>
      <c r="AP55" s="115"/>
      <c r="AQ55" s="66"/>
    </row>
    <row r="56" spans="2:47" s="67" customFormat="1" ht="13.5" customHeight="1">
      <c r="C56" s="214"/>
      <c r="D56" s="211"/>
      <c r="E56" s="719" t="s">
        <v>142</v>
      </c>
      <c r="F56" s="644" t="s">
        <v>143</v>
      </c>
      <c r="G56" s="645"/>
      <c r="H56" s="645"/>
      <c r="I56" s="645"/>
      <c r="J56" s="645"/>
      <c r="K56" s="645"/>
      <c r="L56" s="645"/>
      <c r="M56" s="645"/>
      <c r="N56" s="645"/>
      <c r="O56" s="645"/>
      <c r="P56" s="645"/>
      <c r="Q56" s="646"/>
      <c r="R56" s="633" t="s">
        <v>144</v>
      </c>
      <c r="S56" s="634"/>
      <c r="T56" s="634"/>
      <c r="U56" s="634"/>
      <c r="V56" s="634"/>
      <c r="W56" s="635"/>
      <c r="X56" s="633" t="s">
        <v>145</v>
      </c>
      <c r="Y56" s="634"/>
      <c r="Z56" s="634"/>
      <c r="AA56" s="634"/>
      <c r="AB56" s="634"/>
      <c r="AC56" s="634"/>
      <c r="AD56" s="635"/>
      <c r="AE56" s="315" t="s">
        <v>146</v>
      </c>
      <c r="AF56" s="316"/>
      <c r="AG56" s="198"/>
      <c r="AH56" s="198"/>
      <c r="AI56" s="198"/>
      <c r="AJ56" s="198"/>
      <c r="AK56" s="314"/>
      <c r="AL56"/>
      <c r="AM56"/>
      <c r="AN56" s="115"/>
      <c r="AO56" s="115"/>
      <c r="AP56" s="115"/>
      <c r="AQ56" s="115"/>
      <c r="AR56" s="115"/>
      <c r="AS56" s="66"/>
    </row>
    <row r="57" spans="2:47" s="67" customFormat="1" ht="13.5" customHeight="1">
      <c r="B57" s="115" t="b">
        <v>0</v>
      </c>
      <c r="C57" s="210"/>
      <c r="D57" s="211"/>
      <c r="E57" s="720"/>
      <c r="F57" s="735"/>
      <c r="G57" s="736"/>
      <c r="H57" s="736"/>
      <c r="I57" s="736"/>
      <c r="J57" s="736"/>
      <c r="K57" s="736"/>
      <c r="L57" s="736"/>
      <c r="M57" s="736"/>
      <c r="N57" s="736"/>
      <c r="O57" s="736"/>
      <c r="P57" s="736"/>
      <c r="Q57" s="737"/>
      <c r="R57" s="317"/>
      <c r="S57" s="199" t="s">
        <v>147</v>
      </c>
      <c r="T57" s="199"/>
      <c r="U57" s="199"/>
      <c r="V57" s="198"/>
      <c r="W57" s="202"/>
      <c r="X57" s="198"/>
      <c r="Y57" s="211"/>
      <c r="Z57" s="211"/>
      <c r="AA57" s="710"/>
      <c r="AB57" s="710"/>
      <c r="AC57" s="199"/>
      <c r="AD57" s="198"/>
      <c r="AE57" s="217"/>
      <c r="AF57" s="199" t="s">
        <v>148</v>
      </c>
      <c r="AG57" s="198"/>
      <c r="AH57" s="198" t="s">
        <v>149</v>
      </c>
      <c r="AI57" s="198"/>
      <c r="AJ57" s="198" t="s">
        <v>150</v>
      </c>
      <c r="AK57" s="202"/>
      <c r="AL57" s="115" t="b">
        <v>0</v>
      </c>
      <c r="AM57" s="115"/>
      <c r="AN57" s="115"/>
      <c r="AO57" s="115"/>
      <c r="AP57" s="115"/>
      <c r="AQ57" s="66"/>
    </row>
    <row r="58" spans="2:47" s="67" customFormat="1" ht="13.5" customHeight="1">
      <c r="C58" s="214"/>
      <c r="D58" s="211"/>
      <c r="E58" s="720"/>
      <c r="F58" s="735"/>
      <c r="G58" s="736"/>
      <c r="H58" s="736"/>
      <c r="I58" s="736"/>
      <c r="J58" s="736"/>
      <c r="K58" s="736"/>
      <c r="L58" s="736"/>
      <c r="M58" s="736"/>
      <c r="N58" s="736"/>
      <c r="O58" s="736"/>
      <c r="P58" s="736"/>
      <c r="Q58" s="737"/>
      <c r="R58" s="238"/>
      <c r="S58" s="205"/>
      <c r="T58" s="205"/>
      <c r="U58" s="205"/>
      <c r="V58" s="204"/>
      <c r="W58" s="209"/>
      <c r="X58" s="204"/>
      <c r="Y58" s="211"/>
      <c r="Z58" s="211"/>
      <c r="AA58" s="722"/>
      <c r="AB58" s="722"/>
      <c r="AC58" s="205"/>
      <c r="AD58" s="216" t="s">
        <v>141</v>
      </c>
      <c r="AE58" s="238"/>
      <c r="AF58" s="205" t="s">
        <v>151</v>
      </c>
      <c r="AG58" s="204"/>
      <c r="AH58" s="204" t="s">
        <v>152</v>
      </c>
      <c r="AI58" s="204"/>
      <c r="AJ58" s="204"/>
      <c r="AK58" s="209"/>
      <c r="AL58" s="115" t="b">
        <v>0</v>
      </c>
      <c r="AM58" s="115" t="b">
        <v>0</v>
      </c>
      <c r="AN58" s="115" t="b">
        <v>0</v>
      </c>
      <c r="AO58" s="115" t="b">
        <v>0</v>
      </c>
      <c r="AP58" s="115" t="b">
        <v>0</v>
      </c>
      <c r="AQ58" s="66"/>
    </row>
    <row r="59" spans="2:47" s="67" customFormat="1" ht="13.5" customHeight="1">
      <c r="C59" s="214"/>
      <c r="D59" s="211"/>
      <c r="E59" s="720"/>
      <c r="F59" s="735"/>
      <c r="G59" s="736"/>
      <c r="H59" s="736"/>
      <c r="I59" s="736"/>
      <c r="J59" s="736"/>
      <c r="K59" s="736"/>
      <c r="L59" s="736"/>
      <c r="M59" s="736"/>
      <c r="N59" s="736"/>
      <c r="O59" s="736"/>
      <c r="P59" s="736"/>
      <c r="Q59" s="737"/>
      <c r="R59" s="318"/>
      <c r="S59" s="319" t="s">
        <v>153</v>
      </c>
      <c r="T59" s="319"/>
      <c r="U59" s="319"/>
      <c r="V59" s="319"/>
      <c r="W59" s="226"/>
      <c r="X59" s="196"/>
      <c r="Y59" s="221"/>
      <c r="Z59" s="221"/>
      <c r="AA59" s="710"/>
      <c r="AB59" s="710"/>
      <c r="AC59" s="193"/>
      <c r="AD59" s="228"/>
      <c r="AE59" s="237"/>
      <c r="AF59" s="229" t="s">
        <v>148</v>
      </c>
      <c r="AG59" s="196"/>
      <c r="AH59" s="196" t="s">
        <v>149</v>
      </c>
      <c r="AI59" s="196"/>
      <c r="AJ59" s="198" t="s">
        <v>150</v>
      </c>
      <c r="AK59" s="213"/>
      <c r="AL59" s="115" t="b">
        <v>0</v>
      </c>
      <c r="AM59" s="115"/>
      <c r="AN59" s="115"/>
      <c r="AO59" s="115"/>
      <c r="AP59" s="115"/>
      <c r="AQ59" s="66"/>
    </row>
    <row r="60" spans="2:47" s="67" customFormat="1" ht="13.5" customHeight="1">
      <c r="B60" s="115" t="b">
        <v>0</v>
      </c>
      <c r="C60" s="210"/>
      <c r="D60" s="211"/>
      <c r="E60" s="720"/>
      <c r="F60" s="735"/>
      <c r="G60" s="736"/>
      <c r="H60" s="736"/>
      <c r="I60" s="736"/>
      <c r="J60" s="736"/>
      <c r="K60" s="736"/>
      <c r="L60" s="736"/>
      <c r="M60" s="736"/>
      <c r="N60" s="736"/>
      <c r="O60" s="736"/>
      <c r="P60" s="736"/>
      <c r="Q60" s="737"/>
      <c r="R60" s="237"/>
      <c r="S60" s="229"/>
      <c r="T60" s="229"/>
      <c r="U60" s="229"/>
      <c r="V60" s="196"/>
      <c r="W60" s="213"/>
      <c r="X60" s="196"/>
      <c r="Y60" s="320"/>
      <c r="Z60" s="320"/>
      <c r="AA60" s="722"/>
      <c r="AB60" s="722"/>
      <c r="AC60" s="193"/>
      <c r="AD60" s="228" t="s">
        <v>141</v>
      </c>
      <c r="AE60" s="237"/>
      <c r="AF60" s="229" t="s">
        <v>151</v>
      </c>
      <c r="AG60" s="196"/>
      <c r="AH60" s="196" t="s">
        <v>152</v>
      </c>
      <c r="AI60" s="196"/>
      <c r="AJ60" s="196"/>
      <c r="AK60" s="213"/>
      <c r="AL60" s="115" t="b">
        <v>0</v>
      </c>
      <c r="AM60" s="115" t="b">
        <v>0</v>
      </c>
      <c r="AN60" s="115" t="b">
        <v>0</v>
      </c>
      <c r="AO60" s="115" t="b">
        <v>0</v>
      </c>
      <c r="AP60" s="115" t="b">
        <v>0</v>
      </c>
      <c r="AQ60" s="66"/>
    </row>
    <row r="61" spans="2:47" s="67" customFormat="1" ht="13.5" customHeight="1">
      <c r="C61" s="214"/>
      <c r="D61" s="211"/>
      <c r="E61" s="720"/>
      <c r="F61" s="735"/>
      <c r="G61" s="736"/>
      <c r="H61" s="736"/>
      <c r="I61" s="736"/>
      <c r="J61" s="736"/>
      <c r="K61" s="736"/>
      <c r="L61" s="736"/>
      <c r="M61" s="736"/>
      <c r="N61" s="736"/>
      <c r="O61" s="736"/>
      <c r="P61" s="736"/>
      <c r="Q61" s="737"/>
      <c r="R61" s="317" t="s">
        <v>52</v>
      </c>
      <c r="S61" s="199" t="s">
        <v>154</v>
      </c>
      <c r="T61" s="199"/>
      <c r="U61" s="199"/>
      <c r="V61" s="198"/>
      <c r="W61" s="202"/>
      <c r="X61" s="212"/>
      <c r="Y61" s="221"/>
      <c r="Z61" s="221"/>
      <c r="AA61" s="710"/>
      <c r="AB61" s="710"/>
      <c r="AC61" s="199"/>
      <c r="AD61" s="321"/>
      <c r="AE61" s="217"/>
      <c r="AF61" s="199" t="s">
        <v>148</v>
      </c>
      <c r="AG61" s="198"/>
      <c r="AH61" s="198" t="s">
        <v>149</v>
      </c>
      <c r="AI61" s="198"/>
      <c r="AJ61" s="198" t="s">
        <v>150</v>
      </c>
      <c r="AK61" s="202"/>
      <c r="AL61" s="115" t="b">
        <v>0</v>
      </c>
      <c r="AM61" s="115"/>
      <c r="AN61" s="115"/>
      <c r="AO61" s="115"/>
      <c r="AP61" s="115"/>
      <c r="AQ61" s="66"/>
    </row>
    <row r="62" spans="2:47" s="67" customFormat="1" ht="13.5" customHeight="1">
      <c r="B62" s="115" t="b">
        <v>0</v>
      </c>
      <c r="C62" s="210"/>
      <c r="D62" s="211"/>
      <c r="E62" s="720"/>
      <c r="F62" s="738"/>
      <c r="G62" s="739"/>
      <c r="H62" s="739"/>
      <c r="I62" s="739"/>
      <c r="J62" s="739"/>
      <c r="K62" s="739"/>
      <c r="L62" s="739"/>
      <c r="M62" s="739"/>
      <c r="N62" s="739"/>
      <c r="O62" s="739"/>
      <c r="P62" s="739"/>
      <c r="Q62" s="740"/>
      <c r="R62" s="238"/>
      <c r="S62" s="205"/>
      <c r="T62" s="205"/>
      <c r="U62" s="205"/>
      <c r="V62" s="204"/>
      <c r="W62" s="209"/>
      <c r="X62" s="215"/>
      <c r="Y62" s="320"/>
      <c r="Z62" s="320"/>
      <c r="AA62" s="722"/>
      <c r="AB62" s="722"/>
      <c r="AC62" s="205"/>
      <c r="AD62" s="216" t="s">
        <v>141</v>
      </c>
      <c r="AE62" s="238"/>
      <c r="AF62" s="205" t="s">
        <v>151</v>
      </c>
      <c r="AG62" s="204"/>
      <c r="AH62" s="204" t="s">
        <v>152</v>
      </c>
      <c r="AI62" s="204"/>
      <c r="AJ62" s="204"/>
      <c r="AK62" s="209"/>
      <c r="AL62" s="115" t="b">
        <v>0</v>
      </c>
      <c r="AM62" s="115" t="b">
        <v>0</v>
      </c>
      <c r="AN62" s="115" t="b">
        <v>0</v>
      </c>
      <c r="AO62" s="115" t="b">
        <v>0</v>
      </c>
      <c r="AP62" s="115" t="b">
        <v>0</v>
      </c>
      <c r="AQ62" s="66"/>
    </row>
    <row r="63" spans="2:47" s="67" customFormat="1" ht="15" customHeight="1">
      <c r="C63" s="214"/>
      <c r="D63" s="211"/>
      <c r="E63" s="721"/>
      <c r="F63" s="322" t="s">
        <v>155</v>
      </c>
      <c r="G63" s="323"/>
      <c r="H63" s="323"/>
      <c r="I63" s="323"/>
      <c r="J63" s="323"/>
      <c r="K63" s="323"/>
      <c r="L63" s="323"/>
      <c r="M63" s="323"/>
      <c r="N63" s="323"/>
      <c r="O63" s="323"/>
      <c r="P63" s="323"/>
      <c r="Q63" s="323"/>
      <c r="R63" s="323"/>
      <c r="S63" s="323"/>
      <c r="T63" s="324"/>
      <c r="U63" s="198"/>
      <c r="V63" s="198"/>
      <c r="W63" s="198"/>
      <c r="X63" s="198"/>
      <c r="Y63" s="198"/>
      <c r="Z63" s="198"/>
      <c r="AA63" s="198"/>
      <c r="AB63" s="198"/>
      <c r="AC63" s="198"/>
      <c r="AD63" s="198"/>
      <c r="AE63" s="198"/>
      <c r="AF63" s="198"/>
      <c r="AG63" s="198"/>
      <c r="AH63" s="198"/>
      <c r="AI63" s="198"/>
      <c r="AJ63" s="198"/>
      <c r="AK63" s="202"/>
      <c r="AL63"/>
      <c r="AR63" s="66"/>
    </row>
    <row r="64" spans="2:47" s="67" customFormat="1" ht="15.95" customHeight="1">
      <c r="B64" s="115" t="b">
        <v>0</v>
      </c>
      <c r="C64" s="210"/>
      <c r="D64" s="211"/>
      <c r="E64" s="217" t="s">
        <v>156</v>
      </c>
      <c r="F64" s="199"/>
      <c r="G64" s="661"/>
      <c r="H64" s="661"/>
      <c r="I64" s="661"/>
      <c r="J64" s="661"/>
      <c r="K64" s="661"/>
      <c r="L64" s="661"/>
      <c r="M64" s="661"/>
      <c r="N64" s="661"/>
      <c r="O64" s="661"/>
      <c r="P64" s="661"/>
      <c r="Q64" s="661"/>
      <c r="R64" s="661"/>
      <c r="S64" s="661"/>
      <c r="T64" s="661"/>
      <c r="U64" s="661"/>
      <c r="V64" s="661"/>
      <c r="W64" s="661"/>
      <c r="X64" s="661"/>
      <c r="Y64" s="661"/>
      <c r="Z64" s="661"/>
      <c r="AA64" s="661"/>
      <c r="AB64" s="661"/>
      <c r="AC64" s="661"/>
      <c r="AD64" s="661"/>
      <c r="AE64" s="661"/>
      <c r="AF64" s="661"/>
      <c r="AG64" s="661"/>
      <c r="AH64" s="661"/>
      <c r="AI64" s="661"/>
      <c r="AJ64" s="661"/>
      <c r="AK64" s="690"/>
      <c r="AL64"/>
      <c r="AR64" s="66"/>
    </row>
    <row r="65" spans="3:44" s="67" customFormat="1" ht="10.5" customHeight="1" thickBot="1">
      <c r="C65" s="325"/>
      <c r="D65" s="211"/>
      <c r="E65" s="238"/>
      <c r="F65" s="205"/>
      <c r="G65" s="663"/>
      <c r="H65" s="663"/>
      <c r="I65" s="663"/>
      <c r="J65" s="663"/>
      <c r="K65" s="663"/>
      <c r="L65" s="663"/>
      <c r="M65" s="663"/>
      <c r="N65" s="663"/>
      <c r="O65" s="663"/>
      <c r="P65" s="663"/>
      <c r="Q65" s="663"/>
      <c r="R65" s="663"/>
      <c r="S65" s="663"/>
      <c r="T65" s="663"/>
      <c r="U65" s="663"/>
      <c r="V65" s="663"/>
      <c r="W65" s="663"/>
      <c r="X65" s="663"/>
      <c r="Y65" s="663"/>
      <c r="Z65" s="663"/>
      <c r="AA65" s="663"/>
      <c r="AB65" s="663"/>
      <c r="AC65" s="663"/>
      <c r="AD65" s="663"/>
      <c r="AE65" s="663"/>
      <c r="AF65" s="663"/>
      <c r="AG65" s="663"/>
      <c r="AH65" s="663"/>
      <c r="AI65" s="663"/>
      <c r="AJ65" s="663"/>
      <c r="AK65" s="694"/>
      <c r="AL65"/>
      <c r="AR65" s="66"/>
    </row>
    <row r="66" spans="3:44" ht="24.75" customHeight="1">
      <c r="C66" s="326" t="s">
        <v>574</v>
      </c>
      <c r="D66" s="191"/>
      <c r="E66" s="327"/>
      <c r="F66" s="328"/>
      <c r="G66" s="328"/>
      <c r="H66" s="328"/>
      <c r="I66" s="328"/>
      <c r="J66" s="328"/>
      <c r="K66" s="328"/>
      <c r="L66" s="328"/>
      <c r="M66" s="328"/>
      <c r="N66" s="328"/>
      <c r="O66" s="328"/>
      <c r="P66" s="328"/>
      <c r="Q66" s="328"/>
      <c r="R66" s="328"/>
      <c r="S66" s="328"/>
      <c r="T66" s="328"/>
      <c r="U66" s="328"/>
      <c r="V66" s="328"/>
      <c r="W66" s="328"/>
      <c r="X66" s="328"/>
      <c r="Y66" s="328"/>
      <c r="Z66" s="328"/>
      <c r="AA66" s="328"/>
      <c r="AB66" s="328"/>
      <c r="AC66" s="328"/>
      <c r="AD66" s="328"/>
      <c r="AE66" s="328"/>
      <c r="AF66" s="328"/>
      <c r="AG66" s="328"/>
      <c r="AH66" s="328"/>
      <c r="AI66" s="328"/>
      <c r="AJ66" s="328"/>
      <c r="AK66" s="328"/>
      <c r="AL66" s="49"/>
    </row>
    <row r="68" spans="3:44">
      <c r="H68" s="71"/>
      <c r="I68" s="72"/>
      <c r="J68" s="72"/>
      <c r="K68" s="72"/>
      <c r="L68" s="72"/>
      <c r="M68" s="72"/>
      <c r="N68" s="72"/>
      <c r="O68" s="72"/>
      <c r="P68" s="72"/>
      <c r="Q68" s="72"/>
      <c r="R68" s="72"/>
      <c r="S68" s="72"/>
      <c r="T68" s="72"/>
      <c r="U68" s="72"/>
      <c r="V68" s="72"/>
      <c r="W68" s="72"/>
      <c r="X68" s="72"/>
    </row>
    <row r="69" spans="3:44">
      <c r="H69" s="71"/>
      <c r="I69" s="72"/>
      <c r="J69" s="72"/>
      <c r="K69" s="72"/>
      <c r="L69" s="72"/>
      <c r="M69" s="72"/>
      <c r="N69" s="72"/>
      <c r="O69" s="72"/>
      <c r="P69" s="72"/>
      <c r="Q69" s="72"/>
      <c r="R69" s="72"/>
      <c r="S69" s="72"/>
      <c r="T69" s="72"/>
      <c r="U69" s="72"/>
      <c r="V69" s="72"/>
      <c r="W69" s="72"/>
      <c r="X69" s="72"/>
    </row>
    <row r="70" spans="3:44">
      <c r="H70" s="71"/>
      <c r="I70" s="72"/>
      <c r="J70" s="72"/>
      <c r="K70" s="72"/>
      <c r="L70" s="72"/>
      <c r="M70" s="72"/>
      <c r="N70" s="72"/>
      <c r="O70" s="72"/>
      <c r="P70" s="72"/>
      <c r="Q70" s="72"/>
      <c r="R70" s="72"/>
      <c r="S70" s="72"/>
      <c r="T70" s="72"/>
      <c r="U70" s="72"/>
      <c r="V70" s="72"/>
      <c r="W70" s="72"/>
      <c r="X70" s="72"/>
    </row>
  </sheetData>
  <sheetProtection sheet="1" objects="1" scenarios="1" selectLockedCells="1"/>
  <mergeCells count="69">
    <mergeCell ref="X51:AJ51"/>
    <mergeCell ref="G64:AK65"/>
    <mergeCell ref="H34:O35"/>
    <mergeCell ref="E56:E63"/>
    <mergeCell ref="R56:W56"/>
    <mergeCell ref="AA57:AB58"/>
    <mergeCell ref="AA59:AB60"/>
    <mergeCell ref="AA61:AB62"/>
    <mergeCell ref="G48:P48"/>
    <mergeCell ref="E49:Q51"/>
    <mergeCell ref="E55:Q55"/>
    <mergeCell ref="F56:Q62"/>
    <mergeCell ref="V50:AJ50"/>
    <mergeCell ref="X54:AJ54"/>
    <mergeCell ref="AA55:AC55"/>
    <mergeCell ref="F40:Q40"/>
    <mergeCell ref="V19:W19"/>
    <mergeCell ref="S17:Z17"/>
    <mergeCell ref="P14:AA15"/>
    <mergeCell ref="Q23:Z23"/>
    <mergeCell ref="Q26:Z26"/>
    <mergeCell ref="C3:D3"/>
    <mergeCell ref="E6:O7"/>
    <mergeCell ref="X12:Y12"/>
    <mergeCell ref="T11:U11"/>
    <mergeCell ref="E8:G13"/>
    <mergeCell ref="Y8:Z8"/>
    <mergeCell ref="S13:AJ13"/>
    <mergeCell ref="AJ3:AK3"/>
    <mergeCell ref="AE4:AK4"/>
    <mergeCell ref="AF7:AJ7"/>
    <mergeCell ref="S9:AJ9"/>
    <mergeCell ref="E5:AK5"/>
    <mergeCell ref="Z11:AJ11"/>
    <mergeCell ref="H8:O9"/>
    <mergeCell ref="S8:T8"/>
    <mergeCell ref="H10:O13"/>
    <mergeCell ref="AB14:AK15"/>
    <mergeCell ref="F36:Q36"/>
    <mergeCell ref="P34:AA35"/>
    <mergeCell ref="AB22:AK24"/>
    <mergeCell ref="AB25:AK27"/>
    <mergeCell ref="AB28:AK30"/>
    <mergeCell ref="E14:G35"/>
    <mergeCell ref="H14:O15"/>
    <mergeCell ref="H16:O17"/>
    <mergeCell ref="H28:I33"/>
    <mergeCell ref="J28:O30"/>
    <mergeCell ref="AB18:AK21"/>
    <mergeCell ref="U18:X18"/>
    <mergeCell ref="AE34:AK34"/>
    <mergeCell ref="AB35:AK35"/>
    <mergeCell ref="AB31:AK33"/>
    <mergeCell ref="AB16:AK17"/>
    <mergeCell ref="X56:AD56"/>
    <mergeCell ref="E36:E48"/>
    <mergeCell ref="AE36:AK36"/>
    <mergeCell ref="AI39:AJ39"/>
    <mergeCell ref="AI42:AJ42"/>
    <mergeCell ref="F43:Q43"/>
    <mergeCell ref="F45:Q45"/>
    <mergeCell ref="F47:Q47"/>
    <mergeCell ref="F37:Q37"/>
    <mergeCell ref="J31:O33"/>
    <mergeCell ref="H22:O24"/>
    <mergeCell ref="H25:O27"/>
    <mergeCell ref="H18:O21"/>
    <mergeCell ref="P19:T19"/>
    <mergeCell ref="S21:Z21"/>
  </mergeCells>
  <phoneticPr fontId="12"/>
  <conditionalFormatting sqref="C8 C10 C16 C18 C22 C25 C28 C34 C37 C40 C43 C45 C47 C49 C52 C55 C57 C60 C62 C64">
    <cfRule type="expression" dxfId="424" priority="1">
      <formula>$B$64=TRUE</formula>
    </cfRule>
    <cfRule type="expression" dxfId="423" priority="2">
      <formula>$B$62=TRUE</formula>
    </cfRule>
    <cfRule type="expression" dxfId="422" priority="3">
      <formula>$B$60=TRUE</formula>
    </cfRule>
    <cfRule type="expression" dxfId="421" priority="4">
      <formula>$B$57=TRUE</formula>
    </cfRule>
    <cfRule type="expression" dxfId="420" priority="5">
      <formula>$B$55=TRUE</formula>
    </cfRule>
    <cfRule type="expression" dxfId="419" priority="6">
      <formula>$B$52=TRUE</formula>
    </cfRule>
    <cfRule type="expression" dxfId="418" priority="7">
      <formula>$B$49=TRUE</formula>
    </cfRule>
    <cfRule type="expression" dxfId="417" priority="8">
      <formula>$B$47=TRUE</formula>
    </cfRule>
    <cfRule type="expression" dxfId="416" priority="9">
      <formula>$B$45=TRUE</formula>
    </cfRule>
    <cfRule type="expression" dxfId="415" priority="10">
      <formula>$B$43=TRUE</formula>
    </cfRule>
    <cfRule type="expression" dxfId="414" priority="11">
      <formula>$B$37=TRUE</formula>
    </cfRule>
    <cfRule type="expression" dxfId="413" priority="12">
      <formula>$B$40=TRUE</formula>
    </cfRule>
    <cfRule type="expression" dxfId="412" priority="13">
      <formula>$B$34=TRUE</formula>
    </cfRule>
    <cfRule type="expression" dxfId="411" priority="14">
      <formula>$B$28=TRUE</formula>
    </cfRule>
    <cfRule type="expression" dxfId="410" priority="15">
      <formula>$B$25=TRUE</formula>
    </cfRule>
    <cfRule type="expression" dxfId="409" priority="16">
      <formula>$B$22=TRUE</formula>
    </cfRule>
    <cfRule type="expression" dxfId="408" priority="17">
      <formula>$B$18=TRUE</formula>
    </cfRule>
    <cfRule type="expression" dxfId="407" priority="18">
      <formula>$B$16=TRUE</formula>
    </cfRule>
    <cfRule type="expression" dxfId="406" priority="19">
      <formula>$B$10=TRUE</formula>
    </cfRule>
    <cfRule type="expression" dxfId="405" priority="20">
      <formula>$B$8=TRUE</formula>
    </cfRule>
  </conditionalFormatting>
  <conditionalFormatting sqref="F52">
    <cfRule type="containsBlanks" dxfId="404" priority="164">
      <formula>LEN(TRIM(F52))=0</formula>
    </cfRule>
  </conditionalFormatting>
  <conditionalFormatting sqref="G48">
    <cfRule type="expression" dxfId="403" priority="72" stopIfTrue="1">
      <formula>$AL$48=TRUE</formula>
    </cfRule>
    <cfRule type="notContainsBlanks" dxfId="402" priority="71" stopIfTrue="1">
      <formula>LEN(TRIM(G48))&gt;0</formula>
    </cfRule>
  </conditionalFormatting>
  <conditionalFormatting sqref="G64">
    <cfRule type="notContainsBlanks" dxfId="401" priority="61" stopIfTrue="1">
      <formula>LEN(TRIM(G64))&gt;0</formula>
    </cfRule>
  </conditionalFormatting>
  <conditionalFormatting sqref="P6:P7 T6:T7 AB6:AB7">
    <cfRule type="expression" dxfId="400" priority="156" stopIfTrue="1">
      <formula>$AN$7=TRUE</formula>
    </cfRule>
    <cfRule type="expression" dxfId="399" priority="161" stopIfTrue="1">
      <formula>$AL$6=TRUE</formula>
    </cfRule>
    <cfRule type="expression" dxfId="398" priority="160" stopIfTrue="1">
      <formula>$AM$6=TRUE</formula>
    </cfRule>
    <cfRule type="expression" dxfId="397" priority="159" stopIfTrue="1">
      <formula>$AN$6=TRUE</formula>
    </cfRule>
    <cfRule type="expression" dxfId="396" priority="158" stopIfTrue="1">
      <formula>$AL$7=TRUE</formula>
    </cfRule>
    <cfRule type="expression" dxfId="395" priority="157" stopIfTrue="1">
      <formula>$AM$7=TRUE</formula>
    </cfRule>
  </conditionalFormatting>
  <conditionalFormatting sqref="P22 P24">
    <cfRule type="expression" dxfId="394" priority="129" stopIfTrue="1">
      <formula>$AL$24=TRUE</formula>
    </cfRule>
    <cfRule type="expression" dxfId="393" priority="130" stopIfTrue="1">
      <formula>$AL$22=TRUE</formula>
    </cfRule>
  </conditionalFormatting>
  <conditionalFormatting sqref="P25 P27">
    <cfRule type="expression" dxfId="392" priority="120" stopIfTrue="1">
      <formula>$AL$25=TRUE</formula>
    </cfRule>
    <cfRule type="expression" dxfId="391" priority="119" stopIfTrue="1">
      <formula>$AL$27=TRUE</formula>
    </cfRule>
  </conditionalFormatting>
  <conditionalFormatting sqref="P28 P30">
    <cfRule type="expression" dxfId="390" priority="116" stopIfTrue="1">
      <formula>$AL$28=TRUE</formula>
    </cfRule>
    <cfRule type="expression" dxfId="389" priority="115" stopIfTrue="1">
      <formula>$AL$30=TRUE</formula>
    </cfRule>
  </conditionalFormatting>
  <conditionalFormatting sqref="P31 P33">
    <cfRule type="expression" dxfId="388" priority="105" stopIfTrue="1">
      <formula>$AL$33=TRUE</formula>
    </cfRule>
    <cfRule type="expression" dxfId="387" priority="106" stopIfTrue="1">
      <formula>$AL$31=TRUE</formula>
    </cfRule>
  </conditionalFormatting>
  <conditionalFormatting sqref="P34 AA55">
    <cfRule type="notContainsBlanks" dxfId="386" priority="109" stopIfTrue="1">
      <formula>LEN(TRIM(P34))&gt;0</formula>
    </cfRule>
  </conditionalFormatting>
  <conditionalFormatting sqref="Q23">
    <cfRule type="notContainsBlanks" dxfId="385" priority="28" stopIfTrue="1">
      <formula>LEN(TRIM(Q23))&gt;0</formula>
    </cfRule>
    <cfRule type="expression" dxfId="384" priority="128" stopIfTrue="1">
      <formula>$AL$22=TRUE</formula>
    </cfRule>
  </conditionalFormatting>
  <conditionalFormatting sqref="Q26">
    <cfRule type="expression" dxfId="383" priority="118" stopIfTrue="1">
      <formula>$AL$25=TRUE</formula>
    </cfRule>
    <cfRule type="notContainsBlanks" dxfId="382" priority="117" stopIfTrue="1">
      <formula>LEN(TRIM(Q26))&gt;0</formula>
    </cfRule>
  </conditionalFormatting>
  <conditionalFormatting sqref="R38 U38">
    <cfRule type="expression" dxfId="381" priority="99" stopIfTrue="1">
      <formula>$AM$38=TRUE</formula>
    </cfRule>
    <cfRule type="expression" dxfId="380" priority="100" stopIfTrue="1">
      <formula>$AL$38=TRUE</formula>
    </cfRule>
  </conditionalFormatting>
  <conditionalFormatting sqref="R41 U41">
    <cfRule type="expression" dxfId="379" priority="93" stopIfTrue="1">
      <formula>$AM$41=TRUE</formula>
    </cfRule>
    <cfRule type="expression" dxfId="378" priority="94" stopIfTrue="1">
      <formula>$AL$41=TRUE</formula>
    </cfRule>
  </conditionalFormatting>
  <conditionalFormatting sqref="R44 U44">
    <cfRule type="expression" dxfId="377" priority="87" stopIfTrue="1">
      <formula>$AL$44=TRUE</formula>
    </cfRule>
    <cfRule type="expression" dxfId="376" priority="86" stopIfTrue="1">
      <formula>$AM$44=TRUE</formula>
    </cfRule>
  </conditionalFormatting>
  <conditionalFormatting sqref="R46 U46">
    <cfRule type="expression" dxfId="375" priority="82" stopIfTrue="1">
      <formula>$AL$46=TRUE</formula>
    </cfRule>
    <cfRule type="expression" dxfId="374" priority="81" stopIfTrue="1">
      <formula>$AM$46=TRUE</formula>
    </cfRule>
  </conditionalFormatting>
  <conditionalFormatting sqref="R48 U48">
    <cfRule type="expression" dxfId="373" priority="76" stopIfTrue="1">
      <formula>$AM$48=TRUE</formula>
    </cfRule>
    <cfRule type="expression" dxfId="372" priority="77" stopIfTrue="1">
      <formula>$AL$48=TRUE</formula>
    </cfRule>
  </conditionalFormatting>
  <conditionalFormatting sqref="R53">
    <cfRule type="expression" dxfId="371" priority="183" stopIfTrue="1">
      <formula>F52="☑"</formula>
    </cfRule>
    <cfRule type="expression" dxfId="370" priority="65" stopIfTrue="1">
      <formula>$AL$53=TRUE</formula>
    </cfRule>
    <cfRule type="expression" dxfId="369" priority="64" stopIfTrue="1">
      <formula>$AM$53=TRUE</formula>
    </cfRule>
  </conditionalFormatting>
  <conditionalFormatting sqref="R57 R59 R61">
    <cfRule type="expression" dxfId="368" priority="58" stopIfTrue="1">
      <formula>$AL$59=TRUE</formula>
    </cfRule>
    <cfRule type="expression" dxfId="367" priority="59" stopIfTrue="1">
      <formula>$AL$57=TRUE</formula>
    </cfRule>
    <cfRule type="expression" dxfId="366" priority="57" stopIfTrue="1">
      <formula>$AL$61=TRUE</formula>
    </cfRule>
  </conditionalFormatting>
  <conditionalFormatting sqref="S9 S13">
    <cfRule type="containsBlanks" dxfId="365" priority="151" stopIfTrue="1">
      <formula>LEN(TRIM(S9))=0</formula>
    </cfRule>
  </conditionalFormatting>
  <conditionalFormatting sqref="S17">
    <cfRule type="containsBlanks" dxfId="364" priority="139" stopIfTrue="1">
      <formula>LEN(TRIM(S17))=0</formula>
    </cfRule>
  </conditionalFormatting>
  <conditionalFormatting sqref="S18 Z18">
    <cfRule type="expression" dxfId="363" priority="138" stopIfTrue="1">
      <formula>$AL$18=TRUE</formula>
    </cfRule>
    <cfRule type="expression" dxfId="362" priority="137" stopIfTrue="1">
      <formula>$AM$18=TRUE</formula>
    </cfRule>
  </conditionalFormatting>
  <conditionalFormatting sqref="S20 V20">
    <cfRule type="expression" dxfId="361" priority="133" stopIfTrue="1">
      <formula>$AL$20=TRUE</formula>
    </cfRule>
    <cfRule type="expression" dxfId="360" priority="132" stopIfTrue="1">
      <formula>$AM$20=TRUE</formula>
    </cfRule>
  </conditionalFormatting>
  <conditionalFormatting sqref="S21 AA21">
    <cfRule type="containsBlanks" dxfId="359" priority="131" stopIfTrue="1">
      <formula>LEN(TRIM(S21))=0</formula>
    </cfRule>
  </conditionalFormatting>
  <conditionalFormatting sqref="S8:T8">
    <cfRule type="containsBlanks" dxfId="358" priority="153" stopIfTrue="1">
      <formula>LEN(TRIM(S8))=0</formula>
    </cfRule>
  </conditionalFormatting>
  <conditionalFormatting sqref="T16 W16">
    <cfRule type="expression" dxfId="357" priority="141" stopIfTrue="1">
      <formula>$AL$16=TRUE</formula>
    </cfRule>
    <cfRule type="expression" dxfId="356" priority="140" stopIfTrue="1">
      <formula>$AM$16=TRUE</formula>
    </cfRule>
  </conditionalFormatting>
  <conditionalFormatting sqref="U10 X10 AB10 S11 V11">
    <cfRule type="expression" dxfId="355" priority="148" stopIfTrue="1">
      <formula>$AN$10=TRUE</formula>
    </cfRule>
    <cfRule type="expression" dxfId="354" priority="150" stopIfTrue="1">
      <formula>$AL$10=TRUE</formula>
    </cfRule>
    <cfRule type="expression" dxfId="353" priority="149" stopIfTrue="1">
      <formula>$AM$10=TRUE</formula>
    </cfRule>
    <cfRule type="expression" dxfId="352" priority="146" stopIfTrue="1">
      <formula>$AP$10=TRUE</formula>
    </cfRule>
    <cfRule type="expression" dxfId="351" priority="147" stopIfTrue="1">
      <formula>$AO$10=TRUE</formula>
    </cfRule>
  </conditionalFormatting>
  <conditionalFormatting sqref="U18 Y18">
    <cfRule type="expression" dxfId="350" priority="136" stopIfTrue="1">
      <formula>$AL$18=TRUE</formula>
    </cfRule>
    <cfRule type="notContainsBlanks" dxfId="349" priority="135" stopIfTrue="1">
      <formula>LEN(TRIM(U18))&gt;0</formula>
    </cfRule>
  </conditionalFormatting>
  <conditionalFormatting sqref="U53">
    <cfRule type="expression" dxfId="348" priority="185">
      <formula>$AL$53=TRUE</formula>
    </cfRule>
    <cfRule type="expression" dxfId="347" priority="184">
      <formula>$AM$53=TRUE</formula>
    </cfRule>
    <cfRule type="expression" dxfId="346" priority="186">
      <formula>$F$52="☑"</formula>
    </cfRule>
  </conditionalFormatting>
  <conditionalFormatting sqref="V50">
    <cfRule type="expression" dxfId="345" priority="163" stopIfTrue="1">
      <formula>$R$50="☑"</formula>
    </cfRule>
    <cfRule type="notContainsBlanks" dxfId="344" priority="70" stopIfTrue="1">
      <formula>LEN(TRIM(V50))&gt;0</formula>
    </cfRule>
  </conditionalFormatting>
  <conditionalFormatting sqref="V19:W19">
    <cfRule type="containsBlanks" dxfId="343" priority="134" stopIfTrue="1">
      <formula>LEN(TRIM(V19))=0</formula>
    </cfRule>
  </conditionalFormatting>
  <conditionalFormatting sqref="W29 Z29">
    <cfRule type="expression" dxfId="342" priority="113" stopIfTrue="1">
      <formula>$AL$29=TRUE</formula>
    </cfRule>
    <cfRule type="expression" dxfId="341" priority="112" stopIfTrue="1">
      <formula>$AM$29=TRUE</formula>
    </cfRule>
    <cfRule type="expression" dxfId="340" priority="114" stopIfTrue="1">
      <formula>$AL$28=TRUE</formula>
    </cfRule>
  </conditionalFormatting>
  <conditionalFormatting sqref="X51">
    <cfRule type="notContainsBlanks" dxfId="339" priority="68" stopIfTrue="1">
      <formula>LEN(TRIM(X51))&gt;0</formula>
    </cfRule>
    <cfRule type="expression" dxfId="338" priority="69" stopIfTrue="1">
      <formula>$R$50="☑"</formula>
    </cfRule>
  </conditionalFormatting>
  <conditionalFormatting sqref="X54">
    <cfRule type="notContainsBlanks" dxfId="337" priority="62" stopIfTrue="1">
      <formula>LEN(TRIM(X54))&gt;0</formula>
    </cfRule>
    <cfRule type="expression" dxfId="336" priority="63" stopIfTrue="1">
      <formula>$AM$53=TRUE</formula>
    </cfRule>
  </conditionalFormatting>
  <conditionalFormatting sqref="X12:Y12">
    <cfRule type="containsBlanks" dxfId="335" priority="143" stopIfTrue="1">
      <formula>LEN(TRIM(X12))=0</formula>
    </cfRule>
  </conditionalFormatting>
  <conditionalFormatting sqref="Y8:Z8">
    <cfRule type="containsBlanks" dxfId="334" priority="152" stopIfTrue="1">
      <formula>LEN(TRIM(Y8))=0</formula>
    </cfRule>
  </conditionalFormatting>
  <conditionalFormatting sqref="Z11">
    <cfRule type="expression" dxfId="333" priority="145" stopIfTrue="1">
      <formula>$AP$10=TRUE</formula>
    </cfRule>
    <cfRule type="notContainsBlanks" dxfId="332" priority="144" stopIfTrue="1">
      <formula>LEN(TRIM(Z11))&gt;0</formula>
    </cfRule>
  </conditionalFormatting>
  <conditionalFormatting sqref="AA57">
    <cfRule type="notContainsBlanks" dxfId="331" priority="53" stopIfTrue="1">
      <formula>LEN(TRIM(AA57))&gt;0</formula>
    </cfRule>
    <cfRule type="expression" dxfId="330" priority="56" stopIfTrue="1">
      <formula>$AL$57=TRUE</formula>
    </cfRule>
  </conditionalFormatting>
  <conditionalFormatting sqref="AA59">
    <cfRule type="notContainsBlanks" dxfId="329" priority="52" stopIfTrue="1">
      <formula>LEN(TRIM(AA59))&gt;0</formula>
    </cfRule>
    <cfRule type="expression" dxfId="328" priority="55" stopIfTrue="1">
      <formula>$AL$59=TRUE</formula>
    </cfRule>
  </conditionalFormatting>
  <conditionalFormatting sqref="AA61">
    <cfRule type="notContainsBlanks" dxfId="327" priority="51" stopIfTrue="1">
      <formula>LEN(TRIM(AA61))&gt;0</formula>
    </cfRule>
    <cfRule type="expression" dxfId="326" priority="54" stopIfTrue="1">
      <formula>$AL$61=TRUE</formula>
    </cfRule>
  </conditionalFormatting>
  <conditionalFormatting sqref="AB16">
    <cfRule type="expression" dxfId="325" priority="127" stopIfTrue="1">
      <formula>$AM$16=TRUE</formula>
    </cfRule>
    <cfRule type="notContainsBlanks" dxfId="324" priority="126" stopIfTrue="1">
      <formula>LEN(TRIM(AB16))&gt;0</formula>
    </cfRule>
  </conditionalFormatting>
  <conditionalFormatting sqref="AB18">
    <cfRule type="notContainsBlanks" dxfId="323" priority="123" stopIfTrue="1">
      <formula>LEN(TRIM(AB18))&gt;0</formula>
    </cfRule>
    <cfRule type="expression" dxfId="322" priority="124" stopIfTrue="1">
      <formula>$AL$20=TRUE</formula>
    </cfRule>
    <cfRule type="expression" dxfId="321" priority="125" stopIfTrue="1">
      <formula>$AL$18=TRUE</formula>
    </cfRule>
  </conditionalFormatting>
  <conditionalFormatting sqref="AB22">
    <cfRule type="notContainsBlanks" dxfId="320" priority="121" stopIfTrue="1">
      <formula>LEN(TRIM(AB22))&gt;0</formula>
    </cfRule>
    <cfRule type="expression" dxfId="319" priority="122" stopIfTrue="1">
      <formula>$AL$22=TRUE</formula>
    </cfRule>
  </conditionalFormatting>
  <conditionalFormatting sqref="AB25">
    <cfRule type="notContainsBlanks" dxfId="318" priority="107" stopIfTrue="1">
      <formula>LEN(TRIM(AB25))&gt;0</formula>
    </cfRule>
    <cfRule type="expression" dxfId="317" priority="108" stopIfTrue="1">
      <formula>$AL$25=TRUE</formula>
    </cfRule>
  </conditionalFormatting>
  <conditionalFormatting sqref="AB28">
    <cfRule type="notContainsBlanks" dxfId="316" priority="110" stopIfTrue="1">
      <formula>LEN(TRIM(AB28))&gt;0</formula>
    </cfRule>
    <cfRule type="expression" dxfId="315" priority="111" stopIfTrue="1">
      <formula>$AL$28=TRUE</formula>
    </cfRule>
  </conditionalFormatting>
  <conditionalFormatting sqref="AB31">
    <cfRule type="expression" dxfId="314" priority="104" stopIfTrue="1">
      <formula>$AL$31=TRUE</formula>
    </cfRule>
    <cfRule type="notContainsBlanks" dxfId="313" priority="103" stopIfTrue="1">
      <formula>LEN(TRIM(AB31))&gt;0</formula>
    </cfRule>
  </conditionalFormatting>
  <conditionalFormatting sqref="AB35">
    <cfRule type="notContainsBlanks" dxfId="312" priority="101" stopIfTrue="1">
      <formula>LEN(TRIM(AB35))&gt;0</formula>
    </cfRule>
  </conditionalFormatting>
  <conditionalFormatting sqref="AE34">
    <cfRule type="containsBlanks" dxfId="311" priority="26">
      <formula>LEN(TRIM(AE34))=0</formula>
    </cfRule>
  </conditionalFormatting>
  <conditionalFormatting sqref="AE37:AE38">
    <cfRule type="expression" dxfId="310" priority="97" stopIfTrue="1">
      <formula>$AN$38=TRUE</formula>
    </cfRule>
    <cfRule type="expression" dxfId="309" priority="98" stopIfTrue="1">
      <formula>$AL$38=TRUE</formula>
    </cfRule>
    <cfRule type="expression" dxfId="308" priority="96" stopIfTrue="1">
      <formula>$AO$38=TRUE</formula>
    </cfRule>
  </conditionalFormatting>
  <conditionalFormatting sqref="AE40:AE41">
    <cfRule type="expression" dxfId="307" priority="90" stopIfTrue="1">
      <formula>$AO$41=TRUE</formula>
    </cfRule>
    <cfRule type="expression" dxfId="306" priority="91" stopIfTrue="1">
      <formula>$AN$41=TRUE</formula>
    </cfRule>
    <cfRule type="expression" dxfId="305" priority="92" stopIfTrue="1">
      <formula>$AL$41=TRUE</formula>
    </cfRule>
  </conditionalFormatting>
  <conditionalFormatting sqref="AE43:AE44">
    <cfRule type="expression" dxfId="304" priority="83" stopIfTrue="1">
      <formula>$AO$44=TRUE</formula>
    </cfRule>
    <cfRule type="expression" dxfId="303" priority="84" stopIfTrue="1">
      <formula>$AN$44=TRUE</formula>
    </cfRule>
    <cfRule type="expression" dxfId="302" priority="85" stopIfTrue="1">
      <formula>$AL$44=TRUE</formula>
    </cfRule>
  </conditionalFormatting>
  <conditionalFormatting sqref="AE45:AE46">
    <cfRule type="expression" dxfId="301" priority="78" stopIfTrue="1">
      <formula>$AO$46=TRUE</formula>
    </cfRule>
    <cfRule type="expression" dxfId="300" priority="79" stopIfTrue="1">
      <formula>$AN$46=TRUE</formula>
    </cfRule>
    <cfRule type="expression" dxfId="299" priority="80" stopIfTrue="1">
      <formula>$AL$46=TRUE</formula>
    </cfRule>
  </conditionalFormatting>
  <conditionalFormatting sqref="AE47:AE48">
    <cfRule type="expression" dxfId="298" priority="73" stopIfTrue="1">
      <formula>$AO$48=TRUE</formula>
    </cfRule>
    <cfRule type="expression" dxfId="297" priority="74" stopIfTrue="1">
      <formula>$AN$48=TRUE</formula>
    </cfRule>
    <cfRule type="expression" dxfId="296" priority="75" stopIfTrue="1">
      <formula>$AL$48=TRUE</formula>
    </cfRule>
  </conditionalFormatting>
  <conditionalFormatting sqref="AF7">
    <cfRule type="notContainsBlanks" dxfId="295" priority="154" stopIfTrue="1">
      <formula>LEN(TRIM(AF7))&gt;0</formula>
    </cfRule>
    <cfRule type="expression" dxfId="294" priority="155" stopIfTrue="1">
      <formula>$AN$7=TRUE</formula>
    </cfRule>
  </conditionalFormatting>
  <conditionalFormatting sqref="AI57 AE57:AE58 AG57:AG58">
    <cfRule type="expression" dxfId="293" priority="48" stopIfTrue="1">
      <formula>$AL$57=TRUE</formula>
    </cfRule>
    <cfRule type="expression" dxfId="292" priority="47" stopIfTrue="1">
      <formula>$AL$58=TRUE</formula>
    </cfRule>
    <cfRule type="expression" dxfId="291" priority="45" stopIfTrue="1">
      <formula>$AN$58=TRUE</formula>
    </cfRule>
    <cfRule type="expression" dxfId="290" priority="46" stopIfTrue="1">
      <formula>$AM$58=TRUE</formula>
    </cfRule>
    <cfRule type="expression" dxfId="289" priority="44" stopIfTrue="1">
      <formula>$AO$58=TRUE</formula>
    </cfRule>
    <cfRule type="expression" dxfId="288" priority="43" stopIfTrue="1">
      <formula>$AP$58=TRUE</formula>
    </cfRule>
  </conditionalFormatting>
  <conditionalFormatting sqref="AI59 AE59:AE60 AG59:AG60">
    <cfRule type="expression" dxfId="287" priority="42" stopIfTrue="1">
      <formula>$AL$59=TRUE</formula>
    </cfRule>
    <cfRule type="expression" dxfId="286" priority="41" stopIfTrue="1">
      <formula>$AL$60=TRUE</formula>
    </cfRule>
    <cfRule type="expression" dxfId="285" priority="40" stopIfTrue="1">
      <formula>$AM$60=TRUE</formula>
    </cfRule>
    <cfRule type="expression" dxfId="284" priority="39" stopIfTrue="1">
      <formula>$AN$60=TRUE</formula>
    </cfRule>
    <cfRule type="expression" dxfId="283" priority="38" stopIfTrue="1">
      <formula>$AO$60=TRUE</formula>
    </cfRule>
    <cfRule type="expression" dxfId="282" priority="37" stopIfTrue="1">
      <formula>$AP$60=TRUE</formula>
    </cfRule>
  </conditionalFormatting>
  <conditionalFormatting sqref="AI61 AE61:AE62 AG61:AG62">
    <cfRule type="expression" dxfId="281" priority="35" stopIfTrue="1">
      <formula>$AL$62=TRUE</formula>
    </cfRule>
    <cfRule type="expression" dxfId="280" priority="33" stopIfTrue="1">
      <formula>$AN$62=TRUE</formula>
    </cfRule>
    <cfRule type="expression" dxfId="279" priority="34" stopIfTrue="1">
      <formula>$AM$62=TRUE</formula>
    </cfRule>
    <cfRule type="expression" dxfId="278" priority="36" stopIfTrue="1">
      <formula>$AL$61=TRUE</formula>
    </cfRule>
    <cfRule type="expression" dxfId="277" priority="32" stopIfTrue="1">
      <formula>$AO$62=TRUE</formula>
    </cfRule>
    <cfRule type="expression" dxfId="276" priority="31" stopIfTrue="1">
      <formula>$AP$62=TRUE</formula>
    </cfRule>
  </conditionalFormatting>
  <conditionalFormatting sqref="AI39:AJ39">
    <cfRule type="expression" dxfId="275" priority="162" stopIfTrue="1">
      <formula>$AO$38=TRUE</formula>
    </cfRule>
    <cfRule type="notContainsBlanks" dxfId="274" priority="95" stopIfTrue="1">
      <formula>LEN(TRIM(AI39))&gt;0</formula>
    </cfRule>
  </conditionalFormatting>
  <conditionalFormatting sqref="AI42:AJ42">
    <cfRule type="expression" dxfId="273" priority="89" stopIfTrue="1">
      <formula>$AO$41=TRUE</formula>
    </cfRule>
    <cfRule type="notContainsBlanks" dxfId="272" priority="88" stopIfTrue="1">
      <formula>LEN(TRIM(AI42))&gt;0</formula>
    </cfRule>
  </conditionalFormatting>
  <dataValidations xWindow="922" yWindow="357" count="19">
    <dataValidation type="decimal" imeMode="halfAlpha" operator="greaterThanOrEqual" allowBlank="1" showInputMessage="1" showErrorMessage="1" sqref="V19:W19 X12:Y12 AA55 AA57:AB60 AA61:AB62" xr:uid="{00000000-0002-0000-0300-000001000000}">
      <formula1>0</formula1>
    </dataValidation>
    <dataValidation allowBlank="1" showInputMessage="1" errorTitle="禁止" error="半角コンマが使用されています。" promptTitle="記入例" prompt="「フロン回収予定」など。" sqref="AB31" xr:uid="{00000000-0002-0000-0300-000003000000}"/>
    <dataValidation allowBlank="1" showInputMessage="1" errorTitle="禁止" error="半角コンマが使用されています。" promptTitle="記入例" prompt="「関係法令の届出済」_x000a_「石綿作業責任者を選任済」など。" sqref="AB28" xr:uid="{00000000-0002-0000-0300-000004000000}"/>
    <dataValidation allowBlank="1" showInputMessage="1" errorTitle="禁止" error="半角コンマが使用されています。" promptTitle="記入例" prompt="石綿以外の有害物質の有無や、埋蔵文化財調査等、特記事項があれば入力してください。" sqref="P34" xr:uid="{00000000-0002-0000-0300-000006000000}"/>
    <dataValidation allowBlank="1" showInputMessage="1" errorTitle="禁止" error="半角コンマが使用されています。" promptTitle="記入例" prompt="「適正処理対策の実施予定」など。" sqref="AB25" xr:uid="{00000000-0002-0000-0300-000007000000}"/>
    <dataValidation allowBlank="1" showInputMessage="1" errorTitle="禁止" error="半角コンマが使用されています。" promptTitle="記入例" prompt="「工事施工までに回収予定」など。" sqref="AB22" xr:uid="{00000000-0002-0000-0300-000008000000}"/>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AB18" xr:uid="{00000000-0002-0000-0300-00000A000000}"/>
    <dataValidation allowBlank="1" showInputMessage="1" errorTitle="禁止" error="半角コンマが使用されています。" promptTitle="記入例" prompt="「隣地使用の承諾済み」「道路使用許可済」など。_x000a_※作業場所が「不十分」の場合、必ず入力してください。" sqref="AB16" xr:uid="{00000000-0002-0000-0300-00000B000000}"/>
    <dataValidation allowBlank="1" showInputMessage="1" showErrorMessage="1" promptTitle="築年数" prompt="分からない場合は「不明」と入力してください。" sqref="S8:T8" xr:uid="{00000000-0002-0000-0300-00000E000000}"/>
    <dataValidation allowBlank="1" showInputMessage="1" errorTitle="禁止" error="半角コンマが使用されています。" sqref="X54 AA21 Y18 AB35 S17 AI39:AJ39 AI42:AJ42 Z11 G64 U18 S21 G48 AF7" xr:uid="{8F702CD5-6CD3-4E27-BF5D-37AF2B9BBF6D}"/>
    <dataValidation type="whole" imeMode="halfAlpha" operator="greaterThanOrEqual" allowBlank="1" showInputMessage="1" showErrorMessage="1" sqref="Y8:Z8" xr:uid="{1309661B-AC4E-4DDD-B1E4-ECFCA4AA6ACF}">
      <formula1>0</formula1>
    </dataValidation>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_x000a_なお、複数日近隣挨拶をする場合は、初日のみ入力してください。" sqref="AE34" xr:uid="{8690BA93-D75C-42A9-BC00-0363673DC72C}">
      <formula1>44197</formula1>
    </dataValidation>
    <dataValidation type="list" allowBlank="1" showInputMessage="1" showErrorMessage="1" sqref="F52" xr:uid="{69F5C241-E30D-47FC-8779-A991961434CA}">
      <formula1>"☑,□"</formula1>
    </dataValidation>
    <dataValidation allowBlank="1" showInputMessage="1" errorTitle="禁止" error="半角コンマが使用されています。" promptTitle="その他" prompt="「住宅密集地」「周辺畑地」など該当する場合は入力してください。" sqref="S13" xr:uid="{00000000-0002-0000-0300-00000C000000}"/>
    <dataValidation allowBlank="1" showInputMessage="1" errorTitle="禁止" error="半角コンマが使用されています。" promptTitle="その他" prompt="「屋根に破損部分あり」など、特記事項があれば入力してください。" sqref="S9" xr:uid="{00000000-0002-0000-0300-00000D000000}"/>
    <dataValidation allowBlank="1" errorTitle="禁止" error="半角コンマが使用されています。" prompt="_x000a_" sqref="Q23" xr:uid="{00000000-0002-0000-0300-000009000000}"/>
    <dataValidation allowBlank="1" errorTitle="禁止" error="半角コンマが使用されています。" sqref="Q26" xr:uid="{00000000-0002-0000-0300-000005000000}"/>
    <dataValidation allowBlank="1" showInputMessage="1" errorTitle="禁止" error="半角コンマが使用されています。" promptTitle="記入例" prompt="「⑤の工程があるため」など。" sqref="X51" xr:uid="{00000000-0002-0000-0300-000000000000}"/>
    <dataValidation allowBlank="1" showInputMessage="1" errorTitle="禁止" error="半角コンマが使用されています。" promptTitle="記入例" prompt="「①→②→③→④→⑤」など。" sqref="V50" xr:uid="{00000000-0002-0000-0300-00000F000000}"/>
  </dataValidations>
  <printOptions horizontalCentered="1" verticalCentered="1"/>
  <pageMargins left="0.23622047244094488" right="0.23622047244094488" top="0.74803149606299213" bottom="0.74803149606299213" header="0.31496062992125984" footer="0.31496062992125984"/>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15</xdr:col>
                    <xdr:colOff>28575</xdr:colOff>
                    <xdr:row>4</xdr:row>
                    <xdr:rowOff>285750</xdr:rowOff>
                  </from>
                  <to>
                    <xdr:col>16</xdr:col>
                    <xdr:colOff>19050</xdr:colOff>
                    <xdr:row>6</xdr:row>
                    <xdr:rowOff>19050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19</xdr:col>
                    <xdr:colOff>19050</xdr:colOff>
                    <xdr:row>4</xdr:row>
                    <xdr:rowOff>285750</xdr:rowOff>
                  </from>
                  <to>
                    <xdr:col>20</xdr:col>
                    <xdr:colOff>47625</xdr:colOff>
                    <xdr:row>6</xdr:row>
                    <xdr:rowOff>19050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15</xdr:col>
                    <xdr:colOff>28575</xdr:colOff>
                    <xdr:row>5</xdr:row>
                    <xdr:rowOff>161925</xdr:rowOff>
                  </from>
                  <to>
                    <xdr:col>16</xdr:col>
                    <xdr:colOff>28575</xdr:colOff>
                    <xdr:row>7</xdr:row>
                    <xdr:rowOff>19050</xdr:rowOff>
                  </to>
                </anchor>
              </controlPr>
            </control>
          </mc:Choice>
        </mc:AlternateContent>
        <mc:AlternateContent xmlns:mc="http://schemas.openxmlformats.org/markup-compatibility/2006">
          <mc:Choice Requires="x14">
            <control shapeId="15365" r:id="rId7" name="Check Box 5">
              <controlPr defaultSize="0" autoFill="0" autoLine="0" autoPict="0">
                <anchor moveWithCells="1">
                  <from>
                    <xdr:col>19</xdr:col>
                    <xdr:colOff>19050</xdr:colOff>
                    <xdr:row>5</xdr:row>
                    <xdr:rowOff>171450</xdr:rowOff>
                  </from>
                  <to>
                    <xdr:col>19</xdr:col>
                    <xdr:colOff>228600</xdr:colOff>
                    <xdr:row>7</xdr:row>
                    <xdr:rowOff>28575</xdr:rowOff>
                  </to>
                </anchor>
              </controlPr>
            </control>
          </mc:Choice>
        </mc:AlternateContent>
        <mc:AlternateContent xmlns:mc="http://schemas.openxmlformats.org/markup-compatibility/2006">
          <mc:Choice Requires="x14">
            <control shapeId="15372" r:id="rId8" name="Check Box 12">
              <controlPr defaultSize="0" autoFill="0" autoLine="0" autoPict="0">
                <anchor moveWithCells="1">
                  <from>
                    <xdr:col>22</xdr:col>
                    <xdr:colOff>19050</xdr:colOff>
                    <xdr:row>14</xdr:row>
                    <xdr:rowOff>180975</xdr:rowOff>
                  </from>
                  <to>
                    <xdr:col>23</xdr:col>
                    <xdr:colOff>9525</xdr:colOff>
                    <xdr:row>16</xdr:row>
                    <xdr:rowOff>9525</xdr:rowOff>
                  </to>
                </anchor>
              </controlPr>
            </control>
          </mc:Choice>
        </mc:AlternateContent>
        <mc:AlternateContent xmlns:mc="http://schemas.openxmlformats.org/markup-compatibility/2006">
          <mc:Choice Requires="x14">
            <control shapeId="15373" r:id="rId9" name="Check Box 13">
              <controlPr defaultSize="0" autoFill="0" autoLine="0" autoPict="0">
                <anchor moveWithCells="1">
                  <from>
                    <xdr:col>15</xdr:col>
                    <xdr:colOff>19050</xdr:colOff>
                    <xdr:row>23</xdr:row>
                    <xdr:rowOff>209550</xdr:rowOff>
                  </from>
                  <to>
                    <xdr:col>15</xdr:col>
                    <xdr:colOff>228600</xdr:colOff>
                    <xdr:row>25</xdr:row>
                    <xdr:rowOff>28575</xdr:rowOff>
                  </to>
                </anchor>
              </controlPr>
            </control>
          </mc:Choice>
        </mc:AlternateContent>
        <mc:AlternateContent xmlns:mc="http://schemas.openxmlformats.org/markup-compatibility/2006">
          <mc:Choice Requires="x14">
            <control shapeId="15374" r:id="rId10" name="Check Box 14">
              <controlPr defaultSize="0" autoFill="0" autoLine="0" autoPict="0">
                <anchor moveWithCells="1">
                  <from>
                    <xdr:col>15</xdr:col>
                    <xdr:colOff>9525</xdr:colOff>
                    <xdr:row>25</xdr:row>
                    <xdr:rowOff>180975</xdr:rowOff>
                  </from>
                  <to>
                    <xdr:col>15</xdr:col>
                    <xdr:colOff>200025</xdr:colOff>
                    <xdr:row>27</xdr:row>
                    <xdr:rowOff>0</xdr:rowOff>
                  </to>
                </anchor>
              </controlPr>
            </control>
          </mc:Choice>
        </mc:AlternateContent>
        <mc:AlternateContent xmlns:mc="http://schemas.openxmlformats.org/markup-compatibility/2006">
          <mc:Choice Requires="x14">
            <control shapeId="15375" r:id="rId11" name="Check Box 15">
              <controlPr defaultSize="0" autoFill="0" autoLine="0" autoPict="0">
                <anchor moveWithCells="1">
                  <from>
                    <xdr:col>15</xdr:col>
                    <xdr:colOff>9525</xdr:colOff>
                    <xdr:row>26</xdr:row>
                    <xdr:rowOff>200025</xdr:rowOff>
                  </from>
                  <to>
                    <xdr:col>15</xdr:col>
                    <xdr:colOff>228600</xdr:colOff>
                    <xdr:row>28</xdr:row>
                    <xdr:rowOff>19050</xdr:rowOff>
                  </to>
                </anchor>
              </controlPr>
            </control>
          </mc:Choice>
        </mc:AlternateContent>
        <mc:AlternateContent xmlns:mc="http://schemas.openxmlformats.org/markup-compatibility/2006">
          <mc:Choice Requires="x14">
            <control shapeId="15376" r:id="rId12" name="Check Box 16">
              <controlPr defaultSize="0" autoFill="0" autoLine="0" autoPict="0">
                <anchor moveWithCells="1">
                  <from>
                    <xdr:col>15</xdr:col>
                    <xdr:colOff>19050</xdr:colOff>
                    <xdr:row>28</xdr:row>
                    <xdr:rowOff>200025</xdr:rowOff>
                  </from>
                  <to>
                    <xdr:col>15</xdr:col>
                    <xdr:colOff>228600</xdr:colOff>
                    <xdr:row>30</xdr:row>
                    <xdr:rowOff>19050</xdr:rowOff>
                  </to>
                </anchor>
              </controlPr>
            </control>
          </mc:Choice>
        </mc:AlternateContent>
        <mc:AlternateContent xmlns:mc="http://schemas.openxmlformats.org/markup-compatibility/2006">
          <mc:Choice Requires="x14">
            <control shapeId="15377" r:id="rId13" name="Check Box 17">
              <controlPr defaultSize="0" autoFill="0" autoLine="0" autoPict="0">
                <anchor moveWithCells="1">
                  <from>
                    <xdr:col>15</xdr:col>
                    <xdr:colOff>19050</xdr:colOff>
                    <xdr:row>30</xdr:row>
                    <xdr:rowOff>0</xdr:rowOff>
                  </from>
                  <to>
                    <xdr:col>16</xdr:col>
                    <xdr:colOff>28575</xdr:colOff>
                    <xdr:row>31</xdr:row>
                    <xdr:rowOff>28575</xdr:rowOff>
                  </to>
                </anchor>
              </controlPr>
            </control>
          </mc:Choice>
        </mc:AlternateContent>
        <mc:AlternateContent xmlns:mc="http://schemas.openxmlformats.org/markup-compatibility/2006">
          <mc:Choice Requires="x14">
            <control shapeId="15378" r:id="rId14" name="Check Box 18">
              <controlPr defaultSize="0" autoFill="0" autoLine="0" autoPict="0">
                <anchor moveWithCells="1">
                  <from>
                    <xdr:col>15</xdr:col>
                    <xdr:colOff>28575</xdr:colOff>
                    <xdr:row>31</xdr:row>
                    <xdr:rowOff>190500</xdr:rowOff>
                  </from>
                  <to>
                    <xdr:col>16</xdr:col>
                    <xdr:colOff>47625</xdr:colOff>
                    <xdr:row>33</xdr:row>
                    <xdr:rowOff>9525</xdr:rowOff>
                  </to>
                </anchor>
              </controlPr>
            </control>
          </mc:Choice>
        </mc:AlternateContent>
        <mc:AlternateContent xmlns:mc="http://schemas.openxmlformats.org/markup-compatibility/2006">
          <mc:Choice Requires="x14">
            <control shapeId="15381" r:id="rId15" name="Check Box 21">
              <controlPr defaultSize="0" autoFill="0" autoLine="0" autoPict="0">
                <anchor moveWithCells="1">
                  <from>
                    <xdr:col>30</xdr:col>
                    <xdr:colOff>19050</xdr:colOff>
                    <xdr:row>35</xdr:row>
                    <xdr:rowOff>142875</xdr:rowOff>
                  </from>
                  <to>
                    <xdr:col>31</xdr:col>
                    <xdr:colOff>9525</xdr:colOff>
                    <xdr:row>37</xdr:row>
                    <xdr:rowOff>38100</xdr:rowOff>
                  </to>
                </anchor>
              </controlPr>
            </control>
          </mc:Choice>
        </mc:AlternateContent>
        <mc:AlternateContent xmlns:mc="http://schemas.openxmlformats.org/markup-compatibility/2006">
          <mc:Choice Requires="x14">
            <control shapeId="15387" r:id="rId16" name="Check Box 27">
              <controlPr defaultSize="0" autoFill="0" autoLine="0" autoPict="0">
                <anchor moveWithCells="1">
                  <from>
                    <xdr:col>15</xdr:col>
                    <xdr:colOff>9525</xdr:colOff>
                    <xdr:row>20</xdr:row>
                    <xdr:rowOff>200025</xdr:rowOff>
                  </from>
                  <to>
                    <xdr:col>16</xdr:col>
                    <xdr:colOff>9525</xdr:colOff>
                    <xdr:row>22</xdr:row>
                    <xdr:rowOff>19050</xdr:rowOff>
                  </to>
                </anchor>
              </controlPr>
            </control>
          </mc:Choice>
        </mc:AlternateContent>
        <mc:AlternateContent xmlns:mc="http://schemas.openxmlformats.org/markup-compatibility/2006">
          <mc:Choice Requires="x14">
            <control shapeId="15388" r:id="rId17" name="Check Box 28">
              <controlPr defaultSize="0" autoFill="0" autoLine="0" autoPict="0">
                <anchor moveWithCells="1">
                  <from>
                    <xdr:col>15</xdr:col>
                    <xdr:colOff>19050</xdr:colOff>
                    <xdr:row>22</xdr:row>
                    <xdr:rowOff>190500</xdr:rowOff>
                  </from>
                  <to>
                    <xdr:col>15</xdr:col>
                    <xdr:colOff>219075</xdr:colOff>
                    <xdr:row>24</xdr:row>
                    <xdr:rowOff>9525</xdr:rowOff>
                  </to>
                </anchor>
              </controlPr>
            </control>
          </mc:Choice>
        </mc:AlternateContent>
        <mc:AlternateContent xmlns:mc="http://schemas.openxmlformats.org/markup-compatibility/2006">
          <mc:Choice Requires="x14">
            <control shapeId="15389" r:id="rId18" name="Check Box 29">
              <controlPr defaultSize="0" autoFill="0" autoLine="0" autoPict="0">
                <anchor moveWithCells="1">
                  <from>
                    <xdr:col>17</xdr:col>
                    <xdr:colOff>28575</xdr:colOff>
                    <xdr:row>36</xdr:row>
                    <xdr:rowOff>133350</xdr:rowOff>
                  </from>
                  <to>
                    <xdr:col>18</xdr:col>
                    <xdr:colOff>38100</xdr:colOff>
                    <xdr:row>38</xdr:row>
                    <xdr:rowOff>28575</xdr:rowOff>
                  </to>
                </anchor>
              </controlPr>
            </control>
          </mc:Choice>
        </mc:AlternateContent>
        <mc:AlternateContent xmlns:mc="http://schemas.openxmlformats.org/markup-compatibility/2006">
          <mc:Choice Requires="x14">
            <control shapeId="15390" r:id="rId19" name="Check Box 30">
              <controlPr defaultSize="0" autoFill="0" autoLine="0" autoPict="0">
                <anchor moveWithCells="1">
                  <from>
                    <xdr:col>30</xdr:col>
                    <xdr:colOff>9525</xdr:colOff>
                    <xdr:row>46</xdr:row>
                    <xdr:rowOff>142875</xdr:rowOff>
                  </from>
                  <to>
                    <xdr:col>30</xdr:col>
                    <xdr:colOff>200025</xdr:colOff>
                    <xdr:row>48</xdr:row>
                    <xdr:rowOff>38100</xdr:rowOff>
                  </to>
                </anchor>
              </controlPr>
            </control>
          </mc:Choice>
        </mc:AlternateContent>
        <mc:AlternateContent xmlns:mc="http://schemas.openxmlformats.org/markup-compatibility/2006">
          <mc:Choice Requires="x14">
            <control shapeId="15391" r:id="rId20" name="Check Box 31">
              <controlPr defaultSize="0" autoFill="0" autoLine="0" autoPict="0">
                <anchor moveWithCells="1">
                  <from>
                    <xdr:col>20</xdr:col>
                    <xdr:colOff>19050</xdr:colOff>
                    <xdr:row>36</xdr:row>
                    <xdr:rowOff>133350</xdr:rowOff>
                  </from>
                  <to>
                    <xdr:col>21</xdr:col>
                    <xdr:colOff>9525</xdr:colOff>
                    <xdr:row>38</xdr:row>
                    <xdr:rowOff>28575</xdr:rowOff>
                  </to>
                </anchor>
              </controlPr>
            </control>
          </mc:Choice>
        </mc:AlternateContent>
        <mc:AlternateContent xmlns:mc="http://schemas.openxmlformats.org/markup-compatibility/2006">
          <mc:Choice Requires="x14">
            <control shapeId="15392" r:id="rId21" name="Check Box 32">
              <controlPr defaultSize="0" autoFill="0" autoLine="0" autoPict="0">
                <anchor moveWithCells="1">
                  <from>
                    <xdr:col>17</xdr:col>
                    <xdr:colOff>19050</xdr:colOff>
                    <xdr:row>39</xdr:row>
                    <xdr:rowOff>133350</xdr:rowOff>
                  </from>
                  <to>
                    <xdr:col>18</xdr:col>
                    <xdr:colOff>9525</xdr:colOff>
                    <xdr:row>41</xdr:row>
                    <xdr:rowOff>28575</xdr:rowOff>
                  </to>
                </anchor>
              </controlPr>
            </control>
          </mc:Choice>
        </mc:AlternateContent>
        <mc:AlternateContent xmlns:mc="http://schemas.openxmlformats.org/markup-compatibility/2006">
          <mc:Choice Requires="x14">
            <control shapeId="15393" r:id="rId22" name="Check Box 33">
              <controlPr defaultSize="0" autoFill="0" autoLine="0" autoPict="0">
                <anchor moveWithCells="1">
                  <from>
                    <xdr:col>20</xdr:col>
                    <xdr:colOff>28575</xdr:colOff>
                    <xdr:row>44</xdr:row>
                    <xdr:rowOff>133350</xdr:rowOff>
                  </from>
                  <to>
                    <xdr:col>21</xdr:col>
                    <xdr:colOff>19050</xdr:colOff>
                    <xdr:row>46</xdr:row>
                    <xdr:rowOff>28575</xdr:rowOff>
                  </to>
                </anchor>
              </controlPr>
            </control>
          </mc:Choice>
        </mc:AlternateContent>
        <mc:AlternateContent xmlns:mc="http://schemas.openxmlformats.org/markup-compatibility/2006">
          <mc:Choice Requires="x14">
            <control shapeId="15394" r:id="rId23" name="Check Box 34">
              <controlPr defaultSize="0" autoFill="0" autoLine="0" autoPict="0">
                <anchor moveWithCells="1">
                  <from>
                    <xdr:col>20</xdr:col>
                    <xdr:colOff>19050</xdr:colOff>
                    <xdr:row>39</xdr:row>
                    <xdr:rowOff>133350</xdr:rowOff>
                  </from>
                  <to>
                    <xdr:col>21</xdr:col>
                    <xdr:colOff>9525</xdr:colOff>
                    <xdr:row>41</xdr:row>
                    <xdr:rowOff>28575</xdr:rowOff>
                  </to>
                </anchor>
              </controlPr>
            </control>
          </mc:Choice>
        </mc:AlternateContent>
        <mc:AlternateContent xmlns:mc="http://schemas.openxmlformats.org/markup-compatibility/2006">
          <mc:Choice Requires="x14">
            <control shapeId="15395" r:id="rId24" name="Check Box 35">
              <controlPr defaultSize="0" autoFill="0" autoLine="0" autoPict="0">
                <anchor moveWithCells="1">
                  <from>
                    <xdr:col>17</xdr:col>
                    <xdr:colOff>19050</xdr:colOff>
                    <xdr:row>42</xdr:row>
                    <xdr:rowOff>133350</xdr:rowOff>
                  </from>
                  <to>
                    <xdr:col>18</xdr:col>
                    <xdr:colOff>9525</xdr:colOff>
                    <xdr:row>44</xdr:row>
                    <xdr:rowOff>28575</xdr:rowOff>
                  </to>
                </anchor>
              </controlPr>
            </control>
          </mc:Choice>
        </mc:AlternateContent>
        <mc:AlternateContent xmlns:mc="http://schemas.openxmlformats.org/markup-compatibility/2006">
          <mc:Choice Requires="x14">
            <control shapeId="15396" r:id="rId25" name="Check Box 36">
              <controlPr defaultSize="0" autoFill="0" autoLine="0" autoPict="0">
                <anchor moveWithCells="1">
                  <from>
                    <xdr:col>20</xdr:col>
                    <xdr:colOff>28575</xdr:colOff>
                    <xdr:row>42</xdr:row>
                    <xdr:rowOff>133350</xdr:rowOff>
                  </from>
                  <to>
                    <xdr:col>21</xdr:col>
                    <xdr:colOff>9525</xdr:colOff>
                    <xdr:row>44</xdr:row>
                    <xdr:rowOff>28575</xdr:rowOff>
                  </to>
                </anchor>
              </controlPr>
            </control>
          </mc:Choice>
        </mc:AlternateContent>
        <mc:AlternateContent xmlns:mc="http://schemas.openxmlformats.org/markup-compatibility/2006">
          <mc:Choice Requires="x14">
            <control shapeId="15397" r:id="rId26" name="Check Box 37">
              <controlPr defaultSize="0" autoFill="0" autoLine="0" autoPict="0">
                <anchor moveWithCells="1">
                  <from>
                    <xdr:col>30</xdr:col>
                    <xdr:colOff>9525</xdr:colOff>
                    <xdr:row>45</xdr:row>
                    <xdr:rowOff>133350</xdr:rowOff>
                  </from>
                  <to>
                    <xdr:col>30</xdr:col>
                    <xdr:colOff>209550</xdr:colOff>
                    <xdr:row>47</xdr:row>
                    <xdr:rowOff>38100</xdr:rowOff>
                  </to>
                </anchor>
              </controlPr>
            </control>
          </mc:Choice>
        </mc:AlternateContent>
        <mc:AlternateContent xmlns:mc="http://schemas.openxmlformats.org/markup-compatibility/2006">
          <mc:Choice Requires="x14">
            <control shapeId="15398" r:id="rId27" name="Check Box 38">
              <controlPr defaultSize="0" autoFill="0" autoLine="0" autoPict="0">
                <anchor moveWithCells="1">
                  <from>
                    <xdr:col>30</xdr:col>
                    <xdr:colOff>19050</xdr:colOff>
                    <xdr:row>44</xdr:row>
                    <xdr:rowOff>142875</xdr:rowOff>
                  </from>
                  <to>
                    <xdr:col>31</xdr:col>
                    <xdr:colOff>0</xdr:colOff>
                    <xdr:row>46</xdr:row>
                    <xdr:rowOff>38100</xdr:rowOff>
                  </to>
                </anchor>
              </controlPr>
            </control>
          </mc:Choice>
        </mc:AlternateContent>
        <mc:AlternateContent xmlns:mc="http://schemas.openxmlformats.org/markup-compatibility/2006">
          <mc:Choice Requires="x14">
            <control shapeId="15399" r:id="rId28" name="Check Box 39">
              <controlPr defaultSize="0" autoFill="0" autoLine="0" autoPict="0">
                <anchor moveWithCells="1">
                  <from>
                    <xdr:col>30</xdr:col>
                    <xdr:colOff>19050</xdr:colOff>
                    <xdr:row>43</xdr:row>
                    <xdr:rowOff>142875</xdr:rowOff>
                  </from>
                  <to>
                    <xdr:col>31</xdr:col>
                    <xdr:colOff>19050</xdr:colOff>
                    <xdr:row>45</xdr:row>
                    <xdr:rowOff>38100</xdr:rowOff>
                  </to>
                </anchor>
              </controlPr>
            </control>
          </mc:Choice>
        </mc:AlternateContent>
        <mc:AlternateContent xmlns:mc="http://schemas.openxmlformats.org/markup-compatibility/2006">
          <mc:Choice Requires="x14">
            <control shapeId="15400" r:id="rId29" name="Check Box 40">
              <controlPr defaultSize="0" autoFill="0" autoLine="0" autoPict="0">
                <anchor moveWithCells="1">
                  <from>
                    <xdr:col>30</xdr:col>
                    <xdr:colOff>19050</xdr:colOff>
                    <xdr:row>42</xdr:row>
                    <xdr:rowOff>142875</xdr:rowOff>
                  </from>
                  <to>
                    <xdr:col>31</xdr:col>
                    <xdr:colOff>0</xdr:colOff>
                    <xdr:row>44</xdr:row>
                    <xdr:rowOff>38100</xdr:rowOff>
                  </to>
                </anchor>
              </controlPr>
            </control>
          </mc:Choice>
        </mc:AlternateContent>
        <mc:AlternateContent xmlns:mc="http://schemas.openxmlformats.org/markup-compatibility/2006">
          <mc:Choice Requires="x14">
            <control shapeId="15401" r:id="rId30" name="Check Box 41">
              <controlPr defaultSize="0" autoFill="0" autoLine="0" autoPict="0">
                <anchor moveWithCells="1">
                  <from>
                    <xdr:col>30</xdr:col>
                    <xdr:colOff>19050</xdr:colOff>
                    <xdr:row>42</xdr:row>
                    <xdr:rowOff>0</xdr:rowOff>
                  </from>
                  <to>
                    <xdr:col>31</xdr:col>
                    <xdr:colOff>19050</xdr:colOff>
                    <xdr:row>43</xdr:row>
                    <xdr:rowOff>28575</xdr:rowOff>
                  </to>
                </anchor>
              </controlPr>
            </control>
          </mc:Choice>
        </mc:AlternateContent>
        <mc:AlternateContent xmlns:mc="http://schemas.openxmlformats.org/markup-compatibility/2006">
          <mc:Choice Requires="x14">
            <control shapeId="15402" r:id="rId31" name="Check Box 42">
              <controlPr defaultSize="0" autoFill="0" autoLine="0" autoPict="0">
                <anchor moveWithCells="1">
                  <from>
                    <xdr:col>30</xdr:col>
                    <xdr:colOff>19050</xdr:colOff>
                    <xdr:row>39</xdr:row>
                    <xdr:rowOff>161925</xdr:rowOff>
                  </from>
                  <to>
                    <xdr:col>31</xdr:col>
                    <xdr:colOff>19050</xdr:colOff>
                    <xdr:row>41</xdr:row>
                    <xdr:rowOff>19050</xdr:rowOff>
                  </to>
                </anchor>
              </controlPr>
            </control>
          </mc:Choice>
        </mc:AlternateContent>
        <mc:AlternateContent xmlns:mc="http://schemas.openxmlformats.org/markup-compatibility/2006">
          <mc:Choice Requires="x14">
            <control shapeId="15403" r:id="rId32" name="Check Box 43">
              <controlPr defaultSize="0" autoFill="0" autoLine="0" autoPict="0">
                <anchor moveWithCells="1">
                  <from>
                    <xdr:col>30</xdr:col>
                    <xdr:colOff>19050</xdr:colOff>
                    <xdr:row>38</xdr:row>
                    <xdr:rowOff>142875</xdr:rowOff>
                  </from>
                  <to>
                    <xdr:col>31</xdr:col>
                    <xdr:colOff>9525</xdr:colOff>
                    <xdr:row>40</xdr:row>
                    <xdr:rowOff>38100</xdr:rowOff>
                  </to>
                </anchor>
              </controlPr>
            </control>
          </mc:Choice>
        </mc:AlternateContent>
        <mc:AlternateContent xmlns:mc="http://schemas.openxmlformats.org/markup-compatibility/2006">
          <mc:Choice Requires="x14">
            <control shapeId="15404" r:id="rId33" name="Check Box 44">
              <controlPr defaultSize="0" autoFill="0" autoLine="0" autoPict="0">
                <anchor moveWithCells="1">
                  <from>
                    <xdr:col>30</xdr:col>
                    <xdr:colOff>19050</xdr:colOff>
                    <xdr:row>36</xdr:row>
                    <xdr:rowOff>142875</xdr:rowOff>
                  </from>
                  <to>
                    <xdr:col>31</xdr:col>
                    <xdr:colOff>19050</xdr:colOff>
                    <xdr:row>38</xdr:row>
                    <xdr:rowOff>38100</xdr:rowOff>
                  </to>
                </anchor>
              </controlPr>
            </control>
          </mc:Choice>
        </mc:AlternateContent>
        <mc:AlternateContent xmlns:mc="http://schemas.openxmlformats.org/markup-compatibility/2006">
          <mc:Choice Requires="x14">
            <control shapeId="15405" r:id="rId34" name="Check Box 45">
              <controlPr defaultSize="0" autoFill="0" autoLine="0" autoPict="0">
                <anchor moveWithCells="1">
                  <from>
                    <xdr:col>17</xdr:col>
                    <xdr:colOff>19050</xdr:colOff>
                    <xdr:row>44</xdr:row>
                    <xdr:rowOff>133350</xdr:rowOff>
                  </from>
                  <to>
                    <xdr:col>18</xdr:col>
                    <xdr:colOff>0</xdr:colOff>
                    <xdr:row>46</xdr:row>
                    <xdr:rowOff>28575</xdr:rowOff>
                  </to>
                </anchor>
              </controlPr>
            </control>
          </mc:Choice>
        </mc:AlternateContent>
        <mc:AlternateContent xmlns:mc="http://schemas.openxmlformats.org/markup-compatibility/2006">
          <mc:Choice Requires="x14">
            <control shapeId="15406" r:id="rId35" name="Check Box 46">
              <controlPr defaultSize="0" autoFill="0" autoLine="0" autoPict="0">
                <anchor moveWithCells="1">
                  <from>
                    <xdr:col>17</xdr:col>
                    <xdr:colOff>19050</xdr:colOff>
                    <xdr:row>46</xdr:row>
                    <xdr:rowOff>152400</xdr:rowOff>
                  </from>
                  <to>
                    <xdr:col>18</xdr:col>
                    <xdr:colOff>9525</xdr:colOff>
                    <xdr:row>48</xdr:row>
                    <xdr:rowOff>9525</xdr:rowOff>
                  </to>
                </anchor>
              </controlPr>
            </control>
          </mc:Choice>
        </mc:AlternateContent>
        <mc:AlternateContent xmlns:mc="http://schemas.openxmlformats.org/markup-compatibility/2006">
          <mc:Choice Requires="x14">
            <control shapeId="15407" r:id="rId36" name="Check Box 47">
              <controlPr defaultSize="0" autoFill="0" autoLine="0" autoPict="0">
                <anchor moveWithCells="1">
                  <from>
                    <xdr:col>20</xdr:col>
                    <xdr:colOff>28575</xdr:colOff>
                    <xdr:row>46</xdr:row>
                    <xdr:rowOff>133350</xdr:rowOff>
                  </from>
                  <to>
                    <xdr:col>21</xdr:col>
                    <xdr:colOff>0</xdr:colOff>
                    <xdr:row>48</xdr:row>
                    <xdr:rowOff>28575</xdr:rowOff>
                  </to>
                </anchor>
              </controlPr>
            </control>
          </mc:Choice>
        </mc:AlternateContent>
        <mc:AlternateContent xmlns:mc="http://schemas.openxmlformats.org/markup-compatibility/2006">
          <mc:Choice Requires="x14">
            <control shapeId="15409" r:id="rId37" name="Check Box 49">
              <controlPr defaultSize="0" autoFill="0" autoLine="0" autoPict="0">
                <anchor moveWithCells="1">
                  <from>
                    <xdr:col>17</xdr:col>
                    <xdr:colOff>19050</xdr:colOff>
                    <xdr:row>55</xdr:row>
                    <xdr:rowOff>142875</xdr:rowOff>
                  </from>
                  <to>
                    <xdr:col>18</xdr:col>
                    <xdr:colOff>0</xdr:colOff>
                    <xdr:row>57</xdr:row>
                    <xdr:rowOff>38100</xdr:rowOff>
                  </to>
                </anchor>
              </controlPr>
            </control>
          </mc:Choice>
        </mc:AlternateContent>
        <mc:AlternateContent xmlns:mc="http://schemas.openxmlformats.org/markup-compatibility/2006">
          <mc:Choice Requires="x14">
            <control shapeId="15410" r:id="rId38" name="Check Box 50">
              <controlPr defaultSize="0" autoFill="0" autoLine="0" autoPict="0">
                <anchor moveWithCells="1">
                  <from>
                    <xdr:col>17</xdr:col>
                    <xdr:colOff>9525</xdr:colOff>
                    <xdr:row>51</xdr:row>
                    <xdr:rowOff>142875</xdr:rowOff>
                  </from>
                  <to>
                    <xdr:col>17</xdr:col>
                    <xdr:colOff>219075</xdr:colOff>
                    <xdr:row>53</xdr:row>
                    <xdr:rowOff>38100</xdr:rowOff>
                  </to>
                </anchor>
              </controlPr>
            </control>
          </mc:Choice>
        </mc:AlternateContent>
        <mc:AlternateContent xmlns:mc="http://schemas.openxmlformats.org/markup-compatibility/2006">
          <mc:Choice Requires="x14">
            <control shapeId="15411" r:id="rId39" name="Check Box 51">
              <controlPr defaultSize="0" autoFill="0" autoLine="0" autoPict="0">
                <anchor moveWithCells="1">
                  <from>
                    <xdr:col>20</xdr:col>
                    <xdr:colOff>19050</xdr:colOff>
                    <xdr:row>51</xdr:row>
                    <xdr:rowOff>133350</xdr:rowOff>
                  </from>
                  <to>
                    <xdr:col>21</xdr:col>
                    <xdr:colOff>9525</xdr:colOff>
                    <xdr:row>53</xdr:row>
                    <xdr:rowOff>28575</xdr:rowOff>
                  </to>
                </anchor>
              </controlPr>
            </control>
          </mc:Choice>
        </mc:AlternateContent>
        <mc:AlternateContent xmlns:mc="http://schemas.openxmlformats.org/markup-compatibility/2006">
          <mc:Choice Requires="x14">
            <control shapeId="15412" r:id="rId40" name="Check Box 52">
              <controlPr defaultSize="0" autoFill="0" autoLine="0" autoPict="0">
                <anchor moveWithCells="1">
                  <from>
                    <xdr:col>30</xdr:col>
                    <xdr:colOff>19050</xdr:colOff>
                    <xdr:row>55</xdr:row>
                    <xdr:rowOff>133350</xdr:rowOff>
                  </from>
                  <to>
                    <xdr:col>31</xdr:col>
                    <xdr:colOff>28575</xdr:colOff>
                    <xdr:row>57</xdr:row>
                    <xdr:rowOff>28575</xdr:rowOff>
                  </to>
                </anchor>
              </controlPr>
            </control>
          </mc:Choice>
        </mc:AlternateContent>
        <mc:AlternateContent xmlns:mc="http://schemas.openxmlformats.org/markup-compatibility/2006">
          <mc:Choice Requires="x14">
            <control shapeId="15413" r:id="rId41" name="Check Box 53">
              <controlPr defaultSize="0" autoFill="0" autoLine="0" autoPict="0">
                <anchor moveWithCells="1">
                  <from>
                    <xdr:col>32</xdr:col>
                    <xdr:colOff>9525</xdr:colOff>
                    <xdr:row>55</xdr:row>
                    <xdr:rowOff>133350</xdr:rowOff>
                  </from>
                  <to>
                    <xdr:col>33</xdr:col>
                    <xdr:colOff>0</xdr:colOff>
                    <xdr:row>57</xdr:row>
                    <xdr:rowOff>28575</xdr:rowOff>
                  </to>
                </anchor>
              </controlPr>
            </control>
          </mc:Choice>
        </mc:AlternateContent>
        <mc:AlternateContent xmlns:mc="http://schemas.openxmlformats.org/markup-compatibility/2006">
          <mc:Choice Requires="x14">
            <control shapeId="15414" r:id="rId42" name="Check Box 54">
              <controlPr defaultSize="0" autoFill="0" autoLine="0" autoPict="0">
                <anchor moveWithCells="1">
                  <from>
                    <xdr:col>34</xdr:col>
                    <xdr:colOff>9525</xdr:colOff>
                    <xdr:row>55</xdr:row>
                    <xdr:rowOff>133350</xdr:rowOff>
                  </from>
                  <to>
                    <xdr:col>35</xdr:col>
                    <xdr:colOff>9525</xdr:colOff>
                    <xdr:row>57</xdr:row>
                    <xdr:rowOff>28575</xdr:rowOff>
                  </to>
                </anchor>
              </controlPr>
            </control>
          </mc:Choice>
        </mc:AlternateContent>
        <mc:AlternateContent xmlns:mc="http://schemas.openxmlformats.org/markup-compatibility/2006">
          <mc:Choice Requires="x14">
            <control shapeId="15415" r:id="rId43" name="Check Box 55">
              <controlPr defaultSize="0" autoFill="0" autoLine="0" autoPict="0">
                <anchor moveWithCells="1">
                  <from>
                    <xdr:col>32</xdr:col>
                    <xdr:colOff>9525</xdr:colOff>
                    <xdr:row>56</xdr:row>
                    <xdr:rowOff>133350</xdr:rowOff>
                  </from>
                  <to>
                    <xdr:col>32</xdr:col>
                    <xdr:colOff>228600</xdr:colOff>
                    <xdr:row>58</xdr:row>
                    <xdr:rowOff>19050</xdr:rowOff>
                  </to>
                </anchor>
              </controlPr>
            </control>
          </mc:Choice>
        </mc:AlternateContent>
        <mc:AlternateContent xmlns:mc="http://schemas.openxmlformats.org/markup-compatibility/2006">
          <mc:Choice Requires="x14">
            <control shapeId="15416" r:id="rId44" name="Check Box 56">
              <controlPr defaultSize="0" autoFill="0" autoLine="0" autoPict="0">
                <anchor moveWithCells="1">
                  <from>
                    <xdr:col>30</xdr:col>
                    <xdr:colOff>19050</xdr:colOff>
                    <xdr:row>56</xdr:row>
                    <xdr:rowOff>152400</xdr:rowOff>
                  </from>
                  <to>
                    <xdr:col>31</xdr:col>
                    <xdr:colOff>28575</xdr:colOff>
                    <xdr:row>58</xdr:row>
                    <xdr:rowOff>19050</xdr:rowOff>
                  </to>
                </anchor>
              </controlPr>
            </control>
          </mc:Choice>
        </mc:AlternateContent>
        <mc:AlternateContent xmlns:mc="http://schemas.openxmlformats.org/markup-compatibility/2006">
          <mc:Choice Requires="x14">
            <control shapeId="15417" r:id="rId45" name="Check Box 57">
              <controlPr defaultSize="0" autoFill="0" autoLine="0" autoPict="0">
                <anchor moveWithCells="1">
                  <from>
                    <xdr:col>30</xdr:col>
                    <xdr:colOff>9525</xdr:colOff>
                    <xdr:row>57</xdr:row>
                    <xdr:rowOff>152400</xdr:rowOff>
                  </from>
                  <to>
                    <xdr:col>31</xdr:col>
                    <xdr:colOff>28575</xdr:colOff>
                    <xdr:row>59</xdr:row>
                    <xdr:rowOff>19050</xdr:rowOff>
                  </to>
                </anchor>
              </controlPr>
            </control>
          </mc:Choice>
        </mc:AlternateContent>
        <mc:AlternateContent xmlns:mc="http://schemas.openxmlformats.org/markup-compatibility/2006">
          <mc:Choice Requires="x14">
            <control shapeId="15418" r:id="rId46" name="Check Box 58">
              <controlPr defaultSize="0" autoFill="0" autoLine="0" autoPict="0">
                <anchor moveWithCells="1">
                  <from>
                    <xdr:col>32</xdr:col>
                    <xdr:colOff>0</xdr:colOff>
                    <xdr:row>57</xdr:row>
                    <xdr:rowOff>142875</xdr:rowOff>
                  </from>
                  <to>
                    <xdr:col>32</xdr:col>
                    <xdr:colOff>209550</xdr:colOff>
                    <xdr:row>59</xdr:row>
                    <xdr:rowOff>28575</xdr:rowOff>
                  </to>
                </anchor>
              </controlPr>
            </control>
          </mc:Choice>
        </mc:AlternateContent>
        <mc:AlternateContent xmlns:mc="http://schemas.openxmlformats.org/markup-compatibility/2006">
          <mc:Choice Requires="x14">
            <control shapeId="15419" r:id="rId47" name="Check Box 59">
              <controlPr defaultSize="0" autoFill="0" autoLine="0" autoPict="0">
                <anchor moveWithCells="1">
                  <from>
                    <xdr:col>34</xdr:col>
                    <xdr:colOff>28575</xdr:colOff>
                    <xdr:row>57</xdr:row>
                    <xdr:rowOff>142875</xdr:rowOff>
                  </from>
                  <to>
                    <xdr:col>34</xdr:col>
                    <xdr:colOff>228600</xdr:colOff>
                    <xdr:row>59</xdr:row>
                    <xdr:rowOff>38100</xdr:rowOff>
                  </to>
                </anchor>
              </controlPr>
            </control>
          </mc:Choice>
        </mc:AlternateContent>
        <mc:AlternateContent xmlns:mc="http://schemas.openxmlformats.org/markup-compatibility/2006">
          <mc:Choice Requires="x14">
            <control shapeId="15420" r:id="rId48" name="Check Box 60">
              <controlPr defaultSize="0" autoFill="0" autoLine="0" autoPict="0">
                <anchor moveWithCells="1">
                  <from>
                    <xdr:col>30</xdr:col>
                    <xdr:colOff>9525</xdr:colOff>
                    <xdr:row>58</xdr:row>
                    <xdr:rowOff>152400</xdr:rowOff>
                  </from>
                  <to>
                    <xdr:col>31</xdr:col>
                    <xdr:colOff>9525</xdr:colOff>
                    <xdr:row>60</xdr:row>
                    <xdr:rowOff>9525</xdr:rowOff>
                  </to>
                </anchor>
              </controlPr>
            </control>
          </mc:Choice>
        </mc:AlternateContent>
        <mc:AlternateContent xmlns:mc="http://schemas.openxmlformats.org/markup-compatibility/2006">
          <mc:Choice Requires="x14">
            <control shapeId="15421" r:id="rId49" name="Check Box 61">
              <controlPr defaultSize="0" autoFill="0" autoLine="0" autoPict="0">
                <anchor moveWithCells="1">
                  <from>
                    <xdr:col>30</xdr:col>
                    <xdr:colOff>9525</xdr:colOff>
                    <xdr:row>60</xdr:row>
                    <xdr:rowOff>0</xdr:rowOff>
                  </from>
                  <to>
                    <xdr:col>30</xdr:col>
                    <xdr:colOff>219075</xdr:colOff>
                    <xdr:row>60</xdr:row>
                    <xdr:rowOff>161925</xdr:rowOff>
                  </to>
                </anchor>
              </controlPr>
            </control>
          </mc:Choice>
        </mc:AlternateContent>
        <mc:AlternateContent xmlns:mc="http://schemas.openxmlformats.org/markup-compatibility/2006">
          <mc:Choice Requires="x14">
            <control shapeId="15422" r:id="rId50" name="Check Box 62">
              <controlPr defaultSize="0" autoFill="0" autoLine="0" autoPict="0">
                <anchor moveWithCells="1">
                  <from>
                    <xdr:col>32</xdr:col>
                    <xdr:colOff>9525</xdr:colOff>
                    <xdr:row>59</xdr:row>
                    <xdr:rowOff>161925</xdr:rowOff>
                  </from>
                  <to>
                    <xdr:col>32</xdr:col>
                    <xdr:colOff>219075</xdr:colOff>
                    <xdr:row>61</xdr:row>
                    <xdr:rowOff>9525</xdr:rowOff>
                  </to>
                </anchor>
              </controlPr>
            </control>
          </mc:Choice>
        </mc:AlternateContent>
        <mc:AlternateContent xmlns:mc="http://schemas.openxmlformats.org/markup-compatibility/2006">
          <mc:Choice Requires="x14">
            <control shapeId="15423" r:id="rId51" name="Check Box 63">
              <controlPr defaultSize="0" autoFill="0" autoLine="0" autoPict="0">
                <anchor moveWithCells="1">
                  <from>
                    <xdr:col>32</xdr:col>
                    <xdr:colOff>0</xdr:colOff>
                    <xdr:row>60</xdr:row>
                    <xdr:rowOff>161925</xdr:rowOff>
                  </from>
                  <to>
                    <xdr:col>32</xdr:col>
                    <xdr:colOff>219075</xdr:colOff>
                    <xdr:row>62</xdr:row>
                    <xdr:rowOff>0</xdr:rowOff>
                  </to>
                </anchor>
              </controlPr>
            </control>
          </mc:Choice>
        </mc:AlternateContent>
        <mc:AlternateContent xmlns:mc="http://schemas.openxmlformats.org/markup-compatibility/2006">
          <mc:Choice Requires="x14">
            <control shapeId="15424" r:id="rId52" name="Check Box 64">
              <controlPr defaultSize="0" autoFill="0" autoLine="0" autoPict="0">
                <anchor moveWithCells="1">
                  <from>
                    <xdr:col>34</xdr:col>
                    <xdr:colOff>28575</xdr:colOff>
                    <xdr:row>59</xdr:row>
                    <xdr:rowOff>161925</xdr:rowOff>
                  </from>
                  <to>
                    <xdr:col>34</xdr:col>
                    <xdr:colOff>228600</xdr:colOff>
                    <xdr:row>61</xdr:row>
                    <xdr:rowOff>9525</xdr:rowOff>
                  </to>
                </anchor>
              </controlPr>
            </control>
          </mc:Choice>
        </mc:AlternateContent>
        <mc:AlternateContent xmlns:mc="http://schemas.openxmlformats.org/markup-compatibility/2006">
          <mc:Choice Requires="x14">
            <control shapeId="15425" r:id="rId53" name="Check Box 65">
              <controlPr defaultSize="0" autoFill="0" autoLine="0" autoPict="0">
                <anchor moveWithCells="1">
                  <from>
                    <xdr:col>30</xdr:col>
                    <xdr:colOff>9525</xdr:colOff>
                    <xdr:row>60</xdr:row>
                    <xdr:rowOff>161925</xdr:rowOff>
                  </from>
                  <to>
                    <xdr:col>31</xdr:col>
                    <xdr:colOff>0</xdr:colOff>
                    <xdr:row>62</xdr:row>
                    <xdr:rowOff>9525</xdr:rowOff>
                  </to>
                </anchor>
              </controlPr>
            </control>
          </mc:Choice>
        </mc:AlternateContent>
        <mc:AlternateContent xmlns:mc="http://schemas.openxmlformats.org/markup-compatibility/2006">
          <mc:Choice Requires="x14">
            <control shapeId="15426" r:id="rId54" name="Check Box 66">
              <controlPr defaultSize="0" autoFill="0" autoLine="0" autoPict="0">
                <anchor moveWithCells="1">
                  <from>
                    <xdr:col>17</xdr:col>
                    <xdr:colOff>19050</xdr:colOff>
                    <xdr:row>57</xdr:row>
                    <xdr:rowOff>133350</xdr:rowOff>
                  </from>
                  <to>
                    <xdr:col>18</xdr:col>
                    <xdr:colOff>9525</xdr:colOff>
                    <xdr:row>59</xdr:row>
                    <xdr:rowOff>28575</xdr:rowOff>
                  </to>
                </anchor>
              </controlPr>
            </control>
          </mc:Choice>
        </mc:AlternateContent>
        <mc:AlternateContent xmlns:mc="http://schemas.openxmlformats.org/markup-compatibility/2006">
          <mc:Choice Requires="x14">
            <control shapeId="15427" r:id="rId55" name="Check Box 67">
              <controlPr defaultSize="0" autoFill="0" autoLine="0" autoPict="0">
                <anchor moveWithCells="1">
                  <from>
                    <xdr:col>17</xdr:col>
                    <xdr:colOff>19050</xdr:colOff>
                    <xdr:row>59</xdr:row>
                    <xdr:rowOff>142875</xdr:rowOff>
                  </from>
                  <to>
                    <xdr:col>18</xdr:col>
                    <xdr:colOff>19050</xdr:colOff>
                    <xdr:row>61</xdr:row>
                    <xdr:rowOff>38100</xdr:rowOff>
                  </to>
                </anchor>
              </controlPr>
            </control>
          </mc:Choice>
        </mc:AlternateContent>
        <mc:AlternateContent xmlns:mc="http://schemas.openxmlformats.org/markup-compatibility/2006">
          <mc:Choice Requires="x14">
            <control shapeId="15428" r:id="rId56" name="Check Box 68">
              <controlPr defaultSize="0" autoFill="0" autoLine="0" autoPict="0">
                <anchor moveWithCells="1">
                  <from>
                    <xdr:col>32</xdr:col>
                    <xdr:colOff>9525</xdr:colOff>
                    <xdr:row>58</xdr:row>
                    <xdr:rowOff>142875</xdr:rowOff>
                  </from>
                  <to>
                    <xdr:col>32</xdr:col>
                    <xdr:colOff>209550</xdr:colOff>
                    <xdr:row>60</xdr:row>
                    <xdr:rowOff>38100</xdr:rowOff>
                  </to>
                </anchor>
              </controlPr>
            </control>
          </mc:Choice>
        </mc:AlternateContent>
        <mc:AlternateContent xmlns:mc="http://schemas.openxmlformats.org/markup-compatibility/2006">
          <mc:Choice Requires="x14">
            <control shapeId="15364" r:id="rId57" name="Check Box 4">
              <controlPr defaultSize="0" autoFill="0" autoLine="0" autoPict="0">
                <anchor moveWithCells="1">
                  <from>
                    <xdr:col>27</xdr:col>
                    <xdr:colOff>19050</xdr:colOff>
                    <xdr:row>4</xdr:row>
                    <xdr:rowOff>285750</xdr:rowOff>
                  </from>
                  <to>
                    <xdr:col>28</xdr:col>
                    <xdr:colOff>38100</xdr:colOff>
                    <xdr:row>6</xdr:row>
                    <xdr:rowOff>19050</xdr:rowOff>
                  </to>
                </anchor>
              </controlPr>
            </control>
          </mc:Choice>
        </mc:AlternateContent>
        <mc:AlternateContent xmlns:mc="http://schemas.openxmlformats.org/markup-compatibility/2006">
          <mc:Choice Requires="x14">
            <control shapeId="15366" r:id="rId58" name="Check Box 6">
              <controlPr defaultSize="0" autoFill="0" autoLine="0" autoPict="0">
                <anchor moveWithCells="1">
                  <from>
                    <xdr:col>27</xdr:col>
                    <xdr:colOff>19050</xdr:colOff>
                    <xdr:row>5</xdr:row>
                    <xdr:rowOff>161925</xdr:rowOff>
                  </from>
                  <to>
                    <xdr:col>27</xdr:col>
                    <xdr:colOff>219075</xdr:colOff>
                    <xdr:row>7</xdr:row>
                    <xdr:rowOff>19050</xdr:rowOff>
                  </to>
                </anchor>
              </controlPr>
            </control>
          </mc:Choice>
        </mc:AlternateContent>
        <mc:AlternateContent xmlns:mc="http://schemas.openxmlformats.org/markup-compatibility/2006">
          <mc:Choice Requires="x14">
            <control shapeId="15370" r:id="rId59" name="Check Box 10">
              <controlPr defaultSize="0" autoFill="0" autoLine="0" autoPict="0">
                <anchor moveWithCells="1">
                  <from>
                    <xdr:col>18</xdr:col>
                    <xdr:colOff>9525</xdr:colOff>
                    <xdr:row>9</xdr:row>
                    <xdr:rowOff>180975</xdr:rowOff>
                  </from>
                  <to>
                    <xdr:col>18</xdr:col>
                    <xdr:colOff>219075</xdr:colOff>
                    <xdr:row>11</xdr:row>
                    <xdr:rowOff>19050</xdr:rowOff>
                  </to>
                </anchor>
              </controlPr>
            </control>
          </mc:Choice>
        </mc:AlternateContent>
        <mc:AlternateContent xmlns:mc="http://schemas.openxmlformats.org/markup-compatibility/2006">
          <mc:Choice Requires="x14">
            <control shapeId="15386" r:id="rId60" name="Check Box 26">
              <controlPr defaultSize="0" autoFill="0" autoLine="0" autoPict="0">
                <anchor moveWithCells="1">
                  <from>
                    <xdr:col>25</xdr:col>
                    <xdr:colOff>19050</xdr:colOff>
                    <xdr:row>16</xdr:row>
                    <xdr:rowOff>190500</xdr:rowOff>
                  </from>
                  <to>
                    <xdr:col>26</xdr:col>
                    <xdr:colOff>19050</xdr:colOff>
                    <xdr:row>18</xdr:row>
                    <xdr:rowOff>9525</xdr:rowOff>
                  </to>
                </anchor>
              </controlPr>
            </control>
          </mc:Choice>
        </mc:AlternateContent>
        <mc:AlternateContent xmlns:mc="http://schemas.openxmlformats.org/markup-compatibility/2006">
          <mc:Choice Requires="x14">
            <control shapeId="15379" r:id="rId61" name="Check Box 19">
              <controlPr defaultSize="0" autoFill="0" autoLine="0" autoPict="0">
                <anchor moveWithCells="1">
                  <from>
                    <xdr:col>25</xdr:col>
                    <xdr:colOff>28575</xdr:colOff>
                    <xdr:row>27</xdr:row>
                    <xdr:rowOff>200025</xdr:rowOff>
                  </from>
                  <to>
                    <xdr:col>26</xdr:col>
                    <xdr:colOff>47625</xdr:colOff>
                    <xdr:row>29</xdr:row>
                    <xdr:rowOff>19050</xdr:rowOff>
                  </to>
                </anchor>
              </controlPr>
            </control>
          </mc:Choice>
        </mc:AlternateContent>
        <mc:AlternateContent xmlns:mc="http://schemas.openxmlformats.org/markup-compatibility/2006">
          <mc:Choice Requires="x14">
            <control shapeId="15380" r:id="rId62" name="Check Box 20">
              <controlPr defaultSize="0" autoFill="0" autoLine="0" autoPict="0">
                <anchor moveWithCells="1">
                  <from>
                    <xdr:col>22</xdr:col>
                    <xdr:colOff>19050</xdr:colOff>
                    <xdr:row>27</xdr:row>
                    <xdr:rowOff>190500</xdr:rowOff>
                  </from>
                  <to>
                    <xdr:col>23</xdr:col>
                    <xdr:colOff>38100</xdr:colOff>
                    <xdr:row>29</xdr:row>
                    <xdr:rowOff>9525</xdr:rowOff>
                  </to>
                </anchor>
              </controlPr>
            </control>
          </mc:Choice>
        </mc:AlternateContent>
        <mc:AlternateContent xmlns:mc="http://schemas.openxmlformats.org/markup-compatibility/2006">
          <mc:Choice Requires="x14">
            <control shapeId="15429" r:id="rId63" name="Check Box 69">
              <controlPr defaultSize="0" autoFill="0" autoLine="0" autoPict="0">
                <anchor moveWithCells="1">
                  <from>
                    <xdr:col>2</xdr:col>
                    <xdr:colOff>76200</xdr:colOff>
                    <xdr:row>7</xdr:row>
                    <xdr:rowOff>0</xdr:rowOff>
                  </from>
                  <to>
                    <xdr:col>2</xdr:col>
                    <xdr:colOff>295275</xdr:colOff>
                    <xdr:row>8</xdr:row>
                    <xdr:rowOff>0</xdr:rowOff>
                  </to>
                </anchor>
              </controlPr>
            </control>
          </mc:Choice>
        </mc:AlternateContent>
        <mc:AlternateContent xmlns:mc="http://schemas.openxmlformats.org/markup-compatibility/2006">
          <mc:Choice Requires="x14">
            <control shapeId="15430" r:id="rId64" name="Check Box 70">
              <controlPr defaultSize="0" autoFill="0" autoLine="0" autoPict="0">
                <anchor moveWithCells="1">
                  <from>
                    <xdr:col>2</xdr:col>
                    <xdr:colOff>85725</xdr:colOff>
                    <xdr:row>8</xdr:row>
                    <xdr:rowOff>200025</xdr:rowOff>
                  </from>
                  <to>
                    <xdr:col>2</xdr:col>
                    <xdr:colOff>304800</xdr:colOff>
                    <xdr:row>10</xdr:row>
                    <xdr:rowOff>19050</xdr:rowOff>
                  </to>
                </anchor>
              </controlPr>
            </control>
          </mc:Choice>
        </mc:AlternateContent>
        <mc:AlternateContent xmlns:mc="http://schemas.openxmlformats.org/markup-compatibility/2006">
          <mc:Choice Requires="x14">
            <control shapeId="15431" r:id="rId65" name="Check Box 71">
              <controlPr defaultSize="0" autoFill="0" autoLine="0" autoPict="0">
                <anchor moveWithCells="1">
                  <from>
                    <xdr:col>2</xdr:col>
                    <xdr:colOff>76200</xdr:colOff>
                    <xdr:row>14</xdr:row>
                    <xdr:rowOff>180975</xdr:rowOff>
                  </from>
                  <to>
                    <xdr:col>2</xdr:col>
                    <xdr:colOff>276225</xdr:colOff>
                    <xdr:row>16</xdr:row>
                    <xdr:rowOff>9525</xdr:rowOff>
                  </to>
                </anchor>
              </controlPr>
            </control>
          </mc:Choice>
        </mc:AlternateContent>
        <mc:AlternateContent xmlns:mc="http://schemas.openxmlformats.org/markup-compatibility/2006">
          <mc:Choice Requires="x14">
            <control shapeId="15432" r:id="rId66" name="Check Box 72">
              <controlPr defaultSize="0" autoFill="0" autoLine="0" autoPict="0">
                <anchor moveWithCells="1">
                  <from>
                    <xdr:col>2</xdr:col>
                    <xdr:colOff>85725</xdr:colOff>
                    <xdr:row>17</xdr:row>
                    <xdr:rowOff>9525</xdr:rowOff>
                  </from>
                  <to>
                    <xdr:col>2</xdr:col>
                    <xdr:colOff>304800</xdr:colOff>
                    <xdr:row>17</xdr:row>
                    <xdr:rowOff>200025</xdr:rowOff>
                  </to>
                </anchor>
              </controlPr>
            </control>
          </mc:Choice>
        </mc:AlternateContent>
        <mc:AlternateContent xmlns:mc="http://schemas.openxmlformats.org/markup-compatibility/2006">
          <mc:Choice Requires="x14">
            <control shapeId="15433" r:id="rId67" name="Check Box 73">
              <controlPr defaultSize="0" autoFill="0" autoLine="0" autoPict="0">
                <anchor moveWithCells="1">
                  <from>
                    <xdr:col>2</xdr:col>
                    <xdr:colOff>85725</xdr:colOff>
                    <xdr:row>20</xdr:row>
                    <xdr:rowOff>200025</xdr:rowOff>
                  </from>
                  <to>
                    <xdr:col>2</xdr:col>
                    <xdr:colOff>295275</xdr:colOff>
                    <xdr:row>22</xdr:row>
                    <xdr:rowOff>19050</xdr:rowOff>
                  </to>
                </anchor>
              </controlPr>
            </control>
          </mc:Choice>
        </mc:AlternateContent>
        <mc:AlternateContent xmlns:mc="http://schemas.openxmlformats.org/markup-compatibility/2006">
          <mc:Choice Requires="x14">
            <control shapeId="15434" r:id="rId68" name="Check Box 74">
              <controlPr defaultSize="0" autoFill="0" autoLine="0" autoPict="0">
                <anchor moveWithCells="1">
                  <from>
                    <xdr:col>2</xdr:col>
                    <xdr:colOff>85725</xdr:colOff>
                    <xdr:row>24</xdr:row>
                    <xdr:rowOff>9525</xdr:rowOff>
                  </from>
                  <to>
                    <xdr:col>2</xdr:col>
                    <xdr:colOff>295275</xdr:colOff>
                    <xdr:row>24</xdr:row>
                    <xdr:rowOff>190500</xdr:rowOff>
                  </to>
                </anchor>
              </controlPr>
            </control>
          </mc:Choice>
        </mc:AlternateContent>
        <mc:AlternateContent xmlns:mc="http://schemas.openxmlformats.org/markup-compatibility/2006">
          <mc:Choice Requires="x14">
            <control shapeId="15435" r:id="rId69" name="Check Box 75">
              <controlPr defaultSize="0" autoFill="0" autoLine="0" autoPict="0">
                <anchor moveWithCells="1">
                  <from>
                    <xdr:col>2</xdr:col>
                    <xdr:colOff>85725</xdr:colOff>
                    <xdr:row>27</xdr:row>
                    <xdr:rowOff>9525</xdr:rowOff>
                  </from>
                  <to>
                    <xdr:col>2</xdr:col>
                    <xdr:colOff>314325</xdr:colOff>
                    <xdr:row>27</xdr:row>
                    <xdr:rowOff>200025</xdr:rowOff>
                  </to>
                </anchor>
              </controlPr>
            </control>
          </mc:Choice>
        </mc:AlternateContent>
        <mc:AlternateContent xmlns:mc="http://schemas.openxmlformats.org/markup-compatibility/2006">
          <mc:Choice Requires="x14">
            <control shapeId="15436" r:id="rId70" name="Check Box 76">
              <controlPr defaultSize="0" autoFill="0" autoLine="0" autoPict="0">
                <anchor moveWithCells="1">
                  <from>
                    <xdr:col>2</xdr:col>
                    <xdr:colOff>85725</xdr:colOff>
                    <xdr:row>33</xdr:row>
                    <xdr:rowOff>0</xdr:rowOff>
                  </from>
                  <to>
                    <xdr:col>2</xdr:col>
                    <xdr:colOff>304800</xdr:colOff>
                    <xdr:row>33</xdr:row>
                    <xdr:rowOff>200025</xdr:rowOff>
                  </to>
                </anchor>
              </controlPr>
            </control>
          </mc:Choice>
        </mc:AlternateContent>
        <mc:AlternateContent xmlns:mc="http://schemas.openxmlformats.org/markup-compatibility/2006">
          <mc:Choice Requires="x14">
            <control shapeId="15437" r:id="rId71" name="Check Box 77">
              <controlPr defaultSize="0" autoFill="0" autoLine="0" autoPict="0">
                <anchor moveWithCells="1">
                  <from>
                    <xdr:col>2</xdr:col>
                    <xdr:colOff>76200</xdr:colOff>
                    <xdr:row>35</xdr:row>
                    <xdr:rowOff>161925</xdr:rowOff>
                  </from>
                  <to>
                    <xdr:col>2</xdr:col>
                    <xdr:colOff>276225</xdr:colOff>
                    <xdr:row>37</xdr:row>
                    <xdr:rowOff>19050</xdr:rowOff>
                  </to>
                </anchor>
              </controlPr>
            </control>
          </mc:Choice>
        </mc:AlternateContent>
        <mc:AlternateContent xmlns:mc="http://schemas.openxmlformats.org/markup-compatibility/2006">
          <mc:Choice Requires="x14">
            <control shapeId="15438" r:id="rId72" name="Check Box 78">
              <controlPr defaultSize="0" autoFill="0" autoLine="0" autoPict="0">
                <anchor moveWithCells="1">
                  <from>
                    <xdr:col>2</xdr:col>
                    <xdr:colOff>76200</xdr:colOff>
                    <xdr:row>38</xdr:row>
                    <xdr:rowOff>161925</xdr:rowOff>
                  </from>
                  <to>
                    <xdr:col>2</xdr:col>
                    <xdr:colOff>276225</xdr:colOff>
                    <xdr:row>40</xdr:row>
                    <xdr:rowOff>9525</xdr:rowOff>
                  </to>
                </anchor>
              </controlPr>
            </control>
          </mc:Choice>
        </mc:AlternateContent>
        <mc:AlternateContent xmlns:mc="http://schemas.openxmlformats.org/markup-compatibility/2006">
          <mc:Choice Requires="x14">
            <control shapeId="15439" r:id="rId73" name="Check Box 79">
              <controlPr defaultSize="0" autoFill="0" autoLine="0" autoPict="0">
                <anchor moveWithCells="1">
                  <from>
                    <xdr:col>2</xdr:col>
                    <xdr:colOff>85725</xdr:colOff>
                    <xdr:row>41</xdr:row>
                    <xdr:rowOff>152400</xdr:rowOff>
                  </from>
                  <to>
                    <xdr:col>2</xdr:col>
                    <xdr:colOff>295275</xdr:colOff>
                    <xdr:row>43</xdr:row>
                    <xdr:rowOff>19050</xdr:rowOff>
                  </to>
                </anchor>
              </controlPr>
            </control>
          </mc:Choice>
        </mc:AlternateContent>
        <mc:AlternateContent xmlns:mc="http://schemas.openxmlformats.org/markup-compatibility/2006">
          <mc:Choice Requires="x14">
            <control shapeId="15440" r:id="rId74" name="Check Box 80">
              <controlPr defaultSize="0" autoFill="0" autoLine="0" autoPict="0">
                <anchor moveWithCells="1">
                  <from>
                    <xdr:col>2</xdr:col>
                    <xdr:colOff>85725</xdr:colOff>
                    <xdr:row>43</xdr:row>
                    <xdr:rowOff>142875</xdr:rowOff>
                  </from>
                  <to>
                    <xdr:col>2</xdr:col>
                    <xdr:colOff>304800</xdr:colOff>
                    <xdr:row>45</xdr:row>
                    <xdr:rowOff>19050</xdr:rowOff>
                  </to>
                </anchor>
              </controlPr>
            </control>
          </mc:Choice>
        </mc:AlternateContent>
        <mc:AlternateContent xmlns:mc="http://schemas.openxmlformats.org/markup-compatibility/2006">
          <mc:Choice Requires="x14">
            <control shapeId="15441" r:id="rId75" name="Check Box 81">
              <controlPr defaultSize="0" autoFill="0" autoLine="0" autoPict="0">
                <anchor moveWithCells="1">
                  <from>
                    <xdr:col>2</xdr:col>
                    <xdr:colOff>85725</xdr:colOff>
                    <xdr:row>45</xdr:row>
                    <xdr:rowOff>142875</xdr:rowOff>
                  </from>
                  <to>
                    <xdr:col>2</xdr:col>
                    <xdr:colOff>295275</xdr:colOff>
                    <xdr:row>47</xdr:row>
                    <xdr:rowOff>9525</xdr:rowOff>
                  </to>
                </anchor>
              </controlPr>
            </control>
          </mc:Choice>
        </mc:AlternateContent>
        <mc:AlternateContent xmlns:mc="http://schemas.openxmlformats.org/markup-compatibility/2006">
          <mc:Choice Requires="x14">
            <control shapeId="15442" r:id="rId76" name="Check Box 82">
              <controlPr defaultSize="0" autoFill="0" autoLine="0" autoPict="0">
                <anchor moveWithCells="1">
                  <from>
                    <xdr:col>2</xdr:col>
                    <xdr:colOff>85725</xdr:colOff>
                    <xdr:row>47</xdr:row>
                    <xdr:rowOff>142875</xdr:rowOff>
                  </from>
                  <to>
                    <xdr:col>2</xdr:col>
                    <xdr:colOff>295275</xdr:colOff>
                    <xdr:row>49</xdr:row>
                    <xdr:rowOff>28575</xdr:rowOff>
                  </to>
                </anchor>
              </controlPr>
            </control>
          </mc:Choice>
        </mc:AlternateContent>
        <mc:AlternateContent xmlns:mc="http://schemas.openxmlformats.org/markup-compatibility/2006">
          <mc:Choice Requires="x14">
            <control shapeId="15443" r:id="rId77" name="Check Box 83">
              <controlPr defaultSize="0" autoFill="0" autoLine="0" autoPict="0">
                <anchor moveWithCells="1">
                  <from>
                    <xdr:col>2</xdr:col>
                    <xdr:colOff>85725</xdr:colOff>
                    <xdr:row>50</xdr:row>
                    <xdr:rowOff>142875</xdr:rowOff>
                  </from>
                  <to>
                    <xdr:col>2</xdr:col>
                    <xdr:colOff>295275</xdr:colOff>
                    <xdr:row>52</xdr:row>
                    <xdr:rowOff>9525</xdr:rowOff>
                  </to>
                </anchor>
              </controlPr>
            </control>
          </mc:Choice>
        </mc:AlternateContent>
        <mc:AlternateContent xmlns:mc="http://schemas.openxmlformats.org/markup-compatibility/2006">
          <mc:Choice Requires="x14">
            <control shapeId="15444" r:id="rId78" name="Check Box 84">
              <controlPr defaultSize="0" autoFill="0" autoLine="0" autoPict="0">
                <anchor moveWithCells="1">
                  <from>
                    <xdr:col>2</xdr:col>
                    <xdr:colOff>85725</xdr:colOff>
                    <xdr:row>53</xdr:row>
                    <xdr:rowOff>152400</xdr:rowOff>
                  </from>
                  <to>
                    <xdr:col>2</xdr:col>
                    <xdr:colOff>285750</xdr:colOff>
                    <xdr:row>55</xdr:row>
                    <xdr:rowOff>28575</xdr:rowOff>
                  </to>
                </anchor>
              </controlPr>
            </control>
          </mc:Choice>
        </mc:AlternateContent>
        <mc:AlternateContent xmlns:mc="http://schemas.openxmlformats.org/markup-compatibility/2006">
          <mc:Choice Requires="x14">
            <control shapeId="15445" r:id="rId79" name="Check Box 85">
              <controlPr defaultSize="0" autoFill="0" autoLine="0" autoPict="0">
                <anchor moveWithCells="1">
                  <from>
                    <xdr:col>2</xdr:col>
                    <xdr:colOff>85725</xdr:colOff>
                    <xdr:row>55</xdr:row>
                    <xdr:rowOff>171450</xdr:rowOff>
                  </from>
                  <to>
                    <xdr:col>2</xdr:col>
                    <xdr:colOff>266700</xdr:colOff>
                    <xdr:row>56</xdr:row>
                    <xdr:rowOff>161925</xdr:rowOff>
                  </to>
                </anchor>
              </controlPr>
            </control>
          </mc:Choice>
        </mc:AlternateContent>
        <mc:AlternateContent xmlns:mc="http://schemas.openxmlformats.org/markup-compatibility/2006">
          <mc:Choice Requires="x14">
            <control shapeId="15446" r:id="rId80" name="Check Box 86">
              <controlPr defaultSize="0" autoFill="0" autoLine="0" autoPict="0">
                <anchor moveWithCells="1">
                  <from>
                    <xdr:col>2</xdr:col>
                    <xdr:colOff>85725</xdr:colOff>
                    <xdr:row>58</xdr:row>
                    <xdr:rowOff>152400</xdr:rowOff>
                  </from>
                  <to>
                    <xdr:col>2</xdr:col>
                    <xdr:colOff>304800</xdr:colOff>
                    <xdr:row>60</xdr:row>
                    <xdr:rowOff>9525</xdr:rowOff>
                  </to>
                </anchor>
              </controlPr>
            </control>
          </mc:Choice>
        </mc:AlternateContent>
        <mc:AlternateContent xmlns:mc="http://schemas.openxmlformats.org/markup-compatibility/2006">
          <mc:Choice Requires="x14">
            <control shapeId="15447" r:id="rId81" name="Check Box 87">
              <controlPr defaultSize="0" autoFill="0" autoLine="0" autoPict="0">
                <anchor moveWithCells="1">
                  <from>
                    <xdr:col>2</xdr:col>
                    <xdr:colOff>85725</xdr:colOff>
                    <xdr:row>60</xdr:row>
                    <xdr:rowOff>152400</xdr:rowOff>
                  </from>
                  <to>
                    <xdr:col>2</xdr:col>
                    <xdr:colOff>285750</xdr:colOff>
                    <xdr:row>62</xdr:row>
                    <xdr:rowOff>19050</xdr:rowOff>
                  </to>
                </anchor>
              </controlPr>
            </control>
          </mc:Choice>
        </mc:AlternateContent>
        <mc:AlternateContent xmlns:mc="http://schemas.openxmlformats.org/markup-compatibility/2006">
          <mc:Choice Requires="x14">
            <control shapeId="15448" r:id="rId82" name="Check Box 88">
              <controlPr defaultSize="0" autoFill="0" autoLine="0" autoPict="0">
                <anchor moveWithCells="1">
                  <from>
                    <xdr:col>2</xdr:col>
                    <xdr:colOff>85725</xdr:colOff>
                    <xdr:row>63</xdr:row>
                    <xdr:rowOff>19050</xdr:rowOff>
                  </from>
                  <to>
                    <xdr:col>2</xdr:col>
                    <xdr:colOff>285750</xdr:colOff>
                    <xdr:row>63</xdr:row>
                    <xdr:rowOff>190500</xdr:rowOff>
                  </to>
                </anchor>
              </controlPr>
            </control>
          </mc:Choice>
        </mc:AlternateContent>
        <mc:AlternateContent xmlns:mc="http://schemas.openxmlformats.org/markup-compatibility/2006">
          <mc:Choice Requires="x14">
            <control shapeId="15383" r:id="rId83" name="Check Box 23">
              <controlPr defaultSize="0" autoFill="0" autoLine="0" autoPict="0">
                <anchor moveWithCells="1">
                  <from>
                    <xdr:col>18</xdr:col>
                    <xdr:colOff>19050</xdr:colOff>
                    <xdr:row>16</xdr:row>
                    <xdr:rowOff>190500</xdr:rowOff>
                  </from>
                  <to>
                    <xdr:col>19</xdr:col>
                    <xdr:colOff>28575</xdr:colOff>
                    <xdr:row>18</xdr:row>
                    <xdr:rowOff>9525</xdr:rowOff>
                  </to>
                </anchor>
              </controlPr>
            </control>
          </mc:Choice>
        </mc:AlternateContent>
        <mc:AlternateContent xmlns:mc="http://schemas.openxmlformats.org/markup-compatibility/2006">
          <mc:Choice Requires="x14">
            <control shapeId="15384" r:id="rId84" name="Check Box 24">
              <controlPr defaultSize="0" autoFill="0" autoLine="0" autoPict="0">
                <anchor moveWithCells="1">
                  <from>
                    <xdr:col>18</xdr:col>
                    <xdr:colOff>19050</xdr:colOff>
                    <xdr:row>18</xdr:row>
                    <xdr:rowOff>190500</xdr:rowOff>
                  </from>
                  <to>
                    <xdr:col>18</xdr:col>
                    <xdr:colOff>219075</xdr:colOff>
                    <xdr:row>20</xdr:row>
                    <xdr:rowOff>9525</xdr:rowOff>
                  </to>
                </anchor>
              </controlPr>
            </control>
          </mc:Choice>
        </mc:AlternateContent>
        <mc:AlternateContent xmlns:mc="http://schemas.openxmlformats.org/markup-compatibility/2006">
          <mc:Choice Requires="x14">
            <control shapeId="15385" r:id="rId85" name="Check Box 25">
              <controlPr defaultSize="0" autoFill="0" autoLine="0" autoPict="0">
                <anchor moveWithCells="1">
                  <from>
                    <xdr:col>21</xdr:col>
                    <xdr:colOff>19050</xdr:colOff>
                    <xdr:row>18</xdr:row>
                    <xdr:rowOff>190500</xdr:rowOff>
                  </from>
                  <to>
                    <xdr:col>21</xdr:col>
                    <xdr:colOff>228600</xdr:colOff>
                    <xdr:row>20</xdr:row>
                    <xdr:rowOff>9525</xdr:rowOff>
                  </to>
                </anchor>
              </controlPr>
            </control>
          </mc:Choice>
        </mc:AlternateContent>
        <mc:AlternateContent xmlns:mc="http://schemas.openxmlformats.org/markup-compatibility/2006">
          <mc:Choice Requires="x14">
            <control shapeId="15367" r:id="rId86" name="Check Box 7">
              <controlPr defaultSize="0" autoFill="0" autoLine="0" autoPict="0">
                <anchor moveWithCells="1">
                  <from>
                    <xdr:col>21</xdr:col>
                    <xdr:colOff>9525</xdr:colOff>
                    <xdr:row>9</xdr:row>
                    <xdr:rowOff>180975</xdr:rowOff>
                  </from>
                  <to>
                    <xdr:col>22</xdr:col>
                    <xdr:colOff>66675</xdr:colOff>
                    <xdr:row>11</xdr:row>
                    <xdr:rowOff>28575</xdr:rowOff>
                  </to>
                </anchor>
              </controlPr>
            </control>
          </mc:Choice>
        </mc:AlternateContent>
        <mc:AlternateContent xmlns:mc="http://schemas.openxmlformats.org/markup-compatibility/2006">
          <mc:Choice Requires="x14">
            <control shapeId="15382" r:id="rId87" name="Check Box 22">
              <controlPr defaultSize="0" autoFill="0" autoLine="0" autoPict="0">
                <anchor moveWithCells="1">
                  <from>
                    <xdr:col>20</xdr:col>
                    <xdr:colOff>9525</xdr:colOff>
                    <xdr:row>9</xdr:row>
                    <xdr:rowOff>0</xdr:rowOff>
                  </from>
                  <to>
                    <xdr:col>21</xdr:col>
                    <xdr:colOff>9525</xdr:colOff>
                    <xdr:row>10</xdr:row>
                    <xdr:rowOff>9525</xdr:rowOff>
                  </to>
                </anchor>
              </controlPr>
            </control>
          </mc:Choice>
        </mc:AlternateContent>
        <mc:AlternateContent xmlns:mc="http://schemas.openxmlformats.org/markup-compatibility/2006">
          <mc:Choice Requires="x14">
            <control shapeId="15369" r:id="rId88" name="Check Box 9">
              <controlPr defaultSize="0" autoFill="0" autoLine="0" autoPict="0">
                <anchor moveWithCells="1">
                  <from>
                    <xdr:col>23</xdr:col>
                    <xdr:colOff>19050</xdr:colOff>
                    <xdr:row>8</xdr:row>
                    <xdr:rowOff>200025</xdr:rowOff>
                  </from>
                  <to>
                    <xdr:col>23</xdr:col>
                    <xdr:colOff>228600</xdr:colOff>
                    <xdr:row>10</xdr:row>
                    <xdr:rowOff>19050</xdr:rowOff>
                  </to>
                </anchor>
              </controlPr>
            </control>
          </mc:Choice>
        </mc:AlternateContent>
        <mc:AlternateContent xmlns:mc="http://schemas.openxmlformats.org/markup-compatibility/2006">
          <mc:Choice Requires="x14">
            <control shapeId="15368" r:id="rId89" name="Check Box 8">
              <controlPr defaultSize="0" autoFill="0" autoLine="0" autoPict="0">
                <anchor moveWithCells="1">
                  <from>
                    <xdr:col>27</xdr:col>
                    <xdr:colOff>9525</xdr:colOff>
                    <xdr:row>8</xdr:row>
                    <xdr:rowOff>200025</xdr:rowOff>
                  </from>
                  <to>
                    <xdr:col>28</xdr:col>
                    <xdr:colOff>0</xdr:colOff>
                    <xdr:row>10</xdr:row>
                    <xdr:rowOff>19050</xdr:rowOff>
                  </to>
                </anchor>
              </controlPr>
            </control>
          </mc:Choice>
        </mc:AlternateContent>
        <mc:AlternateContent xmlns:mc="http://schemas.openxmlformats.org/markup-compatibility/2006">
          <mc:Choice Requires="x14">
            <control shapeId="15371" r:id="rId90" name="Check Box 11">
              <controlPr defaultSize="0" autoFill="0" autoLine="0" autoPict="0">
                <anchor moveWithCells="1">
                  <from>
                    <xdr:col>19</xdr:col>
                    <xdr:colOff>19050</xdr:colOff>
                    <xdr:row>14</xdr:row>
                    <xdr:rowOff>180975</xdr:rowOff>
                  </from>
                  <to>
                    <xdr:col>20</xdr:col>
                    <xdr:colOff>19050</xdr:colOff>
                    <xdr:row>16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pageSetUpPr fitToPage="1"/>
  </sheetPr>
  <dimension ref="A1:AO60"/>
  <sheetViews>
    <sheetView showGridLines="0" view="pageBreakPreview" topLeftCell="A13" zoomScaleNormal="100" zoomScaleSheetLayoutView="100" workbookViewId="0">
      <selection activeCell="G58" sqref="G58:AI59"/>
    </sheetView>
  </sheetViews>
  <sheetFormatPr defaultColWidth="3.125" defaultRowHeight="14.25"/>
  <cols>
    <col min="1" max="1" width="5.875" style="46" customWidth="1"/>
    <col min="2" max="2" width="3.125" style="46" hidden="1" customWidth="1"/>
    <col min="3" max="3" width="4.625" style="46" customWidth="1"/>
    <col min="4" max="4" width="1.625" style="46" customWidth="1"/>
    <col min="5" max="6" width="3.125" style="46"/>
    <col min="7" max="7" width="3.875" style="46" customWidth="1"/>
    <col min="8" max="13" width="3.125" style="46"/>
    <col min="14" max="14" width="3.625" style="46" customWidth="1"/>
    <col min="15" max="25" width="3.125" style="46"/>
    <col min="26" max="26" width="3.75" style="46" customWidth="1"/>
    <col min="27" max="33" width="3.125" style="46"/>
    <col min="34" max="34" width="3.125" style="46" customWidth="1"/>
    <col min="35" max="35" width="5.75" style="46" customWidth="1"/>
    <col min="36" max="41" width="3.125" style="46" hidden="1" customWidth="1"/>
    <col min="42" max="16384" width="3.125" style="46"/>
  </cols>
  <sheetData>
    <row r="1" spans="1:41" ht="58.5" customHeight="1"/>
    <row r="2" spans="1:41" hidden="1">
      <c r="N2" s="73"/>
      <c r="Q2" s="73"/>
      <c r="R2" s="73"/>
      <c r="T2" s="73"/>
      <c r="V2" s="73"/>
    </row>
    <row r="3" spans="1:41" hidden="1">
      <c r="M3" s="117" t="b">
        <v>0</v>
      </c>
      <c r="N3" s="73"/>
      <c r="P3" s="117" t="b">
        <v>0</v>
      </c>
      <c r="Q3" s="73"/>
      <c r="S3" s="117" t="b">
        <v>0</v>
      </c>
      <c r="T3" s="73"/>
    </row>
    <row r="4" spans="1:41" ht="21" customHeight="1"/>
    <row r="5" spans="1:41" ht="35.25" customHeight="1"/>
    <row r="6" spans="1:41" ht="15" customHeight="1" thickBot="1">
      <c r="C6" s="701" t="s">
        <v>370</v>
      </c>
      <c r="D6" s="701"/>
      <c r="E6" s="191"/>
      <c r="F6" s="191"/>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704" t="s">
        <v>5</v>
      </c>
      <c r="AI6" s="704"/>
    </row>
    <row r="7" spans="1:41" ht="15" thickBot="1">
      <c r="C7" s="191"/>
      <c r="D7" s="191"/>
      <c r="E7" s="193"/>
      <c r="F7" s="192"/>
      <c r="G7" s="192"/>
      <c r="H7" s="192"/>
      <c r="I7" s="192"/>
      <c r="J7" s="192"/>
      <c r="K7" s="192"/>
      <c r="L7" s="192"/>
      <c r="M7" s="192"/>
      <c r="N7" s="192"/>
      <c r="O7" s="192"/>
      <c r="P7" s="192"/>
      <c r="Q7" s="192"/>
      <c r="R7" s="193"/>
      <c r="S7" s="193"/>
      <c r="T7" s="705" t="s">
        <v>159</v>
      </c>
      <c r="U7" s="706"/>
      <c r="V7" s="706"/>
      <c r="W7" s="706"/>
      <c r="X7" s="706"/>
      <c r="Y7" s="706"/>
      <c r="Z7" s="706"/>
      <c r="AA7" s="706"/>
      <c r="AB7" s="706"/>
      <c r="AC7" s="706"/>
      <c r="AD7" s="706"/>
      <c r="AE7" s="706"/>
      <c r="AF7" s="706"/>
      <c r="AG7" s="706"/>
      <c r="AH7" s="706"/>
      <c r="AI7" s="707"/>
    </row>
    <row r="8" spans="1:41" ht="24.75" thickBot="1">
      <c r="C8" s="194" t="s">
        <v>566</v>
      </c>
      <c r="D8" s="191"/>
      <c r="E8" s="708" t="s">
        <v>71</v>
      </c>
      <c r="F8" s="708"/>
      <c r="G8" s="708"/>
      <c r="H8" s="708"/>
      <c r="I8" s="708"/>
      <c r="J8" s="708"/>
      <c r="K8" s="708"/>
      <c r="L8" s="708"/>
      <c r="M8" s="708"/>
      <c r="N8" s="708"/>
      <c r="O8" s="708"/>
      <c r="P8" s="708"/>
      <c r="Q8" s="708"/>
      <c r="R8" s="708"/>
      <c r="S8" s="708"/>
      <c r="T8" s="708"/>
      <c r="U8" s="708"/>
      <c r="V8" s="708"/>
      <c r="W8" s="708"/>
      <c r="X8" s="708"/>
      <c r="Y8" s="708"/>
      <c r="Z8" s="708"/>
      <c r="AA8" s="708"/>
      <c r="AB8" s="708"/>
      <c r="AC8" s="708"/>
      <c r="AD8" s="708"/>
      <c r="AE8" s="708"/>
      <c r="AF8" s="708"/>
      <c r="AG8" s="708"/>
      <c r="AH8" s="708"/>
      <c r="AI8" s="708"/>
    </row>
    <row r="9" spans="1:41" s="65" customFormat="1" ht="15" customHeight="1">
      <c r="A9" s="188"/>
      <c r="B9" s="114" t="b">
        <v>0</v>
      </c>
      <c r="C9" s="329"/>
      <c r="D9" s="196"/>
      <c r="E9" s="702" t="s">
        <v>160</v>
      </c>
      <c r="F9" s="702"/>
      <c r="G9" s="702"/>
      <c r="H9" s="702"/>
      <c r="I9" s="702"/>
      <c r="J9" s="702"/>
      <c r="K9" s="702"/>
      <c r="L9" s="702"/>
      <c r="M9" s="702"/>
      <c r="N9" s="702"/>
      <c r="O9" s="197"/>
      <c r="P9" s="198" t="s">
        <v>161</v>
      </c>
      <c r="Q9" s="198"/>
      <c r="R9" s="198"/>
      <c r="S9" s="196"/>
      <c r="T9" s="197"/>
      <c r="U9" s="199" t="s">
        <v>162</v>
      </c>
      <c r="V9" s="200"/>
      <c r="W9" s="200"/>
      <c r="X9" s="200"/>
      <c r="Y9" s="200"/>
      <c r="Z9" s="198"/>
      <c r="AA9" s="198"/>
      <c r="AB9" s="198"/>
      <c r="AC9" s="198"/>
      <c r="AD9" s="198"/>
      <c r="AE9" s="198"/>
      <c r="AF9" s="198"/>
      <c r="AG9" s="198"/>
      <c r="AH9" s="198"/>
      <c r="AI9" s="202"/>
      <c r="AJ9" s="114" t="b">
        <v>0</v>
      </c>
      <c r="AK9" s="114" t="b">
        <v>0</v>
      </c>
      <c r="AL9" s="114"/>
      <c r="AM9" s="114"/>
      <c r="AN9" s="114"/>
      <c r="AO9" s="114"/>
    </row>
    <row r="10" spans="1:41" s="65" customFormat="1" ht="15" customHeight="1">
      <c r="A10" s="188"/>
      <c r="B10" s="188"/>
      <c r="C10" s="195"/>
      <c r="D10" s="196"/>
      <c r="E10" s="702"/>
      <c r="F10" s="702"/>
      <c r="G10" s="702"/>
      <c r="H10" s="702"/>
      <c r="I10" s="702"/>
      <c r="J10" s="702"/>
      <c r="K10" s="702"/>
      <c r="L10" s="702"/>
      <c r="M10" s="702"/>
      <c r="N10" s="702"/>
      <c r="O10" s="203"/>
      <c r="P10" s="204" t="s">
        <v>163</v>
      </c>
      <c r="Q10" s="204"/>
      <c r="R10" s="204"/>
      <c r="S10" s="204"/>
      <c r="T10" s="205"/>
      <c r="U10" s="206"/>
      <c r="V10" s="206"/>
      <c r="W10" s="206"/>
      <c r="X10" s="207"/>
      <c r="Y10" s="205" t="s">
        <v>164</v>
      </c>
      <c r="Z10" s="204"/>
      <c r="AA10" s="204"/>
      <c r="AB10" s="216"/>
      <c r="AC10" s="715"/>
      <c r="AD10" s="715"/>
      <c r="AE10" s="715"/>
      <c r="AF10" s="715"/>
      <c r="AG10" s="715"/>
      <c r="AH10" s="715"/>
      <c r="AI10" s="209"/>
      <c r="AJ10" s="114" t="b">
        <v>0</v>
      </c>
      <c r="AK10" s="114" t="b">
        <v>0</v>
      </c>
      <c r="AL10" s="114"/>
      <c r="AM10" s="114"/>
      <c r="AN10" s="114"/>
      <c r="AO10" s="114"/>
    </row>
    <row r="11" spans="1:41" s="67" customFormat="1" ht="16.5" customHeight="1">
      <c r="B11" s="115" t="b">
        <v>0</v>
      </c>
      <c r="C11" s="210"/>
      <c r="D11" s="211"/>
      <c r="E11" s="702" t="s">
        <v>79</v>
      </c>
      <c r="F11" s="702"/>
      <c r="G11" s="702"/>
      <c r="H11" s="651" t="s">
        <v>80</v>
      </c>
      <c r="I11" s="651"/>
      <c r="J11" s="651"/>
      <c r="K11" s="651"/>
      <c r="L11" s="651"/>
      <c r="M11" s="651"/>
      <c r="N11" s="651"/>
      <c r="O11" s="212" t="s">
        <v>81</v>
      </c>
      <c r="P11" s="198"/>
      <c r="Q11" s="198"/>
      <c r="R11" s="710"/>
      <c r="S11" s="710"/>
      <c r="T11" s="200" t="s">
        <v>82</v>
      </c>
      <c r="U11" s="200" t="s">
        <v>511</v>
      </c>
      <c r="V11" s="198" t="s">
        <v>83</v>
      </c>
      <c r="W11" s="200"/>
      <c r="X11" s="665"/>
      <c r="Y11" s="665"/>
      <c r="Z11" s="198" t="s">
        <v>84</v>
      </c>
      <c r="AA11" s="198"/>
      <c r="AB11" s="198"/>
      <c r="AC11" s="198"/>
      <c r="AD11" s="198"/>
      <c r="AE11" s="198"/>
      <c r="AF11" s="198"/>
      <c r="AG11" s="198"/>
      <c r="AH11" s="198"/>
      <c r="AI11" s="202"/>
      <c r="AJ11" s="115"/>
      <c r="AK11" s="115"/>
      <c r="AL11" s="115"/>
      <c r="AM11" s="115"/>
      <c r="AN11" s="115"/>
      <c r="AO11" s="115"/>
    </row>
    <row r="12" spans="1:41" s="67" customFormat="1" ht="16.5" customHeight="1">
      <c r="C12" s="214"/>
      <c r="D12" s="211"/>
      <c r="E12" s="702"/>
      <c r="F12" s="702"/>
      <c r="G12" s="702"/>
      <c r="H12" s="651"/>
      <c r="I12" s="651"/>
      <c r="J12" s="651"/>
      <c r="K12" s="651"/>
      <c r="L12" s="651"/>
      <c r="M12" s="651"/>
      <c r="N12" s="651"/>
      <c r="O12" s="215" t="s">
        <v>78</v>
      </c>
      <c r="P12" s="204"/>
      <c r="Q12" s="216" t="s">
        <v>26</v>
      </c>
      <c r="R12" s="642"/>
      <c r="S12" s="642"/>
      <c r="T12" s="642"/>
      <c r="U12" s="642"/>
      <c r="V12" s="642"/>
      <c r="W12" s="642"/>
      <c r="X12" s="642"/>
      <c r="Y12" s="642"/>
      <c r="Z12" s="642"/>
      <c r="AA12" s="642"/>
      <c r="AB12" s="642"/>
      <c r="AC12" s="642"/>
      <c r="AD12" s="642"/>
      <c r="AE12" s="642"/>
      <c r="AF12" s="642"/>
      <c r="AG12" s="642"/>
      <c r="AH12" s="642"/>
      <c r="AI12" s="209" t="s">
        <v>20</v>
      </c>
      <c r="AJ12" s="115"/>
      <c r="AK12" s="115"/>
      <c r="AL12" s="115"/>
      <c r="AM12" s="115"/>
      <c r="AN12" s="115"/>
      <c r="AO12" s="115"/>
    </row>
    <row r="13" spans="1:41" s="67" customFormat="1" ht="16.5" customHeight="1">
      <c r="B13" s="115" t="b">
        <v>0</v>
      </c>
      <c r="C13" s="210"/>
      <c r="D13" s="211"/>
      <c r="E13" s="702"/>
      <c r="F13" s="702"/>
      <c r="G13" s="702"/>
      <c r="H13" s="651" t="s">
        <v>85</v>
      </c>
      <c r="I13" s="651"/>
      <c r="J13" s="651"/>
      <c r="K13" s="651"/>
      <c r="L13" s="651"/>
      <c r="M13" s="651"/>
      <c r="N13" s="651"/>
      <c r="O13" s="742" t="s">
        <v>86</v>
      </c>
      <c r="P13" s="743"/>
      <c r="Q13" s="743"/>
      <c r="R13" s="743"/>
      <c r="S13" s="743"/>
      <c r="T13" s="330"/>
      <c r="U13" s="229" t="s">
        <v>87</v>
      </c>
      <c r="V13" s="232"/>
      <c r="W13" s="229"/>
      <c r="X13" s="330"/>
      <c r="Y13" s="196" t="s">
        <v>165</v>
      </c>
      <c r="Z13" s="196"/>
      <c r="AA13" s="196"/>
      <c r="AB13" s="196"/>
      <c r="AC13" s="196"/>
      <c r="AD13" s="330"/>
      <c r="AE13" s="196" t="s">
        <v>89</v>
      </c>
      <c r="AF13" s="229"/>
      <c r="AG13" s="229"/>
      <c r="AH13" s="229"/>
      <c r="AI13" s="213"/>
      <c r="AJ13" s="115" t="b">
        <v>0</v>
      </c>
      <c r="AK13" s="115" t="b">
        <v>0</v>
      </c>
      <c r="AL13" s="115" t="b">
        <v>0</v>
      </c>
      <c r="AM13" s="115" t="b">
        <v>0</v>
      </c>
      <c r="AN13" s="115" t="b">
        <v>0</v>
      </c>
      <c r="AO13" s="115"/>
    </row>
    <row r="14" spans="1:41" s="67" customFormat="1" ht="16.5" customHeight="1">
      <c r="C14" s="214"/>
      <c r="D14" s="211"/>
      <c r="E14" s="702"/>
      <c r="F14" s="702"/>
      <c r="G14" s="702"/>
      <c r="H14" s="651"/>
      <c r="I14" s="651"/>
      <c r="J14" s="651"/>
      <c r="K14" s="651"/>
      <c r="L14" s="651"/>
      <c r="M14" s="651"/>
      <c r="N14" s="651"/>
      <c r="O14" s="196"/>
      <c r="P14" s="196"/>
      <c r="Q14" s="196"/>
      <c r="R14" s="196"/>
      <c r="S14" s="196"/>
      <c r="T14" s="331"/>
      <c r="U14" s="196" t="s">
        <v>90</v>
      </c>
      <c r="V14" s="232"/>
      <c r="W14" s="229"/>
      <c r="X14" s="332"/>
      <c r="Y14" s="744" t="s">
        <v>91</v>
      </c>
      <c r="Z14" s="744"/>
      <c r="AA14" s="744"/>
      <c r="AB14" s="745"/>
      <c r="AC14" s="745"/>
      <c r="AD14" s="745"/>
      <c r="AE14" s="745"/>
      <c r="AF14" s="745"/>
      <c r="AG14" s="745"/>
      <c r="AH14" s="745"/>
      <c r="AI14" s="213" t="s">
        <v>20</v>
      </c>
      <c r="AJ14" s="115"/>
      <c r="AK14" s="115"/>
      <c r="AL14" s="115"/>
      <c r="AM14" s="115"/>
      <c r="AN14" s="115"/>
      <c r="AO14" s="115"/>
    </row>
    <row r="15" spans="1:41" s="67" customFormat="1" ht="16.5" customHeight="1">
      <c r="C15" s="214"/>
      <c r="D15" s="211"/>
      <c r="E15" s="702"/>
      <c r="F15" s="702"/>
      <c r="G15" s="702"/>
      <c r="H15" s="651"/>
      <c r="I15" s="651"/>
      <c r="J15" s="651"/>
      <c r="K15" s="651"/>
      <c r="L15" s="651"/>
      <c r="M15" s="651"/>
      <c r="N15" s="651"/>
      <c r="O15" s="196" t="s">
        <v>92</v>
      </c>
      <c r="P15" s="196"/>
      <c r="Q15" s="196"/>
      <c r="R15" s="196"/>
      <c r="S15" s="196"/>
      <c r="T15" s="196"/>
      <c r="U15" s="196"/>
      <c r="V15" s="196" t="s">
        <v>93</v>
      </c>
      <c r="W15" s="746"/>
      <c r="X15" s="746"/>
      <c r="Y15" s="196" t="s">
        <v>94</v>
      </c>
      <c r="Z15" s="196"/>
      <c r="AA15" s="196"/>
      <c r="AB15" s="196"/>
      <c r="AC15" s="196"/>
      <c r="AD15" s="196"/>
      <c r="AE15" s="196"/>
      <c r="AF15" s="196"/>
      <c r="AG15" s="196"/>
      <c r="AH15" s="196"/>
      <c r="AI15" s="213"/>
      <c r="AJ15" s="115"/>
      <c r="AK15" s="115"/>
      <c r="AL15" s="115"/>
      <c r="AM15" s="115"/>
      <c r="AN15" s="115"/>
      <c r="AO15" s="115"/>
    </row>
    <row r="16" spans="1:41" s="67" customFormat="1" ht="16.5" customHeight="1">
      <c r="C16" s="214"/>
      <c r="D16" s="211"/>
      <c r="E16" s="702"/>
      <c r="F16" s="702"/>
      <c r="G16" s="702"/>
      <c r="H16" s="651"/>
      <c r="I16" s="651"/>
      <c r="J16" s="651"/>
      <c r="K16" s="651"/>
      <c r="L16" s="651"/>
      <c r="M16" s="651"/>
      <c r="N16" s="651"/>
      <c r="O16" s="196" t="s">
        <v>95</v>
      </c>
      <c r="P16" s="196"/>
      <c r="Q16" s="196" t="s">
        <v>26</v>
      </c>
      <c r="R16" s="747"/>
      <c r="S16" s="747"/>
      <c r="T16" s="747"/>
      <c r="U16" s="747"/>
      <c r="V16" s="747"/>
      <c r="W16" s="747"/>
      <c r="X16" s="747"/>
      <c r="Y16" s="747"/>
      <c r="Z16" s="747"/>
      <c r="AA16" s="747"/>
      <c r="AB16" s="747"/>
      <c r="AC16" s="747"/>
      <c r="AD16" s="747"/>
      <c r="AE16" s="747"/>
      <c r="AF16" s="747"/>
      <c r="AG16" s="747"/>
      <c r="AH16" s="747"/>
      <c r="AI16" s="213" t="s">
        <v>20</v>
      </c>
      <c r="AJ16" s="115"/>
      <c r="AK16" s="115"/>
      <c r="AL16" s="115"/>
      <c r="AM16" s="115"/>
      <c r="AN16" s="115"/>
      <c r="AO16" s="115"/>
    </row>
    <row r="17" spans="2:41" s="67" customFormat="1" ht="16.5" customHeight="1">
      <c r="C17" s="214"/>
      <c r="D17" s="211"/>
      <c r="E17" s="702" t="s">
        <v>448</v>
      </c>
      <c r="F17" s="702"/>
      <c r="G17" s="702"/>
      <c r="H17" s="682"/>
      <c r="I17" s="682"/>
      <c r="J17" s="682"/>
      <c r="K17" s="682"/>
      <c r="L17" s="682"/>
      <c r="M17" s="682"/>
      <c r="N17" s="682"/>
      <c r="O17" s="711" t="s">
        <v>96</v>
      </c>
      <c r="P17" s="712"/>
      <c r="Q17" s="712"/>
      <c r="R17" s="712"/>
      <c r="S17" s="712"/>
      <c r="T17" s="712"/>
      <c r="U17" s="712"/>
      <c r="V17" s="712"/>
      <c r="W17" s="712"/>
      <c r="X17" s="712"/>
      <c r="Y17" s="712"/>
      <c r="Z17" s="712"/>
      <c r="AA17" s="654" t="s">
        <v>97</v>
      </c>
      <c r="AB17" s="655"/>
      <c r="AC17" s="655"/>
      <c r="AD17" s="655"/>
      <c r="AE17" s="655"/>
      <c r="AF17" s="655"/>
      <c r="AG17" s="655"/>
      <c r="AH17" s="655"/>
      <c r="AI17" s="656"/>
      <c r="AJ17" s="115"/>
      <c r="AK17" s="115"/>
      <c r="AL17" s="115"/>
      <c r="AM17" s="115"/>
      <c r="AN17" s="115"/>
      <c r="AO17" s="115"/>
    </row>
    <row r="18" spans="2:41" s="67" customFormat="1" ht="20.25" customHeight="1">
      <c r="C18" s="214"/>
      <c r="D18" s="211"/>
      <c r="E18" s="702"/>
      <c r="F18" s="702"/>
      <c r="G18" s="702"/>
      <c r="H18" s="682"/>
      <c r="I18" s="682"/>
      <c r="J18" s="682"/>
      <c r="K18" s="682"/>
      <c r="L18" s="682"/>
      <c r="M18" s="682"/>
      <c r="N18" s="682"/>
      <c r="O18" s="714"/>
      <c r="P18" s="715"/>
      <c r="Q18" s="715"/>
      <c r="R18" s="715"/>
      <c r="S18" s="715"/>
      <c r="T18" s="715"/>
      <c r="U18" s="715"/>
      <c r="V18" s="715"/>
      <c r="W18" s="715"/>
      <c r="X18" s="715"/>
      <c r="Y18" s="715"/>
      <c r="Z18" s="715"/>
      <c r="AA18" s="657"/>
      <c r="AB18" s="658"/>
      <c r="AC18" s="658"/>
      <c r="AD18" s="658"/>
      <c r="AE18" s="658"/>
      <c r="AF18" s="658"/>
      <c r="AG18" s="658"/>
      <c r="AH18" s="658"/>
      <c r="AI18" s="659"/>
      <c r="AJ18" s="115"/>
      <c r="AK18" s="115"/>
      <c r="AL18" s="115"/>
      <c r="AM18" s="115"/>
      <c r="AN18" s="115"/>
      <c r="AO18" s="115"/>
    </row>
    <row r="19" spans="2:41" s="67" customFormat="1" ht="16.5" customHeight="1">
      <c r="B19" s="115" t="b">
        <v>0</v>
      </c>
      <c r="C19" s="210"/>
      <c r="D19" s="211"/>
      <c r="E19" s="702"/>
      <c r="F19" s="702"/>
      <c r="G19" s="702"/>
      <c r="H19" s="651" t="s">
        <v>98</v>
      </c>
      <c r="I19" s="651"/>
      <c r="J19" s="651"/>
      <c r="K19" s="651"/>
      <c r="L19" s="651"/>
      <c r="M19" s="651"/>
      <c r="N19" s="651"/>
      <c r="O19" s="640" t="s">
        <v>99</v>
      </c>
      <c r="P19" s="640"/>
      <c r="Q19" s="640"/>
      <c r="R19" s="230"/>
      <c r="S19" s="196" t="s">
        <v>100</v>
      </c>
      <c r="T19" s="196"/>
      <c r="U19" s="196"/>
      <c r="V19" s="231"/>
      <c r="W19" s="196" t="s">
        <v>101</v>
      </c>
      <c r="X19" s="196"/>
      <c r="Y19" s="232"/>
      <c r="Z19" s="196"/>
      <c r="AA19" s="660"/>
      <c r="AB19" s="661"/>
      <c r="AC19" s="661"/>
      <c r="AD19" s="661"/>
      <c r="AE19" s="661"/>
      <c r="AF19" s="661"/>
      <c r="AG19" s="661"/>
      <c r="AH19" s="661"/>
      <c r="AI19" s="690"/>
      <c r="AJ19" s="115" t="b">
        <v>0</v>
      </c>
      <c r="AK19" s="115" t="b">
        <v>0</v>
      </c>
      <c r="AL19" s="115"/>
      <c r="AM19" s="115"/>
      <c r="AN19" s="115"/>
      <c r="AO19" s="115"/>
    </row>
    <row r="20" spans="2:41" s="67" customFormat="1" ht="16.5" customHeight="1">
      <c r="C20" s="214"/>
      <c r="D20" s="211"/>
      <c r="E20" s="702"/>
      <c r="F20" s="702"/>
      <c r="G20" s="702"/>
      <c r="H20" s="651"/>
      <c r="I20" s="651"/>
      <c r="J20" s="651"/>
      <c r="K20" s="651"/>
      <c r="L20" s="651"/>
      <c r="M20" s="651"/>
      <c r="N20" s="651"/>
      <c r="O20" s="640" t="s">
        <v>95</v>
      </c>
      <c r="P20" s="640"/>
      <c r="Q20" s="233" t="s">
        <v>26</v>
      </c>
      <c r="R20" s="747"/>
      <c r="S20" s="747"/>
      <c r="T20" s="747"/>
      <c r="U20" s="747"/>
      <c r="V20" s="747"/>
      <c r="W20" s="747"/>
      <c r="X20" s="747"/>
      <c r="Y20" s="747"/>
      <c r="Z20" s="196" t="s">
        <v>20</v>
      </c>
      <c r="AA20" s="691"/>
      <c r="AB20" s="748"/>
      <c r="AC20" s="748"/>
      <c r="AD20" s="748"/>
      <c r="AE20" s="748"/>
      <c r="AF20" s="748"/>
      <c r="AG20" s="748"/>
      <c r="AH20" s="748"/>
      <c r="AI20" s="693"/>
      <c r="AJ20" s="115"/>
      <c r="AK20" s="115"/>
      <c r="AL20" s="115"/>
      <c r="AM20" s="115"/>
      <c r="AN20" s="115"/>
      <c r="AO20" s="115"/>
    </row>
    <row r="21" spans="2:41" s="67" customFormat="1" ht="20.25" customHeight="1">
      <c r="C21" s="214"/>
      <c r="D21" s="211"/>
      <c r="E21" s="702"/>
      <c r="F21" s="702"/>
      <c r="G21" s="702"/>
      <c r="H21" s="651"/>
      <c r="I21" s="651"/>
      <c r="J21" s="651"/>
      <c r="K21" s="651"/>
      <c r="L21" s="651"/>
      <c r="M21" s="651"/>
      <c r="N21" s="651"/>
      <c r="O21" s="211"/>
      <c r="P21" s="211"/>
      <c r="Q21" s="233"/>
      <c r="R21" s="640"/>
      <c r="S21" s="640"/>
      <c r="T21" s="640"/>
      <c r="U21" s="640"/>
      <c r="V21" s="640"/>
      <c r="W21" s="640"/>
      <c r="X21" s="640"/>
      <c r="Y21" s="640"/>
      <c r="Z21" s="196"/>
      <c r="AA21" s="662"/>
      <c r="AB21" s="663"/>
      <c r="AC21" s="663"/>
      <c r="AD21" s="663"/>
      <c r="AE21" s="663"/>
      <c r="AF21" s="663"/>
      <c r="AG21" s="663"/>
      <c r="AH21" s="663"/>
      <c r="AI21" s="694"/>
      <c r="AJ21" s="115"/>
      <c r="AK21" s="115"/>
      <c r="AL21" s="115"/>
      <c r="AM21" s="115"/>
      <c r="AN21" s="115"/>
      <c r="AO21" s="115"/>
    </row>
    <row r="22" spans="2:41" s="67" customFormat="1" ht="18" customHeight="1">
      <c r="B22" s="115" t="b">
        <v>0</v>
      </c>
      <c r="C22" s="210"/>
      <c r="D22" s="211"/>
      <c r="E22" s="702"/>
      <c r="F22" s="702"/>
      <c r="G22" s="702"/>
      <c r="H22" s="651" t="s">
        <v>102</v>
      </c>
      <c r="I22" s="651"/>
      <c r="J22" s="651"/>
      <c r="K22" s="651"/>
      <c r="L22" s="651"/>
      <c r="M22" s="651"/>
      <c r="N22" s="651"/>
      <c r="O22" s="742" t="s">
        <v>103</v>
      </c>
      <c r="P22" s="743"/>
      <c r="Q22" s="234"/>
      <c r="R22" s="199" t="s">
        <v>104</v>
      </c>
      <c r="S22" s="235" t="s">
        <v>26</v>
      </c>
      <c r="T22" s="695"/>
      <c r="U22" s="695"/>
      <c r="V22" s="695"/>
      <c r="W22" s="695"/>
      <c r="X22" s="199" t="s">
        <v>122</v>
      </c>
      <c r="Y22" s="201"/>
      <c r="Z22" s="198" t="s">
        <v>105</v>
      </c>
      <c r="AA22" s="660"/>
      <c r="AB22" s="661"/>
      <c r="AC22" s="661"/>
      <c r="AD22" s="661"/>
      <c r="AE22" s="661"/>
      <c r="AF22" s="661"/>
      <c r="AG22" s="661"/>
      <c r="AH22" s="661"/>
      <c r="AI22" s="690"/>
      <c r="AJ22" s="115" t="b">
        <v>0</v>
      </c>
      <c r="AK22" s="115" t="b">
        <v>0</v>
      </c>
      <c r="AL22" s="115"/>
      <c r="AM22" s="115"/>
      <c r="AN22" s="115"/>
      <c r="AO22" s="115"/>
    </row>
    <row r="23" spans="2:41" s="67" customFormat="1" ht="18" customHeight="1">
      <c r="C23" s="214"/>
      <c r="D23" s="211"/>
      <c r="E23" s="702"/>
      <c r="F23" s="702"/>
      <c r="G23" s="702"/>
      <c r="H23" s="651"/>
      <c r="I23" s="651"/>
      <c r="J23" s="651"/>
      <c r="K23" s="651"/>
      <c r="L23" s="651"/>
      <c r="M23" s="651"/>
      <c r="N23" s="651"/>
      <c r="O23" s="652" t="s">
        <v>106</v>
      </c>
      <c r="P23" s="653"/>
      <c r="Q23" s="653"/>
      <c r="R23" s="653"/>
      <c r="S23" s="653"/>
      <c r="T23" s="196" t="s">
        <v>93</v>
      </c>
      <c r="U23" s="746"/>
      <c r="V23" s="746"/>
      <c r="W23" s="196" t="s">
        <v>94</v>
      </c>
      <c r="X23" s="196"/>
      <c r="Y23" s="232"/>
      <c r="Z23" s="196"/>
      <c r="AA23" s="691"/>
      <c r="AB23" s="748"/>
      <c r="AC23" s="748"/>
      <c r="AD23" s="748"/>
      <c r="AE23" s="748"/>
      <c r="AF23" s="748"/>
      <c r="AG23" s="748"/>
      <c r="AH23" s="748"/>
      <c r="AI23" s="693"/>
      <c r="AJ23" s="115"/>
      <c r="AK23" s="115"/>
      <c r="AL23" s="115"/>
      <c r="AM23" s="115"/>
      <c r="AN23" s="115"/>
      <c r="AO23" s="115"/>
    </row>
    <row r="24" spans="2:41" s="67" customFormat="1" ht="18" customHeight="1">
      <c r="C24" s="214"/>
      <c r="D24" s="211"/>
      <c r="E24" s="702"/>
      <c r="F24" s="702"/>
      <c r="G24" s="702"/>
      <c r="H24" s="651"/>
      <c r="I24" s="651"/>
      <c r="J24" s="651"/>
      <c r="K24" s="651"/>
      <c r="L24" s="651"/>
      <c r="M24" s="651"/>
      <c r="N24" s="651"/>
      <c r="O24" s="237" t="s">
        <v>107</v>
      </c>
      <c r="P24" s="229"/>
      <c r="Q24" s="230"/>
      <c r="R24" s="229" t="s">
        <v>104</v>
      </c>
      <c r="S24" s="229"/>
      <c r="T24" s="231"/>
      <c r="U24" s="196" t="s">
        <v>105</v>
      </c>
      <c r="V24" s="196"/>
      <c r="W24" s="196"/>
      <c r="X24" s="196"/>
      <c r="Y24" s="232"/>
      <c r="Z24" s="196"/>
      <c r="AA24" s="691"/>
      <c r="AB24" s="748"/>
      <c r="AC24" s="748"/>
      <c r="AD24" s="748"/>
      <c r="AE24" s="748"/>
      <c r="AF24" s="748"/>
      <c r="AG24" s="748"/>
      <c r="AH24" s="748"/>
      <c r="AI24" s="693"/>
      <c r="AJ24" s="115" t="b">
        <v>0</v>
      </c>
      <c r="AK24" s="115" t="b">
        <v>0</v>
      </c>
      <c r="AL24" s="115"/>
      <c r="AM24" s="115"/>
      <c r="AN24" s="115"/>
      <c r="AO24" s="115"/>
    </row>
    <row r="25" spans="2:41" s="67" customFormat="1" ht="18" customHeight="1">
      <c r="C25" s="214"/>
      <c r="D25" s="211"/>
      <c r="E25" s="702"/>
      <c r="F25" s="702"/>
      <c r="G25" s="702"/>
      <c r="H25" s="651"/>
      <c r="I25" s="651"/>
      <c r="J25" s="651"/>
      <c r="K25" s="651"/>
      <c r="L25" s="651"/>
      <c r="M25" s="651"/>
      <c r="N25" s="651"/>
      <c r="O25" s="714" t="s">
        <v>95</v>
      </c>
      <c r="P25" s="715"/>
      <c r="Q25" s="239" t="s">
        <v>26</v>
      </c>
      <c r="R25" s="751"/>
      <c r="S25" s="751"/>
      <c r="T25" s="751"/>
      <c r="U25" s="751"/>
      <c r="V25" s="751"/>
      <c r="W25" s="751"/>
      <c r="X25" s="751"/>
      <c r="Y25" s="751"/>
      <c r="Z25" s="204" t="s">
        <v>20</v>
      </c>
      <c r="AA25" s="662"/>
      <c r="AB25" s="663"/>
      <c r="AC25" s="663"/>
      <c r="AD25" s="663"/>
      <c r="AE25" s="663"/>
      <c r="AF25" s="663"/>
      <c r="AG25" s="663"/>
      <c r="AH25" s="663"/>
      <c r="AI25" s="694"/>
      <c r="AJ25" s="115"/>
      <c r="AK25" s="115"/>
      <c r="AL25" s="115"/>
      <c r="AM25" s="115"/>
      <c r="AN25" s="115"/>
      <c r="AO25" s="115"/>
    </row>
    <row r="26" spans="2:41" s="67" customFormat="1" ht="18" customHeight="1">
      <c r="B26" s="115" t="b">
        <v>0</v>
      </c>
      <c r="C26" s="210"/>
      <c r="D26" s="211"/>
      <c r="E26" s="702"/>
      <c r="F26" s="702"/>
      <c r="G26" s="702"/>
      <c r="H26" s="651" t="s">
        <v>575</v>
      </c>
      <c r="I26" s="651"/>
      <c r="J26" s="651"/>
      <c r="K26" s="651"/>
      <c r="L26" s="651"/>
      <c r="M26" s="651"/>
      <c r="N26" s="651"/>
      <c r="O26" s="333"/>
      <c r="P26" s="199" t="s">
        <v>568</v>
      </c>
      <c r="Q26" s="211"/>
      <c r="R26" s="208"/>
      <c r="S26" s="208"/>
      <c r="T26" s="208"/>
      <c r="U26" s="208"/>
      <c r="V26" s="208"/>
      <c r="W26" s="208"/>
      <c r="X26" s="208"/>
      <c r="Y26" s="208"/>
      <c r="Z26" s="198"/>
      <c r="AA26" s="664"/>
      <c r="AB26" s="665"/>
      <c r="AC26" s="665"/>
      <c r="AD26" s="665"/>
      <c r="AE26" s="665"/>
      <c r="AF26" s="665"/>
      <c r="AG26" s="665"/>
      <c r="AH26" s="665"/>
      <c r="AI26" s="666"/>
      <c r="AJ26" s="115" t="b">
        <v>0</v>
      </c>
      <c r="AK26" s="115"/>
      <c r="AL26" s="115"/>
      <c r="AM26" s="115"/>
      <c r="AN26" s="115"/>
      <c r="AO26" s="115"/>
    </row>
    <row r="27" spans="2:41" s="67" customFormat="1" ht="18" customHeight="1">
      <c r="C27" s="214"/>
      <c r="D27" s="211"/>
      <c r="E27" s="702"/>
      <c r="F27" s="702"/>
      <c r="G27" s="702"/>
      <c r="H27" s="651"/>
      <c r="I27" s="651"/>
      <c r="J27" s="651"/>
      <c r="K27" s="651"/>
      <c r="L27" s="651"/>
      <c r="M27" s="651"/>
      <c r="N27" s="651"/>
      <c r="O27" s="334" t="s">
        <v>570</v>
      </c>
      <c r="P27" s="717"/>
      <c r="Q27" s="717"/>
      <c r="R27" s="717"/>
      <c r="S27" s="717"/>
      <c r="T27" s="717"/>
      <c r="U27" s="717"/>
      <c r="V27" s="717"/>
      <c r="W27" s="717"/>
      <c r="X27" s="717"/>
      <c r="Y27" s="717"/>
      <c r="Z27" s="196" t="s">
        <v>569</v>
      </c>
      <c r="AA27" s="667"/>
      <c r="AB27" s="753"/>
      <c r="AC27" s="753"/>
      <c r="AD27" s="753"/>
      <c r="AE27" s="753"/>
      <c r="AF27" s="753"/>
      <c r="AG27" s="753"/>
      <c r="AH27" s="753"/>
      <c r="AI27" s="669"/>
      <c r="AJ27" s="115"/>
      <c r="AK27" s="115"/>
      <c r="AL27" s="115"/>
      <c r="AM27" s="115"/>
      <c r="AN27" s="115"/>
      <c r="AO27" s="115"/>
    </row>
    <row r="28" spans="2:41" s="67" customFormat="1" ht="18" customHeight="1">
      <c r="C28" s="214"/>
      <c r="D28" s="211"/>
      <c r="E28" s="702"/>
      <c r="F28" s="702"/>
      <c r="G28" s="702"/>
      <c r="H28" s="651"/>
      <c r="I28" s="651"/>
      <c r="J28" s="651"/>
      <c r="K28" s="651"/>
      <c r="L28" s="651"/>
      <c r="M28" s="651"/>
      <c r="N28" s="651"/>
      <c r="O28" s="238"/>
      <c r="P28" s="205" t="s">
        <v>105</v>
      </c>
      <c r="Q28" s="239"/>
      <c r="R28" s="205"/>
      <c r="S28" s="205"/>
      <c r="T28" s="204"/>
      <c r="U28" s="204"/>
      <c r="V28" s="204"/>
      <c r="W28" s="204"/>
      <c r="X28" s="204"/>
      <c r="Y28" s="247"/>
      <c r="Z28" s="204"/>
      <c r="AA28" s="670"/>
      <c r="AB28" s="671"/>
      <c r="AC28" s="671"/>
      <c r="AD28" s="671"/>
      <c r="AE28" s="671"/>
      <c r="AF28" s="671"/>
      <c r="AG28" s="671"/>
      <c r="AH28" s="671"/>
      <c r="AI28" s="672"/>
      <c r="AJ28" s="115" t="b">
        <v>0</v>
      </c>
      <c r="AK28" s="115"/>
      <c r="AL28" s="115"/>
      <c r="AM28" s="115"/>
      <c r="AN28" s="115"/>
      <c r="AO28" s="115"/>
    </row>
    <row r="29" spans="2:41" s="67" customFormat="1" ht="16.5" customHeight="1">
      <c r="B29" s="115" t="b">
        <v>0</v>
      </c>
      <c r="C29" s="210"/>
      <c r="D29" s="211"/>
      <c r="E29" s="702"/>
      <c r="F29" s="702"/>
      <c r="G29" s="702"/>
      <c r="H29" s="650" t="s">
        <v>166</v>
      </c>
      <c r="I29" s="650"/>
      <c r="J29" s="768" t="s">
        <v>167</v>
      </c>
      <c r="K29" s="768"/>
      <c r="L29" s="768"/>
      <c r="M29" s="768"/>
      <c r="N29" s="768"/>
      <c r="O29" s="255"/>
      <c r="P29" s="249" t="s">
        <v>104</v>
      </c>
      <c r="Q29" s="250"/>
      <c r="R29" s="250"/>
      <c r="S29" s="251"/>
      <c r="T29" s="196"/>
      <c r="U29" s="196"/>
      <c r="V29" s="196"/>
      <c r="W29" s="196"/>
      <c r="X29" s="196"/>
      <c r="Y29" s="250"/>
      <c r="Z29" s="196"/>
      <c r="AA29" s="664"/>
      <c r="AB29" s="665"/>
      <c r="AC29" s="665"/>
      <c r="AD29" s="665"/>
      <c r="AE29" s="665"/>
      <c r="AF29" s="665"/>
      <c r="AG29" s="665"/>
      <c r="AH29" s="665"/>
      <c r="AI29" s="666"/>
      <c r="AJ29" s="115" t="b">
        <v>0</v>
      </c>
      <c r="AK29" s="115"/>
      <c r="AL29" s="115"/>
      <c r="AM29" s="115"/>
      <c r="AN29" s="115"/>
      <c r="AO29" s="115"/>
    </row>
    <row r="30" spans="2:41" s="67" customFormat="1" ht="16.5" customHeight="1">
      <c r="C30" s="214"/>
      <c r="D30" s="211"/>
      <c r="E30" s="702"/>
      <c r="F30" s="702"/>
      <c r="G30" s="702"/>
      <c r="H30" s="650"/>
      <c r="I30" s="650"/>
      <c r="J30" s="768"/>
      <c r="K30" s="768"/>
      <c r="L30" s="768"/>
      <c r="M30" s="768"/>
      <c r="N30" s="768"/>
      <c r="O30" s="769" t="s">
        <v>168</v>
      </c>
      <c r="P30" s="770"/>
      <c r="Q30" s="770"/>
      <c r="R30" s="770"/>
      <c r="S30" s="770"/>
      <c r="T30" s="770"/>
      <c r="U30" s="770"/>
      <c r="V30" s="211"/>
      <c r="W30" s="196" t="s">
        <v>104</v>
      </c>
      <c r="X30" s="196"/>
      <c r="Y30" s="250"/>
      <c r="Z30" s="196" t="s">
        <v>169</v>
      </c>
      <c r="AA30" s="667"/>
      <c r="AB30" s="753"/>
      <c r="AC30" s="753"/>
      <c r="AD30" s="753"/>
      <c r="AE30" s="753"/>
      <c r="AF30" s="753"/>
      <c r="AG30" s="753"/>
      <c r="AH30" s="753"/>
      <c r="AI30" s="669"/>
      <c r="AJ30" s="115" t="b">
        <v>0</v>
      </c>
      <c r="AK30" s="115" t="b">
        <v>0</v>
      </c>
      <c r="AL30" s="115"/>
      <c r="AM30" s="115"/>
      <c r="AN30" s="115"/>
      <c r="AO30" s="115"/>
    </row>
    <row r="31" spans="2:41" s="67" customFormat="1" ht="18.75" customHeight="1">
      <c r="C31" s="214"/>
      <c r="D31" s="211"/>
      <c r="E31" s="702"/>
      <c r="F31" s="702"/>
      <c r="G31" s="702"/>
      <c r="H31" s="650"/>
      <c r="I31" s="650"/>
      <c r="J31" s="768"/>
      <c r="K31" s="768"/>
      <c r="L31" s="768"/>
      <c r="M31" s="768"/>
      <c r="N31" s="768"/>
      <c r="O31" s="252"/>
      <c r="P31" s="253" t="s">
        <v>105</v>
      </c>
      <c r="Q31" s="252"/>
      <c r="R31" s="252"/>
      <c r="S31" s="255"/>
      <c r="T31" s="196"/>
      <c r="U31" s="196"/>
      <c r="V31" s="196"/>
      <c r="W31" s="196"/>
      <c r="X31" s="196"/>
      <c r="Y31" s="250"/>
      <c r="Z31" s="196"/>
      <c r="AA31" s="670"/>
      <c r="AB31" s="671"/>
      <c r="AC31" s="671"/>
      <c r="AD31" s="671"/>
      <c r="AE31" s="671"/>
      <c r="AF31" s="671"/>
      <c r="AG31" s="671"/>
      <c r="AH31" s="671"/>
      <c r="AI31" s="672"/>
      <c r="AJ31" s="115" t="b">
        <v>0</v>
      </c>
      <c r="AK31" s="115"/>
      <c r="AL31" s="115"/>
      <c r="AM31" s="115"/>
      <c r="AN31" s="115"/>
      <c r="AO31" s="115"/>
    </row>
    <row r="32" spans="2:41" s="67" customFormat="1" ht="15.75" customHeight="1">
      <c r="C32" s="214"/>
      <c r="D32" s="211"/>
      <c r="E32" s="702"/>
      <c r="F32" s="702"/>
      <c r="G32" s="702"/>
      <c r="H32" s="650"/>
      <c r="I32" s="650"/>
      <c r="J32" s="650" t="s">
        <v>112</v>
      </c>
      <c r="K32" s="650"/>
      <c r="L32" s="650"/>
      <c r="M32" s="650"/>
      <c r="N32" s="650"/>
      <c r="O32" s="212"/>
      <c r="P32" s="752" t="s">
        <v>371</v>
      </c>
      <c r="Q32" s="752"/>
      <c r="R32" s="752"/>
      <c r="S32" s="752"/>
      <c r="T32" s="752"/>
      <c r="U32" s="752"/>
      <c r="V32" s="752"/>
      <c r="W32" s="752"/>
      <c r="X32" s="752"/>
      <c r="Y32" s="752"/>
      <c r="Z32" s="752"/>
      <c r="AA32" s="664"/>
      <c r="AB32" s="665"/>
      <c r="AC32" s="665"/>
      <c r="AD32" s="665"/>
      <c r="AE32" s="665"/>
      <c r="AF32" s="665"/>
      <c r="AG32" s="665"/>
      <c r="AH32" s="665"/>
      <c r="AI32" s="666"/>
      <c r="AJ32" s="115" t="b">
        <v>0</v>
      </c>
      <c r="AK32" s="115"/>
      <c r="AL32" s="115"/>
      <c r="AM32" s="115"/>
      <c r="AN32" s="115"/>
      <c r="AO32" s="115"/>
    </row>
    <row r="33" spans="1:41" s="67" customFormat="1" ht="15.75" customHeight="1">
      <c r="C33" s="214"/>
      <c r="D33" s="211"/>
      <c r="E33" s="702"/>
      <c r="F33" s="702"/>
      <c r="G33" s="702"/>
      <c r="H33" s="650"/>
      <c r="I33" s="650"/>
      <c r="J33" s="650"/>
      <c r="K33" s="650"/>
      <c r="L33" s="650"/>
      <c r="M33" s="650"/>
      <c r="N33" s="650"/>
      <c r="O33" s="211"/>
      <c r="P33" s="227" t="s">
        <v>372</v>
      </c>
      <c r="Q33" s="259"/>
      <c r="R33" s="259"/>
      <c r="S33" s="259"/>
      <c r="T33" s="259"/>
      <c r="U33" s="259"/>
      <c r="V33" s="259"/>
      <c r="W33" s="259"/>
      <c r="X33" s="259"/>
      <c r="Y33" s="259"/>
      <c r="Z33" s="259"/>
      <c r="AA33" s="667"/>
      <c r="AB33" s="753"/>
      <c r="AC33" s="753"/>
      <c r="AD33" s="753"/>
      <c r="AE33" s="753"/>
      <c r="AF33" s="753"/>
      <c r="AG33" s="753"/>
      <c r="AH33" s="753"/>
      <c r="AI33" s="669"/>
      <c r="AJ33" s="115"/>
      <c r="AK33" s="115"/>
      <c r="AL33" s="115"/>
      <c r="AM33" s="115"/>
      <c r="AN33" s="115"/>
      <c r="AO33" s="115"/>
    </row>
    <row r="34" spans="1:41" s="67" customFormat="1" ht="15.75" customHeight="1">
      <c r="C34" s="214"/>
      <c r="D34" s="211"/>
      <c r="E34" s="702"/>
      <c r="F34" s="702"/>
      <c r="G34" s="702"/>
      <c r="H34" s="650"/>
      <c r="I34" s="650"/>
      <c r="J34" s="650"/>
      <c r="K34" s="650"/>
      <c r="L34" s="650"/>
      <c r="M34" s="650"/>
      <c r="N34" s="650"/>
      <c r="O34" s="335"/>
      <c r="P34" s="261" t="s">
        <v>105</v>
      </c>
      <c r="Q34" s="262"/>
      <c r="R34" s="262"/>
      <c r="S34" s="262"/>
      <c r="T34" s="204"/>
      <c r="U34" s="204"/>
      <c r="V34" s="204"/>
      <c r="W34" s="204"/>
      <c r="X34" s="204"/>
      <c r="Y34" s="263"/>
      <c r="Z34" s="204"/>
      <c r="AA34" s="670"/>
      <c r="AB34" s="671"/>
      <c r="AC34" s="671"/>
      <c r="AD34" s="671"/>
      <c r="AE34" s="671"/>
      <c r="AF34" s="671"/>
      <c r="AG34" s="671"/>
      <c r="AH34" s="671"/>
      <c r="AI34" s="672"/>
      <c r="AJ34" s="115" t="b">
        <v>0</v>
      </c>
      <c r="AK34" s="115"/>
      <c r="AL34" s="115"/>
      <c r="AM34" s="115"/>
      <c r="AN34" s="115"/>
      <c r="AO34" s="115"/>
    </row>
    <row r="35" spans="1:41" s="67" customFormat="1" ht="16.5" customHeight="1">
      <c r="B35" s="115" t="b">
        <v>0</v>
      </c>
      <c r="C35" s="210"/>
      <c r="D35" s="211"/>
      <c r="E35" s="702"/>
      <c r="F35" s="702"/>
      <c r="G35" s="702"/>
      <c r="H35" s="651" t="s">
        <v>78</v>
      </c>
      <c r="I35" s="651"/>
      <c r="J35" s="651"/>
      <c r="K35" s="651"/>
      <c r="L35" s="651"/>
      <c r="M35" s="651"/>
      <c r="N35" s="651"/>
      <c r="O35" s="660"/>
      <c r="P35" s="661"/>
      <c r="Q35" s="661"/>
      <c r="R35" s="661"/>
      <c r="S35" s="661"/>
      <c r="T35" s="661"/>
      <c r="U35" s="661"/>
      <c r="V35" s="661"/>
      <c r="W35" s="661"/>
      <c r="X35" s="661"/>
      <c r="Y35" s="661"/>
      <c r="Z35" s="661"/>
      <c r="AA35" s="264" t="s">
        <v>170</v>
      </c>
      <c r="AB35" s="265"/>
      <c r="AC35" s="265"/>
      <c r="AD35" s="749"/>
      <c r="AE35" s="749"/>
      <c r="AF35" s="749"/>
      <c r="AG35" s="749"/>
      <c r="AH35" s="749"/>
      <c r="AI35" s="750"/>
      <c r="AJ35" s="115"/>
      <c r="AK35" s="115"/>
      <c r="AL35" s="115"/>
      <c r="AM35" s="115"/>
      <c r="AN35" s="115"/>
      <c r="AO35" s="115"/>
    </row>
    <row r="36" spans="1:41" s="65" customFormat="1" ht="20.25" customHeight="1">
      <c r="A36" s="188"/>
      <c r="B36" s="188"/>
      <c r="C36" s="195"/>
      <c r="D36" s="196"/>
      <c r="E36" s="702"/>
      <c r="F36" s="702"/>
      <c r="G36" s="702"/>
      <c r="H36" s="651"/>
      <c r="I36" s="651"/>
      <c r="J36" s="651"/>
      <c r="K36" s="651"/>
      <c r="L36" s="651"/>
      <c r="M36" s="651"/>
      <c r="N36" s="651"/>
      <c r="O36" s="662"/>
      <c r="P36" s="663"/>
      <c r="Q36" s="663"/>
      <c r="R36" s="663"/>
      <c r="S36" s="663"/>
      <c r="T36" s="663"/>
      <c r="U36" s="663"/>
      <c r="V36" s="663"/>
      <c r="W36" s="663"/>
      <c r="X36" s="663"/>
      <c r="Y36" s="663"/>
      <c r="Z36" s="663"/>
      <c r="AA36" s="762"/>
      <c r="AB36" s="751"/>
      <c r="AC36" s="751"/>
      <c r="AD36" s="751"/>
      <c r="AE36" s="751"/>
      <c r="AF36" s="751"/>
      <c r="AG36" s="751"/>
      <c r="AH36" s="751"/>
      <c r="AI36" s="763"/>
      <c r="AJ36" s="114"/>
      <c r="AK36" s="114"/>
      <c r="AL36" s="114"/>
      <c r="AM36" s="114"/>
      <c r="AN36" s="114"/>
      <c r="AO36" s="114"/>
    </row>
    <row r="37" spans="1:41" s="67" customFormat="1" ht="13.5" customHeight="1">
      <c r="C37" s="214"/>
      <c r="D37" s="211"/>
      <c r="E37" s="764" t="s">
        <v>567</v>
      </c>
      <c r="F37" s="633" t="s">
        <v>115</v>
      </c>
      <c r="G37" s="634"/>
      <c r="H37" s="634"/>
      <c r="I37" s="634"/>
      <c r="J37" s="634"/>
      <c r="K37" s="634"/>
      <c r="L37" s="634"/>
      <c r="M37" s="634"/>
      <c r="N37" s="634"/>
      <c r="O37" s="634"/>
      <c r="P37" s="635"/>
      <c r="Q37" s="633" t="s">
        <v>116</v>
      </c>
      <c r="R37" s="634"/>
      <c r="S37" s="634"/>
      <c r="T37" s="634"/>
      <c r="U37" s="634"/>
      <c r="V37" s="634"/>
      <c r="W37" s="634"/>
      <c r="X37" s="634"/>
      <c r="Y37" s="634"/>
      <c r="Z37" s="634"/>
      <c r="AA37" s="634"/>
      <c r="AB37" s="634"/>
      <c r="AC37" s="634"/>
      <c r="AD37" s="634"/>
      <c r="AE37" s="634"/>
      <c r="AF37" s="634"/>
      <c r="AG37" s="634"/>
      <c r="AH37" s="634"/>
      <c r="AI37" s="635"/>
      <c r="AJ37" s="115"/>
      <c r="AK37" s="115"/>
      <c r="AL37" s="115"/>
      <c r="AM37" s="115"/>
      <c r="AN37" s="115"/>
      <c r="AO37" s="115"/>
    </row>
    <row r="38" spans="1:41" s="67" customFormat="1" ht="13.5" customHeight="1">
      <c r="B38" s="115" t="b">
        <v>0</v>
      </c>
      <c r="C38" s="210"/>
      <c r="D38" s="211"/>
      <c r="E38" s="765"/>
      <c r="F38" s="336" t="s">
        <v>171</v>
      </c>
      <c r="G38" s="337"/>
      <c r="H38" s="337"/>
      <c r="I38" s="337"/>
      <c r="J38" s="337"/>
      <c r="K38" s="337"/>
      <c r="L38" s="337"/>
      <c r="M38" s="337"/>
      <c r="N38" s="337"/>
      <c r="O38" s="337"/>
      <c r="P38" s="337"/>
      <c r="Q38" s="336" t="s">
        <v>172</v>
      </c>
      <c r="R38" s="337"/>
      <c r="S38" s="337"/>
      <c r="T38" s="200"/>
      <c r="U38" s="201"/>
      <c r="V38" s="200" t="s">
        <v>104</v>
      </c>
      <c r="W38" s="200"/>
      <c r="X38" s="201"/>
      <c r="Y38" s="200" t="s">
        <v>105</v>
      </c>
      <c r="Z38" s="200"/>
      <c r="AA38" s="200"/>
      <c r="AB38" s="200"/>
      <c r="AC38" s="269"/>
      <c r="AD38" s="269"/>
      <c r="AE38" s="269"/>
      <c r="AF38" s="269"/>
      <c r="AG38" s="269"/>
      <c r="AH38" s="269"/>
      <c r="AI38" s="270"/>
      <c r="AJ38" s="115" t="b">
        <v>0</v>
      </c>
      <c r="AK38" s="115" t="b">
        <v>0</v>
      </c>
      <c r="AL38" s="115"/>
      <c r="AM38" s="115"/>
      <c r="AN38" s="115"/>
      <c r="AO38" s="115"/>
    </row>
    <row r="39" spans="1:41" s="67" customFormat="1" ht="13.5" customHeight="1">
      <c r="C39" s="214"/>
      <c r="D39" s="211"/>
      <c r="E39" s="765"/>
      <c r="F39" s="278"/>
      <c r="G39" s="279"/>
      <c r="H39" s="279"/>
      <c r="I39" s="279"/>
      <c r="J39" s="279"/>
      <c r="K39" s="279"/>
      <c r="L39" s="279"/>
      <c r="M39" s="279"/>
      <c r="N39" s="279"/>
      <c r="O39" s="279"/>
      <c r="P39" s="279"/>
      <c r="Q39" s="278"/>
      <c r="R39" s="279"/>
      <c r="S39" s="279"/>
      <c r="T39" s="206"/>
      <c r="U39" s="206"/>
      <c r="V39" s="206"/>
      <c r="W39" s="206"/>
      <c r="X39" s="206"/>
      <c r="Y39" s="206"/>
      <c r="Z39" s="206"/>
      <c r="AA39" s="206"/>
      <c r="AB39" s="206"/>
      <c r="AC39" s="294"/>
      <c r="AD39" s="294"/>
      <c r="AE39" s="294"/>
      <c r="AF39" s="294"/>
      <c r="AG39" s="294"/>
      <c r="AH39" s="294"/>
      <c r="AI39" s="295"/>
      <c r="AJ39" s="115"/>
      <c r="AK39" s="115"/>
      <c r="AL39" s="115"/>
      <c r="AM39" s="115"/>
      <c r="AN39" s="115"/>
      <c r="AO39" s="115"/>
    </row>
    <row r="40" spans="1:41" s="67" customFormat="1" ht="13.5" customHeight="1">
      <c r="B40" s="115" t="b">
        <v>0</v>
      </c>
      <c r="C40" s="210"/>
      <c r="D40" s="211"/>
      <c r="E40" s="765"/>
      <c r="F40" s="285" t="s">
        <v>228</v>
      </c>
      <c r="G40" s="338"/>
      <c r="H40" s="338"/>
      <c r="I40" s="338"/>
      <c r="J40" s="338"/>
      <c r="K40" s="338"/>
      <c r="L40" s="338"/>
      <c r="M40" s="338"/>
      <c r="N40" s="338"/>
      <c r="O40" s="338"/>
      <c r="P40" s="338"/>
      <c r="Q40" s="285" t="s">
        <v>173</v>
      </c>
      <c r="R40" s="338"/>
      <c r="S40" s="338"/>
      <c r="T40" s="232"/>
      <c r="U40" s="232"/>
      <c r="V40" s="232"/>
      <c r="W40" s="241"/>
      <c r="X40" s="232" t="s">
        <v>104</v>
      </c>
      <c r="Y40" s="232"/>
      <c r="Z40" s="241"/>
      <c r="AA40" s="232" t="s">
        <v>105</v>
      </c>
      <c r="AB40" s="232"/>
      <c r="AC40" s="339"/>
      <c r="AD40" s="289"/>
      <c r="AE40" s="196"/>
      <c r="AF40" s="196"/>
      <c r="AG40" s="640"/>
      <c r="AH40" s="640"/>
      <c r="AI40" s="226"/>
      <c r="AJ40" s="115" t="b">
        <v>0</v>
      </c>
      <c r="AK40" s="115" t="b">
        <v>0</v>
      </c>
      <c r="AL40" s="115"/>
      <c r="AM40" s="115"/>
      <c r="AN40" s="115"/>
      <c r="AO40" s="115"/>
    </row>
    <row r="41" spans="1:41" s="67" customFormat="1" ht="13.5" customHeight="1">
      <c r="C41" s="214"/>
      <c r="D41" s="211"/>
      <c r="E41" s="765"/>
      <c r="F41" s="340"/>
      <c r="G41" s="308"/>
      <c r="H41" s="308"/>
      <c r="I41" s="308"/>
      <c r="J41" s="308"/>
      <c r="K41" s="308"/>
      <c r="L41" s="308"/>
      <c r="M41" s="308"/>
      <c r="N41" s="308"/>
      <c r="O41" s="308"/>
      <c r="P41" s="308"/>
      <c r="Q41" s="307"/>
      <c r="R41" s="308"/>
      <c r="S41" s="308"/>
      <c r="T41" s="206"/>
      <c r="U41" s="206"/>
      <c r="V41" s="206"/>
      <c r="W41" s="206"/>
      <c r="X41" s="206"/>
      <c r="Y41" s="206"/>
      <c r="Z41" s="206"/>
      <c r="AA41" s="206"/>
      <c r="AB41" s="206"/>
      <c r="AC41" s="294"/>
      <c r="AD41" s="294"/>
      <c r="AE41" s="294"/>
      <c r="AF41" s="294"/>
      <c r="AG41" s="294"/>
      <c r="AH41" s="294"/>
      <c r="AI41" s="295"/>
      <c r="AJ41" s="115"/>
      <c r="AK41" s="115"/>
      <c r="AL41" s="115"/>
      <c r="AM41" s="115"/>
      <c r="AN41" s="115"/>
      <c r="AO41" s="115"/>
    </row>
    <row r="42" spans="1:41" s="67" customFormat="1" ht="13.5" customHeight="1">
      <c r="B42" s="115" t="b">
        <v>0</v>
      </c>
      <c r="C42" s="210"/>
      <c r="D42" s="211"/>
      <c r="E42" s="765"/>
      <c r="F42" s="285" t="s">
        <v>174</v>
      </c>
      <c r="G42" s="341"/>
      <c r="H42" s="341"/>
      <c r="I42" s="341"/>
      <c r="J42" s="341"/>
      <c r="K42" s="341"/>
      <c r="L42" s="341"/>
      <c r="M42" s="341"/>
      <c r="N42" s="341"/>
      <c r="O42" s="341"/>
      <c r="P42" s="341"/>
      <c r="Q42" s="285" t="s">
        <v>175</v>
      </c>
      <c r="R42" s="341"/>
      <c r="S42" s="341"/>
      <c r="T42" s="232"/>
      <c r="U42" s="211"/>
      <c r="V42" s="232"/>
      <c r="W42" s="232"/>
      <c r="X42" s="211"/>
      <c r="Y42" s="342"/>
      <c r="Z42" s="232" t="s">
        <v>104</v>
      </c>
      <c r="AA42" s="211"/>
      <c r="AB42" s="241"/>
      <c r="AC42" s="289" t="s">
        <v>105</v>
      </c>
      <c r="AD42" s="289"/>
      <c r="AE42" s="289"/>
      <c r="AF42" s="289"/>
      <c r="AG42" s="289"/>
      <c r="AH42" s="289"/>
      <c r="AI42" s="290"/>
      <c r="AJ42" s="115" t="b">
        <v>0</v>
      </c>
      <c r="AK42" s="115" t="b">
        <v>0</v>
      </c>
      <c r="AL42" s="115"/>
      <c r="AM42" s="115"/>
      <c r="AN42" s="115"/>
      <c r="AO42" s="115"/>
    </row>
    <row r="43" spans="1:41" s="67" customFormat="1" ht="13.5" customHeight="1">
      <c r="C43" s="214"/>
      <c r="D43" s="211"/>
      <c r="E43" s="765"/>
      <c r="F43" s="285"/>
      <c r="G43" s="341"/>
      <c r="H43" s="341"/>
      <c r="I43" s="341"/>
      <c r="J43" s="341"/>
      <c r="K43" s="341"/>
      <c r="L43" s="341"/>
      <c r="M43" s="341"/>
      <c r="N43" s="341"/>
      <c r="O43" s="341"/>
      <c r="P43" s="341"/>
      <c r="Q43" s="285"/>
      <c r="R43" s="341"/>
      <c r="S43" s="341"/>
      <c r="T43" s="232"/>
      <c r="U43" s="232"/>
      <c r="V43" s="232"/>
      <c r="W43" s="232"/>
      <c r="X43" s="232"/>
      <c r="Y43" s="232"/>
      <c r="Z43" s="232"/>
      <c r="AA43" s="232"/>
      <c r="AB43" s="232"/>
      <c r="AC43" s="343"/>
      <c r="AD43" s="343"/>
      <c r="AE43" s="343"/>
      <c r="AF43" s="343"/>
      <c r="AG43" s="767"/>
      <c r="AH43" s="767"/>
      <c r="AI43" s="292"/>
      <c r="AJ43" s="115"/>
      <c r="AK43" s="115"/>
      <c r="AL43" s="115"/>
      <c r="AM43" s="115"/>
      <c r="AN43" s="115"/>
      <c r="AO43" s="115"/>
    </row>
    <row r="44" spans="1:41" s="67" customFormat="1" ht="13.5" customHeight="1">
      <c r="B44" s="115" t="b">
        <v>0</v>
      </c>
      <c r="C44" s="210"/>
      <c r="D44" s="211"/>
      <c r="E44" s="765"/>
      <c r="F44" s="336" t="s">
        <v>176</v>
      </c>
      <c r="G44" s="337"/>
      <c r="H44" s="337"/>
      <c r="I44" s="337"/>
      <c r="J44" s="337"/>
      <c r="K44" s="337"/>
      <c r="L44" s="337"/>
      <c r="M44" s="337"/>
      <c r="N44" s="337"/>
      <c r="O44" s="337"/>
      <c r="P44" s="337"/>
      <c r="Q44" s="344" t="s">
        <v>177</v>
      </c>
      <c r="R44" s="337"/>
      <c r="S44" s="337"/>
      <c r="T44" s="200"/>
      <c r="U44" s="201"/>
      <c r="V44" s="200" t="s">
        <v>104</v>
      </c>
      <c r="W44" s="200"/>
      <c r="X44" s="201"/>
      <c r="Y44" s="200" t="s">
        <v>105</v>
      </c>
      <c r="Z44" s="200"/>
      <c r="AA44" s="200"/>
      <c r="AB44" s="200"/>
      <c r="AC44" s="269"/>
      <c r="AD44" s="269"/>
      <c r="AE44" s="269"/>
      <c r="AF44" s="269"/>
      <c r="AG44" s="269"/>
      <c r="AH44" s="269"/>
      <c r="AI44" s="270"/>
      <c r="AJ44" s="115" t="b">
        <v>0</v>
      </c>
      <c r="AK44" s="115" t="b">
        <v>0</v>
      </c>
      <c r="AL44" s="115"/>
      <c r="AM44" s="115"/>
      <c r="AN44" s="115"/>
      <c r="AO44" s="115"/>
    </row>
    <row r="45" spans="1:41" s="67" customFormat="1" ht="13.5" customHeight="1">
      <c r="C45" s="214"/>
      <c r="D45" s="211"/>
      <c r="E45" s="765"/>
      <c r="F45" s="278"/>
      <c r="G45" s="279"/>
      <c r="H45" s="279"/>
      <c r="I45" s="279"/>
      <c r="J45" s="279"/>
      <c r="K45" s="279"/>
      <c r="L45" s="279"/>
      <c r="M45" s="279"/>
      <c r="N45" s="279"/>
      <c r="O45" s="279"/>
      <c r="P45" s="279"/>
      <c r="Q45" s="278"/>
      <c r="R45" s="279"/>
      <c r="S45" s="279"/>
      <c r="T45" s="206"/>
      <c r="U45" s="206"/>
      <c r="V45" s="206"/>
      <c r="W45" s="206"/>
      <c r="X45" s="206"/>
      <c r="Y45" s="206"/>
      <c r="Z45" s="206"/>
      <c r="AA45" s="206"/>
      <c r="AB45" s="206"/>
      <c r="AC45" s="294"/>
      <c r="AD45" s="294"/>
      <c r="AE45" s="294"/>
      <c r="AF45" s="294"/>
      <c r="AG45" s="294"/>
      <c r="AH45" s="294"/>
      <c r="AI45" s="295"/>
      <c r="AJ45" s="115"/>
      <c r="AK45" s="115"/>
      <c r="AL45" s="115"/>
      <c r="AM45" s="115"/>
      <c r="AN45" s="115"/>
      <c r="AO45" s="115"/>
    </row>
    <row r="46" spans="1:41" s="67" customFormat="1" ht="13.5" customHeight="1">
      <c r="B46" s="115" t="b">
        <v>0</v>
      </c>
      <c r="C46" s="210"/>
      <c r="D46" s="211"/>
      <c r="E46" s="765"/>
      <c r="F46" s="285" t="s">
        <v>178</v>
      </c>
      <c r="G46" s="338"/>
      <c r="H46" s="338"/>
      <c r="I46" s="338"/>
      <c r="J46" s="338"/>
      <c r="K46" s="338"/>
      <c r="L46" s="338"/>
      <c r="M46" s="338"/>
      <c r="N46" s="338"/>
      <c r="O46" s="338"/>
      <c r="P46" s="338"/>
      <c r="Q46" s="285" t="s">
        <v>179</v>
      </c>
      <c r="R46" s="338"/>
      <c r="S46" s="338"/>
      <c r="T46" s="232"/>
      <c r="U46" s="232"/>
      <c r="V46" s="232"/>
      <c r="W46" s="232"/>
      <c r="X46" s="241"/>
      <c r="Y46" s="232" t="s">
        <v>104</v>
      </c>
      <c r="Z46" s="232"/>
      <c r="AA46" s="241"/>
      <c r="AB46" s="232" t="s">
        <v>105</v>
      </c>
      <c r="AC46" s="276"/>
      <c r="AD46" s="276"/>
      <c r="AE46" s="276"/>
      <c r="AF46" s="276"/>
      <c r="AG46" s="276"/>
      <c r="AH46" s="276"/>
      <c r="AI46" s="277"/>
      <c r="AJ46" s="115" t="b">
        <v>0</v>
      </c>
      <c r="AK46" s="115" t="b">
        <v>0</v>
      </c>
      <c r="AL46" s="115"/>
      <c r="AM46" s="115"/>
      <c r="AN46" s="115"/>
      <c r="AO46" s="115"/>
    </row>
    <row r="47" spans="1:41" s="67" customFormat="1" ht="13.5" customHeight="1">
      <c r="C47" s="214"/>
      <c r="D47" s="211"/>
      <c r="E47" s="765"/>
      <c r="F47" s="271"/>
      <c r="G47" s="338"/>
      <c r="H47" s="338"/>
      <c r="I47" s="338"/>
      <c r="J47" s="338"/>
      <c r="K47" s="338"/>
      <c r="L47" s="338"/>
      <c r="M47" s="338"/>
      <c r="N47" s="338"/>
      <c r="O47" s="338"/>
      <c r="P47" s="338"/>
      <c r="Q47" s="271"/>
      <c r="R47" s="338"/>
      <c r="S47" s="338"/>
      <c r="T47" s="232"/>
      <c r="U47" s="232"/>
      <c r="V47" s="232"/>
      <c r="W47" s="232"/>
      <c r="X47" s="232"/>
      <c r="Y47" s="196"/>
      <c r="Z47" s="196"/>
      <c r="AA47" s="196"/>
      <c r="AB47" s="196"/>
      <c r="AC47" s="276"/>
      <c r="AD47" s="276"/>
      <c r="AE47" s="276"/>
      <c r="AF47" s="276"/>
      <c r="AG47" s="276"/>
      <c r="AH47" s="276"/>
      <c r="AI47" s="277"/>
      <c r="AJ47" s="115"/>
      <c r="AK47" s="115"/>
      <c r="AL47" s="115"/>
      <c r="AM47" s="115"/>
      <c r="AN47" s="115"/>
      <c r="AO47" s="115"/>
    </row>
    <row r="48" spans="1:41" s="67" customFormat="1" ht="13.5" customHeight="1">
      <c r="B48" s="115" t="b">
        <v>0</v>
      </c>
      <c r="C48" s="210"/>
      <c r="D48" s="211"/>
      <c r="E48" s="765"/>
      <c r="F48" s="336" t="s">
        <v>180</v>
      </c>
      <c r="G48" s="337"/>
      <c r="H48" s="337"/>
      <c r="I48" s="337"/>
      <c r="J48" s="337"/>
      <c r="K48" s="337"/>
      <c r="L48" s="337"/>
      <c r="M48" s="337"/>
      <c r="N48" s="337"/>
      <c r="O48" s="337"/>
      <c r="P48" s="337"/>
      <c r="Q48" s="336" t="s">
        <v>181</v>
      </c>
      <c r="R48" s="337"/>
      <c r="S48" s="337"/>
      <c r="T48" s="200"/>
      <c r="U48" s="201"/>
      <c r="V48" s="200" t="s">
        <v>104</v>
      </c>
      <c r="W48" s="200"/>
      <c r="X48" s="201"/>
      <c r="Y48" s="200" t="s">
        <v>105</v>
      </c>
      <c r="Z48" s="200"/>
      <c r="AA48" s="200"/>
      <c r="AB48" s="200"/>
      <c r="AC48" s="269"/>
      <c r="AD48" s="269"/>
      <c r="AE48" s="269"/>
      <c r="AF48" s="269"/>
      <c r="AG48" s="269"/>
      <c r="AH48" s="269"/>
      <c r="AI48" s="270"/>
      <c r="AJ48" s="115" t="b">
        <v>0</v>
      </c>
      <c r="AK48" s="115" t="b">
        <v>0</v>
      </c>
      <c r="AL48" s="115"/>
      <c r="AM48" s="115"/>
      <c r="AN48" s="115"/>
      <c r="AO48" s="115"/>
    </row>
    <row r="49" spans="2:41" s="67" customFormat="1" ht="13.5" customHeight="1">
      <c r="C49" s="214"/>
      <c r="D49" s="211"/>
      <c r="E49" s="766"/>
      <c r="F49" s="307" t="s">
        <v>26</v>
      </c>
      <c r="G49" s="642"/>
      <c r="H49" s="642"/>
      <c r="I49" s="642"/>
      <c r="J49" s="642"/>
      <c r="K49" s="642"/>
      <c r="L49" s="642"/>
      <c r="M49" s="642"/>
      <c r="N49" s="642"/>
      <c r="O49" s="642"/>
      <c r="P49" s="279" t="s">
        <v>20</v>
      </c>
      <c r="Q49" s="278"/>
      <c r="R49" s="279"/>
      <c r="S49" s="279"/>
      <c r="T49" s="206"/>
      <c r="U49" s="206"/>
      <c r="V49" s="206"/>
      <c r="W49" s="206"/>
      <c r="X49" s="206"/>
      <c r="Y49" s="204"/>
      <c r="Z49" s="204"/>
      <c r="AA49" s="204"/>
      <c r="AB49" s="204"/>
      <c r="AC49" s="294"/>
      <c r="AD49" s="294"/>
      <c r="AE49" s="294"/>
      <c r="AF49" s="294"/>
      <c r="AG49" s="294"/>
      <c r="AH49" s="294"/>
      <c r="AI49" s="295"/>
      <c r="AJ49" s="115"/>
      <c r="AK49" s="115"/>
      <c r="AL49" s="115"/>
      <c r="AM49" s="115"/>
      <c r="AN49" s="115"/>
      <c r="AO49" s="115"/>
    </row>
    <row r="50" spans="2:41" s="67" customFormat="1" ht="27" customHeight="1">
      <c r="C50" s="214"/>
      <c r="D50" s="211"/>
      <c r="E50" s="719" t="s">
        <v>142</v>
      </c>
      <c r="F50" s="644" t="s">
        <v>182</v>
      </c>
      <c r="G50" s="645"/>
      <c r="H50" s="645"/>
      <c r="I50" s="645"/>
      <c r="J50" s="645"/>
      <c r="K50" s="645"/>
      <c r="L50" s="645"/>
      <c r="M50" s="645"/>
      <c r="N50" s="645"/>
      <c r="O50" s="645"/>
      <c r="P50" s="646"/>
      <c r="Q50" s="711" t="s">
        <v>144</v>
      </c>
      <c r="R50" s="712"/>
      <c r="S50" s="712"/>
      <c r="T50" s="712"/>
      <c r="U50" s="712"/>
      <c r="V50" s="713"/>
      <c r="W50" s="633" t="s">
        <v>183</v>
      </c>
      <c r="X50" s="634"/>
      <c r="Y50" s="634"/>
      <c r="Z50" s="634"/>
      <c r="AA50" s="634"/>
      <c r="AB50" s="635"/>
      <c r="AC50" s="759" t="s">
        <v>184</v>
      </c>
      <c r="AD50" s="760"/>
      <c r="AE50" s="760"/>
      <c r="AF50" s="760"/>
      <c r="AG50" s="760"/>
      <c r="AH50" s="760"/>
      <c r="AI50" s="761"/>
      <c r="AJ50" s="115"/>
      <c r="AK50" s="115"/>
      <c r="AL50" s="115"/>
      <c r="AM50" s="115"/>
      <c r="AN50" s="115"/>
      <c r="AO50" s="115"/>
    </row>
    <row r="51" spans="2:41" s="67" customFormat="1" ht="12.75" customHeight="1">
      <c r="B51" s="115" t="b">
        <v>0</v>
      </c>
      <c r="C51" s="210"/>
      <c r="D51" s="211"/>
      <c r="E51" s="720"/>
      <c r="F51" s="735"/>
      <c r="G51" s="758"/>
      <c r="H51" s="758"/>
      <c r="I51" s="758"/>
      <c r="J51" s="758"/>
      <c r="K51" s="758"/>
      <c r="L51" s="758"/>
      <c r="M51" s="758"/>
      <c r="N51" s="758"/>
      <c r="O51" s="758"/>
      <c r="P51" s="737"/>
      <c r="Q51" s="345"/>
      <c r="R51" s="199" t="s">
        <v>185</v>
      </c>
      <c r="S51" s="337"/>
      <c r="T51" s="221"/>
      <c r="U51" s="199"/>
      <c r="V51" s="267"/>
      <c r="W51" s="199"/>
      <c r="X51" s="198"/>
      <c r="Y51" s="710"/>
      <c r="Z51" s="710"/>
      <c r="AA51" s="208"/>
      <c r="AB51" s="346"/>
      <c r="AC51" s="217"/>
      <c r="AD51" s="199" t="s">
        <v>148</v>
      </c>
      <c r="AE51" s="198"/>
      <c r="AF51" s="198" t="s">
        <v>149</v>
      </c>
      <c r="AG51" s="198"/>
      <c r="AH51" s="198" t="s">
        <v>150</v>
      </c>
      <c r="AI51" s="202"/>
      <c r="AJ51" s="115" t="b">
        <v>0</v>
      </c>
      <c r="AK51" s="115"/>
      <c r="AL51" s="115"/>
      <c r="AM51" s="115"/>
      <c r="AN51" s="115"/>
      <c r="AO51" s="115"/>
    </row>
    <row r="52" spans="2:41" s="67" customFormat="1" ht="12.75" customHeight="1">
      <c r="C52" s="214"/>
      <c r="D52" s="211"/>
      <c r="E52" s="720"/>
      <c r="F52" s="735"/>
      <c r="G52" s="758"/>
      <c r="H52" s="758"/>
      <c r="I52" s="758"/>
      <c r="J52" s="758"/>
      <c r="K52" s="758"/>
      <c r="L52" s="758"/>
      <c r="M52" s="758"/>
      <c r="N52" s="758"/>
      <c r="O52" s="758"/>
      <c r="P52" s="737"/>
      <c r="Q52" s="278"/>
      <c r="R52" s="279"/>
      <c r="S52" s="279"/>
      <c r="T52" s="205"/>
      <c r="U52" s="205"/>
      <c r="V52" s="347"/>
      <c r="W52" s="205"/>
      <c r="X52" s="204"/>
      <c r="Y52" s="722"/>
      <c r="Z52" s="722"/>
      <c r="AA52" s="348"/>
      <c r="AB52" s="349" t="s">
        <v>141</v>
      </c>
      <c r="AC52" s="238"/>
      <c r="AD52" s="205" t="s">
        <v>151</v>
      </c>
      <c r="AE52" s="204"/>
      <c r="AF52" s="204" t="s">
        <v>152</v>
      </c>
      <c r="AG52" s="204"/>
      <c r="AH52" s="204" t="s">
        <v>385</v>
      </c>
      <c r="AI52" s="209"/>
      <c r="AJ52" s="115" t="b">
        <v>0</v>
      </c>
      <c r="AK52" s="115" t="b">
        <v>0</v>
      </c>
      <c r="AL52" s="115" t="b">
        <v>0</v>
      </c>
      <c r="AM52" s="115" t="b">
        <v>0</v>
      </c>
      <c r="AN52" s="115" t="b">
        <v>0</v>
      </c>
      <c r="AO52" s="115" t="b">
        <v>0</v>
      </c>
    </row>
    <row r="53" spans="2:41" s="67" customFormat="1" ht="13.5" customHeight="1">
      <c r="B53" s="115" t="b">
        <v>0</v>
      </c>
      <c r="C53" s="210"/>
      <c r="D53" s="211"/>
      <c r="E53" s="720"/>
      <c r="F53" s="735"/>
      <c r="G53" s="758"/>
      <c r="H53" s="758"/>
      <c r="I53" s="758"/>
      <c r="J53" s="758"/>
      <c r="K53" s="758"/>
      <c r="L53" s="758"/>
      <c r="M53" s="758"/>
      <c r="N53" s="758"/>
      <c r="O53" s="758"/>
      <c r="P53" s="737"/>
      <c r="Q53" s="350"/>
      <c r="R53" s="351" t="s">
        <v>186</v>
      </c>
      <c r="S53" s="338"/>
      <c r="T53" s="211"/>
      <c r="U53" s="229"/>
      <c r="V53" s="266"/>
      <c r="W53" s="229"/>
      <c r="X53" s="196"/>
      <c r="Y53" s="710"/>
      <c r="Z53" s="710"/>
      <c r="AA53" s="211"/>
      <c r="AB53" s="352"/>
      <c r="AC53" s="237"/>
      <c r="AD53" s="229" t="s">
        <v>148</v>
      </c>
      <c r="AE53" s="196"/>
      <c r="AF53" s="196" t="s">
        <v>149</v>
      </c>
      <c r="AG53" s="196"/>
      <c r="AH53" s="196" t="s">
        <v>150</v>
      </c>
      <c r="AI53" s="213"/>
      <c r="AJ53" s="115" t="b">
        <v>0</v>
      </c>
      <c r="AK53" s="115"/>
      <c r="AL53" s="115"/>
      <c r="AM53" s="115"/>
      <c r="AN53" s="115"/>
      <c r="AO53" s="115"/>
    </row>
    <row r="54" spans="2:41" s="67" customFormat="1" ht="13.5" customHeight="1">
      <c r="C54" s="214"/>
      <c r="D54" s="211"/>
      <c r="E54" s="720"/>
      <c r="F54" s="735"/>
      <c r="G54" s="758"/>
      <c r="H54" s="758"/>
      <c r="I54" s="758"/>
      <c r="J54" s="758"/>
      <c r="K54" s="758"/>
      <c r="L54" s="758"/>
      <c r="M54" s="758"/>
      <c r="N54" s="758"/>
      <c r="O54" s="758"/>
      <c r="P54" s="737"/>
      <c r="Q54" s="271"/>
      <c r="R54" s="338"/>
      <c r="S54" s="338"/>
      <c r="T54" s="229"/>
      <c r="U54" s="229"/>
      <c r="V54" s="266"/>
      <c r="W54" s="229"/>
      <c r="X54" s="196"/>
      <c r="Y54" s="722"/>
      <c r="Z54" s="722"/>
      <c r="AA54" s="211"/>
      <c r="AB54" s="352" t="s">
        <v>141</v>
      </c>
      <c r="AC54" s="237"/>
      <c r="AD54" s="229" t="s">
        <v>151</v>
      </c>
      <c r="AE54" s="196"/>
      <c r="AF54" s="196" t="s">
        <v>152</v>
      </c>
      <c r="AG54" s="196"/>
      <c r="AH54" s="196" t="s">
        <v>385</v>
      </c>
      <c r="AI54" s="213"/>
      <c r="AJ54" s="115" t="b">
        <v>0</v>
      </c>
      <c r="AK54" s="115" t="b">
        <v>0</v>
      </c>
      <c r="AL54" s="115" t="b">
        <v>0</v>
      </c>
      <c r="AM54" s="115" t="b">
        <v>0</v>
      </c>
      <c r="AN54" s="115" t="b">
        <v>0</v>
      </c>
      <c r="AO54" s="115" t="b">
        <v>0</v>
      </c>
    </row>
    <row r="55" spans="2:41" s="67" customFormat="1" ht="14.25" customHeight="1">
      <c r="B55" s="115" t="b">
        <v>0</v>
      </c>
      <c r="C55" s="210"/>
      <c r="D55" s="211"/>
      <c r="E55" s="720"/>
      <c r="F55" s="271"/>
      <c r="G55" s="338"/>
      <c r="H55" s="338"/>
      <c r="I55" s="338"/>
      <c r="J55" s="338"/>
      <c r="K55" s="338"/>
      <c r="L55" s="338"/>
      <c r="M55" s="338"/>
      <c r="N55" s="338"/>
      <c r="O55" s="338"/>
      <c r="P55" s="338"/>
      <c r="Q55" s="345"/>
      <c r="R55" s="198" t="s">
        <v>187</v>
      </c>
      <c r="S55" s="337"/>
      <c r="T55" s="221"/>
      <c r="U55" s="199"/>
      <c r="V55" s="267"/>
      <c r="W55" s="199"/>
      <c r="X55" s="198"/>
      <c r="Y55" s="710"/>
      <c r="Z55" s="710"/>
      <c r="AA55" s="221"/>
      <c r="AB55" s="346"/>
      <c r="AC55" s="217"/>
      <c r="AD55" s="199" t="s">
        <v>148</v>
      </c>
      <c r="AE55" s="198"/>
      <c r="AF55" s="198" t="s">
        <v>149</v>
      </c>
      <c r="AG55" s="198"/>
      <c r="AH55" s="198" t="s">
        <v>150</v>
      </c>
      <c r="AI55" s="202"/>
      <c r="AJ55" s="115" t="b">
        <v>0</v>
      </c>
      <c r="AK55" s="115"/>
      <c r="AL55" s="115"/>
      <c r="AM55" s="115"/>
      <c r="AN55" s="115"/>
      <c r="AO55" s="115"/>
    </row>
    <row r="56" spans="2:41" s="67" customFormat="1" ht="14.25" customHeight="1">
      <c r="C56" s="214"/>
      <c r="D56" s="211"/>
      <c r="E56" s="720"/>
      <c r="F56" s="278"/>
      <c r="G56" s="279"/>
      <c r="H56" s="279"/>
      <c r="I56" s="279"/>
      <c r="J56" s="279"/>
      <c r="K56" s="279"/>
      <c r="L56" s="279"/>
      <c r="M56" s="279"/>
      <c r="N56" s="279"/>
      <c r="O56" s="279"/>
      <c r="P56" s="279"/>
      <c r="Q56" s="278"/>
      <c r="R56" s="279"/>
      <c r="S56" s="279"/>
      <c r="T56" s="205"/>
      <c r="U56" s="205"/>
      <c r="V56" s="347"/>
      <c r="W56" s="205"/>
      <c r="X56" s="204"/>
      <c r="Y56" s="722"/>
      <c r="Z56" s="722"/>
      <c r="AA56" s="320"/>
      <c r="AB56" s="349" t="s">
        <v>141</v>
      </c>
      <c r="AC56" s="238"/>
      <c r="AD56" s="205" t="s">
        <v>151</v>
      </c>
      <c r="AE56" s="204"/>
      <c r="AF56" s="204" t="s">
        <v>152</v>
      </c>
      <c r="AG56" s="204"/>
      <c r="AH56" s="204" t="s">
        <v>385</v>
      </c>
      <c r="AI56" s="209"/>
      <c r="AJ56" s="115" t="b">
        <v>0</v>
      </c>
      <c r="AK56" s="115" t="b">
        <v>0</v>
      </c>
      <c r="AL56" s="115" t="b">
        <v>0</v>
      </c>
      <c r="AM56" s="115" t="b">
        <v>0</v>
      </c>
      <c r="AN56" s="115" t="b">
        <v>0</v>
      </c>
      <c r="AO56" s="115" t="b">
        <v>0</v>
      </c>
    </row>
    <row r="57" spans="2:41" s="67" customFormat="1" ht="12" customHeight="1">
      <c r="C57" s="214"/>
      <c r="D57" s="211"/>
      <c r="E57" s="721"/>
      <c r="F57" s="322" t="s">
        <v>188</v>
      </c>
      <c r="G57" s="353"/>
      <c r="H57" s="353"/>
      <c r="I57" s="353"/>
      <c r="J57" s="353"/>
      <c r="K57" s="353"/>
      <c r="L57" s="353"/>
      <c r="M57" s="353"/>
      <c r="N57" s="353"/>
      <c r="O57" s="353"/>
      <c r="P57" s="353"/>
      <c r="Q57" s="353"/>
      <c r="R57" s="353"/>
      <c r="S57" s="292"/>
      <c r="T57" s="196"/>
      <c r="U57" s="196"/>
      <c r="V57" s="196"/>
      <c r="W57" s="196"/>
      <c r="X57" s="196"/>
      <c r="Y57" s="196"/>
      <c r="Z57" s="196"/>
      <c r="AA57" s="196"/>
      <c r="AB57" s="196"/>
      <c r="AC57" s="196"/>
      <c r="AD57" s="196"/>
      <c r="AE57" s="196"/>
      <c r="AF57" s="196"/>
      <c r="AG57" s="196"/>
      <c r="AH57" s="196"/>
      <c r="AI57" s="213"/>
    </row>
    <row r="58" spans="2:41" s="67" customFormat="1" ht="12.75" customHeight="1">
      <c r="B58" s="115" t="b">
        <v>0</v>
      </c>
      <c r="C58" s="210"/>
      <c r="D58" s="211"/>
      <c r="E58" s="217" t="s">
        <v>156</v>
      </c>
      <c r="F58" s="199"/>
      <c r="G58" s="754"/>
      <c r="H58" s="754"/>
      <c r="I58" s="754"/>
      <c r="J58" s="754"/>
      <c r="K58" s="754"/>
      <c r="L58" s="754"/>
      <c r="M58" s="754"/>
      <c r="N58" s="754"/>
      <c r="O58" s="754"/>
      <c r="P58" s="754"/>
      <c r="Q58" s="754"/>
      <c r="R58" s="754"/>
      <c r="S58" s="754"/>
      <c r="T58" s="754"/>
      <c r="U58" s="754"/>
      <c r="V58" s="754"/>
      <c r="W58" s="754"/>
      <c r="X58" s="754"/>
      <c r="Y58" s="754"/>
      <c r="Z58" s="754"/>
      <c r="AA58" s="754"/>
      <c r="AB58" s="754"/>
      <c r="AC58" s="754"/>
      <c r="AD58" s="754"/>
      <c r="AE58" s="754"/>
      <c r="AF58" s="754"/>
      <c r="AG58" s="754"/>
      <c r="AH58" s="754"/>
      <c r="AI58" s="755"/>
    </row>
    <row r="59" spans="2:41" s="67" customFormat="1" ht="53.25" customHeight="1" thickBot="1">
      <c r="C59" s="325"/>
      <c r="D59" s="211"/>
      <c r="E59" s="238"/>
      <c r="F59" s="205"/>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7"/>
    </row>
    <row r="60" spans="2:41" ht="28.5" customHeight="1">
      <c r="C60" s="326" t="s">
        <v>574</v>
      </c>
      <c r="D60" s="191"/>
      <c r="E60" s="319"/>
      <c r="F60" s="328"/>
      <c r="G60" s="328"/>
      <c r="H60" s="328"/>
      <c r="I60" s="328"/>
      <c r="J60" s="328"/>
      <c r="K60" s="328"/>
      <c r="L60" s="328"/>
      <c r="M60" s="328"/>
      <c r="N60" s="328"/>
      <c r="O60" s="328"/>
      <c r="P60" s="328"/>
      <c r="Q60" s="328"/>
      <c r="R60" s="328"/>
      <c r="S60" s="328"/>
      <c r="T60" s="328"/>
      <c r="U60" s="328"/>
      <c r="V60" s="328"/>
      <c r="W60" s="328"/>
      <c r="X60" s="328"/>
      <c r="Y60" s="328"/>
      <c r="Z60" s="328"/>
      <c r="AA60" s="328"/>
      <c r="AB60" s="328"/>
      <c r="AC60" s="328"/>
      <c r="AD60" s="328"/>
      <c r="AE60" s="328"/>
      <c r="AF60" s="328"/>
      <c r="AG60" s="328"/>
      <c r="AH60" s="328"/>
      <c r="AI60" s="328"/>
    </row>
  </sheetData>
  <sheetProtection sheet="1" objects="1" scenarios="1" selectLockedCells="1"/>
  <mergeCells count="64">
    <mergeCell ref="H35:N36"/>
    <mergeCell ref="O35:Z36"/>
    <mergeCell ref="AA36:AI36"/>
    <mergeCell ref="E37:E49"/>
    <mergeCell ref="Q37:AI37"/>
    <mergeCell ref="F37:P37"/>
    <mergeCell ref="AG40:AH40"/>
    <mergeCell ref="AG43:AH43"/>
    <mergeCell ref="G49:O49"/>
    <mergeCell ref="E17:G36"/>
    <mergeCell ref="H26:N28"/>
    <mergeCell ref="AA26:AI28"/>
    <mergeCell ref="H29:I34"/>
    <mergeCell ref="J29:N31"/>
    <mergeCell ref="AA29:AI31"/>
    <mergeCell ref="O30:U30"/>
    <mergeCell ref="G58:AI59"/>
    <mergeCell ref="E50:E57"/>
    <mergeCell ref="F50:P54"/>
    <mergeCell ref="Q50:V50"/>
    <mergeCell ref="W50:AB50"/>
    <mergeCell ref="AC50:AI50"/>
    <mergeCell ref="Y51:Z52"/>
    <mergeCell ref="Y53:Z54"/>
    <mergeCell ref="Y55:Z56"/>
    <mergeCell ref="J32:N34"/>
    <mergeCell ref="P32:Z32"/>
    <mergeCell ref="AA32:AI34"/>
    <mergeCell ref="H22:N25"/>
    <mergeCell ref="O22:P22"/>
    <mergeCell ref="AD35:AI35"/>
    <mergeCell ref="T22:W22"/>
    <mergeCell ref="AA22:AI25"/>
    <mergeCell ref="O23:S23"/>
    <mergeCell ref="U23:V23"/>
    <mergeCell ref="O25:P25"/>
    <mergeCell ref="R25:Y25"/>
    <mergeCell ref="P27:Y27"/>
    <mergeCell ref="R16:AH16"/>
    <mergeCell ref="H17:N18"/>
    <mergeCell ref="O17:Z18"/>
    <mergeCell ref="AA17:AI18"/>
    <mergeCell ref="H19:N21"/>
    <mergeCell ref="O19:Q19"/>
    <mergeCell ref="AA19:AI21"/>
    <mergeCell ref="O20:P20"/>
    <mergeCell ref="R20:Y20"/>
    <mergeCell ref="R21:Y21"/>
    <mergeCell ref="E11:G16"/>
    <mergeCell ref="H11:N12"/>
    <mergeCell ref="T7:AI7"/>
    <mergeCell ref="C6:D6"/>
    <mergeCell ref="AH6:AI6"/>
    <mergeCell ref="E8:AI8"/>
    <mergeCell ref="E9:N10"/>
    <mergeCell ref="AC10:AH10"/>
    <mergeCell ref="R11:S11"/>
    <mergeCell ref="X11:Y11"/>
    <mergeCell ref="R12:AH12"/>
    <mergeCell ref="H13:N16"/>
    <mergeCell ref="O13:S13"/>
    <mergeCell ref="Y14:AA14"/>
    <mergeCell ref="AB14:AH14"/>
    <mergeCell ref="W15:X15"/>
  </mergeCells>
  <phoneticPr fontId="12"/>
  <conditionalFormatting sqref="C9 C11 C13 C19 C22 C26 C29 C35 C38 C40 C42 C44 C46 C48 C51 C53 C55 C58">
    <cfRule type="expression" dxfId="271" priority="1">
      <formula>$B$58=TRUE</formula>
    </cfRule>
    <cfRule type="expression" dxfId="270" priority="2">
      <formula>$B$55=TRUE</formula>
    </cfRule>
    <cfRule type="expression" dxfId="269" priority="3">
      <formula>$B$53=TRUE</formula>
    </cfRule>
    <cfRule type="expression" dxfId="268" priority="4">
      <formula>$B$51=TRUE</formula>
    </cfRule>
    <cfRule type="expression" dxfId="267" priority="5">
      <formula>$B$48=TRUE</formula>
    </cfRule>
    <cfRule type="expression" dxfId="266" priority="6">
      <formula>$B$46=TRUE</formula>
    </cfRule>
    <cfRule type="expression" dxfId="265" priority="7">
      <formula>$B$44=TRUE</formula>
    </cfRule>
    <cfRule type="expression" dxfId="264" priority="8">
      <formula>$B$42=TRUE</formula>
    </cfRule>
    <cfRule type="expression" dxfId="263" priority="9">
      <formula>$B$40=TRUE</formula>
    </cfRule>
    <cfRule type="expression" dxfId="262" priority="10">
      <formula>$B$38=TRUE</formula>
    </cfRule>
    <cfRule type="expression" dxfId="261" priority="11">
      <formula>$B$35=TRUE</formula>
    </cfRule>
    <cfRule type="expression" dxfId="260" priority="12">
      <formula>$B$29=TRUE</formula>
    </cfRule>
    <cfRule type="expression" dxfId="259" priority="13">
      <formula>$B$26=TRUE</formula>
    </cfRule>
    <cfRule type="expression" dxfId="258" priority="14">
      <formula>$B$22=TRUE</formula>
    </cfRule>
    <cfRule type="expression" dxfId="257" priority="15">
      <formula>$B$19=TRUE</formula>
    </cfRule>
    <cfRule type="expression" dxfId="256" priority="16">
      <formula>$B$13=TRUE</formula>
    </cfRule>
    <cfRule type="expression" dxfId="255" priority="17">
      <formula>$B$11=TRUE</formula>
    </cfRule>
    <cfRule type="expression" dxfId="254" priority="18">
      <formula>$B$9=TRUE</formula>
    </cfRule>
  </conditionalFormatting>
  <conditionalFormatting sqref="G49:O49">
    <cfRule type="expression" dxfId="253" priority="55" stopIfTrue="1">
      <formula>$AJ$48=TRUE</formula>
    </cfRule>
    <cfRule type="notContainsBlanks" dxfId="252" priority="54" stopIfTrue="1">
      <formula>LEN(TRIM(G49))&gt;0</formula>
    </cfRule>
  </conditionalFormatting>
  <conditionalFormatting sqref="G58:AI59">
    <cfRule type="containsBlanks" dxfId="251" priority="31" stopIfTrue="1">
      <formula>LEN(TRIM(G58))=0</formula>
    </cfRule>
  </conditionalFormatting>
  <conditionalFormatting sqref="O26 O28">
    <cfRule type="expression" dxfId="250" priority="87" stopIfTrue="1">
      <formula>$AJ$26=TRUE</formula>
    </cfRule>
    <cfRule type="expression" dxfId="249" priority="86" stopIfTrue="1">
      <formula>$AJ$28=TRUE</formula>
    </cfRule>
  </conditionalFormatting>
  <conditionalFormatting sqref="O29 O31">
    <cfRule type="expression" dxfId="248" priority="81" stopIfTrue="1">
      <formula>$AJ$29=TRUE</formula>
    </cfRule>
    <cfRule type="expression" dxfId="247" priority="80" stopIfTrue="1">
      <formula>$AJ$31=TRUE</formula>
    </cfRule>
  </conditionalFormatting>
  <conditionalFormatting sqref="O32 O34">
    <cfRule type="expression" dxfId="246" priority="73" stopIfTrue="1">
      <formula>$AJ$34=TRUE</formula>
    </cfRule>
    <cfRule type="expression" dxfId="245" priority="74" stopIfTrue="1">
      <formula>$AJ$32=TRUE</formula>
    </cfRule>
  </conditionalFormatting>
  <conditionalFormatting sqref="O35:Z36">
    <cfRule type="notContainsBlanks" dxfId="244" priority="70" stopIfTrue="1">
      <formula>LEN(TRIM(O35))&gt;0</formula>
    </cfRule>
  </conditionalFormatting>
  <conditionalFormatting sqref="P27">
    <cfRule type="expression" dxfId="243" priority="85" stopIfTrue="1">
      <formula>$AJ$26=TRUE</formula>
    </cfRule>
    <cfRule type="notContainsBlanks" dxfId="242" priority="84" stopIfTrue="1">
      <formula>LEN(TRIM(P27))&gt;0</formula>
    </cfRule>
  </conditionalFormatting>
  <conditionalFormatting sqref="Q22 Y22">
    <cfRule type="expression" dxfId="241" priority="97" stopIfTrue="1">
      <formula>$AJ$22=TRUE</formula>
    </cfRule>
    <cfRule type="expression" dxfId="240" priority="96" stopIfTrue="1">
      <formula>$AK$22=TRUE</formula>
    </cfRule>
  </conditionalFormatting>
  <conditionalFormatting sqref="Q24 T24">
    <cfRule type="expression" dxfId="239" priority="93" stopIfTrue="1">
      <formula>$AK$24=TRUE</formula>
    </cfRule>
    <cfRule type="expression" dxfId="238" priority="94" stopIfTrue="1">
      <formula>$AJ$24=TRUE</formula>
    </cfRule>
  </conditionalFormatting>
  <conditionalFormatting sqref="Q51 Q53 Q55">
    <cfRule type="expression" dxfId="237" priority="51" stopIfTrue="1">
      <formula>$AJ$55=TRUE</formula>
    </cfRule>
    <cfRule type="expression" dxfId="236" priority="52" stopIfTrue="1">
      <formula>$AJ$53=TRUE</formula>
    </cfRule>
    <cfRule type="expression" dxfId="235" priority="53" stopIfTrue="1">
      <formula>$AJ$51=TRUE</formula>
    </cfRule>
  </conditionalFormatting>
  <conditionalFormatting sqref="R19 V19">
    <cfRule type="expression" dxfId="234" priority="101" stopIfTrue="1">
      <formula>$AK$19=TRUE</formula>
    </cfRule>
    <cfRule type="expression" dxfId="233" priority="102" stopIfTrue="1">
      <formula>$AJ$19=TRUE</formula>
    </cfRule>
  </conditionalFormatting>
  <conditionalFormatting sqref="R11:S11 X11:Y11 O26 O28:O29 O31:O32 O34">
    <cfRule type="expression" dxfId="232" priority="114" stopIfTrue="1">
      <formula>$S$3=TRUE</formula>
    </cfRule>
  </conditionalFormatting>
  <conditionalFormatting sqref="R11:S11 X11:Y11">
    <cfRule type="expression" dxfId="231" priority="115" stopIfTrue="1">
      <formula>$P$3=TRUE</formula>
    </cfRule>
  </conditionalFormatting>
  <conditionalFormatting sqref="R11:S11">
    <cfRule type="notContainsBlanks" dxfId="230" priority="113" stopIfTrue="1">
      <formula>LEN(TRIM(R11))&gt;0</formula>
    </cfRule>
  </conditionalFormatting>
  <conditionalFormatting sqref="R20:Y20">
    <cfRule type="notContainsBlanks" dxfId="229" priority="100" stopIfTrue="1">
      <formula>LEN(TRIM(R20))&gt;0</formula>
    </cfRule>
  </conditionalFormatting>
  <conditionalFormatting sqref="R25:Y25">
    <cfRule type="notContainsBlanks" dxfId="228" priority="89" stopIfTrue="1">
      <formula>LEN(TRIM(R25))&gt;0</formula>
    </cfRule>
  </conditionalFormatting>
  <conditionalFormatting sqref="R12:AH12">
    <cfRule type="notContainsBlanks" dxfId="227" priority="109" stopIfTrue="1">
      <formula>LEN(TRIM(R12))&gt;0</formula>
    </cfRule>
    <cfRule type="expression" dxfId="226" priority="110" stopIfTrue="1">
      <formula>$S$3=TRUE</formula>
    </cfRule>
    <cfRule type="expression" dxfId="225" priority="111" stopIfTrue="1">
      <formula>$P$3=TRUE</formula>
    </cfRule>
  </conditionalFormatting>
  <conditionalFormatting sqref="R16:AH16">
    <cfRule type="notContainsBlanks" dxfId="224" priority="25" stopIfTrue="1">
      <formula>LEN(TRIM(R16))&gt;0</formula>
    </cfRule>
  </conditionalFormatting>
  <conditionalFormatting sqref="T9 O9:O10 X10">
    <cfRule type="expression" dxfId="223" priority="119" stopIfTrue="1">
      <formula>$AJ$9=TRUE</formula>
    </cfRule>
    <cfRule type="expression" dxfId="222" priority="116" stopIfTrue="1">
      <formula>$AK$10=TRUE</formula>
    </cfRule>
    <cfRule type="expression" dxfId="221" priority="117" stopIfTrue="1">
      <formula>$AJ$10=TRUE</formula>
    </cfRule>
    <cfRule type="expression" dxfId="220" priority="118" stopIfTrue="1">
      <formula>$AK$9=TRUE</formula>
    </cfRule>
  </conditionalFormatting>
  <conditionalFormatting sqref="T22:W22">
    <cfRule type="notContainsBlanks" dxfId="219" priority="90" stopIfTrue="1">
      <formula>LEN(TRIM(T22))&gt;0</formula>
    </cfRule>
  </conditionalFormatting>
  <conditionalFormatting sqref="U38 X38">
    <cfRule type="expression" dxfId="218" priority="67" stopIfTrue="1">
      <formula>$AJ$38=TRUE</formula>
    </cfRule>
    <cfRule type="expression" dxfId="217" priority="66" stopIfTrue="1">
      <formula>$AK$38=TRUE</formula>
    </cfRule>
  </conditionalFormatting>
  <conditionalFormatting sqref="U44 X44">
    <cfRule type="expression" dxfId="216" priority="61" stopIfTrue="1">
      <formula>$AJ$44=TRUE</formula>
    </cfRule>
    <cfRule type="expression" dxfId="215" priority="60" stopIfTrue="1">
      <formula>$AK$44=TRUE</formula>
    </cfRule>
  </conditionalFormatting>
  <conditionalFormatting sqref="U48 X48">
    <cfRule type="expression" dxfId="214" priority="56" stopIfTrue="1">
      <formula>$AK$48=TRUE</formula>
    </cfRule>
    <cfRule type="expression" dxfId="213" priority="57" stopIfTrue="1">
      <formula>$AJ$48=TRUE</formula>
    </cfRule>
  </conditionalFormatting>
  <conditionalFormatting sqref="U23:V23">
    <cfRule type="notContainsBlanks" dxfId="212" priority="88" stopIfTrue="1">
      <formula>LEN(TRIM(U23))&gt;0</formula>
    </cfRule>
  </conditionalFormatting>
  <conditionalFormatting sqref="V30 Y30">
    <cfRule type="expression" dxfId="211" priority="79" stopIfTrue="1">
      <formula>$AJ$29=TRUE</formula>
    </cfRule>
    <cfRule type="expression" dxfId="210" priority="78" stopIfTrue="1">
      <formula>$AJ$30=TRUE</formula>
    </cfRule>
    <cfRule type="expression" dxfId="209" priority="77" stopIfTrue="1">
      <formula>$AK$30=TRUE</formula>
    </cfRule>
  </conditionalFormatting>
  <conditionalFormatting sqref="W40 Z40">
    <cfRule type="expression" dxfId="208" priority="65" stopIfTrue="1">
      <formula>$AJ$40=TRUE</formula>
    </cfRule>
    <cfRule type="expression" dxfId="207" priority="64" stopIfTrue="1">
      <formula>$AK$40=TRUE</formula>
    </cfRule>
  </conditionalFormatting>
  <conditionalFormatting sqref="W15:X15">
    <cfRule type="notContainsBlanks" dxfId="206" priority="26" stopIfTrue="1">
      <formula>LEN(TRIM(W15))&gt;0</formula>
    </cfRule>
  </conditionalFormatting>
  <conditionalFormatting sqref="X46 AA46">
    <cfRule type="expression" dxfId="205" priority="58" stopIfTrue="1">
      <formula>$AK$46=TRUE</formula>
    </cfRule>
    <cfRule type="expression" dxfId="204" priority="59" stopIfTrue="1">
      <formula>$AJ$46=TRUE</formula>
    </cfRule>
  </conditionalFormatting>
  <conditionalFormatting sqref="X11:Y11">
    <cfRule type="notContainsBlanks" dxfId="203" priority="112" stopIfTrue="1">
      <formula>LEN(TRIM(X11))&gt;0</formula>
    </cfRule>
  </conditionalFormatting>
  <conditionalFormatting sqref="Y42 AB42">
    <cfRule type="expression" dxfId="202" priority="62" stopIfTrue="1">
      <formula>$AK$42=TRUE</formula>
    </cfRule>
    <cfRule type="expression" dxfId="201" priority="63" stopIfTrue="1">
      <formula>$AJ$42=TRUE</formula>
    </cfRule>
  </conditionalFormatting>
  <conditionalFormatting sqref="Y51:Z56">
    <cfRule type="notContainsBlanks" dxfId="200" priority="28" stopIfTrue="1">
      <formula>LEN(TRIM(Y51))&gt;0</formula>
    </cfRule>
  </conditionalFormatting>
  <conditionalFormatting sqref="AA19:AI21">
    <cfRule type="expression" dxfId="199" priority="99" stopIfTrue="1">
      <formula>$AK$19=TRUE</formula>
    </cfRule>
  </conditionalFormatting>
  <conditionalFormatting sqref="AA19:AI34">
    <cfRule type="notContainsBlanks" dxfId="198" priority="20" stopIfTrue="1">
      <formula>LEN(TRIM(AA19))&gt;0</formula>
    </cfRule>
  </conditionalFormatting>
  <conditionalFormatting sqref="AA22:AI25 T22:W22">
    <cfRule type="expression" dxfId="197" priority="95" stopIfTrue="1">
      <formula>$AJ$22=TRUE</formula>
    </cfRule>
  </conditionalFormatting>
  <conditionalFormatting sqref="AA22:AI25">
    <cfRule type="expression" dxfId="196" priority="91">
      <formula>$AJ$24=TRUE</formula>
    </cfRule>
  </conditionalFormatting>
  <conditionalFormatting sqref="AA26:AI28">
    <cfRule type="expression" dxfId="195" priority="83" stopIfTrue="1">
      <formula>$AJ$26=TRUE</formula>
    </cfRule>
  </conditionalFormatting>
  <conditionalFormatting sqref="AA29:AI31">
    <cfRule type="expression" dxfId="194" priority="76" stopIfTrue="1">
      <formula>$AJ$29=TRUE</formula>
    </cfRule>
  </conditionalFormatting>
  <conditionalFormatting sqref="AA32:AI34">
    <cfRule type="expression" dxfId="193" priority="72" stopIfTrue="1">
      <formula>$AJ$32=TRUE</formula>
    </cfRule>
  </conditionalFormatting>
  <conditionalFormatting sqref="AA36:AI36">
    <cfRule type="notContainsBlanks" dxfId="192" priority="68" stopIfTrue="1">
      <formula>LEN(TRIM(AA36))&gt;0</formula>
    </cfRule>
  </conditionalFormatting>
  <conditionalFormatting sqref="AB14:AH14">
    <cfRule type="expression" dxfId="191" priority="103" stopIfTrue="1">
      <formula>$AN$13=TRUE</formula>
    </cfRule>
    <cfRule type="notContainsBlanks" dxfId="190" priority="27" stopIfTrue="1">
      <formula>LEN(TRIM(AB14))&gt;0</formula>
    </cfRule>
  </conditionalFormatting>
  <conditionalFormatting sqref="AC51:AC52 AE51:AE52 Y51">
    <cfRule type="expression" dxfId="189" priority="50" stopIfTrue="1">
      <formula>$AJ$51=TRUE</formula>
    </cfRule>
  </conditionalFormatting>
  <conditionalFormatting sqref="AC51:AC52 AE51:AE52 AG51:AG52">
    <cfRule type="expression" dxfId="188" priority="46" stopIfTrue="1">
      <formula>$AJ$52=TRUE</formula>
    </cfRule>
    <cfRule type="expression" dxfId="187" priority="44" stopIfTrue="1">
      <formula>$AL$52=TRUE</formula>
    </cfRule>
    <cfRule type="expression" dxfId="186" priority="24" stopIfTrue="1">
      <formula>$AO$52=TRUE</formula>
    </cfRule>
    <cfRule type="expression" dxfId="185" priority="45" stopIfTrue="1">
      <formula>$AK$52=TRUE</formula>
    </cfRule>
    <cfRule type="expression" dxfId="184" priority="43" stopIfTrue="1">
      <formula>$AM$52=TRUE</formula>
    </cfRule>
    <cfRule type="expression" dxfId="183" priority="42" stopIfTrue="1">
      <formula>$AN$52=TRUE</formula>
    </cfRule>
  </conditionalFormatting>
  <conditionalFormatting sqref="AC53:AC54 AE53:AE54 AG53:AG54 Y53">
    <cfRule type="expression" dxfId="182" priority="48" stopIfTrue="1">
      <formula>$AJ$53=TRUE</formula>
    </cfRule>
  </conditionalFormatting>
  <conditionalFormatting sqref="AC53:AC54 AE53:AE54 AG53:AG54">
    <cfRule type="expression" dxfId="181" priority="41" stopIfTrue="1">
      <formula>$AJ$54=TRUE</formula>
    </cfRule>
    <cfRule type="expression" dxfId="180" priority="23" stopIfTrue="1">
      <formula>$AO$54=TRUE</formula>
    </cfRule>
    <cfRule type="expression" dxfId="179" priority="40" stopIfTrue="1">
      <formula>$AK$54=TRUE</formula>
    </cfRule>
    <cfRule type="expression" dxfId="178" priority="39" stopIfTrue="1">
      <formula>$AL$54=TRUE</formula>
    </cfRule>
    <cfRule type="expression" dxfId="177" priority="37" stopIfTrue="1">
      <formula>$AN$54=TRUE</formula>
    </cfRule>
    <cfRule type="expression" dxfId="176" priority="38" stopIfTrue="1">
      <formula>$AM$54=TRUE</formula>
    </cfRule>
  </conditionalFormatting>
  <conditionalFormatting sqref="AC55:AC56 AE55:AE56 AG55:AG56 Y55">
    <cfRule type="expression" dxfId="175" priority="47" stopIfTrue="1">
      <formula>$AJ$55=TRUE</formula>
    </cfRule>
  </conditionalFormatting>
  <conditionalFormatting sqref="AC55:AC56 AE55:AE56 AG55:AG56">
    <cfRule type="expression" dxfId="174" priority="33" stopIfTrue="1">
      <formula>$AM$56=TRUE</formula>
    </cfRule>
    <cfRule type="expression" dxfId="173" priority="34" stopIfTrue="1">
      <formula>$AL$56=TRUE</formula>
    </cfRule>
    <cfRule type="expression" dxfId="172" priority="35" stopIfTrue="1">
      <formula>$AK$56=TRUE</formula>
    </cfRule>
    <cfRule type="expression" dxfId="171" priority="36" stopIfTrue="1">
      <formula>$AJ$56=TRUE</formula>
    </cfRule>
    <cfRule type="expression" dxfId="170" priority="22" stopIfTrue="1">
      <formula>$AO$56=TRUE</formula>
    </cfRule>
    <cfRule type="expression" dxfId="169" priority="32" stopIfTrue="1">
      <formula>$AN$56=TRUE</formula>
    </cfRule>
  </conditionalFormatting>
  <conditionalFormatting sqref="AD13 T13:T14 X13:X14">
    <cfRule type="expression" dxfId="168" priority="107" stopIfTrue="1">
      <formula>$AK$13=TRUE</formula>
    </cfRule>
    <cfRule type="expression" dxfId="167" priority="108" stopIfTrue="1">
      <formula>$AJ$13=TRUE</formula>
    </cfRule>
    <cfRule type="expression" dxfId="166" priority="104" stopIfTrue="1">
      <formula>$AN$13=TRUE</formula>
    </cfRule>
    <cfRule type="expression" dxfId="165" priority="105" stopIfTrue="1">
      <formula>$AM$13=TRUE</formula>
    </cfRule>
    <cfRule type="expression" dxfId="164" priority="106" stopIfTrue="1">
      <formula>$AL$13=TRUE</formula>
    </cfRule>
  </conditionalFormatting>
  <conditionalFormatting sqref="AD35:AI35">
    <cfRule type="containsBlanks" dxfId="163" priority="19">
      <formula>LEN(TRIM(AD35))=0</formula>
    </cfRule>
  </conditionalFormatting>
  <conditionalFormatting sqref="AG51:AG52">
    <cfRule type="expression" dxfId="162" priority="49" stopIfTrue="1">
      <formula>$AJ$51=TRUE</formula>
    </cfRule>
  </conditionalFormatting>
  <dataValidations count="14">
    <dataValidation allowBlank="1" showInputMessage="1" errorTitle="禁止" error="半角コンマが使用されています。" promptTitle="記入例" prompt="石綿以外の有害物質の有無や、埋蔵文化財調査等、特記事項があれば入力してください。" sqref="O35:Z36" xr:uid="{00000000-0002-0000-0400-000001000000}"/>
    <dataValidation allowBlank="1" showInputMessage="1" errorTitle="禁止" error="半角コンマが使用されています。" promptTitle="記入例" prompt="「フロン回収予定」など。" sqref="AA32:AI34" xr:uid="{00000000-0002-0000-0400-000002000000}"/>
    <dataValidation allowBlank="1" showInputMessage="1" errorTitle="禁止" error="半角コンマが使用されています。" promptTitle="記入例" prompt="「関係法令の届出済」_x000a_「石綿作業責任者を選任済」など。" sqref="AA29:AI31" xr:uid="{00000000-0002-0000-0400-000003000000}"/>
    <dataValidation allowBlank="1" showInputMessage="1" errorTitle="禁止" error="半角コンマが使用されています。" promptTitle="記入例" prompt="「適正処理対策の実施予定」など。" sqref="AA26:AI28" xr:uid="{00000000-0002-0000-0400-000004000000}"/>
    <dataValidation allowBlank="1" showInputMessage="1" errorTitle="禁止" error="半角コンマが使用されています。" promptTitle="記入例" prompt="「隣地使用の承諾済み」「道路使用許可済」など。_x000a_※作業場所が「不十分」の場合、必ず入力してください。" sqref="AA19:AI21" xr:uid="{00000000-0002-0000-0400-000006000000}"/>
    <dataValidation allowBlank="1" showInputMessage="1" errorTitle="禁止" error="半角コンマが使用されています。" promptTitle="記載例" prompt="「道路使用許可済」「交通誘導員（作業員）の常駐」など。_x000a_※障害物「有」、もしくは通学路「有」の場合は必ず入力してください。" sqref="AA22:AI25" xr:uid="{00000000-0002-0000-0400-000007000000}"/>
    <dataValidation allowBlank="1" showInputMessage="1" errorTitle="禁止" error="半角コンマが使用されています。" promptTitle="その他" prompt="「住宅密集地」「周辺畑地」など、該当する場合入力してください。" sqref="R16:AH16" xr:uid="{00000000-0002-0000-0400-000008000000}"/>
    <dataValidation allowBlank="1" showInputMessage="1" errorTitle="禁止" error="半角コンマが使用されています。" promptTitle="その他" prompt="「屋根に破損部分あり」など、特記事項があれば入力してください。" sqref="R12:AH12" xr:uid="{00000000-0002-0000-0400-000009000000}"/>
    <dataValidation type="decimal" imeMode="halfAlpha" operator="greaterThanOrEqual" allowBlank="1" showInputMessage="1" showErrorMessage="1" sqref="Y51:Z56 W15:X15 U23:V23" xr:uid="{00000000-0002-0000-0400-00000A000000}">
      <formula1>0</formula1>
    </dataValidation>
    <dataValidation allowBlank="1" showInputMessage="1" showErrorMessage="1" promptTitle="築年数" prompt="分からない場合は「不明」と入力してください。" sqref="R11:S11" xr:uid="{00000000-0002-0000-0400-00000B000000}"/>
    <dataValidation allowBlank="1" showInputMessage="1" errorTitle="禁止" error="半角コンマが使用されています。" sqref="G58:AI59 AB14:AH14 R20:Y20 T22:W22 R25:Y25 AA36:AI36 G49:O49" xr:uid="{F0DAAFD1-28E0-40E3-992D-5C06F74F1C60}"/>
    <dataValidation type="whole" imeMode="halfAlpha" operator="greaterThanOrEqual" allowBlank="1" showInputMessage="1" showErrorMessage="1" sqref="X11:Y11" xr:uid="{DE738FAB-67C3-405C-8CA5-E5EAFED27284}">
      <formula1>0</formula1>
    </dataValidation>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複数日近隣挨拶をする場合は、初日のみ入力してください。_x000a_※近隣挨拶をしない場合は、空欄のままにしてください。" sqref="AD35:AI35" xr:uid="{00BC40B5-FE7E-4229-99BF-C7787536C8CC}">
      <formula1>44197</formula1>
    </dataValidation>
    <dataValidation allowBlank="1" errorTitle="禁止" error="半角コンマが使用されています。" promptTitle="特定建設資材への付着物" prompt="付着物を入力してください。" sqref="P27" xr:uid="{00000000-0002-0000-0400-000005000000}"/>
  </dataValidations>
  <printOptions horizontalCentered="1" verticalCentered="1"/>
  <pageMargins left="0.23622047244094491" right="0.23622047244094491" top="0.74803149606299213" bottom="0.74803149606299213" header="0.31496062992125984" footer="0.31496062992125984"/>
  <pageSetup paperSize="9" scale="8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14</xdr:col>
                    <xdr:colOff>19050</xdr:colOff>
                    <xdr:row>7</xdr:row>
                    <xdr:rowOff>285750</xdr:rowOff>
                  </from>
                  <to>
                    <xdr:col>15</xdr:col>
                    <xdr:colOff>9525</xdr:colOff>
                    <xdr:row>9</xdr:row>
                    <xdr:rowOff>19050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19</xdr:col>
                    <xdr:colOff>19050</xdr:colOff>
                    <xdr:row>7</xdr:row>
                    <xdr:rowOff>285750</xdr:rowOff>
                  </from>
                  <to>
                    <xdr:col>20</xdr:col>
                    <xdr:colOff>19050</xdr:colOff>
                    <xdr:row>9</xdr:row>
                    <xdr:rowOff>19050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14</xdr:col>
                    <xdr:colOff>19050</xdr:colOff>
                    <xdr:row>9</xdr:row>
                    <xdr:rowOff>0</xdr:rowOff>
                  </from>
                  <to>
                    <xdr:col>15</xdr:col>
                    <xdr:colOff>19050</xdr:colOff>
                    <xdr:row>10</xdr:row>
                    <xdr:rowOff>19050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23</xdr:col>
                    <xdr:colOff>28575</xdr:colOff>
                    <xdr:row>8</xdr:row>
                    <xdr:rowOff>161925</xdr:rowOff>
                  </from>
                  <to>
                    <xdr:col>24</xdr:col>
                    <xdr:colOff>9525</xdr:colOff>
                    <xdr:row>10</xdr:row>
                    <xdr:rowOff>19050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29</xdr:col>
                    <xdr:colOff>9525</xdr:colOff>
                    <xdr:row>11</xdr:row>
                    <xdr:rowOff>190500</xdr:rowOff>
                  </from>
                  <to>
                    <xdr:col>29</xdr:col>
                    <xdr:colOff>200025</xdr:colOff>
                    <xdr:row>13</xdr:row>
                    <xdr:rowOff>19050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19</xdr:col>
                    <xdr:colOff>19050</xdr:colOff>
                    <xdr:row>12</xdr:row>
                    <xdr:rowOff>180975</xdr:rowOff>
                  </from>
                  <to>
                    <xdr:col>20</xdr:col>
                    <xdr:colOff>19050</xdr:colOff>
                    <xdr:row>14</xdr:row>
                    <xdr:rowOff>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23</xdr:col>
                    <xdr:colOff>9525</xdr:colOff>
                    <xdr:row>11</xdr:row>
                    <xdr:rowOff>190500</xdr:rowOff>
                  </from>
                  <to>
                    <xdr:col>24</xdr:col>
                    <xdr:colOff>19050</xdr:colOff>
                    <xdr:row>13</xdr:row>
                    <xdr:rowOff>9525</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23</xdr:col>
                    <xdr:colOff>9525</xdr:colOff>
                    <xdr:row>12</xdr:row>
                    <xdr:rowOff>180975</xdr:rowOff>
                  </from>
                  <to>
                    <xdr:col>24</xdr:col>
                    <xdr:colOff>47625</xdr:colOff>
                    <xdr:row>14</xdr:row>
                    <xdr:rowOff>19050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from>
                    <xdr:col>17</xdr:col>
                    <xdr:colOff>19050</xdr:colOff>
                    <xdr:row>17</xdr:row>
                    <xdr:rowOff>238125</xdr:rowOff>
                  </from>
                  <to>
                    <xdr:col>18</xdr:col>
                    <xdr:colOff>19050</xdr:colOff>
                    <xdr:row>19</xdr:row>
                    <xdr:rowOff>9525</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from>
                    <xdr:col>21</xdr:col>
                    <xdr:colOff>19050</xdr:colOff>
                    <xdr:row>17</xdr:row>
                    <xdr:rowOff>238125</xdr:rowOff>
                  </from>
                  <to>
                    <xdr:col>22</xdr:col>
                    <xdr:colOff>19050</xdr:colOff>
                    <xdr:row>19</xdr:row>
                    <xdr:rowOff>9525</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from>
                    <xdr:col>14</xdr:col>
                    <xdr:colOff>19050</xdr:colOff>
                    <xdr:row>24</xdr:row>
                    <xdr:rowOff>219075</xdr:rowOff>
                  </from>
                  <to>
                    <xdr:col>14</xdr:col>
                    <xdr:colOff>228600</xdr:colOff>
                    <xdr:row>26</xdr:row>
                    <xdr:rowOff>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from>
                    <xdr:col>14</xdr:col>
                    <xdr:colOff>19050</xdr:colOff>
                    <xdr:row>26</xdr:row>
                    <xdr:rowOff>219075</xdr:rowOff>
                  </from>
                  <to>
                    <xdr:col>15</xdr:col>
                    <xdr:colOff>9525</xdr:colOff>
                    <xdr:row>28</xdr:row>
                    <xdr:rowOff>0</xdr:rowOff>
                  </to>
                </anchor>
              </controlPr>
            </control>
          </mc:Choice>
        </mc:AlternateContent>
        <mc:AlternateContent xmlns:mc="http://schemas.openxmlformats.org/markup-compatibility/2006">
          <mc:Choice Requires="x14">
            <control shapeId="16397" r:id="rId16" name="Check Box 13">
              <controlPr defaultSize="0" autoFill="0" autoLine="0" autoPict="0">
                <anchor moveWithCells="1">
                  <from>
                    <xdr:col>14</xdr:col>
                    <xdr:colOff>28575</xdr:colOff>
                    <xdr:row>27</xdr:row>
                    <xdr:rowOff>219075</xdr:rowOff>
                  </from>
                  <to>
                    <xdr:col>15</xdr:col>
                    <xdr:colOff>28575</xdr:colOff>
                    <xdr:row>29</xdr:row>
                    <xdr:rowOff>19050</xdr:rowOff>
                  </to>
                </anchor>
              </controlPr>
            </control>
          </mc:Choice>
        </mc:AlternateContent>
        <mc:AlternateContent xmlns:mc="http://schemas.openxmlformats.org/markup-compatibility/2006">
          <mc:Choice Requires="x14">
            <control shapeId="16398" r:id="rId17" name="Check Box 14">
              <controlPr defaultSize="0" autoFill="0" autoLine="0" autoPict="0">
                <anchor moveWithCells="1">
                  <from>
                    <xdr:col>14</xdr:col>
                    <xdr:colOff>19050</xdr:colOff>
                    <xdr:row>29</xdr:row>
                    <xdr:rowOff>200025</xdr:rowOff>
                  </from>
                  <to>
                    <xdr:col>15</xdr:col>
                    <xdr:colOff>47625</xdr:colOff>
                    <xdr:row>30</xdr:row>
                    <xdr:rowOff>228600</xdr:rowOff>
                  </to>
                </anchor>
              </controlPr>
            </control>
          </mc:Choice>
        </mc:AlternateContent>
        <mc:AlternateContent xmlns:mc="http://schemas.openxmlformats.org/markup-compatibility/2006">
          <mc:Choice Requires="x14">
            <control shapeId="16399" r:id="rId18" name="Check Box 15">
              <controlPr defaultSize="0" autoFill="0" autoLine="0" autoPict="0">
                <anchor moveWithCells="1">
                  <from>
                    <xdr:col>14</xdr:col>
                    <xdr:colOff>19050</xdr:colOff>
                    <xdr:row>30</xdr:row>
                    <xdr:rowOff>219075</xdr:rowOff>
                  </from>
                  <to>
                    <xdr:col>15</xdr:col>
                    <xdr:colOff>28575</xdr:colOff>
                    <xdr:row>32</xdr:row>
                    <xdr:rowOff>19050</xdr:rowOff>
                  </to>
                </anchor>
              </controlPr>
            </control>
          </mc:Choice>
        </mc:AlternateContent>
        <mc:AlternateContent xmlns:mc="http://schemas.openxmlformats.org/markup-compatibility/2006">
          <mc:Choice Requires="x14">
            <control shapeId="16400" r:id="rId19" name="Check Box 16">
              <controlPr defaultSize="0" autoFill="0" autoLine="0" autoPict="0">
                <anchor moveWithCells="1">
                  <from>
                    <xdr:col>14</xdr:col>
                    <xdr:colOff>19050</xdr:colOff>
                    <xdr:row>32</xdr:row>
                    <xdr:rowOff>180975</xdr:rowOff>
                  </from>
                  <to>
                    <xdr:col>15</xdr:col>
                    <xdr:colOff>19050</xdr:colOff>
                    <xdr:row>34</xdr:row>
                    <xdr:rowOff>19050</xdr:rowOff>
                  </to>
                </anchor>
              </controlPr>
            </control>
          </mc:Choice>
        </mc:AlternateContent>
        <mc:AlternateContent xmlns:mc="http://schemas.openxmlformats.org/markup-compatibility/2006">
          <mc:Choice Requires="x14">
            <control shapeId="16401" r:id="rId20" name="Check Box 17">
              <controlPr defaultSize="0" autoFill="0" autoLine="0" autoPict="0">
                <anchor moveWithCells="1">
                  <from>
                    <xdr:col>24</xdr:col>
                    <xdr:colOff>9525</xdr:colOff>
                    <xdr:row>28</xdr:row>
                    <xdr:rowOff>161925</xdr:rowOff>
                  </from>
                  <to>
                    <xdr:col>25</xdr:col>
                    <xdr:colOff>9525</xdr:colOff>
                    <xdr:row>30</xdr:row>
                    <xdr:rowOff>47625</xdr:rowOff>
                  </to>
                </anchor>
              </controlPr>
            </control>
          </mc:Choice>
        </mc:AlternateContent>
        <mc:AlternateContent xmlns:mc="http://schemas.openxmlformats.org/markup-compatibility/2006">
          <mc:Choice Requires="x14">
            <control shapeId="16402" r:id="rId21" name="Check Box 18">
              <controlPr defaultSize="0" autoFill="0" autoLine="0" autoPict="0">
                <anchor moveWithCells="1">
                  <from>
                    <xdr:col>21</xdr:col>
                    <xdr:colOff>9525</xdr:colOff>
                    <xdr:row>28</xdr:row>
                    <xdr:rowOff>190500</xdr:rowOff>
                  </from>
                  <to>
                    <xdr:col>22</xdr:col>
                    <xdr:colOff>0</xdr:colOff>
                    <xdr:row>30</xdr:row>
                    <xdr:rowOff>9525</xdr:rowOff>
                  </to>
                </anchor>
              </controlPr>
            </control>
          </mc:Choice>
        </mc:AlternateContent>
        <mc:AlternateContent xmlns:mc="http://schemas.openxmlformats.org/markup-compatibility/2006">
          <mc:Choice Requires="x14">
            <control shapeId="16403" r:id="rId22" name="Check Box 19">
              <controlPr defaultSize="0" autoFill="0" autoLine="0" autoPict="0">
                <anchor moveWithCells="1">
                  <from>
                    <xdr:col>19</xdr:col>
                    <xdr:colOff>19050</xdr:colOff>
                    <xdr:row>11</xdr:row>
                    <xdr:rowOff>190500</xdr:rowOff>
                  </from>
                  <to>
                    <xdr:col>20</xdr:col>
                    <xdr:colOff>57150</xdr:colOff>
                    <xdr:row>13</xdr:row>
                    <xdr:rowOff>9525</xdr:rowOff>
                  </to>
                </anchor>
              </controlPr>
            </control>
          </mc:Choice>
        </mc:AlternateContent>
        <mc:AlternateContent xmlns:mc="http://schemas.openxmlformats.org/markup-compatibility/2006">
          <mc:Choice Requires="x14">
            <control shapeId="16404" r:id="rId23" name="Check Box 20">
              <controlPr defaultSize="0" autoFill="0" autoLine="0" autoPict="0">
                <anchor moveWithCells="1">
                  <from>
                    <xdr:col>16</xdr:col>
                    <xdr:colOff>19050</xdr:colOff>
                    <xdr:row>22</xdr:row>
                    <xdr:rowOff>219075</xdr:rowOff>
                  </from>
                  <to>
                    <xdr:col>17</xdr:col>
                    <xdr:colOff>0</xdr:colOff>
                    <xdr:row>24</xdr:row>
                    <xdr:rowOff>0</xdr:rowOff>
                  </to>
                </anchor>
              </controlPr>
            </control>
          </mc:Choice>
        </mc:AlternateContent>
        <mc:AlternateContent xmlns:mc="http://schemas.openxmlformats.org/markup-compatibility/2006">
          <mc:Choice Requires="x14">
            <control shapeId="16405" r:id="rId24" name="Check Box 21">
              <controlPr defaultSize="0" autoFill="0" autoLine="0" autoPict="0">
                <anchor moveWithCells="1">
                  <from>
                    <xdr:col>19</xdr:col>
                    <xdr:colOff>28575</xdr:colOff>
                    <xdr:row>22</xdr:row>
                    <xdr:rowOff>219075</xdr:rowOff>
                  </from>
                  <to>
                    <xdr:col>20</xdr:col>
                    <xdr:colOff>28575</xdr:colOff>
                    <xdr:row>24</xdr:row>
                    <xdr:rowOff>0</xdr:rowOff>
                  </to>
                </anchor>
              </controlPr>
            </control>
          </mc:Choice>
        </mc:AlternateContent>
        <mc:AlternateContent xmlns:mc="http://schemas.openxmlformats.org/markup-compatibility/2006">
          <mc:Choice Requires="x14">
            <control shapeId="16406" r:id="rId25" name="Check Box 22">
              <controlPr defaultSize="0" autoFill="0" autoLine="0" autoPict="0">
                <anchor moveWithCells="1">
                  <from>
                    <xdr:col>20</xdr:col>
                    <xdr:colOff>19050</xdr:colOff>
                    <xdr:row>36</xdr:row>
                    <xdr:rowOff>133350</xdr:rowOff>
                  </from>
                  <to>
                    <xdr:col>20</xdr:col>
                    <xdr:colOff>228600</xdr:colOff>
                    <xdr:row>38</xdr:row>
                    <xdr:rowOff>28575</xdr:rowOff>
                  </to>
                </anchor>
              </controlPr>
            </control>
          </mc:Choice>
        </mc:AlternateContent>
        <mc:AlternateContent xmlns:mc="http://schemas.openxmlformats.org/markup-compatibility/2006">
          <mc:Choice Requires="x14">
            <control shapeId="16407" r:id="rId26" name="Check Box 23">
              <controlPr defaultSize="0" autoFill="0" autoLine="0" autoPict="0">
                <anchor moveWithCells="1">
                  <from>
                    <xdr:col>23</xdr:col>
                    <xdr:colOff>19050</xdr:colOff>
                    <xdr:row>36</xdr:row>
                    <xdr:rowOff>142875</xdr:rowOff>
                  </from>
                  <to>
                    <xdr:col>24</xdr:col>
                    <xdr:colOff>9525</xdr:colOff>
                    <xdr:row>38</xdr:row>
                    <xdr:rowOff>28575</xdr:rowOff>
                  </to>
                </anchor>
              </controlPr>
            </control>
          </mc:Choice>
        </mc:AlternateContent>
        <mc:AlternateContent xmlns:mc="http://schemas.openxmlformats.org/markup-compatibility/2006">
          <mc:Choice Requires="x14">
            <control shapeId="16408" r:id="rId27" name="Check Box 24">
              <controlPr defaultSize="0" autoFill="0" autoLine="0" autoPict="0">
                <anchor moveWithCells="1">
                  <from>
                    <xdr:col>22</xdr:col>
                    <xdr:colOff>9525</xdr:colOff>
                    <xdr:row>38</xdr:row>
                    <xdr:rowOff>152400</xdr:rowOff>
                  </from>
                  <to>
                    <xdr:col>22</xdr:col>
                    <xdr:colOff>219075</xdr:colOff>
                    <xdr:row>40</xdr:row>
                    <xdr:rowOff>38100</xdr:rowOff>
                  </to>
                </anchor>
              </controlPr>
            </control>
          </mc:Choice>
        </mc:AlternateContent>
        <mc:AlternateContent xmlns:mc="http://schemas.openxmlformats.org/markup-compatibility/2006">
          <mc:Choice Requires="x14">
            <control shapeId="16409" r:id="rId28" name="Check Box 25">
              <controlPr defaultSize="0" autoFill="0" autoLine="0" autoPict="0">
                <anchor moveWithCells="1">
                  <from>
                    <xdr:col>26</xdr:col>
                    <xdr:colOff>28575</xdr:colOff>
                    <xdr:row>44</xdr:row>
                    <xdr:rowOff>133350</xdr:rowOff>
                  </from>
                  <to>
                    <xdr:col>27</xdr:col>
                    <xdr:colOff>9525</xdr:colOff>
                    <xdr:row>46</xdr:row>
                    <xdr:rowOff>28575</xdr:rowOff>
                  </to>
                </anchor>
              </controlPr>
            </control>
          </mc:Choice>
        </mc:AlternateContent>
        <mc:AlternateContent xmlns:mc="http://schemas.openxmlformats.org/markup-compatibility/2006">
          <mc:Choice Requires="x14">
            <control shapeId="16410" r:id="rId29" name="Check Box 26">
              <controlPr defaultSize="0" autoFill="0" autoLine="0" autoPict="0">
                <anchor moveWithCells="1">
                  <from>
                    <xdr:col>25</xdr:col>
                    <xdr:colOff>28575</xdr:colOff>
                    <xdr:row>38</xdr:row>
                    <xdr:rowOff>142875</xdr:rowOff>
                  </from>
                  <to>
                    <xdr:col>25</xdr:col>
                    <xdr:colOff>257175</xdr:colOff>
                    <xdr:row>40</xdr:row>
                    <xdr:rowOff>38100</xdr:rowOff>
                  </to>
                </anchor>
              </controlPr>
            </control>
          </mc:Choice>
        </mc:AlternateContent>
        <mc:AlternateContent xmlns:mc="http://schemas.openxmlformats.org/markup-compatibility/2006">
          <mc:Choice Requires="x14">
            <control shapeId="16411" r:id="rId30" name="Check Box 27">
              <controlPr defaultSize="0" autoFill="0" autoLine="0" autoPict="0">
                <anchor moveWithCells="1">
                  <from>
                    <xdr:col>20</xdr:col>
                    <xdr:colOff>19050</xdr:colOff>
                    <xdr:row>42</xdr:row>
                    <xdr:rowOff>152400</xdr:rowOff>
                  </from>
                  <to>
                    <xdr:col>21</xdr:col>
                    <xdr:colOff>0</xdr:colOff>
                    <xdr:row>44</xdr:row>
                    <xdr:rowOff>38100</xdr:rowOff>
                  </to>
                </anchor>
              </controlPr>
            </control>
          </mc:Choice>
        </mc:AlternateContent>
        <mc:AlternateContent xmlns:mc="http://schemas.openxmlformats.org/markup-compatibility/2006">
          <mc:Choice Requires="x14">
            <control shapeId="16412" r:id="rId31" name="Check Box 28">
              <controlPr defaultSize="0" autoFill="0" autoLine="0" autoPict="0">
                <anchor moveWithCells="1">
                  <from>
                    <xdr:col>23</xdr:col>
                    <xdr:colOff>19050</xdr:colOff>
                    <xdr:row>42</xdr:row>
                    <xdr:rowOff>142875</xdr:rowOff>
                  </from>
                  <to>
                    <xdr:col>24</xdr:col>
                    <xdr:colOff>0</xdr:colOff>
                    <xdr:row>44</xdr:row>
                    <xdr:rowOff>38100</xdr:rowOff>
                  </to>
                </anchor>
              </controlPr>
            </control>
          </mc:Choice>
        </mc:AlternateContent>
        <mc:AlternateContent xmlns:mc="http://schemas.openxmlformats.org/markup-compatibility/2006">
          <mc:Choice Requires="x14">
            <control shapeId="16413" r:id="rId32" name="Check Box 29">
              <controlPr defaultSize="0" autoFill="0" autoLine="0" autoPict="0">
                <anchor moveWithCells="1">
                  <from>
                    <xdr:col>23</xdr:col>
                    <xdr:colOff>9525</xdr:colOff>
                    <xdr:row>44</xdr:row>
                    <xdr:rowOff>133350</xdr:rowOff>
                  </from>
                  <to>
                    <xdr:col>23</xdr:col>
                    <xdr:colOff>219075</xdr:colOff>
                    <xdr:row>46</xdr:row>
                    <xdr:rowOff>28575</xdr:rowOff>
                  </to>
                </anchor>
              </controlPr>
            </control>
          </mc:Choice>
        </mc:AlternateContent>
        <mc:AlternateContent xmlns:mc="http://schemas.openxmlformats.org/markup-compatibility/2006">
          <mc:Choice Requires="x14">
            <control shapeId="16414" r:id="rId33" name="Check Box 30">
              <controlPr defaultSize="0" autoFill="0" autoLine="0" autoPict="0">
                <anchor moveWithCells="1">
                  <from>
                    <xdr:col>20</xdr:col>
                    <xdr:colOff>9525</xdr:colOff>
                    <xdr:row>46</xdr:row>
                    <xdr:rowOff>142875</xdr:rowOff>
                  </from>
                  <to>
                    <xdr:col>21</xdr:col>
                    <xdr:colOff>0</xdr:colOff>
                    <xdr:row>48</xdr:row>
                    <xdr:rowOff>19050</xdr:rowOff>
                  </to>
                </anchor>
              </controlPr>
            </control>
          </mc:Choice>
        </mc:AlternateContent>
        <mc:AlternateContent xmlns:mc="http://schemas.openxmlformats.org/markup-compatibility/2006">
          <mc:Choice Requires="x14">
            <control shapeId="16415" r:id="rId34" name="Check Box 31">
              <controlPr defaultSize="0" autoFill="0" autoLine="0" autoPict="0">
                <anchor moveWithCells="1">
                  <from>
                    <xdr:col>23</xdr:col>
                    <xdr:colOff>19050</xdr:colOff>
                    <xdr:row>46</xdr:row>
                    <xdr:rowOff>133350</xdr:rowOff>
                  </from>
                  <to>
                    <xdr:col>23</xdr:col>
                    <xdr:colOff>228600</xdr:colOff>
                    <xdr:row>48</xdr:row>
                    <xdr:rowOff>28575</xdr:rowOff>
                  </to>
                </anchor>
              </controlPr>
            </control>
          </mc:Choice>
        </mc:AlternateContent>
        <mc:AlternateContent xmlns:mc="http://schemas.openxmlformats.org/markup-compatibility/2006">
          <mc:Choice Requires="x14">
            <control shapeId="16416" r:id="rId35" name="Check Box 32">
              <controlPr defaultSize="0" autoFill="0" autoLine="0" autoPict="0">
                <anchor moveWithCells="1">
                  <from>
                    <xdr:col>16</xdr:col>
                    <xdr:colOff>19050</xdr:colOff>
                    <xdr:row>49</xdr:row>
                    <xdr:rowOff>304800</xdr:rowOff>
                  </from>
                  <to>
                    <xdr:col>16</xdr:col>
                    <xdr:colOff>200025</xdr:colOff>
                    <xdr:row>51</xdr:row>
                    <xdr:rowOff>38100</xdr:rowOff>
                  </to>
                </anchor>
              </controlPr>
            </control>
          </mc:Choice>
        </mc:AlternateContent>
        <mc:AlternateContent xmlns:mc="http://schemas.openxmlformats.org/markup-compatibility/2006">
          <mc:Choice Requires="x14">
            <control shapeId="16417" r:id="rId36" name="Check Box 33">
              <controlPr defaultSize="0" autoFill="0" autoLine="0" autoPict="0">
                <anchor moveWithCells="1">
                  <from>
                    <xdr:col>16</xdr:col>
                    <xdr:colOff>19050</xdr:colOff>
                    <xdr:row>51</xdr:row>
                    <xdr:rowOff>133350</xdr:rowOff>
                  </from>
                  <to>
                    <xdr:col>16</xdr:col>
                    <xdr:colOff>209550</xdr:colOff>
                    <xdr:row>53</xdr:row>
                    <xdr:rowOff>38100</xdr:rowOff>
                  </to>
                </anchor>
              </controlPr>
            </control>
          </mc:Choice>
        </mc:AlternateContent>
        <mc:AlternateContent xmlns:mc="http://schemas.openxmlformats.org/markup-compatibility/2006">
          <mc:Choice Requires="x14">
            <control shapeId="16418" r:id="rId37" name="Check Box 34">
              <controlPr defaultSize="0" autoFill="0" autoLine="0" autoPict="0">
                <anchor moveWithCells="1">
                  <from>
                    <xdr:col>28</xdr:col>
                    <xdr:colOff>9525</xdr:colOff>
                    <xdr:row>49</xdr:row>
                    <xdr:rowOff>323850</xdr:rowOff>
                  </from>
                  <to>
                    <xdr:col>28</xdr:col>
                    <xdr:colOff>219075</xdr:colOff>
                    <xdr:row>51</xdr:row>
                    <xdr:rowOff>9525</xdr:rowOff>
                  </to>
                </anchor>
              </controlPr>
            </control>
          </mc:Choice>
        </mc:AlternateContent>
        <mc:AlternateContent xmlns:mc="http://schemas.openxmlformats.org/markup-compatibility/2006">
          <mc:Choice Requires="x14">
            <control shapeId="16419" r:id="rId38" name="Check Box 35">
              <controlPr defaultSize="0" autoFill="0" autoLine="0" autoPict="0">
                <anchor moveWithCells="1">
                  <from>
                    <xdr:col>30</xdr:col>
                    <xdr:colOff>19050</xdr:colOff>
                    <xdr:row>49</xdr:row>
                    <xdr:rowOff>323850</xdr:rowOff>
                  </from>
                  <to>
                    <xdr:col>31</xdr:col>
                    <xdr:colOff>9525</xdr:colOff>
                    <xdr:row>51</xdr:row>
                    <xdr:rowOff>28575</xdr:rowOff>
                  </to>
                </anchor>
              </controlPr>
            </control>
          </mc:Choice>
        </mc:AlternateContent>
        <mc:AlternateContent xmlns:mc="http://schemas.openxmlformats.org/markup-compatibility/2006">
          <mc:Choice Requires="x14">
            <control shapeId="16420" r:id="rId39" name="Check Box 36">
              <controlPr defaultSize="0" autoFill="0" autoLine="0" autoPict="0">
                <anchor moveWithCells="1">
                  <from>
                    <xdr:col>32</xdr:col>
                    <xdr:colOff>19050</xdr:colOff>
                    <xdr:row>49</xdr:row>
                    <xdr:rowOff>304800</xdr:rowOff>
                  </from>
                  <to>
                    <xdr:col>33</xdr:col>
                    <xdr:colOff>19050</xdr:colOff>
                    <xdr:row>51</xdr:row>
                    <xdr:rowOff>38100</xdr:rowOff>
                  </to>
                </anchor>
              </controlPr>
            </control>
          </mc:Choice>
        </mc:AlternateContent>
        <mc:AlternateContent xmlns:mc="http://schemas.openxmlformats.org/markup-compatibility/2006">
          <mc:Choice Requires="x14">
            <control shapeId="16421" r:id="rId40" name="Check Box 37">
              <controlPr defaultSize="0" autoFill="0" autoLine="0" autoPict="0">
                <anchor moveWithCells="1">
                  <from>
                    <xdr:col>28</xdr:col>
                    <xdr:colOff>9525</xdr:colOff>
                    <xdr:row>50</xdr:row>
                    <xdr:rowOff>133350</xdr:rowOff>
                  </from>
                  <to>
                    <xdr:col>29</xdr:col>
                    <xdr:colOff>19050</xdr:colOff>
                    <xdr:row>52</xdr:row>
                    <xdr:rowOff>19050</xdr:rowOff>
                  </to>
                </anchor>
              </controlPr>
            </control>
          </mc:Choice>
        </mc:AlternateContent>
        <mc:AlternateContent xmlns:mc="http://schemas.openxmlformats.org/markup-compatibility/2006">
          <mc:Choice Requires="x14">
            <control shapeId="16422" r:id="rId41" name="Check Box 38">
              <controlPr defaultSize="0" autoFill="0" autoLine="0" autoPict="0">
                <anchor moveWithCells="1">
                  <from>
                    <xdr:col>30</xdr:col>
                    <xdr:colOff>19050</xdr:colOff>
                    <xdr:row>50</xdr:row>
                    <xdr:rowOff>123825</xdr:rowOff>
                  </from>
                  <to>
                    <xdr:col>30</xdr:col>
                    <xdr:colOff>228600</xdr:colOff>
                    <xdr:row>52</xdr:row>
                    <xdr:rowOff>38100</xdr:rowOff>
                  </to>
                </anchor>
              </controlPr>
            </control>
          </mc:Choice>
        </mc:AlternateContent>
        <mc:AlternateContent xmlns:mc="http://schemas.openxmlformats.org/markup-compatibility/2006">
          <mc:Choice Requires="x14">
            <control shapeId="16423" r:id="rId42" name="Check Box 39">
              <controlPr defaultSize="0" autoFill="0" autoLine="0" autoPict="0">
                <anchor moveWithCells="1">
                  <from>
                    <xdr:col>28</xdr:col>
                    <xdr:colOff>19050</xdr:colOff>
                    <xdr:row>51</xdr:row>
                    <xdr:rowOff>133350</xdr:rowOff>
                  </from>
                  <to>
                    <xdr:col>28</xdr:col>
                    <xdr:colOff>228600</xdr:colOff>
                    <xdr:row>53</xdr:row>
                    <xdr:rowOff>28575</xdr:rowOff>
                  </to>
                </anchor>
              </controlPr>
            </control>
          </mc:Choice>
        </mc:AlternateContent>
        <mc:AlternateContent xmlns:mc="http://schemas.openxmlformats.org/markup-compatibility/2006">
          <mc:Choice Requires="x14">
            <control shapeId="16424" r:id="rId43" name="Check Box 40">
              <controlPr defaultSize="0" autoFill="0" autoLine="0" autoPict="0">
                <anchor moveWithCells="1">
                  <from>
                    <xdr:col>32</xdr:col>
                    <xdr:colOff>19050</xdr:colOff>
                    <xdr:row>51</xdr:row>
                    <xdr:rowOff>142875</xdr:rowOff>
                  </from>
                  <to>
                    <xdr:col>33</xdr:col>
                    <xdr:colOff>19050</xdr:colOff>
                    <xdr:row>53</xdr:row>
                    <xdr:rowOff>19050</xdr:rowOff>
                  </to>
                </anchor>
              </controlPr>
            </control>
          </mc:Choice>
        </mc:AlternateContent>
        <mc:AlternateContent xmlns:mc="http://schemas.openxmlformats.org/markup-compatibility/2006">
          <mc:Choice Requires="x14">
            <control shapeId="16425" r:id="rId44" name="Check Box 41">
              <controlPr defaultSize="0" autoFill="0" autoLine="0" autoPict="0">
                <anchor moveWithCells="1">
                  <from>
                    <xdr:col>28</xdr:col>
                    <xdr:colOff>19050</xdr:colOff>
                    <xdr:row>53</xdr:row>
                    <xdr:rowOff>0</xdr:rowOff>
                  </from>
                  <to>
                    <xdr:col>29</xdr:col>
                    <xdr:colOff>19050</xdr:colOff>
                    <xdr:row>54</xdr:row>
                    <xdr:rowOff>0</xdr:rowOff>
                  </to>
                </anchor>
              </controlPr>
            </control>
          </mc:Choice>
        </mc:AlternateContent>
        <mc:AlternateContent xmlns:mc="http://schemas.openxmlformats.org/markup-compatibility/2006">
          <mc:Choice Requires="x14">
            <control shapeId="16426" r:id="rId45" name="Check Box 42">
              <controlPr defaultSize="0" autoFill="0" autoLine="0" autoPict="0">
                <anchor moveWithCells="1">
                  <from>
                    <xdr:col>30</xdr:col>
                    <xdr:colOff>19050</xdr:colOff>
                    <xdr:row>52</xdr:row>
                    <xdr:rowOff>152400</xdr:rowOff>
                  </from>
                  <to>
                    <xdr:col>30</xdr:col>
                    <xdr:colOff>219075</xdr:colOff>
                    <xdr:row>54</xdr:row>
                    <xdr:rowOff>19050</xdr:rowOff>
                  </to>
                </anchor>
              </controlPr>
            </control>
          </mc:Choice>
        </mc:AlternateContent>
        <mc:AlternateContent xmlns:mc="http://schemas.openxmlformats.org/markup-compatibility/2006">
          <mc:Choice Requires="x14">
            <control shapeId="16427" r:id="rId46" name="Check Box 43">
              <controlPr defaultSize="0" autoFill="0" autoLine="0" autoPict="0">
                <anchor moveWithCells="1">
                  <from>
                    <xdr:col>30</xdr:col>
                    <xdr:colOff>19050</xdr:colOff>
                    <xdr:row>52</xdr:row>
                    <xdr:rowOff>0</xdr:rowOff>
                  </from>
                  <to>
                    <xdr:col>31</xdr:col>
                    <xdr:colOff>0</xdr:colOff>
                    <xdr:row>52</xdr:row>
                    <xdr:rowOff>161925</xdr:rowOff>
                  </to>
                </anchor>
              </controlPr>
            </control>
          </mc:Choice>
        </mc:AlternateContent>
        <mc:AlternateContent xmlns:mc="http://schemas.openxmlformats.org/markup-compatibility/2006">
          <mc:Choice Requires="x14">
            <control shapeId="16428" r:id="rId47" name="Check Box 44">
              <controlPr defaultSize="0" autoFill="0" autoLine="0" autoPict="0">
                <anchor moveWithCells="1">
                  <from>
                    <xdr:col>28</xdr:col>
                    <xdr:colOff>19050</xdr:colOff>
                    <xdr:row>53</xdr:row>
                    <xdr:rowOff>161925</xdr:rowOff>
                  </from>
                  <to>
                    <xdr:col>28</xdr:col>
                    <xdr:colOff>200025</xdr:colOff>
                    <xdr:row>55</xdr:row>
                    <xdr:rowOff>9525</xdr:rowOff>
                  </to>
                </anchor>
              </controlPr>
            </control>
          </mc:Choice>
        </mc:AlternateContent>
        <mc:AlternateContent xmlns:mc="http://schemas.openxmlformats.org/markup-compatibility/2006">
          <mc:Choice Requires="x14">
            <control shapeId="16429" r:id="rId48" name="Check Box 45">
              <controlPr defaultSize="0" autoFill="0" autoLine="0" autoPict="0">
                <anchor moveWithCells="1">
                  <from>
                    <xdr:col>30</xdr:col>
                    <xdr:colOff>19050</xdr:colOff>
                    <xdr:row>53</xdr:row>
                    <xdr:rowOff>133350</xdr:rowOff>
                  </from>
                  <to>
                    <xdr:col>31</xdr:col>
                    <xdr:colOff>9525</xdr:colOff>
                    <xdr:row>55</xdr:row>
                    <xdr:rowOff>19050</xdr:rowOff>
                  </to>
                </anchor>
              </controlPr>
            </control>
          </mc:Choice>
        </mc:AlternateContent>
        <mc:AlternateContent xmlns:mc="http://schemas.openxmlformats.org/markup-compatibility/2006">
          <mc:Choice Requires="x14">
            <control shapeId="16430" r:id="rId49" name="Check Box 46">
              <controlPr defaultSize="0" autoFill="0" autoLine="0" autoPict="0">
                <anchor moveWithCells="1">
                  <from>
                    <xdr:col>32</xdr:col>
                    <xdr:colOff>19050</xdr:colOff>
                    <xdr:row>53</xdr:row>
                    <xdr:rowOff>133350</xdr:rowOff>
                  </from>
                  <to>
                    <xdr:col>32</xdr:col>
                    <xdr:colOff>209550</xdr:colOff>
                    <xdr:row>55</xdr:row>
                    <xdr:rowOff>19050</xdr:rowOff>
                  </to>
                </anchor>
              </controlPr>
            </control>
          </mc:Choice>
        </mc:AlternateContent>
        <mc:AlternateContent xmlns:mc="http://schemas.openxmlformats.org/markup-compatibility/2006">
          <mc:Choice Requires="x14">
            <control shapeId="16431" r:id="rId50" name="Check Box 47">
              <controlPr defaultSize="0" autoFill="0" autoLine="0" autoPict="0">
                <anchor moveWithCells="1">
                  <from>
                    <xdr:col>28</xdr:col>
                    <xdr:colOff>19050</xdr:colOff>
                    <xdr:row>54</xdr:row>
                    <xdr:rowOff>152400</xdr:rowOff>
                  </from>
                  <to>
                    <xdr:col>28</xdr:col>
                    <xdr:colOff>219075</xdr:colOff>
                    <xdr:row>56</xdr:row>
                    <xdr:rowOff>28575</xdr:rowOff>
                  </to>
                </anchor>
              </controlPr>
            </control>
          </mc:Choice>
        </mc:AlternateContent>
        <mc:AlternateContent xmlns:mc="http://schemas.openxmlformats.org/markup-compatibility/2006">
          <mc:Choice Requires="x14">
            <control shapeId="16432" r:id="rId51" name="Check Box 48">
              <controlPr defaultSize="0" autoFill="0" autoLine="0" autoPict="0">
                <anchor moveWithCells="1">
                  <from>
                    <xdr:col>30</xdr:col>
                    <xdr:colOff>19050</xdr:colOff>
                    <xdr:row>55</xdr:row>
                    <xdr:rowOff>9525</xdr:rowOff>
                  </from>
                  <to>
                    <xdr:col>30</xdr:col>
                    <xdr:colOff>228600</xdr:colOff>
                    <xdr:row>56</xdr:row>
                    <xdr:rowOff>0</xdr:rowOff>
                  </to>
                </anchor>
              </controlPr>
            </control>
          </mc:Choice>
        </mc:AlternateContent>
        <mc:AlternateContent xmlns:mc="http://schemas.openxmlformats.org/markup-compatibility/2006">
          <mc:Choice Requires="x14">
            <control shapeId="16436" r:id="rId52" name="Check Box 52">
              <controlPr defaultSize="0" autoFill="0" autoLine="0" autoPict="0">
                <anchor moveWithCells="1">
                  <from>
                    <xdr:col>16</xdr:col>
                    <xdr:colOff>19050</xdr:colOff>
                    <xdr:row>53</xdr:row>
                    <xdr:rowOff>142875</xdr:rowOff>
                  </from>
                  <to>
                    <xdr:col>17</xdr:col>
                    <xdr:colOff>28575</xdr:colOff>
                    <xdr:row>55</xdr:row>
                    <xdr:rowOff>28575</xdr:rowOff>
                  </to>
                </anchor>
              </controlPr>
            </control>
          </mc:Choice>
        </mc:AlternateContent>
        <mc:AlternateContent xmlns:mc="http://schemas.openxmlformats.org/markup-compatibility/2006">
          <mc:Choice Requires="x14">
            <control shapeId="16437" r:id="rId53" name="Check Box 53">
              <controlPr defaultSize="0" autoFill="0" autoLine="0" autoPict="0">
                <anchor moveWithCells="1">
                  <from>
                    <xdr:col>16</xdr:col>
                    <xdr:colOff>19050</xdr:colOff>
                    <xdr:row>20</xdr:row>
                    <xdr:rowOff>247650</xdr:rowOff>
                  </from>
                  <to>
                    <xdr:col>17</xdr:col>
                    <xdr:colOff>0</xdr:colOff>
                    <xdr:row>22</xdr:row>
                    <xdr:rowOff>0</xdr:rowOff>
                  </to>
                </anchor>
              </controlPr>
            </control>
          </mc:Choice>
        </mc:AlternateContent>
        <mc:AlternateContent xmlns:mc="http://schemas.openxmlformats.org/markup-compatibility/2006">
          <mc:Choice Requires="x14">
            <control shapeId="16438" r:id="rId54" name="Check Box 54">
              <controlPr defaultSize="0" autoFill="0" autoLine="0" autoPict="0">
                <anchor moveWithCells="1">
                  <from>
                    <xdr:col>24</xdr:col>
                    <xdr:colOff>19050</xdr:colOff>
                    <xdr:row>20</xdr:row>
                    <xdr:rowOff>247650</xdr:rowOff>
                  </from>
                  <to>
                    <xdr:col>25</xdr:col>
                    <xdr:colOff>19050</xdr:colOff>
                    <xdr:row>22</xdr:row>
                    <xdr:rowOff>0</xdr:rowOff>
                  </to>
                </anchor>
              </controlPr>
            </control>
          </mc:Choice>
        </mc:AlternateContent>
        <mc:AlternateContent xmlns:mc="http://schemas.openxmlformats.org/markup-compatibility/2006">
          <mc:Choice Requires="x14">
            <control shapeId="16439" r:id="rId55" name="Check Box 55">
              <controlPr defaultSize="0" autoFill="0" autoLine="0" autoPict="0">
                <anchor moveWithCells="1">
                  <from>
                    <xdr:col>24</xdr:col>
                    <xdr:colOff>19050</xdr:colOff>
                    <xdr:row>40</xdr:row>
                    <xdr:rowOff>142875</xdr:rowOff>
                  </from>
                  <to>
                    <xdr:col>24</xdr:col>
                    <xdr:colOff>228600</xdr:colOff>
                    <xdr:row>42</xdr:row>
                    <xdr:rowOff>19050</xdr:rowOff>
                  </to>
                </anchor>
              </controlPr>
            </control>
          </mc:Choice>
        </mc:AlternateContent>
        <mc:AlternateContent xmlns:mc="http://schemas.openxmlformats.org/markup-compatibility/2006">
          <mc:Choice Requires="x14">
            <control shapeId="16440" r:id="rId56" name="Check Box 56">
              <controlPr defaultSize="0" autoFill="0" autoLine="0" autoPict="0">
                <anchor moveWithCells="1">
                  <from>
                    <xdr:col>27</xdr:col>
                    <xdr:colOff>9525</xdr:colOff>
                    <xdr:row>40</xdr:row>
                    <xdr:rowOff>133350</xdr:rowOff>
                  </from>
                  <to>
                    <xdr:col>28</xdr:col>
                    <xdr:colOff>0</xdr:colOff>
                    <xdr:row>42</xdr:row>
                    <xdr:rowOff>28575</xdr:rowOff>
                  </to>
                </anchor>
              </controlPr>
            </control>
          </mc:Choice>
        </mc:AlternateContent>
        <mc:AlternateContent xmlns:mc="http://schemas.openxmlformats.org/markup-compatibility/2006">
          <mc:Choice Requires="x14">
            <control shapeId="16433" r:id="rId57" name="Check Box 49">
              <controlPr defaultSize="0" autoFill="0" autoLine="0" autoPict="0">
                <anchor moveWithCells="1">
                  <from>
                    <xdr:col>14</xdr:col>
                    <xdr:colOff>142875</xdr:colOff>
                    <xdr:row>0</xdr:row>
                    <xdr:rowOff>323850</xdr:rowOff>
                  </from>
                  <to>
                    <xdr:col>15</xdr:col>
                    <xdr:colOff>142875</xdr:colOff>
                    <xdr:row>0</xdr:row>
                    <xdr:rowOff>561975</xdr:rowOff>
                  </to>
                </anchor>
              </controlPr>
            </control>
          </mc:Choice>
        </mc:AlternateContent>
        <mc:AlternateContent xmlns:mc="http://schemas.openxmlformats.org/markup-compatibility/2006">
          <mc:Choice Requires="x14">
            <control shapeId="16434" r:id="rId58" name="Check Box 50">
              <controlPr defaultSize="0" autoFill="0" autoLine="0" autoPict="0">
                <anchor moveWithCells="1">
                  <from>
                    <xdr:col>18</xdr:col>
                    <xdr:colOff>219075</xdr:colOff>
                    <xdr:row>0</xdr:row>
                    <xdr:rowOff>333375</xdr:rowOff>
                  </from>
                  <to>
                    <xdr:col>19</xdr:col>
                    <xdr:colOff>219075</xdr:colOff>
                    <xdr:row>0</xdr:row>
                    <xdr:rowOff>581025</xdr:rowOff>
                  </to>
                </anchor>
              </controlPr>
            </control>
          </mc:Choice>
        </mc:AlternateContent>
        <mc:AlternateContent xmlns:mc="http://schemas.openxmlformats.org/markup-compatibility/2006">
          <mc:Choice Requires="x14">
            <control shapeId="16435" r:id="rId59" name="Check Box 51">
              <controlPr defaultSize="0" autoFill="0" autoLine="0" autoPict="0">
                <anchor moveWithCells="1">
                  <from>
                    <xdr:col>23</xdr:col>
                    <xdr:colOff>47625</xdr:colOff>
                    <xdr:row>0</xdr:row>
                    <xdr:rowOff>333375</xdr:rowOff>
                  </from>
                  <to>
                    <xdr:col>24</xdr:col>
                    <xdr:colOff>47625</xdr:colOff>
                    <xdr:row>0</xdr:row>
                    <xdr:rowOff>571500</xdr:rowOff>
                  </to>
                </anchor>
              </controlPr>
            </control>
          </mc:Choice>
        </mc:AlternateContent>
        <mc:AlternateContent xmlns:mc="http://schemas.openxmlformats.org/markup-compatibility/2006">
          <mc:Choice Requires="x14">
            <control shapeId="16630" r:id="rId60" name="Check Box 246">
              <controlPr defaultSize="0" autoFill="0" autoLine="0" autoPict="0">
                <anchor moveWithCells="1">
                  <from>
                    <xdr:col>32</xdr:col>
                    <xdr:colOff>9525</xdr:colOff>
                    <xdr:row>50</xdr:row>
                    <xdr:rowOff>114300</xdr:rowOff>
                  </from>
                  <to>
                    <xdr:col>33</xdr:col>
                    <xdr:colOff>9525</xdr:colOff>
                    <xdr:row>52</xdr:row>
                    <xdr:rowOff>28575</xdr:rowOff>
                  </to>
                </anchor>
              </controlPr>
            </control>
          </mc:Choice>
        </mc:AlternateContent>
        <mc:AlternateContent xmlns:mc="http://schemas.openxmlformats.org/markup-compatibility/2006">
          <mc:Choice Requires="x14">
            <control shapeId="16631" r:id="rId61" name="Check Box 247">
              <controlPr defaultSize="0" autoFill="0" autoLine="0" autoPict="0">
                <anchor moveWithCells="1">
                  <from>
                    <xdr:col>32</xdr:col>
                    <xdr:colOff>19050</xdr:colOff>
                    <xdr:row>52</xdr:row>
                    <xdr:rowOff>133350</xdr:rowOff>
                  </from>
                  <to>
                    <xdr:col>33</xdr:col>
                    <xdr:colOff>19050</xdr:colOff>
                    <xdr:row>54</xdr:row>
                    <xdr:rowOff>28575</xdr:rowOff>
                  </to>
                </anchor>
              </controlPr>
            </control>
          </mc:Choice>
        </mc:AlternateContent>
        <mc:AlternateContent xmlns:mc="http://schemas.openxmlformats.org/markup-compatibility/2006">
          <mc:Choice Requires="x14">
            <control shapeId="16632" r:id="rId62" name="Check Box 248">
              <controlPr defaultSize="0" autoFill="0" autoLine="0" autoPict="0">
                <anchor moveWithCells="1">
                  <from>
                    <xdr:col>32</xdr:col>
                    <xdr:colOff>19050</xdr:colOff>
                    <xdr:row>54</xdr:row>
                    <xdr:rowOff>142875</xdr:rowOff>
                  </from>
                  <to>
                    <xdr:col>33</xdr:col>
                    <xdr:colOff>19050</xdr:colOff>
                    <xdr:row>56</xdr:row>
                    <xdr:rowOff>19050</xdr:rowOff>
                  </to>
                </anchor>
              </controlPr>
            </control>
          </mc:Choice>
        </mc:AlternateContent>
        <mc:AlternateContent xmlns:mc="http://schemas.openxmlformats.org/markup-compatibility/2006">
          <mc:Choice Requires="x14">
            <control shapeId="16633" r:id="rId63" name="Check Box 249">
              <controlPr defaultSize="0" autoFill="0" autoLine="0" autoPict="0">
                <anchor moveWithCells="1">
                  <from>
                    <xdr:col>2</xdr:col>
                    <xdr:colOff>76200</xdr:colOff>
                    <xdr:row>7</xdr:row>
                    <xdr:rowOff>314325</xdr:rowOff>
                  </from>
                  <to>
                    <xdr:col>2</xdr:col>
                    <xdr:colOff>304800</xdr:colOff>
                    <xdr:row>9</xdr:row>
                    <xdr:rowOff>0</xdr:rowOff>
                  </to>
                </anchor>
              </controlPr>
            </control>
          </mc:Choice>
        </mc:AlternateContent>
        <mc:AlternateContent xmlns:mc="http://schemas.openxmlformats.org/markup-compatibility/2006">
          <mc:Choice Requires="x14">
            <control shapeId="16635" r:id="rId64" name="Check Box 251">
              <controlPr defaultSize="0" autoFill="0" autoLine="0" autoPict="0">
                <anchor moveWithCells="1">
                  <from>
                    <xdr:col>2</xdr:col>
                    <xdr:colOff>76200</xdr:colOff>
                    <xdr:row>10</xdr:row>
                    <xdr:rowOff>19050</xdr:rowOff>
                  </from>
                  <to>
                    <xdr:col>2</xdr:col>
                    <xdr:colOff>295275</xdr:colOff>
                    <xdr:row>10</xdr:row>
                    <xdr:rowOff>200025</xdr:rowOff>
                  </to>
                </anchor>
              </controlPr>
            </control>
          </mc:Choice>
        </mc:AlternateContent>
        <mc:AlternateContent xmlns:mc="http://schemas.openxmlformats.org/markup-compatibility/2006">
          <mc:Choice Requires="x14">
            <control shapeId="16636" r:id="rId65" name="Check Box 252">
              <controlPr defaultSize="0" autoFill="0" autoLine="0" autoPict="0">
                <anchor moveWithCells="1">
                  <from>
                    <xdr:col>2</xdr:col>
                    <xdr:colOff>85725</xdr:colOff>
                    <xdr:row>12</xdr:row>
                    <xdr:rowOff>0</xdr:rowOff>
                  </from>
                  <to>
                    <xdr:col>2</xdr:col>
                    <xdr:colOff>304800</xdr:colOff>
                    <xdr:row>13</xdr:row>
                    <xdr:rowOff>0</xdr:rowOff>
                  </to>
                </anchor>
              </controlPr>
            </control>
          </mc:Choice>
        </mc:AlternateContent>
        <mc:AlternateContent xmlns:mc="http://schemas.openxmlformats.org/markup-compatibility/2006">
          <mc:Choice Requires="x14">
            <control shapeId="16637" r:id="rId66" name="Check Box 253">
              <controlPr defaultSize="0" autoFill="0" autoLine="0" autoPict="0">
                <anchor moveWithCells="1">
                  <from>
                    <xdr:col>2</xdr:col>
                    <xdr:colOff>76200</xdr:colOff>
                    <xdr:row>17</xdr:row>
                    <xdr:rowOff>247650</xdr:rowOff>
                  </from>
                  <to>
                    <xdr:col>2</xdr:col>
                    <xdr:colOff>304800</xdr:colOff>
                    <xdr:row>18</xdr:row>
                    <xdr:rowOff>200025</xdr:rowOff>
                  </to>
                </anchor>
              </controlPr>
            </control>
          </mc:Choice>
        </mc:AlternateContent>
        <mc:AlternateContent xmlns:mc="http://schemas.openxmlformats.org/markup-compatibility/2006">
          <mc:Choice Requires="x14">
            <control shapeId="16638" r:id="rId67" name="Check Box 254">
              <controlPr defaultSize="0" autoFill="0" autoLine="0" autoPict="0">
                <anchor moveWithCells="1">
                  <from>
                    <xdr:col>2</xdr:col>
                    <xdr:colOff>76200</xdr:colOff>
                    <xdr:row>20</xdr:row>
                    <xdr:rowOff>247650</xdr:rowOff>
                  </from>
                  <to>
                    <xdr:col>2</xdr:col>
                    <xdr:colOff>266700</xdr:colOff>
                    <xdr:row>22</xdr:row>
                    <xdr:rowOff>0</xdr:rowOff>
                  </to>
                </anchor>
              </controlPr>
            </control>
          </mc:Choice>
        </mc:AlternateContent>
        <mc:AlternateContent xmlns:mc="http://schemas.openxmlformats.org/markup-compatibility/2006">
          <mc:Choice Requires="x14">
            <control shapeId="16639" r:id="rId68" name="Check Box 255">
              <controlPr defaultSize="0" autoFill="0" autoLine="0" autoPict="0">
                <anchor moveWithCells="1">
                  <from>
                    <xdr:col>2</xdr:col>
                    <xdr:colOff>76200</xdr:colOff>
                    <xdr:row>25</xdr:row>
                    <xdr:rowOff>9525</xdr:rowOff>
                  </from>
                  <to>
                    <xdr:col>2</xdr:col>
                    <xdr:colOff>304800</xdr:colOff>
                    <xdr:row>25</xdr:row>
                    <xdr:rowOff>209550</xdr:rowOff>
                  </to>
                </anchor>
              </controlPr>
            </control>
          </mc:Choice>
        </mc:AlternateContent>
        <mc:AlternateContent xmlns:mc="http://schemas.openxmlformats.org/markup-compatibility/2006">
          <mc:Choice Requires="x14">
            <control shapeId="16640" r:id="rId69" name="Check Box 256">
              <controlPr defaultSize="0" autoFill="0" autoLine="0" autoPict="0">
                <anchor moveWithCells="1">
                  <from>
                    <xdr:col>2</xdr:col>
                    <xdr:colOff>85725</xdr:colOff>
                    <xdr:row>27</xdr:row>
                    <xdr:rowOff>228600</xdr:rowOff>
                  </from>
                  <to>
                    <xdr:col>2</xdr:col>
                    <xdr:colOff>314325</xdr:colOff>
                    <xdr:row>29</xdr:row>
                    <xdr:rowOff>9525</xdr:rowOff>
                  </to>
                </anchor>
              </controlPr>
            </control>
          </mc:Choice>
        </mc:AlternateContent>
        <mc:AlternateContent xmlns:mc="http://schemas.openxmlformats.org/markup-compatibility/2006">
          <mc:Choice Requires="x14">
            <control shapeId="16642" r:id="rId70" name="Check Box 258">
              <controlPr defaultSize="0" autoFill="0" autoLine="0" autoPict="0">
                <anchor moveWithCells="1">
                  <from>
                    <xdr:col>2</xdr:col>
                    <xdr:colOff>76200</xdr:colOff>
                    <xdr:row>34</xdr:row>
                    <xdr:rowOff>0</xdr:rowOff>
                  </from>
                  <to>
                    <xdr:col>2</xdr:col>
                    <xdr:colOff>285750</xdr:colOff>
                    <xdr:row>34</xdr:row>
                    <xdr:rowOff>200025</xdr:rowOff>
                  </to>
                </anchor>
              </controlPr>
            </control>
          </mc:Choice>
        </mc:AlternateContent>
        <mc:AlternateContent xmlns:mc="http://schemas.openxmlformats.org/markup-compatibility/2006">
          <mc:Choice Requires="x14">
            <control shapeId="16643" r:id="rId71" name="Check Box 259">
              <controlPr defaultSize="0" autoFill="0" autoLine="0" autoPict="0">
                <anchor moveWithCells="1">
                  <from>
                    <xdr:col>2</xdr:col>
                    <xdr:colOff>76200</xdr:colOff>
                    <xdr:row>36</xdr:row>
                    <xdr:rowOff>152400</xdr:rowOff>
                  </from>
                  <to>
                    <xdr:col>2</xdr:col>
                    <xdr:colOff>314325</xdr:colOff>
                    <xdr:row>38</xdr:row>
                    <xdr:rowOff>28575</xdr:rowOff>
                  </to>
                </anchor>
              </controlPr>
            </control>
          </mc:Choice>
        </mc:AlternateContent>
        <mc:AlternateContent xmlns:mc="http://schemas.openxmlformats.org/markup-compatibility/2006">
          <mc:Choice Requires="x14">
            <control shapeId="16644" r:id="rId72" name="Check Box 260">
              <controlPr defaultSize="0" autoFill="0" autoLine="0" autoPict="0">
                <anchor moveWithCells="1">
                  <from>
                    <xdr:col>2</xdr:col>
                    <xdr:colOff>76200</xdr:colOff>
                    <xdr:row>38</xdr:row>
                    <xdr:rowOff>142875</xdr:rowOff>
                  </from>
                  <to>
                    <xdr:col>2</xdr:col>
                    <xdr:colOff>304800</xdr:colOff>
                    <xdr:row>40</xdr:row>
                    <xdr:rowOff>19050</xdr:rowOff>
                  </to>
                </anchor>
              </controlPr>
            </control>
          </mc:Choice>
        </mc:AlternateContent>
        <mc:AlternateContent xmlns:mc="http://schemas.openxmlformats.org/markup-compatibility/2006">
          <mc:Choice Requires="x14">
            <control shapeId="16645" r:id="rId73" name="Check Box 261">
              <controlPr defaultSize="0" autoFill="0" autoLine="0" autoPict="0">
                <anchor moveWithCells="1">
                  <from>
                    <xdr:col>2</xdr:col>
                    <xdr:colOff>76200</xdr:colOff>
                    <xdr:row>40</xdr:row>
                    <xdr:rowOff>161925</xdr:rowOff>
                  </from>
                  <to>
                    <xdr:col>2</xdr:col>
                    <xdr:colOff>304800</xdr:colOff>
                    <xdr:row>42</xdr:row>
                    <xdr:rowOff>19050</xdr:rowOff>
                  </to>
                </anchor>
              </controlPr>
            </control>
          </mc:Choice>
        </mc:AlternateContent>
        <mc:AlternateContent xmlns:mc="http://schemas.openxmlformats.org/markup-compatibility/2006">
          <mc:Choice Requires="x14">
            <control shapeId="16646" r:id="rId74" name="Check Box 262">
              <controlPr defaultSize="0" autoFill="0" autoLine="0" autoPict="0">
                <anchor moveWithCells="1">
                  <from>
                    <xdr:col>2</xdr:col>
                    <xdr:colOff>76200</xdr:colOff>
                    <xdr:row>42</xdr:row>
                    <xdr:rowOff>161925</xdr:rowOff>
                  </from>
                  <to>
                    <xdr:col>2</xdr:col>
                    <xdr:colOff>314325</xdr:colOff>
                    <xdr:row>43</xdr:row>
                    <xdr:rowOff>161925</xdr:rowOff>
                  </to>
                </anchor>
              </controlPr>
            </control>
          </mc:Choice>
        </mc:AlternateContent>
        <mc:AlternateContent xmlns:mc="http://schemas.openxmlformats.org/markup-compatibility/2006">
          <mc:Choice Requires="x14">
            <control shapeId="16647" r:id="rId75" name="Check Box 263">
              <controlPr defaultSize="0" autoFill="0" autoLine="0" autoPict="0">
                <anchor moveWithCells="1">
                  <from>
                    <xdr:col>2</xdr:col>
                    <xdr:colOff>76200</xdr:colOff>
                    <xdr:row>44</xdr:row>
                    <xdr:rowOff>161925</xdr:rowOff>
                  </from>
                  <to>
                    <xdr:col>2</xdr:col>
                    <xdr:colOff>314325</xdr:colOff>
                    <xdr:row>46</xdr:row>
                    <xdr:rowOff>9525</xdr:rowOff>
                  </to>
                </anchor>
              </controlPr>
            </control>
          </mc:Choice>
        </mc:AlternateContent>
        <mc:AlternateContent xmlns:mc="http://schemas.openxmlformats.org/markup-compatibility/2006">
          <mc:Choice Requires="x14">
            <control shapeId="16648" r:id="rId76" name="Check Box 264">
              <controlPr defaultSize="0" autoFill="0" autoLine="0" autoPict="0">
                <anchor moveWithCells="1">
                  <from>
                    <xdr:col>2</xdr:col>
                    <xdr:colOff>76200</xdr:colOff>
                    <xdr:row>46</xdr:row>
                    <xdr:rowOff>161925</xdr:rowOff>
                  </from>
                  <to>
                    <xdr:col>2</xdr:col>
                    <xdr:colOff>314325</xdr:colOff>
                    <xdr:row>48</xdr:row>
                    <xdr:rowOff>0</xdr:rowOff>
                  </to>
                </anchor>
              </controlPr>
            </control>
          </mc:Choice>
        </mc:AlternateContent>
        <mc:AlternateContent xmlns:mc="http://schemas.openxmlformats.org/markup-compatibility/2006">
          <mc:Choice Requires="x14">
            <control shapeId="16649" r:id="rId77" name="Check Box 265">
              <controlPr defaultSize="0" autoFill="0" autoLine="0" autoPict="0">
                <anchor moveWithCells="1">
                  <from>
                    <xdr:col>2</xdr:col>
                    <xdr:colOff>76200</xdr:colOff>
                    <xdr:row>49</xdr:row>
                    <xdr:rowOff>323850</xdr:rowOff>
                  </from>
                  <to>
                    <xdr:col>2</xdr:col>
                    <xdr:colOff>314325</xdr:colOff>
                    <xdr:row>51</xdr:row>
                    <xdr:rowOff>28575</xdr:rowOff>
                  </to>
                </anchor>
              </controlPr>
            </control>
          </mc:Choice>
        </mc:AlternateContent>
        <mc:AlternateContent xmlns:mc="http://schemas.openxmlformats.org/markup-compatibility/2006">
          <mc:Choice Requires="x14">
            <control shapeId="16650" r:id="rId78" name="Check Box 266">
              <controlPr defaultSize="0" autoFill="0" autoLine="0" autoPict="0">
                <anchor moveWithCells="1">
                  <from>
                    <xdr:col>2</xdr:col>
                    <xdr:colOff>85725</xdr:colOff>
                    <xdr:row>51</xdr:row>
                    <xdr:rowOff>142875</xdr:rowOff>
                  </from>
                  <to>
                    <xdr:col>2</xdr:col>
                    <xdr:colOff>342900</xdr:colOff>
                    <xdr:row>53</xdr:row>
                    <xdr:rowOff>19050</xdr:rowOff>
                  </to>
                </anchor>
              </controlPr>
            </control>
          </mc:Choice>
        </mc:AlternateContent>
        <mc:AlternateContent xmlns:mc="http://schemas.openxmlformats.org/markup-compatibility/2006">
          <mc:Choice Requires="x14">
            <control shapeId="16651" r:id="rId79" name="Check Box 267">
              <controlPr defaultSize="0" autoFill="0" autoLine="0" autoPict="0">
                <anchor moveWithCells="1">
                  <from>
                    <xdr:col>2</xdr:col>
                    <xdr:colOff>66675</xdr:colOff>
                    <xdr:row>53</xdr:row>
                    <xdr:rowOff>161925</xdr:rowOff>
                  </from>
                  <to>
                    <xdr:col>2</xdr:col>
                    <xdr:colOff>276225</xdr:colOff>
                    <xdr:row>55</xdr:row>
                    <xdr:rowOff>19050</xdr:rowOff>
                  </to>
                </anchor>
              </controlPr>
            </control>
          </mc:Choice>
        </mc:AlternateContent>
        <mc:AlternateContent xmlns:mc="http://schemas.openxmlformats.org/markup-compatibility/2006">
          <mc:Choice Requires="x14">
            <control shapeId="16652" r:id="rId80" name="Check Box 268">
              <controlPr defaultSize="0" autoFill="0" autoLine="0" autoPict="0">
                <anchor moveWithCells="1">
                  <from>
                    <xdr:col>2</xdr:col>
                    <xdr:colOff>85725</xdr:colOff>
                    <xdr:row>56</xdr:row>
                    <xdr:rowOff>123825</xdr:rowOff>
                  </from>
                  <to>
                    <xdr:col>3</xdr:col>
                    <xdr:colOff>0</xdr:colOff>
                    <xdr:row>58</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F0"/>
    <pageSetUpPr fitToPage="1"/>
  </sheetPr>
  <dimension ref="A1:BA69"/>
  <sheetViews>
    <sheetView showGridLines="0" view="pageBreakPreview" topLeftCell="A51" zoomScaleNormal="100" zoomScaleSheetLayoutView="100" workbookViewId="0">
      <selection activeCell="I51" sqref="I51:O51"/>
    </sheetView>
  </sheetViews>
  <sheetFormatPr defaultColWidth="3.125" defaultRowHeight="14.25"/>
  <cols>
    <col min="1" max="1" width="6.875" style="46" customWidth="1"/>
    <col min="2" max="2" width="3.125" style="46" hidden="1" customWidth="1"/>
    <col min="3" max="3" width="4.375" style="46" customWidth="1"/>
    <col min="4" max="4" width="1.75" style="46" customWidth="1"/>
    <col min="5" max="6" width="3.125" style="46"/>
    <col min="7" max="7" width="4" style="46" customWidth="1"/>
    <col min="8" max="13" width="3.125" style="46"/>
    <col min="14" max="14" width="3.875" style="46" customWidth="1"/>
    <col min="15" max="21" width="3.125" style="46"/>
    <col min="22" max="22" width="3.125" style="46" customWidth="1"/>
    <col min="23" max="27" width="3.125" style="46"/>
    <col min="28" max="28" width="4.375" style="46" customWidth="1"/>
    <col min="29" max="34" width="3.125" style="46"/>
    <col min="35" max="35" width="5.875" style="46" customWidth="1"/>
    <col min="36" max="41" width="5.875" style="46" hidden="1" customWidth="1"/>
    <col min="42" max="42" width="5.875" style="46" customWidth="1"/>
    <col min="43" max="16384" width="3.125" style="46"/>
  </cols>
  <sheetData>
    <row r="1" spans="1:41" ht="102" customHeight="1"/>
    <row r="2" spans="1:41" ht="15" hidden="1" customHeight="1">
      <c r="E2" s="73"/>
      <c r="N2" s="73" t="s">
        <v>158</v>
      </c>
      <c r="S2" s="46" t="s">
        <v>224</v>
      </c>
      <c r="V2" s="73"/>
      <c r="Y2" s="73" t="s">
        <v>227</v>
      </c>
    </row>
    <row r="3" spans="1:41" ht="13.5" hidden="1" customHeight="1">
      <c r="M3" s="117" t="b">
        <v>0</v>
      </c>
      <c r="R3" s="117" t="b">
        <v>0</v>
      </c>
      <c r="X3" s="117" t="b">
        <v>0</v>
      </c>
    </row>
    <row r="4" spans="1:41" hidden="1"/>
    <row r="5" spans="1:41" ht="15" customHeight="1"/>
    <row r="6" spans="1:41" ht="15" customHeight="1" thickBot="1">
      <c r="C6" s="701" t="s">
        <v>373</v>
      </c>
      <c r="D6" s="701"/>
      <c r="E6" s="191"/>
      <c r="F6" s="191"/>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704" t="s">
        <v>5</v>
      </c>
      <c r="AI6" s="704"/>
    </row>
    <row r="7" spans="1:41" ht="15" thickBot="1">
      <c r="C7" s="191"/>
      <c r="D7" s="191"/>
      <c r="E7" s="193"/>
      <c r="F7" s="192"/>
      <c r="G7" s="192"/>
      <c r="H7" s="192"/>
      <c r="I7" s="192"/>
      <c r="J7" s="192"/>
      <c r="K7" s="192"/>
      <c r="L7" s="192"/>
      <c r="M7" s="192"/>
      <c r="N7" s="192"/>
      <c r="O7" s="192"/>
      <c r="P7" s="705" t="s">
        <v>226</v>
      </c>
      <c r="Q7" s="706"/>
      <c r="R7" s="706"/>
      <c r="S7" s="706"/>
      <c r="T7" s="706"/>
      <c r="U7" s="706"/>
      <c r="V7" s="706"/>
      <c r="W7" s="706"/>
      <c r="X7" s="706"/>
      <c r="Y7" s="706"/>
      <c r="Z7" s="706"/>
      <c r="AA7" s="706"/>
      <c r="AB7" s="706"/>
      <c r="AC7" s="706"/>
      <c r="AD7" s="706"/>
      <c r="AE7" s="706"/>
      <c r="AF7" s="706"/>
      <c r="AG7" s="706"/>
      <c r="AH7" s="706"/>
      <c r="AI7" s="707"/>
    </row>
    <row r="8" spans="1:41" ht="30" customHeight="1" thickBot="1">
      <c r="C8" s="194" t="s">
        <v>571</v>
      </c>
      <c r="D8" s="191"/>
      <c r="E8" s="708" t="s">
        <v>71</v>
      </c>
      <c r="F8" s="708"/>
      <c r="G8" s="708"/>
      <c r="H8" s="708"/>
      <c r="I8" s="708"/>
      <c r="J8" s="708"/>
      <c r="K8" s="708"/>
      <c r="L8" s="708"/>
      <c r="M8" s="708"/>
      <c r="N8" s="708"/>
      <c r="O8" s="708"/>
      <c r="P8" s="708"/>
      <c r="Q8" s="708"/>
      <c r="R8" s="708"/>
      <c r="S8" s="708"/>
      <c r="T8" s="708"/>
      <c r="U8" s="708"/>
      <c r="V8" s="708"/>
      <c r="W8" s="708"/>
      <c r="X8" s="708"/>
      <c r="Y8" s="708"/>
      <c r="Z8" s="708"/>
      <c r="AA8" s="708"/>
      <c r="AB8" s="708"/>
      <c r="AC8" s="708"/>
      <c r="AD8" s="708"/>
      <c r="AE8" s="708"/>
      <c r="AF8" s="708"/>
      <c r="AG8" s="708"/>
      <c r="AH8" s="708"/>
      <c r="AI8" s="708"/>
    </row>
    <row r="9" spans="1:41" s="65" customFormat="1" ht="13.5" customHeight="1">
      <c r="A9" s="188"/>
      <c r="B9" s="188"/>
      <c r="C9" s="354"/>
      <c r="D9" s="196"/>
      <c r="E9" s="702" t="s">
        <v>225</v>
      </c>
      <c r="F9" s="702"/>
      <c r="G9" s="702"/>
      <c r="H9" s="702"/>
      <c r="I9" s="702"/>
      <c r="J9" s="702"/>
      <c r="K9" s="702"/>
      <c r="L9" s="702"/>
      <c r="M9" s="702"/>
      <c r="N9" s="702"/>
      <c r="O9" s="198"/>
      <c r="P9" s="198" t="s">
        <v>75</v>
      </c>
      <c r="Q9" s="198"/>
      <c r="R9" s="198"/>
      <c r="S9" s="198"/>
      <c r="T9" s="199"/>
      <c r="U9" s="200"/>
      <c r="V9" s="200"/>
      <c r="W9" s="743" t="s">
        <v>91</v>
      </c>
      <c r="X9" s="743"/>
      <c r="Y9" s="743"/>
      <c r="Z9" s="695"/>
      <c r="AA9" s="695"/>
      <c r="AB9" s="695"/>
      <c r="AC9" s="695"/>
      <c r="AD9" s="695"/>
      <c r="AE9" s="695"/>
      <c r="AF9" s="695"/>
      <c r="AG9" s="695"/>
      <c r="AH9" s="695"/>
      <c r="AI9" s="202" t="s">
        <v>20</v>
      </c>
      <c r="AJ9" s="114" t="b">
        <v>0</v>
      </c>
      <c r="AK9" s="114" t="b">
        <v>0</v>
      </c>
    </row>
    <row r="10" spans="1:41" s="65" customFormat="1" ht="13.5" customHeight="1">
      <c r="A10" s="188"/>
      <c r="B10" s="188"/>
      <c r="C10" s="195"/>
      <c r="D10" s="196"/>
      <c r="E10" s="702"/>
      <c r="F10" s="702"/>
      <c r="G10" s="702"/>
      <c r="H10" s="702"/>
      <c r="I10" s="702"/>
      <c r="J10" s="702"/>
      <c r="K10" s="702"/>
      <c r="L10" s="702"/>
      <c r="M10" s="702"/>
      <c r="N10" s="702"/>
      <c r="O10" s="204"/>
      <c r="P10" s="204"/>
      <c r="Q10" s="204"/>
      <c r="R10" s="204"/>
      <c r="S10" s="204"/>
      <c r="T10" s="205"/>
      <c r="U10" s="206"/>
      <c r="V10" s="206"/>
      <c r="W10" s="204"/>
      <c r="X10" s="206"/>
      <c r="Y10" s="205"/>
      <c r="Z10" s="204"/>
      <c r="AA10" s="204"/>
      <c r="AB10" s="216"/>
      <c r="AC10" s="715"/>
      <c r="AD10" s="715"/>
      <c r="AE10" s="715"/>
      <c r="AF10" s="715"/>
      <c r="AG10" s="715"/>
      <c r="AH10" s="715"/>
      <c r="AI10" s="209"/>
    </row>
    <row r="11" spans="1:41" s="65" customFormat="1" ht="14.25" customHeight="1">
      <c r="A11" s="188"/>
      <c r="B11" s="114" t="b">
        <v>0</v>
      </c>
      <c r="C11" s="329"/>
      <c r="D11" s="196"/>
      <c r="E11" s="673" t="s">
        <v>33</v>
      </c>
      <c r="F11" s="674"/>
      <c r="G11" s="674"/>
      <c r="H11" s="674"/>
      <c r="I11" s="674"/>
      <c r="J11" s="674"/>
      <c r="K11" s="674"/>
      <c r="L11" s="674"/>
      <c r="M11" s="674"/>
      <c r="N11" s="675"/>
      <c r="O11" s="355" t="str">
        <f>IF(M3=TRUE,"☑","□")</f>
        <v>□</v>
      </c>
      <c r="P11" s="227" t="s">
        <v>158</v>
      </c>
      <c r="Q11" s="227"/>
      <c r="R11" s="227"/>
      <c r="S11" s="227"/>
      <c r="T11" s="355" t="str">
        <f>IF(R3=TRUE,"☑","□")</f>
        <v>□</v>
      </c>
      <c r="U11" s="193" t="s">
        <v>224</v>
      </c>
      <c r="V11" s="356"/>
      <c r="W11" s="227"/>
      <c r="X11" s="356"/>
      <c r="Y11" s="193"/>
      <c r="Z11" s="355" t="str">
        <f>IF(X3=TRUE,"☑","□")</f>
        <v>□</v>
      </c>
      <c r="AA11" s="227" t="s">
        <v>223</v>
      </c>
      <c r="AB11" s="357"/>
      <c r="AC11" s="245"/>
      <c r="AD11" s="245"/>
      <c r="AE11" s="245"/>
      <c r="AF11" s="245"/>
      <c r="AG11" s="245"/>
      <c r="AH11" s="245"/>
      <c r="AI11" s="213"/>
    </row>
    <row r="12" spans="1:41" s="65" customFormat="1" ht="14.25" customHeight="1">
      <c r="A12" s="188"/>
      <c r="B12" s="188"/>
      <c r="C12" s="195"/>
      <c r="D12" s="196"/>
      <c r="E12" s="676"/>
      <c r="F12" s="677"/>
      <c r="G12" s="677"/>
      <c r="H12" s="677"/>
      <c r="I12" s="677"/>
      <c r="J12" s="677"/>
      <c r="K12" s="677"/>
      <c r="L12" s="677"/>
      <c r="M12" s="677"/>
      <c r="N12" s="678"/>
      <c r="O12" s="358"/>
      <c r="P12" s="359" t="s">
        <v>222</v>
      </c>
      <c r="Q12" s="359"/>
      <c r="R12" s="360"/>
      <c r="S12" s="359" t="s">
        <v>221</v>
      </c>
      <c r="T12" s="361"/>
      <c r="U12" s="362"/>
      <c r="V12" s="363" t="s">
        <v>220</v>
      </c>
      <c r="W12" s="359"/>
      <c r="X12" s="362"/>
      <c r="Y12" s="359" t="s">
        <v>219</v>
      </c>
      <c r="Z12" s="359"/>
      <c r="AA12" s="359"/>
      <c r="AB12" s="364"/>
      <c r="AC12" s="359" t="s">
        <v>218</v>
      </c>
      <c r="AD12" s="361"/>
      <c r="AE12" s="365"/>
      <c r="AF12" s="359" t="s">
        <v>217</v>
      </c>
      <c r="AG12" s="361"/>
      <c r="AH12" s="361"/>
      <c r="AI12" s="366"/>
      <c r="AJ12" s="114" t="b">
        <v>0</v>
      </c>
      <c r="AK12" s="114" t="b">
        <v>0</v>
      </c>
      <c r="AL12" s="114" t="b">
        <v>0</v>
      </c>
      <c r="AM12" s="114" t="b">
        <v>0</v>
      </c>
      <c r="AN12" s="114" t="b">
        <v>0</v>
      </c>
      <c r="AO12" s="114" t="b">
        <v>0</v>
      </c>
    </row>
    <row r="13" spans="1:41" s="65" customFormat="1" ht="14.25" customHeight="1">
      <c r="A13" s="188"/>
      <c r="B13" s="188"/>
      <c r="C13" s="195"/>
      <c r="D13" s="196"/>
      <c r="E13" s="679"/>
      <c r="F13" s="680"/>
      <c r="G13" s="680"/>
      <c r="H13" s="680"/>
      <c r="I13" s="680"/>
      <c r="J13" s="680"/>
      <c r="K13" s="680"/>
      <c r="L13" s="680"/>
      <c r="M13" s="680"/>
      <c r="N13" s="681"/>
      <c r="O13" s="367"/>
      <c r="P13" s="204" t="s">
        <v>78</v>
      </c>
      <c r="Q13" s="204"/>
      <c r="R13" s="204" t="s">
        <v>26</v>
      </c>
      <c r="S13" s="642"/>
      <c r="T13" s="642"/>
      <c r="U13" s="642"/>
      <c r="V13" s="642"/>
      <c r="W13" s="642"/>
      <c r="X13" s="642"/>
      <c r="Y13" s="642"/>
      <c r="Z13" s="642"/>
      <c r="AA13" s="642"/>
      <c r="AB13" s="642"/>
      <c r="AC13" s="642"/>
      <c r="AD13" s="642"/>
      <c r="AE13" s="642"/>
      <c r="AF13" s="642"/>
      <c r="AG13" s="642"/>
      <c r="AH13" s="642"/>
      <c r="AI13" s="209" t="s">
        <v>20</v>
      </c>
      <c r="AJ13" s="114" t="b">
        <v>0</v>
      </c>
      <c r="AK13" s="114"/>
      <c r="AL13" s="114"/>
      <c r="AM13" s="114"/>
      <c r="AN13" s="114"/>
      <c r="AO13" s="114"/>
    </row>
    <row r="14" spans="1:41" s="65" customFormat="1" ht="13.5" customHeight="1">
      <c r="A14" s="188"/>
      <c r="B14" s="114" t="b">
        <v>0</v>
      </c>
      <c r="C14" s="329"/>
      <c r="D14" s="196"/>
      <c r="E14" s="673" t="s">
        <v>216</v>
      </c>
      <c r="F14" s="674"/>
      <c r="G14" s="674"/>
      <c r="H14" s="674"/>
      <c r="I14" s="674"/>
      <c r="J14" s="674"/>
      <c r="K14" s="674"/>
      <c r="L14" s="674"/>
      <c r="M14" s="674"/>
      <c r="N14" s="675"/>
      <c r="O14" s="227"/>
      <c r="P14" s="227" t="s">
        <v>161</v>
      </c>
      <c r="Q14" s="227"/>
      <c r="R14" s="227"/>
      <c r="S14" s="245"/>
      <c r="T14" s="245"/>
      <c r="U14" s="227" t="s">
        <v>162</v>
      </c>
      <c r="V14" s="368"/>
      <c r="W14" s="245"/>
      <c r="X14" s="245"/>
      <c r="Y14" s="245"/>
      <c r="Z14" s="245"/>
      <c r="AA14" s="245"/>
      <c r="AB14" s="245"/>
      <c r="AC14" s="245"/>
      <c r="AD14" s="245"/>
      <c r="AE14" s="245"/>
      <c r="AF14" s="245"/>
      <c r="AG14" s="245"/>
      <c r="AH14" s="245"/>
      <c r="AI14" s="213"/>
      <c r="AJ14" s="114" t="b">
        <v>0</v>
      </c>
      <c r="AK14" s="114" t="b">
        <v>0</v>
      </c>
      <c r="AL14" s="114"/>
      <c r="AM14" s="114"/>
      <c r="AN14" s="114"/>
      <c r="AO14" s="114"/>
    </row>
    <row r="15" spans="1:41" s="65" customFormat="1" ht="13.5" customHeight="1">
      <c r="A15" s="188"/>
      <c r="B15" s="188"/>
      <c r="C15" s="195"/>
      <c r="D15" s="196"/>
      <c r="E15" s="679"/>
      <c r="F15" s="680"/>
      <c r="G15" s="680"/>
      <c r="H15" s="680"/>
      <c r="I15" s="680"/>
      <c r="J15" s="680"/>
      <c r="K15" s="680"/>
      <c r="L15" s="680"/>
      <c r="M15" s="680"/>
      <c r="N15" s="681"/>
      <c r="O15" s="227"/>
      <c r="P15" s="227" t="s">
        <v>163</v>
      </c>
      <c r="Q15" s="227"/>
      <c r="R15" s="227"/>
      <c r="S15" s="245"/>
      <c r="T15" s="245"/>
      <c r="U15" s="245"/>
      <c r="V15" s="368"/>
      <c r="W15" s="245"/>
      <c r="X15" s="227" t="s">
        <v>164</v>
      </c>
      <c r="Y15" s="245"/>
      <c r="Z15" s="245"/>
      <c r="AA15" s="245"/>
      <c r="AB15" s="245"/>
      <c r="AC15" s="245"/>
      <c r="AD15" s="245"/>
      <c r="AE15" s="245"/>
      <c r="AF15" s="245"/>
      <c r="AG15" s="245"/>
      <c r="AH15" s="245"/>
      <c r="AI15" s="213"/>
      <c r="AJ15" s="114" t="b">
        <v>0</v>
      </c>
      <c r="AK15" s="114" t="b">
        <v>0</v>
      </c>
      <c r="AL15" s="114"/>
      <c r="AM15" s="114"/>
      <c r="AN15" s="114"/>
      <c r="AO15" s="114"/>
    </row>
    <row r="16" spans="1:41" s="67" customFormat="1" ht="18" customHeight="1">
      <c r="B16" s="115" t="b">
        <v>0</v>
      </c>
      <c r="C16" s="210"/>
      <c r="D16" s="211"/>
      <c r="E16" s="702" t="s">
        <v>213</v>
      </c>
      <c r="F16" s="702"/>
      <c r="G16" s="702"/>
      <c r="H16" s="651" t="s">
        <v>215</v>
      </c>
      <c r="I16" s="651"/>
      <c r="J16" s="651"/>
      <c r="K16" s="651"/>
      <c r="L16" s="651"/>
      <c r="M16" s="651"/>
      <c r="N16" s="651"/>
      <c r="O16" s="212" t="s">
        <v>81</v>
      </c>
      <c r="P16" s="198"/>
      <c r="Q16" s="198"/>
      <c r="R16" s="710"/>
      <c r="S16" s="710"/>
      <c r="T16" s="200" t="s">
        <v>82</v>
      </c>
      <c r="U16" s="200"/>
      <c r="V16" s="198"/>
      <c r="W16" s="200"/>
      <c r="X16" s="200"/>
      <c r="Y16" s="200"/>
      <c r="Z16" s="198"/>
      <c r="AA16" s="198"/>
      <c r="AB16" s="198"/>
      <c r="AC16" s="198"/>
      <c r="AD16" s="198"/>
      <c r="AE16" s="198"/>
      <c r="AF16" s="198"/>
      <c r="AG16" s="198"/>
      <c r="AH16" s="198"/>
      <c r="AI16" s="202"/>
      <c r="AJ16" s="115"/>
      <c r="AK16" s="115" t="b">
        <v>0</v>
      </c>
      <c r="AL16" s="115"/>
      <c r="AM16" s="115"/>
      <c r="AN16" s="115"/>
      <c r="AO16" s="115"/>
    </row>
    <row r="17" spans="2:41" s="67" customFormat="1" ht="18" customHeight="1">
      <c r="C17" s="214"/>
      <c r="D17" s="211"/>
      <c r="E17" s="702"/>
      <c r="F17" s="702"/>
      <c r="G17" s="702"/>
      <c r="H17" s="651"/>
      <c r="I17" s="651"/>
      <c r="J17" s="651"/>
      <c r="K17" s="651"/>
      <c r="L17" s="651"/>
      <c r="M17" s="651"/>
      <c r="N17" s="651"/>
      <c r="O17" s="215" t="s">
        <v>78</v>
      </c>
      <c r="P17" s="204"/>
      <c r="Q17" s="216" t="s">
        <v>26</v>
      </c>
      <c r="R17" s="642"/>
      <c r="S17" s="642"/>
      <c r="T17" s="642"/>
      <c r="U17" s="642"/>
      <c r="V17" s="642"/>
      <c r="W17" s="642"/>
      <c r="X17" s="642"/>
      <c r="Y17" s="642"/>
      <c r="Z17" s="642"/>
      <c r="AA17" s="642"/>
      <c r="AB17" s="642"/>
      <c r="AC17" s="642"/>
      <c r="AD17" s="642"/>
      <c r="AE17" s="642"/>
      <c r="AF17" s="642"/>
      <c r="AG17" s="642"/>
      <c r="AH17" s="642"/>
      <c r="AI17" s="209" t="s">
        <v>20</v>
      </c>
      <c r="AJ17" s="115"/>
      <c r="AK17" s="115"/>
      <c r="AL17" s="115"/>
      <c r="AM17" s="115"/>
      <c r="AN17" s="115"/>
      <c r="AO17" s="115"/>
    </row>
    <row r="18" spans="2:41" s="67" customFormat="1" ht="18" customHeight="1">
      <c r="B18" s="115" t="b">
        <v>0</v>
      </c>
      <c r="C18" s="210"/>
      <c r="D18" s="211"/>
      <c r="E18" s="702"/>
      <c r="F18" s="702"/>
      <c r="G18" s="702"/>
      <c r="H18" s="651" t="s">
        <v>85</v>
      </c>
      <c r="I18" s="651"/>
      <c r="J18" s="651"/>
      <c r="K18" s="651"/>
      <c r="L18" s="651"/>
      <c r="M18" s="651"/>
      <c r="N18" s="651"/>
      <c r="O18" s="227" t="s">
        <v>374</v>
      </c>
      <c r="P18" s="227"/>
      <c r="Q18" s="227"/>
      <c r="R18" s="227"/>
      <c r="S18" s="211"/>
      <c r="T18" s="369"/>
      <c r="U18" s="193" t="s">
        <v>87</v>
      </c>
      <c r="V18" s="356"/>
      <c r="W18" s="211"/>
      <c r="X18" s="370"/>
      <c r="Y18" s="227" t="s">
        <v>88</v>
      </c>
      <c r="Z18" s="227"/>
      <c r="AA18" s="227"/>
      <c r="AB18" s="211"/>
      <c r="AC18" s="369"/>
      <c r="AD18" s="227" t="s">
        <v>89</v>
      </c>
      <c r="AE18" s="199"/>
      <c r="AF18" s="199"/>
      <c r="AG18" s="199"/>
      <c r="AH18" s="199"/>
      <c r="AI18" s="213"/>
      <c r="AJ18" s="115" t="b">
        <v>0</v>
      </c>
      <c r="AK18" s="115" t="b">
        <v>0</v>
      </c>
      <c r="AL18" s="115" t="b">
        <v>0</v>
      </c>
      <c r="AM18" s="115"/>
      <c r="AN18" s="115"/>
      <c r="AO18" s="115"/>
    </row>
    <row r="19" spans="2:41" s="67" customFormat="1" ht="18" customHeight="1">
      <c r="C19" s="214"/>
      <c r="D19" s="211"/>
      <c r="E19" s="702"/>
      <c r="F19" s="702"/>
      <c r="G19" s="702"/>
      <c r="H19" s="651"/>
      <c r="I19" s="651"/>
      <c r="J19" s="651"/>
      <c r="K19" s="651"/>
      <c r="L19" s="651"/>
      <c r="M19" s="651"/>
      <c r="N19" s="651"/>
      <c r="O19" s="227"/>
      <c r="P19" s="227"/>
      <c r="Q19" s="227"/>
      <c r="R19" s="369"/>
      <c r="S19" s="227" t="s">
        <v>90</v>
      </c>
      <c r="T19" s="193"/>
      <c r="U19" s="369"/>
      <c r="V19" s="193" t="s">
        <v>78</v>
      </c>
      <c r="W19" s="193"/>
      <c r="X19" s="227" t="s">
        <v>26</v>
      </c>
      <c r="Y19" s="717"/>
      <c r="Z19" s="717"/>
      <c r="AA19" s="717"/>
      <c r="AB19" s="717"/>
      <c r="AC19" s="717"/>
      <c r="AD19" s="717"/>
      <c r="AE19" s="717"/>
      <c r="AF19" s="717"/>
      <c r="AG19" s="717"/>
      <c r="AH19" s="717"/>
      <c r="AI19" s="213" t="s">
        <v>20</v>
      </c>
      <c r="AJ19" s="115" t="b">
        <v>0</v>
      </c>
      <c r="AK19" s="115" t="b">
        <v>0</v>
      </c>
      <c r="AL19" s="115"/>
      <c r="AM19" s="115"/>
      <c r="AN19" s="115"/>
      <c r="AO19" s="115"/>
    </row>
    <row r="20" spans="2:41" s="67" customFormat="1" ht="18" customHeight="1">
      <c r="C20" s="214"/>
      <c r="D20" s="211"/>
      <c r="E20" s="702"/>
      <c r="F20" s="702"/>
      <c r="G20" s="702"/>
      <c r="H20" s="651"/>
      <c r="I20" s="651"/>
      <c r="J20" s="651"/>
      <c r="K20" s="651"/>
      <c r="L20" s="651"/>
      <c r="M20" s="651"/>
      <c r="N20" s="651"/>
      <c r="O20" s="227" t="s">
        <v>92</v>
      </c>
      <c r="P20" s="227"/>
      <c r="Q20" s="227"/>
      <c r="R20" s="227"/>
      <c r="S20" s="227"/>
      <c r="T20" s="227"/>
      <c r="U20" s="227"/>
      <c r="V20" s="227" t="s">
        <v>93</v>
      </c>
      <c r="W20" s="780"/>
      <c r="X20" s="780"/>
      <c r="Y20" s="227" t="s">
        <v>94</v>
      </c>
      <c r="Z20" s="227"/>
      <c r="AA20" s="227"/>
      <c r="AB20" s="227"/>
      <c r="AC20" s="227"/>
      <c r="AD20" s="227"/>
      <c r="AE20" s="227"/>
      <c r="AF20" s="227"/>
      <c r="AG20" s="227"/>
      <c r="AH20" s="227"/>
      <c r="AI20" s="213"/>
      <c r="AJ20" s="115"/>
      <c r="AK20" s="115"/>
      <c r="AL20" s="115"/>
      <c r="AM20" s="115"/>
      <c r="AN20" s="115"/>
      <c r="AO20" s="115"/>
    </row>
    <row r="21" spans="2:41" s="67" customFormat="1" ht="18" customHeight="1">
      <c r="C21" s="214"/>
      <c r="D21" s="211"/>
      <c r="E21" s="702"/>
      <c r="F21" s="702"/>
      <c r="G21" s="702"/>
      <c r="H21" s="651"/>
      <c r="I21" s="651"/>
      <c r="J21" s="651"/>
      <c r="K21" s="651"/>
      <c r="L21" s="651"/>
      <c r="M21" s="651"/>
      <c r="N21" s="651"/>
      <c r="O21" s="227" t="s">
        <v>95</v>
      </c>
      <c r="P21" s="227"/>
      <c r="Q21" s="227" t="s">
        <v>26</v>
      </c>
      <c r="R21" s="781"/>
      <c r="S21" s="781"/>
      <c r="T21" s="781"/>
      <c r="U21" s="781"/>
      <c r="V21" s="781"/>
      <c r="W21" s="781"/>
      <c r="X21" s="781"/>
      <c r="Y21" s="781"/>
      <c r="Z21" s="781"/>
      <c r="AA21" s="781"/>
      <c r="AB21" s="781"/>
      <c r="AC21" s="781"/>
      <c r="AD21" s="781"/>
      <c r="AE21" s="781"/>
      <c r="AF21" s="781"/>
      <c r="AG21" s="781"/>
      <c r="AH21" s="781"/>
      <c r="AI21" s="213" t="s">
        <v>20</v>
      </c>
      <c r="AJ21" s="115"/>
      <c r="AK21" s="115"/>
      <c r="AL21" s="115"/>
      <c r="AM21" s="115"/>
      <c r="AN21" s="115"/>
      <c r="AO21" s="115"/>
    </row>
    <row r="22" spans="2:41" s="67" customFormat="1" ht="16.5" customHeight="1">
      <c r="C22" s="214"/>
      <c r="D22" s="211"/>
      <c r="E22" s="702" t="s">
        <v>214</v>
      </c>
      <c r="F22" s="702"/>
      <c r="G22" s="702"/>
      <c r="H22" s="682"/>
      <c r="I22" s="682"/>
      <c r="J22" s="682"/>
      <c r="K22" s="682"/>
      <c r="L22" s="682"/>
      <c r="M22" s="682"/>
      <c r="N22" s="682"/>
      <c r="O22" s="711" t="s">
        <v>213</v>
      </c>
      <c r="P22" s="712"/>
      <c r="Q22" s="712"/>
      <c r="R22" s="712"/>
      <c r="S22" s="712"/>
      <c r="T22" s="712"/>
      <c r="U22" s="712"/>
      <c r="V22" s="712"/>
      <c r="W22" s="712"/>
      <c r="X22" s="712"/>
      <c r="Y22" s="712"/>
      <c r="Z22" s="712"/>
      <c r="AA22" s="654" t="s">
        <v>97</v>
      </c>
      <c r="AB22" s="655"/>
      <c r="AC22" s="655"/>
      <c r="AD22" s="655"/>
      <c r="AE22" s="655"/>
      <c r="AF22" s="655"/>
      <c r="AG22" s="655"/>
      <c r="AH22" s="655"/>
      <c r="AI22" s="656"/>
      <c r="AJ22" s="115"/>
      <c r="AK22" s="115"/>
      <c r="AL22" s="115"/>
      <c r="AM22" s="115"/>
      <c r="AN22" s="115"/>
      <c r="AO22" s="115"/>
    </row>
    <row r="23" spans="2:41" s="67" customFormat="1" ht="10.5" customHeight="1">
      <c r="C23" s="214"/>
      <c r="D23" s="211"/>
      <c r="E23" s="702"/>
      <c r="F23" s="702"/>
      <c r="G23" s="702"/>
      <c r="H23" s="682"/>
      <c r="I23" s="682"/>
      <c r="J23" s="682"/>
      <c r="K23" s="682"/>
      <c r="L23" s="682"/>
      <c r="M23" s="682"/>
      <c r="N23" s="682"/>
      <c r="O23" s="714"/>
      <c r="P23" s="715"/>
      <c r="Q23" s="715"/>
      <c r="R23" s="715"/>
      <c r="S23" s="715"/>
      <c r="T23" s="715"/>
      <c r="U23" s="715"/>
      <c r="V23" s="715"/>
      <c r="W23" s="715"/>
      <c r="X23" s="715"/>
      <c r="Y23" s="715"/>
      <c r="Z23" s="715"/>
      <c r="AA23" s="657"/>
      <c r="AB23" s="658"/>
      <c r="AC23" s="658"/>
      <c r="AD23" s="658"/>
      <c r="AE23" s="658"/>
      <c r="AF23" s="658"/>
      <c r="AG23" s="658"/>
      <c r="AH23" s="658"/>
      <c r="AI23" s="659"/>
      <c r="AJ23" s="115"/>
      <c r="AK23" s="115"/>
      <c r="AL23" s="115"/>
      <c r="AM23" s="115"/>
      <c r="AN23" s="115"/>
      <c r="AO23" s="115"/>
    </row>
    <row r="24" spans="2:41" s="67" customFormat="1" ht="19.5" customHeight="1">
      <c r="B24" s="115" t="b">
        <v>0</v>
      </c>
      <c r="C24" s="210"/>
      <c r="D24" s="211"/>
      <c r="E24" s="702"/>
      <c r="F24" s="702"/>
      <c r="G24" s="702"/>
      <c r="H24" s="651" t="s">
        <v>98</v>
      </c>
      <c r="I24" s="651"/>
      <c r="J24" s="651"/>
      <c r="K24" s="651"/>
      <c r="L24" s="651"/>
      <c r="M24" s="651"/>
      <c r="N24" s="651"/>
      <c r="O24" s="779" t="s">
        <v>99</v>
      </c>
      <c r="P24" s="779"/>
      <c r="Q24" s="779"/>
      <c r="R24" s="371"/>
      <c r="S24" s="227" t="s">
        <v>100</v>
      </c>
      <c r="T24" s="227"/>
      <c r="U24" s="227"/>
      <c r="V24" s="372"/>
      <c r="W24" s="227" t="s">
        <v>101</v>
      </c>
      <c r="X24" s="227"/>
      <c r="Y24" s="356"/>
      <c r="Z24" s="227"/>
      <c r="AA24" s="660"/>
      <c r="AB24" s="661"/>
      <c r="AC24" s="661"/>
      <c r="AD24" s="661"/>
      <c r="AE24" s="661"/>
      <c r="AF24" s="661"/>
      <c r="AG24" s="661"/>
      <c r="AH24" s="661"/>
      <c r="AI24" s="690"/>
      <c r="AJ24" s="115" t="b">
        <v>0</v>
      </c>
      <c r="AK24" s="115" t="b">
        <v>0</v>
      </c>
      <c r="AL24" s="115"/>
      <c r="AM24" s="115"/>
      <c r="AN24" s="115"/>
      <c r="AO24" s="115"/>
    </row>
    <row r="25" spans="2:41" s="67" customFormat="1" ht="19.5" customHeight="1">
      <c r="C25" s="214"/>
      <c r="D25" s="211"/>
      <c r="E25" s="702"/>
      <c r="F25" s="702"/>
      <c r="G25" s="702"/>
      <c r="H25" s="651"/>
      <c r="I25" s="651"/>
      <c r="J25" s="651"/>
      <c r="K25" s="651"/>
      <c r="L25" s="651"/>
      <c r="M25" s="651"/>
      <c r="N25" s="651"/>
      <c r="O25" s="779" t="s">
        <v>95</v>
      </c>
      <c r="P25" s="779"/>
      <c r="Q25" s="245" t="s">
        <v>26</v>
      </c>
      <c r="R25" s="781"/>
      <c r="S25" s="781"/>
      <c r="T25" s="781"/>
      <c r="U25" s="781"/>
      <c r="V25" s="781"/>
      <c r="W25" s="781"/>
      <c r="X25" s="781"/>
      <c r="Y25" s="781"/>
      <c r="Z25" s="227" t="s">
        <v>20</v>
      </c>
      <c r="AA25" s="662"/>
      <c r="AB25" s="663"/>
      <c r="AC25" s="663"/>
      <c r="AD25" s="663"/>
      <c r="AE25" s="663"/>
      <c r="AF25" s="663"/>
      <c r="AG25" s="663"/>
      <c r="AH25" s="663"/>
      <c r="AI25" s="694"/>
      <c r="AJ25" s="115"/>
      <c r="AK25" s="115"/>
      <c r="AL25" s="115"/>
      <c r="AM25" s="115"/>
      <c r="AN25" s="115"/>
      <c r="AO25" s="115"/>
    </row>
    <row r="26" spans="2:41" s="67" customFormat="1" ht="13.5" customHeight="1">
      <c r="B26" s="115" t="b">
        <v>0</v>
      </c>
      <c r="C26" s="210"/>
      <c r="D26" s="211"/>
      <c r="E26" s="702"/>
      <c r="F26" s="702"/>
      <c r="G26" s="702"/>
      <c r="H26" s="651" t="s">
        <v>102</v>
      </c>
      <c r="I26" s="651"/>
      <c r="J26" s="651"/>
      <c r="K26" s="651"/>
      <c r="L26" s="651"/>
      <c r="M26" s="651"/>
      <c r="N26" s="651"/>
      <c r="O26" s="742" t="s">
        <v>103</v>
      </c>
      <c r="P26" s="743"/>
      <c r="Q26" s="234"/>
      <c r="R26" s="199" t="s">
        <v>104</v>
      </c>
      <c r="S26" s="235" t="s">
        <v>26</v>
      </c>
      <c r="T26" s="695"/>
      <c r="U26" s="695"/>
      <c r="V26" s="695"/>
      <c r="W26" s="695"/>
      <c r="X26" s="199" t="s">
        <v>122</v>
      </c>
      <c r="Y26" s="201"/>
      <c r="Z26" s="198" t="s">
        <v>105</v>
      </c>
      <c r="AA26" s="627"/>
      <c r="AB26" s="628"/>
      <c r="AC26" s="628"/>
      <c r="AD26" s="628"/>
      <c r="AE26" s="628"/>
      <c r="AF26" s="628"/>
      <c r="AG26" s="628"/>
      <c r="AH26" s="628"/>
      <c r="AI26" s="629"/>
      <c r="AJ26" s="115" t="b">
        <v>0</v>
      </c>
      <c r="AK26" s="115" t="b">
        <v>0</v>
      </c>
      <c r="AL26" s="115"/>
      <c r="AM26" s="115"/>
      <c r="AN26" s="115"/>
      <c r="AO26" s="115"/>
    </row>
    <row r="27" spans="2:41" s="67" customFormat="1" ht="13.5" customHeight="1">
      <c r="C27" s="214"/>
      <c r="D27" s="211"/>
      <c r="E27" s="702"/>
      <c r="F27" s="702"/>
      <c r="G27" s="702"/>
      <c r="H27" s="651"/>
      <c r="I27" s="651"/>
      <c r="J27" s="651"/>
      <c r="K27" s="651"/>
      <c r="L27" s="651"/>
      <c r="M27" s="651"/>
      <c r="N27" s="651"/>
      <c r="O27" s="652" t="s">
        <v>106</v>
      </c>
      <c r="P27" s="701"/>
      <c r="Q27" s="701"/>
      <c r="R27" s="701"/>
      <c r="S27" s="701"/>
      <c r="T27" s="227" t="s">
        <v>93</v>
      </c>
      <c r="U27" s="780"/>
      <c r="V27" s="780"/>
      <c r="W27" s="227" t="s">
        <v>94</v>
      </c>
      <c r="X27" s="227"/>
      <c r="Y27" s="356"/>
      <c r="Z27" s="227"/>
      <c r="AA27" s="630"/>
      <c r="AB27" s="631"/>
      <c r="AC27" s="631"/>
      <c r="AD27" s="631"/>
      <c r="AE27" s="631"/>
      <c r="AF27" s="631"/>
      <c r="AG27" s="631"/>
      <c r="AH27" s="631"/>
      <c r="AI27" s="632"/>
      <c r="AJ27" s="115"/>
      <c r="AK27" s="115"/>
      <c r="AL27" s="115"/>
      <c r="AM27" s="115"/>
      <c r="AN27" s="115"/>
      <c r="AO27" s="115"/>
    </row>
    <row r="28" spans="2:41" s="67" customFormat="1" ht="13.5" customHeight="1">
      <c r="C28" s="214"/>
      <c r="D28" s="211"/>
      <c r="E28" s="702"/>
      <c r="F28" s="702"/>
      <c r="G28" s="702"/>
      <c r="H28" s="651"/>
      <c r="I28" s="651"/>
      <c r="J28" s="651"/>
      <c r="K28" s="651"/>
      <c r="L28" s="651"/>
      <c r="M28" s="651"/>
      <c r="N28" s="651"/>
      <c r="O28" s="237" t="s">
        <v>107</v>
      </c>
      <c r="P28" s="193"/>
      <c r="Q28" s="371"/>
      <c r="R28" s="193" t="s">
        <v>104</v>
      </c>
      <c r="S28" s="193"/>
      <c r="T28" s="372"/>
      <c r="U28" s="227" t="s">
        <v>105</v>
      </c>
      <c r="V28" s="227"/>
      <c r="W28" s="227"/>
      <c r="X28" s="227"/>
      <c r="Y28" s="356"/>
      <c r="Z28" s="227"/>
      <c r="AA28" s="630"/>
      <c r="AB28" s="631"/>
      <c r="AC28" s="631"/>
      <c r="AD28" s="631"/>
      <c r="AE28" s="631"/>
      <c r="AF28" s="631"/>
      <c r="AG28" s="631"/>
      <c r="AH28" s="631"/>
      <c r="AI28" s="632"/>
      <c r="AJ28" s="115" t="b">
        <v>0</v>
      </c>
      <c r="AK28" s="115" t="b">
        <v>0</v>
      </c>
      <c r="AL28" s="115"/>
      <c r="AM28" s="115"/>
      <c r="AN28" s="115"/>
      <c r="AO28" s="115"/>
    </row>
    <row r="29" spans="2:41" s="67" customFormat="1" ht="13.5" customHeight="1">
      <c r="C29" s="214"/>
      <c r="D29" s="211"/>
      <c r="E29" s="702"/>
      <c r="F29" s="702"/>
      <c r="G29" s="702"/>
      <c r="H29" s="651"/>
      <c r="I29" s="651"/>
      <c r="J29" s="651"/>
      <c r="K29" s="651"/>
      <c r="L29" s="651"/>
      <c r="M29" s="651"/>
      <c r="N29" s="651"/>
      <c r="O29" s="714" t="s">
        <v>95</v>
      </c>
      <c r="P29" s="715"/>
      <c r="Q29" s="239" t="s">
        <v>26</v>
      </c>
      <c r="R29" s="751"/>
      <c r="S29" s="751"/>
      <c r="T29" s="751"/>
      <c r="U29" s="751"/>
      <c r="V29" s="751"/>
      <c r="W29" s="751"/>
      <c r="X29" s="751"/>
      <c r="Y29" s="751"/>
      <c r="Z29" s="204" t="s">
        <v>20</v>
      </c>
      <c r="AA29" s="776"/>
      <c r="AB29" s="777"/>
      <c r="AC29" s="777"/>
      <c r="AD29" s="777"/>
      <c r="AE29" s="777"/>
      <c r="AF29" s="777"/>
      <c r="AG29" s="777"/>
      <c r="AH29" s="777"/>
      <c r="AI29" s="778"/>
      <c r="AJ29" s="115"/>
      <c r="AK29" s="115"/>
      <c r="AL29" s="115"/>
      <c r="AM29" s="115"/>
      <c r="AN29" s="115"/>
      <c r="AO29" s="115"/>
    </row>
    <row r="30" spans="2:41" s="67" customFormat="1" ht="13.5" customHeight="1">
      <c r="B30" s="115" t="b">
        <v>0</v>
      </c>
      <c r="C30" s="210"/>
      <c r="D30" s="211"/>
      <c r="E30" s="702"/>
      <c r="F30" s="702"/>
      <c r="G30" s="702"/>
      <c r="H30" s="782" t="s">
        <v>212</v>
      </c>
      <c r="I30" s="782"/>
      <c r="J30" s="782"/>
      <c r="K30" s="782"/>
      <c r="L30" s="782"/>
      <c r="M30" s="782"/>
      <c r="N30" s="782"/>
      <c r="O30" s="333"/>
      <c r="P30" s="199" t="s">
        <v>104</v>
      </c>
      <c r="Q30" s="235"/>
      <c r="R30" s="712"/>
      <c r="S30" s="712"/>
      <c r="T30" s="712"/>
      <c r="U30" s="712"/>
      <c r="V30" s="712"/>
      <c r="W30" s="712"/>
      <c r="X30" s="712"/>
      <c r="Y30" s="712"/>
      <c r="Z30" s="198"/>
      <c r="AA30" s="664"/>
      <c r="AB30" s="665"/>
      <c r="AC30" s="665"/>
      <c r="AD30" s="665"/>
      <c r="AE30" s="665"/>
      <c r="AF30" s="665"/>
      <c r="AG30" s="665"/>
      <c r="AH30" s="665"/>
      <c r="AI30" s="666"/>
      <c r="AJ30" s="115" t="b">
        <v>0</v>
      </c>
      <c r="AK30" s="115"/>
      <c r="AL30" s="115"/>
      <c r="AM30" s="115"/>
      <c r="AN30" s="115"/>
      <c r="AO30" s="115"/>
    </row>
    <row r="31" spans="2:41" s="67" customFormat="1" ht="13.5" customHeight="1">
      <c r="C31" s="214"/>
      <c r="D31" s="211"/>
      <c r="E31" s="702"/>
      <c r="F31" s="702"/>
      <c r="G31" s="702"/>
      <c r="H31" s="782"/>
      <c r="I31" s="782"/>
      <c r="J31" s="782"/>
      <c r="K31" s="782"/>
      <c r="L31" s="782"/>
      <c r="M31" s="782"/>
      <c r="N31" s="782"/>
      <c r="O31" s="334" t="s">
        <v>26</v>
      </c>
      <c r="P31" s="717"/>
      <c r="Q31" s="717"/>
      <c r="R31" s="717"/>
      <c r="S31" s="717"/>
      <c r="T31" s="717"/>
      <c r="U31" s="717"/>
      <c r="V31" s="717"/>
      <c r="W31" s="717"/>
      <c r="X31" s="717"/>
      <c r="Y31" s="717"/>
      <c r="Z31" s="227" t="s">
        <v>20</v>
      </c>
      <c r="AA31" s="667"/>
      <c r="AB31" s="668"/>
      <c r="AC31" s="668"/>
      <c r="AD31" s="668"/>
      <c r="AE31" s="668"/>
      <c r="AF31" s="668"/>
      <c r="AG31" s="668"/>
      <c r="AH31" s="668"/>
      <c r="AI31" s="669"/>
      <c r="AJ31" s="115"/>
      <c r="AK31" s="115"/>
      <c r="AL31" s="115"/>
      <c r="AM31" s="115"/>
      <c r="AN31" s="118"/>
      <c r="AO31" s="115"/>
    </row>
    <row r="32" spans="2:41" s="67" customFormat="1" ht="13.5" customHeight="1">
      <c r="C32" s="214"/>
      <c r="D32" s="211"/>
      <c r="E32" s="702"/>
      <c r="F32" s="702"/>
      <c r="G32" s="702"/>
      <c r="H32" s="782"/>
      <c r="I32" s="782"/>
      <c r="J32" s="782"/>
      <c r="K32" s="782"/>
      <c r="L32" s="782"/>
      <c r="M32" s="782"/>
      <c r="N32" s="782"/>
      <c r="O32" s="238"/>
      <c r="P32" s="205" t="s">
        <v>105</v>
      </c>
      <c r="Q32" s="239"/>
      <c r="R32" s="205"/>
      <c r="S32" s="205"/>
      <c r="T32" s="204"/>
      <c r="U32" s="204"/>
      <c r="V32" s="204"/>
      <c r="W32" s="204"/>
      <c r="X32" s="204"/>
      <c r="Y32" s="247"/>
      <c r="Z32" s="204"/>
      <c r="AA32" s="670"/>
      <c r="AB32" s="671"/>
      <c r="AC32" s="671"/>
      <c r="AD32" s="671"/>
      <c r="AE32" s="671"/>
      <c r="AF32" s="671"/>
      <c r="AG32" s="671"/>
      <c r="AH32" s="671"/>
      <c r="AI32" s="672"/>
      <c r="AJ32" s="115" t="b">
        <v>0</v>
      </c>
      <c r="AK32" s="115"/>
      <c r="AL32" s="115"/>
      <c r="AM32" s="115"/>
      <c r="AN32" s="115"/>
      <c r="AO32" s="115"/>
    </row>
    <row r="33" spans="2:41" s="67" customFormat="1" ht="13.5" customHeight="1">
      <c r="B33" s="115" t="b">
        <v>0</v>
      </c>
      <c r="C33" s="210"/>
      <c r="D33" s="211"/>
      <c r="E33" s="702"/>
      <c r="F33" s="702"/>
      <c r="G33" s="702"/>
      <c r="H33" s="802" t="s">
        <v>211</v>
      </c>
      <c r="I33" s="803"/>
      <c r="J33" s="803"/>
      <c r="K33" s="802" t="s">
        <v>210</v>
      </c>
      <c r="L33" s="803"/>
      <c r="M33" s="803"/>
      <c r="N33" s="808"/>
      <c r="O33" s="373"/>
      <c r="P33" s="374" t="s">
        <v>104</v>
      </c>
      <c r="Q33" s="375"/>
      <c r="R33" s="375"/>
      <c r="S33" s="376"/>
      <c r="T33" s="198"/>
      <c r="U33" s="198"/>
      <c r="V33" s="198"/>
      <c r="W33" s="198"/>
      <c r="X33" s="211"/>
      <c r="Y33" s="375"/>
      <c r="Z33" s="198"/>
      <c r="AA33" s="664"/>
      <c r="AB33" s="665"/>
      <c r="AC33" s="665"/>
      <c r="AD33" s="665"/>
      <c r="AE33" s="665"/>
      <c r="AF33" s="665"/>
      <c r="AG33" s="665"/>
      <c r="AH33" s="665"/>
      <c r="AI33" s="666"/>
      <c r="AJ33" s="115" t="b">
        <v>0</v>
      </c>
      <c r="AK33" s="115"/>
      <c r="AL33" s="115"/>
      <c r="AM33" s="115"/>
      <c r="AN33" s="115"/>
      <c r="AO33" s="115"/>
    </row>
    <row r="34" spans="2:41" s="67" customFormat="1" ht="13.5" customHeight="1">
      <c r="C34" s="214"/>
      <c r="D34" s="211"/>
      <c r="E34" s="702"/>
      <c r="F34" s="702"/>
      <c r="G34" s="702"/>
      <c r="H34" s="804"/>
      <c r="I34" s="805"/>
      <c r="J34" s="805"/>
      <c r="K34" s="804"/>
      <c r="L34" s="805"/>
      <c r="M34" s="805"/>
      <c r="N34" s="809"/>
      <c r="O34" s="377" t="s">
        <v>168</v>
      </c>
      <c r="P34" s="377"/>
      <c r="Q34" s="377"/>
      <c r="R34" s="377"/>
      <c r="S34" s="377"/>
      <c r="T34" s="377"/>
      <c r="U34" s="377"/>
      <c r="V34" s="227"/>
      <c r="W34" s="227" t="s">
        <v>104</v>
      </c>
      <c r="X34" s="211"/>
      <c r="Y34" s="378"/>
      <c r="Z34" s="227" t="s">
        <v>169</v>
      </c>
      <c r="AA34" s="667"/>
      <c r="AB34" s="668"/>
      <c r="AC34" s="668"/>
      <c r="AD34" s="668"/>
      <c r="AE34" s="668"/>
      <c r="AF34" s="668"/>
      <c r="AG34" s="668"/>
      <c r="AH34" s="668"/>
      <c r="AI34" s="669"/>
      <c r="AJ34" s="115" t="b">
        <v>0</v>
      </c>
      <c r="AK34" s="115" t="b">
        <v>0</v>
      </c>
      <c r="AL34" s="115"/>
      <c r="AM34" s="115"/>
      <c r="AN34" s="115"/>
      <c r="AO34" s="115"/>
    </row>
    <row r="35" spans="2:41" s="67" customFormat="1" ht="16.5" customHeight="1">
      <c r="C35" s="214"/>
      <c r="D35" s="211"/>
      <c r="E35" s="702"/>
      <c r="F35" s="702"/>
      <c r="G35" s="702"/>
      <c r="H35" s="804"/>
      <c r="I35" s="805"/>
      <c r="J35" s="805"/>
      <c r="K35" s="804"/>
      <c r="L35" s="805"/>
      <c r="M35" s="805"/>
      <c r="N35" s="809"/>
      <c r="O35" s="379"/>
      <c r="P35" s="380" t="s">
        <v>105</v>
      </c>
      <c r="Q35" s="381"/>
      <c r="R35" s="381"/>
      <c r="S35" s="377"/>
      <c r="T35" s="227"/>
      <c r="U35" s="227"/>
      <c r="V35" s="227"/>
      <c r="W35" s="227"/>
      <c r="X35" s="227"/>
      <c r="Y35" s="378"/>
      <c r="Z35" s="227"/>
      <c r="AA35" s="667"/>
      <c r="AB35" s="668"/>
      <c r="AC35" s="668"/>
      <c r="AD35" s="668"/>
      <c r="AE35" s="668"/>
      <c r="AF35" s="668"/>
      <c r="AG35" s="668"/>
      <c r="AH35" s="668"/>
      <c r="AI35" s="669"/>
      <c r="AJ35" s="115" t="b">
        <v>0</v>
      </c>
      <c r="AK35" s="115"/>
      <c r="AL35" s="115"/>
      <c r="AM35" s="115"/>
      <c r="AN35" s="115"/>
      <c r="AO35" s="115"/>
    </row>
    <row r="36" spans="2:41" s="67" customFormat="1" ht="11.25" customHeight="1">
      <c r="C36" s="214"/>
      <c r="D36" s="211"/>
      <c r="E36" s="702"/>
      <c r="F36" s="702"/>
      <c r="G36" s="702"/>
      <c r="H36" s="806"/>
      <c r="I36" s="807"/>
      <c r="J36" s="807"/>
      <c r="K36" s="806"/>
      <c r="L36" s="807"/>
      <c r="M36" s="807"/>
      <c r="N36" s="810"/>
      <c r="O36" s="382"/>
      <c r="P36" s="261"/>
      <c r="Q36" s="262"/>
      <c r="R36" s="262"/>
      <c r="S36" s="383"/>
      <c r="T36" s="204"/>
      <c r="U36" s="204"/>
      <c r="V36" s="204"/>
      <c r="W36" s="204"/>
      <c r="X36" s="204"/>
      <c r="Y36" s="263"/>
      <c r="Z36" s="204"/>
      <c r="AA36" s="670"/>
      <c r="AB36" s="671"/>
      <c r="AC36" s="671"/>
      <c r="AD36" s="671"/>
      <c r="AE36" s="671"/>
      <c r="AF36" s="671"/>
      <c r="AG36" s="671"/>
      <c r="AH36" s="671"/>
      <c r="AI36" s="672"/>
      <c r="AJ36" s="115"/>
      <c r="AK36" s="115"/>
      <c r="AL36" s="115"/>
      <c r="AM36" s="115"/>
      <c r="AN36" s="115"/>
      <c r="AO36" s="115"/>
    </row>
    <row r="37" spans="2:41" s="67" customFormat="1" ht="15" customHeight="1">
      <c r="B37" s="115" t="b">
        <v>0</v>
      </c>
      <c r="C37" s="210"/>
      <c r="D37" s="211"/>
      <c r="E37" s="702"/>
      <c r="F37" s="702"/>
      <c r="G37" s="702"/>
      <c r="H37" s="644" t="s">
        <v>78</v>
      </c>
      <c r="I37" s="645"/>
      <c r="J37" s="645"/>
      <c r="K37" s="645"/>
      <c r="L37" s="645"/>
      <c r="M37" s="645"/>
      <c r="N37" s="646"/>
      <c r="O37" s="691"/>
      <c r="P37" s="692"/>
      <c r="Q37" s="692"/>
      <c r="R37" s="692"/>
      <c r="S37" s="692"/>
      <c r="T37" s="692"/>
      <c r="U37" s="692"/>
      <c r="V37" s="692"/>
      <c r="W37" s="692"/>
      <c r="X37" s="692"/>
      <c r="Y37" s="692"/>
      <c r="Z37" s="692"/>
      <c r="AA37" s="217" t="s">
        <v>113</v>
      </c>
      <c r="AB37" s="193"/>
      <c r="AC37" s="193"/>
      <c r="AD37" s="749"/>
      <c r="AE37" s="749"/>
      <c r="AF37" s="749"/>
      <c r="AG37" s="749"/>
      <c r="AH37" s="749"/>
      <c r="AI37" s="750"/>
      <c r="AJ37" s="115"/>
      <c r="AK37" s="115"/>
      <c r="AL37" s="115"/>
      <c r="AM37" s="115"/>
      <c r="AN37" s="115"/>
      <c r="AO37" s="115"/>
    </row>
    <row r="38" spans="2:41" s="67" customFormat="1" ht="25.5" customHeight="1">
      <c r="C38" s="214"/>
      <c r="D38" s="211"/>
      <c r="E38" s="702"/>
      <c r="F38" s="702"/>
      <c r="G38" s="702"/>
      <c r="H38" s="738"/>
      <c r="I38" s="739"/>
      <c r="J38" s="739"/>
      <c r="K38" s="739"/>
      <c r="L38" s="739"/>
      <c r="M38" s="739"/>
      <c r="N38" s="740"/>
      <c r="O38" s="662"/>
      <c r="P38" s="663"/>
      <c r="Q38" s="663"/>
      <c r="R38" s="663"/>
      <c r="S38" s="663"/>
      <c r="T38" s="663"/>
      <c r="U38" s="663"/>
      <c r="V38" s="663"/>
      <c r="W38" s="663"/>
      <c r="X38" s="663"/>
      <c r="Y38" s="663"/>
      <c r="Z38" s="663"/>
      <c r="AA38" s="771"/>
      <c r="AB38" s="772"/>
      <c r="AC38" s="772"/>
      <c r="AD38" s="772"/>
      <c r="AE38" s="772"/>
      <c r="AF38" s="772"/>
      <c r="AG38" s="772"/>
      <c r="AH38" s="772"/>
      <c r="AI38" s="773"/>
      <c r="AJ38" s="115"/>
      <c r="AK38" s="115"/>
      <c r="AL38" s="115"/>
      <c r="AM38" s="115"/>
      <c r="AN38" s="115"/>
      <c r="AO38" s="115"/>
    </row>
    <row r="39" spans="2:41" s="67" customFormat="1" ht="13.5" customHeight="1">
      <c r="C39" s="214"/>
      <c r="D39" s="211"/>
      <c r="E39" s="798" t="s">
        <v>114</v>
      </c>
      <c r="F39" s="711" t="s">
        <v>115</v>
      </c>
      <c r="G39" s="712"/>
      <c r="H39" s="712"/>
      <c r="I39" s="712"/>
      <c r="J39" s="712"/>
      <c r="K39" s="712"/>
      <c r="L39" s="712"/>
      <c r="M39" s="712"/>
      <c r="N39" s="712"/>
      <c r="O39" s="779"/>
      <c r="P39" s="779"/>
      <c r="Q39" s="711" t="s">
        <v>116</v>
      </c>
      <c r="R39" s="712"/>
      <c r="S39" s="712"/>
      <c r="T39" s="712"/>
      <c r="U39" s="712"/>
      <c r="V39" s="712"/>
      <c r="W39" s="712"/>
      <c r="X39" s="712"/>
      <c r="Y39" s="712"/>
      <c r="Z39" s="712"/>
      <c r="AA39" s="712"/>
      <c r="AB39" s="713"/>
      <c r="AC39" s="711" t="s">
        <v>117</v>
      </c>
      <c r="AD39" s="712"/>
      <c r="AE39" s="712"/>
      <c r="AF39" s="712"/>
      <c r="AG39" s="712"/>
      <c r="AH39" s="712"/>
      <c r="AI39" s="713"/>
      <c r="AJ39" s="115"/>
      <c r="AK39" s="115"/>
      <c r="AL39" s="115"/>
      <c r="AM39" s="115"/>
      <c r="AN39" s="115"/>
      <c r="AO39" s="115"/>
    </row>
    <row r="40" spans="2:41" s="67" customFormat="1" ht="13.5" customHeight="1">
      <c r="C40" s="214"/>
      <c r="D40" s="211"/>
      <c r="E40" s="799"/>
      <c r="F40" s="714"/>
      <c r="G40" s="715"/>
      <c r="H40" s="715"/>
      <c r="I40" s="715"/>
      <c r="J40" s="715"/>
      <c r="K40" s="715"/>
      <c r="L40" s="715"/>
      <c r="M40" s="715"/>
      <c r="N40" s="715"/>
      <c r="O40" s="715"/>
      <c r="P40" s="715"/>
      <c r="Q40" s="714"/>
      <c r="R40" s="715"/>
      <c r="S40" s="715"/>
      <c r="T40" s="715"/>
      <c r="U40" s="715"/>
      <c r="V40" s="715"/>
      <c r="W40" s="715"/>
      <c r="X40" s="715"/>
      <c r="Y40" s="715"/>
      <c r="Z40" s="715"/>
      <c r="AA40" s="715"/>
      <c r="AB40" s="716"/>
      <c r="AC40" s="714" t="s">
        <v>209</v>
      </c>
      <c r="AD40" s="715"/>
      <c r="AE40" s="715"/>
      <c r="AF40" s="715"/>
      <c r="AG40" s="715"/>
      <c r="AH40" s="715"/>
      <c r="AI40" s="716"/>
      <c r="AJ40" s="115"/>
      <c r="AK40" s="115"/>
      <c r="AL40" s="115"/>
      <c r="AM40" s="115"/>
      <c r="AN40" s="115"/>
      <c r="AO40" s="115"/>
    </row>
    <row r="41" spans="2:41" s="67" customFormat="1" ht="13.5" customHeight="1">
      <c r="B41" s="115" t="b">
        <v>0</v>
      </c>
      <c r="C41" s="210"/>
      <c r="D41" s="211"/>
      <c r="E41" s="799"/>
      <c r="F41" s="644" t="s">
        <v>208</v>
      </c>
      <c r="G41" s="645"/>
      <c r="H41" s="645"/>
      <c r="I41" s="645"/>
      <c r="J41" s="645"/>
      <c r="K41" s="645"/>
      <c r="L41" s="645"/>
      <c r="M41" s="645"/>
      <c r="N41" s="645"/>
      <c r="O41" s="645"/>
      <c r="P41" s="645"/>
      <c r="Q41" s="217" t="s">
        <v>207</v>
      </c>
      <c r="R41" s="200"/>
      <c r="S41" s="200"/>
      <c r="T41" s="200"/>
      <c r="U41" s="201"/>
      <c r="V41" s="200" t="s">
        <v>104</v>
      </c>
      <c r="W41" s="200"/>
      <c r="X41" s="201"/>
      <c r="Y41" s="200" t="s">
        <v>105</v>
      </c>
      <c r="Z41" s="221"/>
      <c r="AA41" s="221"/>
      <c r="AB41" s="384"/>
      <c r="AC41" s="268"/>
      <c r="AD41" s="269" t="s">
        <v>120</v>
      </c>
      <c r="AE41" s="269"/>
      <c r="AF41" s="269"/>
      <c r="AG41" s="269"/>
      <c r="AH41" s="269"/>
      <c r="AI41" s="270"/>
      <c r="AJ41" s="115" t="b">
        <v>0</v>
      </c>
      <c r="AK41" s="115" t="b">
        <v>0</v>
      </c>
      <c r="AL41" s="115"/>
      <c r="AM41" s="115"/>
      <c r="AN41" s="115"/>
      <c r="AO41" s="115"/>
    </row>
    <row r="42" spans="2:41" s="67" customFormat="1" ht="13.5" customHeight="1">
      <c r="C42" s="214"/>
      <c r="D42" s="211"/>
      <c r="E42" s="799"/>
      <c r="F42" s="735"/>
      <c r="G42" s="736"/>
      <c r="H42" s="736"/>
      <c r="I42" s="736"/>
      <c r="J42" s="736"/>
      <c r="K42" s="736"/>
      <c r="L42" s="736"/>
      <c r="M42" s="736"/>
      <c r="N42" s="736"/>
      <c r="O42" s="736"/>
      <c r="P42" s="736"/>
      <c r="Q42" s="334"/>
      <c r="R42" s="356"/>
      <c r="S42" s="356"/>
      <c r="T42" s="356"/>
      <c r="U42" s="356"/>
      <c r="V42" s="356"/>
      <c r="W42" s="356"/>
      <c r="X42" s="356"/>
      <c r="Y42" s="356"/>
      <c r="Z42" s="243"/>
      <c r="AA42" s="243"/>
      <c r="AB42" s="222"/>
      <c r="AC42" s="293"/>
      <c r="AD42" s="294" t="s">
        <v>196</v>
      </c>
      <c r="AE42" s="294"/>
      <c r="AF42" s="294"/>
      <c r="AG42" s="294"/>
      <c r="AH42" s="294"/>
      <c r="AI42" s="295"/>
      <c r="AJ42" s="115" t="b">
        <v>0</v>
      </c>
      <c r="AK42" s="115" t="b">
        <v>0</v>
      </c>
      <c r="AL42" s="115"/>
      <c r="AM42" s="115"/>
      <c r="AN42" s="115"/>
      <c r="AO42" s="115"/>
    </row>
    <row r="43" spans="2:41" s="67" customFormat="1" ht="13.5" customHeight="1">
      <c r="B43" s="115" t="b">
        <v>0</v>
      </c>
      <c r="C43" s="210"/>
      <c r="D43" s="211"/>
      <c r="E43" s="799"/>
      <c r="F43" s="647" t="s">
        <v>206</v>
      </c>
      <c r="G43" s="648"/>
      <c r="H43" s="648"/>
      <c r="I43" s="648"/>
      <c r="J43" s="648"/>
      <c r="K43" s="648"/>
      <c r="L43" s="648"/>
      <c r="M43" s="648"/>
      <c r="N43" s="648"/>
      <c r="O43" s="648"/>
      <c r="P43" s="648"/>
      <c r="Q43" s="217" t="s">
        <v>205</v>
      </c>
      <c r="R43" s="200"/>
      <c r="S43" s="200"/>
      <c r="T43" s="200"/>
      <c r="U43" s="201"/>
      <c r="V43" s="199" t="s">
        <v>198</v>
      </c>
      <c r="W43" s="200"/>
      <c r="X43" s="201"/>
      <c r="Y43" s="200" t="s">
        <v>197</v>
      </c>
      <c r="Z43" s="200"/>
      <c r="AA43" s="200"/>
      <c r="AB43" s="385"/>
      <c r="AC43" s="275"/>
      <c r="AD43" s="304" t="s">
        <v>120</v>
      </c>
      <c r="AE43" s="304"/>
      <c r="AF43" s="304"/>
      <c r="AG43" s="304"/>
      <c r="AH43" s="304"/>
      <c r="AI43" s="277"/>
      <c r="AJ43" s="115" t="b">
        <v>0</v>
      </c>
      <c r="AK43" s="115" t="b">
        <v>0</v>
      </c>
      <c r="AL43" s="115"/>
      <c r="AM43" s="115"/>
      <c r="AN43" s="115"/>
      <c r="AO43" s="115"/>
    </row>
    <row r="44" spans="2:41" s="67" customFormat="1" ht="13.5" customHeight="1">
      <c r="C44" s="214"/>
      <c r="D44" s="211"/>
      <c r="E44" s="799"/>
      <c r="F44" s="796"/>
      <c r="G44" s="797"/>
      <c r="H44" s="797"/>
      <c r="I44" s="797"/>
      <c r="J44" s="797"/>
      <c r="K44" s="797"/>
      <c r="L44" s="797"/>
      <c r="M44" s="797"/>
      <c r="N44" s="797"/>
      <c r="O44" s="797"/>
      <c r="P44" s="797"/>
      <c r="Q44" s="386"/>
      <c r="R44" s="206"/>
      <c r="S44" s="206"/>
      <c r="T44" s="206"/>
      <c r="U44" s="206"/>
      <c r="V44" s="206"/>
      <c r="W44" s="206"/>
      <c r="X44" s="206"/>
      <c r="Y44" s="206"/>
      <c r="Z44" s="320"/>
      <c r="AA44" s="320"/>
      <c r="AB44" s="387"/>
      <c r="AC44" s="288"/>
      <c r="AD44" s="388" t="s">
        <v>196</v>
      </c>
      <c r="AE44" s="388"/>
      <c r="AF44" s="388"/>
      <c r="AG44" s="388"/>
      <c r="AH44" s="388"/>
      <c r="AI44" s="290"/>
      <c r="AJ44" s="115" t="b">
        <v>0</v>
      </c>
      <c r="AK44" s="115" t="b">
        <v>0</v>
      </c>
      <c r="AL44" s="115"/>
      <c r="AM44" s="115"/>
      <c r="AN44" s="115"/>
      <c r="AO44" s="115"/>
    </row>
    <row r="45" spans="2:41" s="67" customFormat="1" ht="13.5" customHeight="1">
      <c r="B45" s="115" t="b">
        <v>0</v>
      </c>
      <c r="C45" s="210"/>
      <c r="D45" s="211"/>
      <c r="E45" s="799"/>
      <c r="F45" s="735" t="s">
        <v>204</v>
      </c>
      <c r="G45" s="736"/>
      <c r="H45" s="736"/>
      <c r="I45" s="736"/>
      <c r="J45" s="736"/>
      <c r="K45" s="736"/>
      <c r="L45" s="736"/>
      <c r="M45" s="736"/>
      <c r="N45" s="736"/>
      <c r="O45" s="736"/>
      <c r="P45" s="736"/>
      <c r="Q45" s="237" t="s">
        <v>203</v>
      </c>
      <c r="R45" s="356"/>
      <c r="S45" s="356"/>
      <c r="T45" s="356"/>
      <c r="U45" s="389"/>
      <c r="V45" s="356" t="s">
        <v>198</v>
      </c>
      <c r="W45" s="356"/>
      <c r="X45" s="389"/>
      <c r="Y45" s="356" t="s">
        <v>197</v>
      </c>
      <c r="Z45" s="243"/>
      <c r="AA45" s="243"/>
      <c r="AB45" s="222"/>
      <c r="AC45" s="268"/>
      <c r="AD45" s="269" t="s">
        <v>120</v>
      </c>
      <c r="AE45" s="269"/>
      <c r="AF45" s="269"/>
      <c r="AG45" s="269"/>
      <c r="AH45" s="269"/>
      <c r="AI45" s="270"/>
      <c r="AJ45" s="115" t="b">
        <v>0</v>
      </c>
      <c r="AK45" s="115" t="b">
        <v>0</v>
      </c>
      <c r="AL45" s="115"/>
      <c r="AM45" s="115"/>
      <c r="AN45" s="115"/>
      <c r="AO45" s="115"/>
    </row>
    <row r="46" spans="2:41" s="67" customFormat="1" ht="13.5" customHeight="1">
      <c r="C46" s="214"/>
      <c r="D46" s="211"/>
      <c r="E46" s="799"/>
      <c r="F46" s="735"/>
      <c r="G46" s="736"/>
      <c r="H46" s="736"/>
      <c r="I46" s="736"/>
      <c r="J46" s="736"/>
      <c r="K46" s="736"/>
      <c r="L46" s="736"/>
      <c r="M46" s="736"/>
      <c r="N46" s="736"/>
      <c r="O46" s="736"/>
      <c r="P46" s="736"/>
      <c r="Q46" s="334"/>
      <c r="R46" s="356"/>
      <c r="S46" s="356"/>
      <c r="T46" s="356"/>
      <c r="U46" s="356"/>
      <c r="V46" s="356"/>
      <c r="W46" s="356"/>
      <c r="X46" s="356"/>
      <c r="Y46" s="356"/>
      <c r="Z46" s="243"/>
      <c r="AA46" s="243"/>
      <c r="AB46" s="222"/>
      <c r="AC46" s="293"/>
      <c r="AD46" s="294" t="s">
        <v>196</v>
      </c>
      <c r="AE46" s="294"/>
      <c r="AF46" s="294"/>
      <c r="AG46" s="294"/>
      <c r="AH46" s="294"/>
      <c r="AI46" s="295"/>
      <c r="AJ46" s="115" t="b">
        <v>0</v>
      </c>
      <c r="AK46" s="115" t="b">
        <v>0</v>
      </c>
      <c r="AL46" s="115"/>
      <c r="AM46" s="115"/>
      <c r="AN46" s="115"/>
      <c r="AO46" s="115"/>
    </row>
    <row r="47" spans="2:41" s="67" customFormat="1" ht="13.5" customHeight="1">
      <c r="B47" s="115" t="b">
        <v>0</v>
      </c>
      <c r="C47" s="210"/>
      <c r="D47" s="211"/>
      <c r="E47" s="799"/>
      <c r="F47" s="644" t="s">
        <v>202</v>
      </c>
      <c r="G47" s="645"/>
      <c r="H47" s="645"/>
      <c r="I47" s="645"/>
      <c r="J47" s="645"/>
      <c r="K47" s="645"/>
      <c r="L47" s="645"/>
      <c r="M47" s="645"/>
      <c r="N47" s="645"/>
      <c r="O47" s="645"/>
      <c r="P47" s="645"/>
      <c r="Q47" s="217" t="s">
        <v>201</v>
      </c>
      <c r="R47" s="199"/>
      <c r="S47" s="199"/>
      <c r="T47" s="199"/>
      <c r="U47" s="199"/>
      <c r="V47" s="234"/>
      <c r="W47" s="199" t="s">
        <v>198</v>
      </c>
      <c r="X47" s="199"/>
      <c r="Y47" s="234"/>
      <c r="Z47" s="221" t="s">
        <v>197</v>
      </c>
      <c r="AA47" s="221"/>
      <c r="AB47" s="384"/>
      <c r="AC47" s="275"/>
      <c r="AD47" s="304" t="s">
        <v>120</v>
      </c>
      <c r="AE47" s="304"/>
      <c r="AF47" s="304"/>
      <c r="AG47" s="304"/>
      <c r="AH47" s="304"/>
      <c r="AI47" s="277"/>
      <c r="AJ47" s="115" t="b">
        <v>0</v>
      </c>
      <c r="AK47" s="115" t="b">
        <v>0</v>
      </c>
      <c r="AL47" s="115"/>
      <c r="AM47" s="115"/>
      <c r="AN47" s="115"/>
      <c r="AO47" s="115"/>
    </row>
    <row r="48" spans="2:41" s="67" customFormat="1" ht="13.5" customHeight="1">
      <c r="C48" s="214"/>
      <c r="D48" s="211"/>
      <c r="E48" s="799"/>
      <c r="F48" s="738"/>
      <c r="G48" s="739"/>
      <c r="H48" s="739"/>
      <c r="I48" s="739"/>
      <c r="J48" s="739"/>
      <c r="K48" s="739"/>
      <c r="L48" s="739"/>
      <c r="M48" s="739"/>
      <c r="N48" s="739"/>
      <c r="O48" s="739"/>
      <c r="P48" s="739"/>
      <c r="Q48" s="386"/>
      <c r="R48" s="206"/>
      <c r="S48" s="206"/>
      <c r="T48" s="206"/>
      <c r="U48" s="206"/>
      <c r="V48" s="204"/>
      <c r="W48" s="204"/>
      <c r="X48" s="204"/>
      <c r="Y48" s="204"/>
      <c r="Z48" s="320"/>
      <c r="AA48" s="320"/>
      <c r="AB48" s="387"/>
      <c r="AC48" s="275"/>
      <c r="AD48" s="304" t="s">
        <v>196</v>
      </c>
      <c r="AE48" s="304"/>
      <c r="AF48" s="304"/>
      <c r="AG48" s="304"/>
      <c r="AH48" s="304"/>
      <c r="AI48" s="277"/>
      <c r="AJ48" s="115" t="b">
        <v>0</v>
      </c>
      <c r="AK48" s="115" t="b">
        <v>0</v>
      </c>
      <c r="AL48" s="115"/>
      <c r="AM48" s="115"/>
      <c r="AN48" s="115"/>
      <c r="AO48" s="115"/>
    </row>
    <row r="49" spans="2:53" s="67" customFormat="1" ht="13.5" customHeight="1">
      <c r="B49" s="115" t="b">
        <v>0</v>
      </c>
      <c r="C49" s="210"/>
      <c r="D49" s="211"/>
      <c r="E49" s="799"/>
      <c r="F49" s="794" t="s">
        <v>200</v>
      </c>
      <c r="G49" s="795"/>
      <c r="H49" s="795"/>
      <c r="I49" s="795"/>
      <c r="J49" s="795"/>
      <c r="K49" s="795"/>
      <c r="L49" s="795"/>
      <c r="M49" s="795"/>
      <c r="N49" s="795"/>
      <c r="O49" s="795"/>
      <c r="P49" s="795"/>
      <c r="Q49" s="237" t="s">
        <v>199</v>
      </c>
      <c r="R49" s="193"/>
      <c r="S49" s="193"/>
      <c r="T49" s="193"/>
      <c r="U49" s="193"/>
      <c r="V49" s="211"/>
      <c r="W49" s="371"/>
      <c r="X49" s="193" t="s">
        <v>198</v>
      </c>
      <c r="Y49" s="211"/>
      <c r="Z49" s="371"/>
      <c r="AA49" s="243" t="s">
        <v>197</v>
      </c>
      <c r="AB49" s="222"/>
      <c r="AC49" s="268"/>
      <c r="AD49" s="269" t="s">
        <v>120</v>
      </c>
      <c r="AE49" s="269"/>
      <c r="AF49" s="269"/>
      <c r="AG49" s="269"/>
      <c r="AH49" s="269"/>
      <c r="AI49" s="270"/>
      <c r="AJ49" s="115" t="b">
        <v>0</v>
      </c>
      <c r="AK49" s="115" t="b">
        <v>0</v>
      </c>
      <c r="AL49" s="115"/>
      <c r="AM49" s="115"/>
      <c r="AN49" s="115"/>
      <c r="AO49" s="115"/>
    </row>
    <row r="50" spans="2:53" s="67" customFormat="1" ht="13.5" customHeight="1">
      <c r="C50" s="214"/>
      <c r="D50" s="211"/>
      <c r="E50" s="799"/>
      <c r="F50" s="794"/>
      <c r="G50" s="795"/>
      <c r="H50" s="795"/>
      <c r="I50" s="795"/>
      <c r="J50" s="795"/>
      <c r="K50" s="795"/>
      <c r="L50" s="795"/>
      <c r="M50" s="795"/>
      <c r="N50" s="795"/>
      <c r="O50" s="795"/>
      <c r="P50" s="795"/>
      <c r="Q50" s="334"/>
      <c r="R50" s="356"/>
      <c r="S50" s="356"/>
      <c r="T50" s="356"/>
      <c r="U50" s="356"/>
      <c r="V50" s="227"/>
      <c r="W50" s="227"/>
      <c r="X50" s="227"/>
      <c r="Y50" s="227"/>
      <c r="Z50" s="243"/>
      <c r="AA50" s="243"/>
      <c r="AB50" s="222"/>
      <c r="AC50" s="293"/>
      <c r="AD50" s="294" t="s">
        <v>196</v>
      </c>
      <c r="AE50" s="294"/>
      <c r="AF50" s="294"/>
      <c r="AG50" s="294"/>
      <c r="AH50" s="294"/>
      <c r="AI50" s="295"/>
      <c r="AJ50" s="115" t="b">
        <v>0</v>
      </c>
      <c r="AK50" s="115" t="b">
        <v>0</v>
      </c>
      <c r="AL50" s="115"/>
      <c r="AM50" s="115"/>
      <c r="AN50" s="115"/>
      <c r="AO50" s="115"/>
    </row>
    <row r="51" spans="2:53" s="67" customFormat="1" ht="13.5" customHeight="1">
      <c r="B51" s="115" t="b">
        <v>0</v>
      </c>
      <c r="C51" s="210"/>
      <c r="D51" s="211"/>
      <c r="E51" s="799"/>
      <c r="F51" s="336" t="s">
        <v>573</v>
      </c>
      <c r="G51" s="390"/>
      <c r="H51" s="390"/>
      <c r="I51" s="801"/>
      <c r="J51" s="801"/>
      <c r="K51" s="801"/>
      <c r="L51" s="801"/>
      <c r="M51" s="801"/>
      <c r="N51" s="801"/>
      <c r="O51" s="801"/>
      <c r="P51" s="390" t="s">
        <v>20</v>
      </c>
      <c r="Q51" s="217" t="s">
        <v>181</v>
      </c>
      <c r="R51" s="200"/>
      <c r="S51" s="200"/>
      <c r="T51" s="200"/>
      <c r="U51" s="200"/>
      <c r="V51" s="197"/>
      <c r="W51" s="198" t="s">
        <v>198</v>
      </c>
      <c r="X51" s="198"/>
      <c r="Y51" s="197"/>
      <c r="Z51" s="221" t="s">
        <v>197</v>
      </c>
      <c r="AA51" s="221"/>
      <c r="AB51" s="384"/>
      <c r="AC51" s="268"/>
      <c r="AD51" s="269" t="s">
        <v>120</v>
      </c>
      <c r="AE51" s="269"/>
      <c r="AF51" s="269"/>
      <c r="AG51" s="269"/>
      <c r="AH51" s="269"/>
      <c r="AI51" s="270"/>
      <c r="AJ51" s="115" t="b">
        <v>0</v>
      </c>
      <c r="AK51" s="115" t="b">
        <v>0</v>
      </c>
      <c r="AL51" s="115"/>
      <c r="AM51" s="115"/>
      <c r="AN51" s="115"/>
      <c r="AO51" s="115"/>
    </row>
    <row r="52" spans="2:53" s="67" customFormat="1" ht="13.5" customHeight="1">
      <c r="C52" s="214"/>
      <c r="D52" s="211"/>
      <c r="E52" s="800"/>
      <c r="F52" s="307"/>
      <c r="G52" s="211"/>
      <c r="H52" s="208"/>
      <c r="I52" s="208"/>
      <c r="J52" s="208"/>
      <c r="K52" s="208"/>
      <c r="L52" s="208"/>
      <c r="M52" s="208"/>
      <c r="N52" s="208"/>
      <c r="O52" s="208"/>
      <c r="P52" s="308"/>
      <c r="Q52" s="386"/>
      <c r="R52" s="206"/>
      <c r="S52" s="206"/>
      <c r="T52" s="206"/>
      <c r="U52" s="206"/>
      <c r="V52" s="204"/>
      <c r="W52" s="204"/>
      <c r="X52" s="204"/>
      <c r="Y52" s="204"/>
      <c r="Z52" s="320"/>
      <c r="AA52" s="320"/>
      <c r="AB52" s="387"/>
      <c r="AC52" s="293"/>
      <c r="AD52" s="294" t="s">
        <v>196</v>
      </c>
      <c r="AE52" s="294"/>
      <c r="AF52" s="294"/>
      <c r="AG52" s="294"/>
      <c r="AH52" s="294"/>
      <c r="AI52" s="295"/>
      <c r="AJ52" s="115" t="b">
        <v>0</v>
      </c>
      <c r="AK52" s="115" t="b">
        <v>0</v>
      </c>
      <c r="AL52" s="115"/>
      <c r="AM52" s="115"/>
      <c r="AN52" s="115"/>
      <c r="AO52" s="115"/>
    </row>
    <row r="53" spans="2:53" s="67" customFormat="1" ht="13.5" customHeight="1">
      <c r="B53" s="115" t="b">
        <v>0</v>
      </c>
      <c r="C53" s="210"/>
      <c r="D53" s="211"/>
      <c r="E53" s="785" t="s">
        <v>195</v>
      </c>
      <c r="F53" s="786"/>
      <c r="G53" s="786"/>
      <c r="H53" s="786"/>
      <c r="I53" s="786"/>
      <c r="J53" s="786"/>
      <c r="K53" s="786"/>
      <c r="L53" s="786"/>
      <c r="M53" s="786"/>
      <c r="N53" s="786"/>
      <c r="O53" s="786"/>
      <c r="P53" s="787"/>
      <c r="Q53" s="243"/>
      <c r="R53" s="243" t="s">
        <v>194</v>
      </c>
      <c r="S53" s="243"/>
      <c r="T53" s="243"/>
      <c r="U53" s="243"/>
      <c r="V53" s="243"/>
      <c r="W53" s="243"/>
      <c r="X53" s="243"/>
      <c r="Y53" s="243"/>
      <c r="Z53" s="243"/>
      <c r="AA53" s="243"/>
      <c r="AB53" s="243"/>
      <c r="AC53" s="243"/>
      <c r="AD53" s="243"/>
      <c r="AE53" s="243"/>
      <c r="AF53" s="243"/>
      <c r="AG53" s="243"/>
      <c r="AH53" s="243"/>
      <c r="AI53" s="222"/>
      <c r="AJ53" s="115" t="b">
        <v>0</v>
      </c>
      <c r="AK53" s="115"/>
      <c r="AL53" s="119"/>
      <c r="AM53" s="119"/>
      <c r="AN53" s="119"/>
      <c r="AO53" s="119"/>
      <c r="AP53" s="63"/>
      <c r="AQ53" s="63"/>
      <c r="AR53" s="65"/>
      <c r="AS53" s="65"/>
      <c r="AT53" s="65"/>
      <c r="AU53" s="65"/>
      <c r="AV53" s="65"/>
      <c r="AW53" s="65"/>
      <c r="AX53" s="65"/>
      <c r="AY53" s="65"/>
      <c r="AZ53" s="65"/>
      <c r="BA53" s="65"/>
    </row>
    <row r="54" spans="2:53" s="67" customFormat="1" ht="13.5" customHeight="1">
      <c r="C54" s="214"/>
      <c r="D54" s="211"/>
      <c r="E54" s="788"/>
      <c r="F54" s="789"/>
      <c r="G54" s="789"/>
      <c r="H54" s="789"/>
      <c r="I54" s="789"/>
      <c r="J54" s="789"/>
      <c r="K54" s="789"/>
      <c r="L54" s="789"/>
      <c r="M54" s="789"/>
      <c r="N54" s="789"/>
      <c r="O54" s="789"/>
      <c r="P54" s="790"/>
      <c r="Q54" s="193"/>
      <c r="R54" s="193" t="s">
        <v>91</v>
      </c>
      <c r="S54" s="193"/>
      <c r="T54" s="193"/>
      <c r="U54" s="717"/>
      <c r="V54" s="717"/>
      <c r="W54" s="717"/>
      <c r="X54" s="717"/>
      <c r="Y54" s="717"/>
      <c r="Z54" s="717"/>
      <c r="AA54" s="717"/>
      <c r="AB54" s="717"/>
      <c r="AC54" s="717"/>
      <c r="AD54" s="717"/>
      <c r="AE54" s="717"/>
      <c r="AF54" s="717"/>
      <c r="AG54" s="717"/>
      <c r="AH54" s="717"/>
      <c r="AI54" s="222" t="s">
        <v>20</v>
      </c>
      <c r="AJ54" s="115" t="b">
        <v>0</v>
      </c>
      <c r="AK54" s="115"/>
      <c r="AL54" s="115"/>
      <c r="AM54" s="115"/>
      <c r="AN54" s="115"/>
      <c r="AO54" s="115"/>
    </row>
    <row r="55" spans="2:53" s="67" customFormat="1" ht="13.5" customHeight="1">
      <c r="C55" s="214"/>
      <c r="D55" s="211"/>
      <c r="E55" s="791"/>
      <c r="F55" s="792"/>
      <c r="G55" s="792"/>
      <c r="H55" s="792"/>
      <c r="I55" s="792"/>
      <c r="J55" s="792"/>
      <c r="K55" s="792"/>
      <c r="L55" s="792"/>
      <c r="M55" s="792"/>
      <c r="N55" s="792"/>
      <c r="O55" s="792"/>
      <c r="P55" s="793"/>
      <c r="Q55" s="205" t="s">
        <v>134</v>
      </c>
      <c r="R55" s="205"/>
      <c r="S55" s="205"/>
      <c r="T55" s="205"/>
      <c r="U55" s="205"/>
      <c r="V55" s="205"/>
      <c r="W55" s="642"/>
      <c r="X55" s="642"/>
      <c r="Y55" s="642"/>
      <c r="Z55" s="642"/>
      <c r="AA55" s="642"/>
      <c r="AB55" s="642"/>
      <c r="AC55" s="642"/>
      <c r="AD55" s="642"/>
      <c r="AE55" s="642"/>
      <c r="AF55" s="642"/>
      <c r="AG55" s="642"/>
      <c r="AH55" s="642"/>
      <c r="AI55" s="387" t="s">
        <v>20</v>
      </c>
    </row>
    <row r="56" spans="2:53" s="67" customFormat="1" ht="13.5" customHeight="1">
      <c r="B56" s="115" t="b">
        <v>0</v>
      </c>
      <c r="C56" s="210"/>
      <c r="D56" s="211"/>
      <c r="E56" s="785" t="s">
        <v>572</v>
      </c>
      <c r="F56" s="786"/>
      <c r="G56" s="786"/>
      <c r="H56" s="786"/>
      <c r="I56" s="786"/>
      <c r="J56" s="786"/>
      <c r="K56" s="786"/>
      <c r="L56" s="786"/>
      <c r="M56" s="786"/>
      <c r="N56" s="786"/>
      <c r="O56" s="786"/>
      <c r="P56" s="787"/>
      <c r="Q56" s="391"/>
      <c r="R56" s="391"/>
      <c r="S56" s="391"/>
      <c r="T56" s="391"/>
      <c r="U56" s="391"/>
      <c r="V56" s="391"/>
      <c r="W56" s="391"/>
      <c r="X56" s="391"/>
      <c r="Y56" s="391"/>
      <c r="Z56" s="710"/>
      <c r="AA56" s="710"/>
      <c r="AB56" s="391"/>
      <c r="AC56" s="391"/>
      <c r="AD56" s="391"/>
      <c r="AE56" s="391"/>
      <c r="AF56" s="391"/>
      <c r="AG56" s="391"/>
      <c r="AH56" s="391"/>
      <c r="AI56" s="392"/>
      <c r="AL56" s="69"/>
      <c r="AM56" s="70"/>
      <c r="AN56" s="70"/>
      <c r="AO56" s="70"/>
      <c r="AP56" s="70"/>
      <c r="AQ56" s="70"/>
      <c r="AR56" s="65"/>
      <c r="AS56" s="65"/>
      <c r="AT56" s="65"/>
      <c r="AU56" s="65"/>
      <c r="AV56" s="65"/>
      <c r="AW56" s="65"/>
      <c r="AX56" s="65"/>
      <c r="AY56" s="65"/>
      <c r="AZ56" s="65"/>
      <c r="BA56" s="65"/>
    </row>
    <row r="57" spans="2:53" s="67" customFormat="1" ht="13.5" customHeight="1">
      <c r="C57" s="214"/>
      <c r="D57" s="211"/>
      <c r="E57" s="791"/>
      <c r="F57" s="792"/>
      <c r="G57" s="792"/>
      <c r="H57" s="792"/>
      <c r="I57" s="792"/>
      <c r="J57" s="792"/>
      <c r="K57" s="792"/>
      <c r="L57" s="792"/>
      <c r="M57" s="792"/>
      <c r="N57" s="792"/>
      <c r="O57" s="792"/>
      <c r="P57" s="793"/>
      <c r="Q57" s="393"/>
      <c r="R57" s="393"/>
      <c r="S57" s="393"/>
      <c r="T57" s="393"/>
      <c r="U57" s="393"/>
      <c r="V57" s="393"/>
      <c r="W57" s="393"/>
      <c r="X57" s="393"/>
      <c r="Y57" s="393"/>
      <c r="Z57" s="722"/>
      <c r="AA57" s="722"/>
      <c r="AB57" s="393" t="s">
        <v>141</v>
      </c>
      <c r="AC57" s="393"/>
      <c r="AD57" s="393"/>
      <c r="AE57" s="393"/>
      <c r="AF57" s="393"/>
      <c r="AG57" s="393"/>
      <c r="AH57" s="393"/>
      <c r="AI57" s="394"/>
      <c r="AL57" s="775"/>
      <c r="AM57" s="775"/>
      <c r="AN57" s="775"/>
      <c r="AO57" s="775"/>
      <c r="AP57" s="775"/>
      <c r="AQ57" s="775"/>
      <c r="AR57" s="65"/>
      <c r="AS57" s="65"/>
      <c r="AT57" s="65"/>
      <c r="AU57" s="65"/>
      <c r="AV57" s="65"/>
      <c r="AW57" s="65"/>
      <c r="AX57" s="65"/>
      <c r="AY57" s="65"/>
      <c r="AZ57" s="65"/>
      <c r="BA57" s="65"/>
    </row>
    <row r="58" spans="2:53" s="67" customFormat="1" ht="13.5" customHeight="1">
      <c r="C58" s="214"/>
      <c r="D58" s="211"/>
      <c r="E58" s="719" t="s">
        <v>142</v>
      </c>
      <c r="F58" s="644" t="s">
        <v>193</v>
      </c>
      <c r="G58" s="645"/>
      <c r="H58" s="645"/>
      <c r="I58" s="645"/>
      <c r="J58" s="645"/>
      <c r="K58" s="645"/>
      <c r="L58" s="645"/>
      <c r="M58" s="645"/>
      <c r="N58" s="645"/>
      <c r="O58" s="645"/>
      <c r="P58" s="645"/>
      <c r="Q58" s="711" t="s">
        <v>144</v>
      </c>
      <c r="R58" s="712"/>
      <c r="S58" s="712"/>
      <c r="T58" s="712"/>
      <c r="U58" s="712"/>
      <c r="V58" s="713"/>
      <c r="W58" s="711" t="s">
        <v>192</v>
      </c>
      <c r="X58" s="712"/>
      <c r="Y58" s="712"/>
      <c r="Z58" s="712"/>
      <c r="AA58" s="712"/>
      <c r="AB58" s="713"/>
      <c r="AC58" s="783" t="s">
        <v>184</v>
      </c>
      <c r="AD58" s="783"/>
      <c r="AE58" s="783"/>
      <c r="AF58" s="783"/>
      <c r="AG58" s="783"/>
      <c r="AH58" s="783"/>
      <c r="AI58" s="784"/>
    </row>
    <row r="59" spans="2:53" s="67" customFormat="1" ht="13.5" customHeight="1">
      <c r="C59" s="214"/>
      <c r="D59" s="211"/>
      <c r="E59" s="720"/>
      <c r="F59" s="735"/>
      <c r="G59" s="736"/>
      <c r="H59" s="736"/>
      <c r="I59" s="736"/>
      <c r="J59" s="736"/>
      <c r="K59" s="736"/>
      <c r="L59" s="736"/>
      <c r="M59" s="736"/>
      <c r="N59" s="736"/>
      <c r="O59" s="736"/>
      <c r="P59" s="736"/>
      <c r="Q59" s="714"/>
      <c r="R59" s="715"/>
      <c r="S59" s="715"/>
      <c r="T59" s="715"/>
      <c r="U59" s="715"/>
      <c r="V59" s="716"/>
      <c r="W59" s="714"/>
      <c r="X59" s="715"/>
      <c r="Y59" s="715"/>
      <c r="Z59" s="715"/>
      <c r="AA59" s="715"/>
      <c r="AB59" s="716"/>
      <c r="AC59" s="783"/>
      <c r="AD59" s="783"/>
      <c r="AE59" s="783"/>
      <c r="AF59" s="783"/>
      <c r="AG59" s="783"/>
      <c r="AH59" s="783"/>
      <c r="AI59" s="784"/>
      <c r="AR59" s="774"/>
      <c r="AS59" s="774"/>
      <c r="AT59" s="65"/>
    </row>
    <row r="60" spans="2:53" s="67" customFormat="1" ht="13.5" customHeight="1">
      <c r="B60" s="115" t="b">
        <v>0</v>
      </c>
      <c r="C60" s="210"/>
      <c r="D60" s="211"/>
      <c r="E60" s="720"/>
      <c r="F60" s="735"/>
      <c r="G60" s="736"/>
      <c r="H60" s="736"/>
      <c r="I60" s="736"/>
      <c r="J60" s="736"/>
      <c r="K60" s="736"/>
      <c r="L60" s="736"/>
      <c r="M60" s="736"/>
      <c r="N60" s="736"/>
      <c r="O60" s="736"/>
      <c r="P60" s="736"/>
      <c r="Q60" s="317" t="s">
        <v>52</v>
      </c>
      <c r="R60" s="199" t="s">
        <v>191</v>
      </c>
      <c r="S60" s="199"/>
      <c r="T60" s="199"/>
      <c r="U60" s="198"/>
      <c r="V60" s="202"/>
      <c r="W60" s="243"/>
      <c r="X60" s="243"/>
      <c r="Y60" s="710"/>
      <c r="Z60" s="710"/>
      <c r="AA60" s="211"/>
      <c r="AB60" s="243"/>
      <c r="AC60" s="217"/>
      <c r="AD60" s="199" t="s">
        <v>148</v>
      </c>
      <c r="AE60" s="198"/>
      <c r="AF60" s="198" t="s">
        <v>149</v>
      </c>
      <c r="AG60" s="198"/>
      <c r="AH60" s="198" t="s">
        <v>150</v>
      </c>
      <c r="AI60" s="202"/>
      <c r="AJ60" s="115" t="b">
        <v>0</v>
      </c>
      <c r="AK60" s="115"/>
      <c r="AL60" s="115"/>
      <c r="AM60" s="115"/>
      <c r="AN60" s="115"/>
      <c r="AO60" s="115"/>
      <c r="AR60" s="774"/>
      <c r="AS60" s="774"/>
      <c r="AT60" s="65"/>
    </row>
    <row r="61" spans="2:53" s="67" customFormat="1" ht="13.5" customHeight="1">
      <c r="C61" s="214"/>
      <c r="D61" s="211"/>
      <c r="E61" s="720"/>
      <c r="F61" s="735"/>
      <c r="G61" s="736"/>
      <c r="H61" s="736"/>
      <c r="I61" s="736"/>
      <c r="J61" s="736"/>
      <c r="K61" s="736"/>
      <c r="L61" s="736"/>
      <c r="M61" s="736"/>
      <c r="N61" s="736"/>
      <c r="O61" s="736"/>
      <c r="P61" s="736"/>
      <c r="Q61" s="238"/>
      <c r="R61" s="205"/>
      <c r="S61" s="205"/>
      <c r="T61" s="205"/>
      <c r="U61" s="204"/>
      <c r="V61" s="209"/>
      <c r="W61" s="243"/>
      <c r="X61" s="243"/>
      <c r="Y61" s="722"/>
      <c r="Z61" s="722"/>
      <c r="AA61" s="211"/>
      <c r="AB61" s="395" t="s">
        <v>141</v>
      </c>
      <c r="AC61" s="238"/>
      <c r="AD61" s="205" t="s">
        <v>151</v>
      </c>
      <c r="AE61" s="204"/>
      <c r="AF61" s="204" t="s">
        <v>152</v>
      </c>
      <c r="AG61" s="204"/>
      <c r="AH61" s="204" t="s">
        <v>385</v>
      </c>
      <c r="AI61" s="209"/>
      <c r="AJ61" s="115" t="b">
        <v>0</v>
      </c>
      <c r="AK61" s="115" t="b">
        <v>0</v>
      </c>
      <c r="AL61" s="115" t="b">
        <v>0</v>
      </c>
      <c r="AM61" s="115" t="b">
        <v>0</v>
      </c>
      <c r="AN61" s="115" t="b">
        <v>0</v>
      </c>
      <c r="AO61" s="115" t="b">
        <v>0</v>
      </c>
      <c r="AR61" s="774"/>
      <c r="AS61" s="774"/>
      <c r="AT61" s="65"/>
    </row>
    <row r="62" spans="2:53" s="67" customFormat="1" ht="13.5" customHeight="1">
      <c r="C62" s="214"/>
      <c r="D62" s="211"/>
      <c r="E62" s="720"/>
      <c r="F62" s="735"/>
      <c r="G62" s="736"/>
      <c r="H62" s="736"/>
      <c r="I62" s="736"/>
      <c r="J62" s="736"/>
      <c r="K62" s="736"/>
      <c r="L62" s="736"/>
      <c r="M62" s="736"/>
      <c r="N62" s="736"/>
      <c r="O62" s="736"/>
      <c r="P62" s="736"/>
      <c r="Q62" s="318" t="s">
        <v>52</v>
      </c>
      <c r="R62" s="305" t="s">
        <v>190</v>
      </c>
      <c r="S62" s="193"/>
      <c r="T62" s="193"/>
      <c r="U62" s="227"/>
      <c r="V62" s="213"/>
      <c r="W62" s="396"/>
      <c r="X62" s="221"/>
      <c r="Y62" s="710"/>
      <c r="Z62" s="710"/>
      <c r="AA62" s="221"/>
      <c r="AB62" s="397"/>
      <c r="AC62" s="237"/>
      <c r="AD62" s="193" t="s">
        <v>148</v>
      </c>
      <c r="AE62" s="227"/>
      <c r="AF62" s="227" t="s">
        <v>149</v>
      </c>
      <c r="AG62" s="227"/>
      <c r="AH62" s="227" t="s">
        <v>150</v>
      </c>
      <c r="AI62" s="213"/>
      <c r="AJ62" s="115" t="b">
        <v>0</v>
      </c>
      <c r="AK62" s="115"/>
      <c r="AL62" s="115"/>
      <c r="AM62" s="115"/>
      <c r="AN62" s="115"/>
      <c r="AO62" s="115"/>
      <c r="AR62" s="774"/>
      <c r="AS62" s="774"/>
      <c r="AT62" s="65"/>
    </row>
    <row r="63" spans="2:53" s="67" customFormat="1" ht="13.5" customHeight="1">
      <c r="B63" s="115" t="b">
        <v>0</v>
      </c>
      <c r="C63" s="210"/>
      <c r="D63" s="211"/>
      <c r="E63" s="720"/>
      <c r="F63" s="735"/>
      <c r="G63" s="736"/>
      <c r="H63" s="736"/>
      <c r="I63" s="736"/>
      <c r="J63" s="736"/>
      <c r="K63" s="736"/>
      <c r="L63" s="736"/>
      <c r="M63" s="736"/>
      <c r="N63" s="736"/>
      <c r="O63" s="736"/>
      <c r="P63" s="736"/>
      <c r="Q63" s="237"/>
      <c r="R63" s="193"/>
      <c r="S63" s="193"/>
      <c r="T63" s="193"/>
      <c r="U63" s="227"/>
      <c r="V63" s="213"/>
      <c r="W63" s="340"/>
      <c r="X63" s="320"/>
      <c r="Y63" s="722"/>
      <c r="Z63" s="722"/>
      <c r="AA63" s="320"/>
      <c r="AB63" s="398" t="s">
        <v>141</v>
      </c>
      <c r="AC63" s="237"/>
      <c r="AD63" s="193" t="s">
        <v>151</v>
      </c>
      <c r="AE63" s="227"/>
      <c r="AF63" s="227" t="s">
        <v>152</v>
      </c>
      <c r="AG63" s="227"/>
      <c r="AH63" s="227" t="s">
        <v>385</v>
      </c>
      <c r="AI63" s="213"/>
      <c r="AJ63" s="115" t="b">
        <v>0</v>
      </c>
      <c r="AK63" s="115" t="b">
        <v>0</v>
      </c>
      <c r="AL63" s="115" t="b">
        <v>0</v>
      </c>
      <c r="AM63" s="115" t="b">
        <v>0</v>
      </c>
      <c r="AN63" s="115" t="b">
        <v>0</v>
      </c>
      <c r="AO63" s="115" t="b">
        <v>0</v>
      </c>
      <c r="AR63" s="774"/>
      <c r="AS63" s="774"/>
      <c r="AT63" s="65"/>
    </row>
    <row r="64" spans="2:53" s="67" customFormat="1" ht="13.5" customHeight="1">
      <c r="C64" s="214"/>
      <c r="D64" s="211"/>
      <c r="E64" s="720"/>
      <c r="F64" s="735"/>
      <c r="G64" s="736"/>
      <c r="H64" s="736"/>
      <c r="I64" s="736"/>
      <c r="J64" s="736"/>
      <c r="K64" s="736"/>
      <c r="L64" s="736"/>
      <c r="M64" s="736"/>
      <c r="N64" s="736"/>
      <c r="O64" s="736"/>
      <c r="P64" s="736"/>
      <c r="Q64" s="317"/>
      <c r="R64" s="199" t="s">
        <v>187</v>
      </c>
      <c r="S64" s="199"/>
      <c r="T64" s="199"/>
      <c r="U64" s="198"/>
      <c r="V64" s="202"/>
      <c r="W64" s="221"/>
      <c r="X64" s="221"/>
      <c r="Y64" s="710"/>
      <c r="Z64" s="710"/>
      <c r="AA64" s="211"/>
      <c r="AB64" s="397"/>
      <c r="AC64" s="217"/>
      <c r="AD64" s="199" t="s">
        <v>148</v>
      </c>
      <c r="AE64" s="198"/>
      <c r="AF64" s="198" t="s">
        <v>149</v>
      </c>
      <c r="AG64" s="198"/>
      <c r="AH64" s="198" t="s">
        <v>150</v>
      </c>
      <c r="AI64" s="202"/>
      <c r="AJ64" s="115" t="b">
        <v>0</v>
      </c>
      <c r="AK64" s="115"/>
      <c r="AL64" s="115"/>
      <c r="AM64" s="115"/>
      <c r="AN64" s="115"/>
      <c r="AO64" s="115"/>
      <c r="AR64" s="774"/>
      <c r="AS64" s="774"/>
      <c r="AT64" s="65"/>
    </row>
    <row r="65" spans="2:53" s="67" customFormat="1" ht="13.5" customHeight="1">
      <c r="B65" s="115" t="b">
        <v>0</v>
      </c>
      <c r="C65" s="210"/>
      <c r="D65" s="211"/>
      <c r="E65" s="720"/>
      <c r="F65" s="738"/>
      <c r="G65" s="739"/>
      <c r="H65" s="739"/>
      <c r="I65" s="739"/>
      <c r="J65" s="739"/>
      <c r="K65" s="739"/>
      <c r="L65" s="739"/>
      <c r="M65" s="739"/>
      <c r="N65" s="739"/>
      <c r="O65" s="739"/>
      <c r="P65" s="739"/>
      <c r="Q65" s="238"/>
      <c r="R65" s="205"/>
      <c r="S65" s="205"/>
      <c r="T65" s="205"/>
      <c r="U65" s="204"/>
      <c r="V65" s="209"/>
      <c r="W65" s="320"/>
      <c r="X65" s="320"/>
      <c r="Y65" s="722"/>
      <c r="Z65" s="722"/>
      <c r="AA65" s="320"/>
      <c r="AB65" s="398" t="s">
        <v>141</v>
      </c>
      <c r="AC65" s="238"/>
      <c r="AD65" s="205" t="s">
        <v>151</v>
      </c>
      <c r="AE65" s="204"/>
      <c r="AF65" s="204" t="s">
        <v>152</v>
      </c>
      <c r="AG65" s="204"/>
      <c r="AH65" s="204" t="s">
        <v>385</v>
      </c>
      <c r="AI65" s="209"/>
      <c r="AJ65" s="115" t="b">
        <v>0</v>
      </c>
      <c r="AK65" s="115" t="b">
        <v>0</v>
      </c>
      <c r="AL65" s="115" t="b">
        <v>0</v>
      </c>
      <c r="AM65" s="115" t="b">
        <v>0</v>
      </c>
      <c r="AN65" s="115" t="b">
        <v>0</v>
      </c>
      <c r="AO65" s="115" t="b">
        <v>0</v>
      </c>
      <c r="AR65" s="68"/>
      <c r="AS65" s="68"/>
      <c r="AT65" s="65"/>
      <c r="AU65" s="63"/>
      <c r="AV65" s="63"/>
      <c r="AW65" s="65"/>
      <c r="AX65" s="65"/>
      <c r="AY65" s="65"/>
      <c r="AZ65" s="65"/>
      <c r="BA65" s="65"/>
    </row>
    <row r="66" spans="2:53" s="67" customFormat="1" ht="13.5" customHeight="1">
      <c r="C66" s="214"/>
      <c r="D66" s="211"/>
      <c r="E66" s="721"/>
      <c r="F66" s="322" t="s">
        <v>189</v>
      </c>
      <c r="G66" s="353"/>
      <c r="H66" s="353"/>
      <c r="I66" s="353"/>
      <c r="J66" s="353"/>
      <c r="K66" s="353"/>
      <c r="L66" s="353"/>
      <c r="M66" s="353"/>
      <c r="N66" s="353"/>
      <c r="O66" s="353"/>
      <c r="P66" s="353"/>
      <c r="Q66" s="238"/>
      <c r="R66" s="205"/>
      <c r="S66" s="205"/>
      <c r="T66" s="205"/>
      <c r="U66" s="204"/>
      <c r="V66" s="209"/>
      <c r="W66" s="227"/>
      <c r="X66" s="227"/>
      <c r="Y66" s="227"/>
      <c r="Z66" s="227"/>
      <c r="AA66" s="227"/>
      <c r="AB66" s="227"/>
      <c r="AC66" s="227"/>
      <c r="AD66" s="227"/>
      <c r="AE66" s="227"/>
      <c r="AF66" s="227"/>
      <c r="AG66" s="227"/>
      <c r="AH66" s="227"/>
      <c r="AI66" s="213"/>
    </row>
    <row r="67" spans="2:53" s="67" customFormat="1" ht="15.95" customHeight="1">
      <c r="B67" s="115" t="b">
        <v>0</v>
      </c>
      <c r="C67" s="210"/>
      <c r="D67" s="211"/>
      <c r="E67" s="217" t="s">
        <v>156</v>
      </c>
      <c r="F67" s="199"/>
      <c r="G67" s="661"/>
      <c r="H67" s="661"/>
      <c r="I67" s="661"/>
      <c r="J67" s="661"/>
      <c r="K67" s="661"/>
      <c r="L67" s="661"/>
      <c r="M67" s="661"/>
      <c r="N67" s="661"/>
      <c r="O67" s="661"/>
      <c r="P67" s="661"/>
      <c r="Q67" s="661"/>
      <c r="R67" s="661"/>
      <c r="S67" s="661"/>
      <c r="T67" s="661"/>
      <c r="U67" s="661"/>
      <c r="V67" s="661"/>
      <c r="W67" s="661"/>
      <c r="X67" s="661"/>
      <c r="Y67" s="661"/>
      <c r="Z67" s="661"/>
      <c r="AA67" s="661"/>
      <c r="AB67" s="661"/>
      <c r="AC67" s="661"/>
      <c r="AD67" s="661"/>
      <c r="AE67" s="661"/>
      <c r="AF67" s="661"/>
      <c r="AG67" s="661"/>
      <c r="AH67" s="661"/>
      <c r="AI67" s="690"/>
    </row>
    <row r="68" spans="2:53" s="67" customFormat="1" ht="12" customHeight="1" thickBot="1">
      <c r="C68" s="325"/>
      <c r="D68" s="211"/>
      <c r="E68" s="238"/>
      <c r="F68" s="205"/>
      <c r="G68" s="663"/>
      <c r="H68" s="663"/>
      <c r="I68" s="663"/>
      <c r="J68" s="663"/>
      <c r="K68" s="663"/>
      <c r="L68" s="663"/>
      <c r="M68" s="663"/>
      <c r="N68" s="663"/>
      <c r="O68" s="663"/>
      <c r="P68" s="663"/>
      <c r="Q68" s="663"/>
      <c r="R68" s="663"/>
      <c r="S68" s="663"/>
      <c r="T68" s="663"/>
      <c r="U68" s="663"/>
      <c r="V68" s="663"/>
      <c r="W68" s="663"/>
      <c r="X68" s="663"/>
      <c r="Y68" s="663"/>
      <c r="Z68" s="663"/>
      <c r="AA68" s="663"/>
      <c r="AB68" s="663"/>
      <c r="AC68" s="663"/>
      <c r="AD68" s="663"/>
      <c r="AE68" s="663"/>
      <c r="AF68" s="663"/>
      <c r="AG68" s="663"/>
      <c r="AH68" s="663"/>
      <c r="AI68" s="694"/>
    </row>
    <row r="69" spans="2:53" ht="32.25" customHeight="1">
      <c r="C69" s="211" t="s">
        <v>157</v>
      </c>
      <c r="D69" s="191"/>
      <c r="E69" s="191"/>
      <c r="F69" s="328"/>
      <c r="G69" s="328"/>
      <c r="H69" s="328"/>
      <c r="I69" s="328"/>
      <c r="J69" s="328"/>
      <c r="K69" s="328"/>
      <c r="L69" s="328"/>
      <c r="M69" s="328"/>
      <c r="N69" s="328"/>
      <c r="O69" s="328"/>
      <c r="P69" s="328"/>
      <c r="Q69" s="328"/>
      <c r="R69" s="328"/>
      <c r="S69" s="328"/>
      <c r="T69" s="328"/>
      <c r="U69" s="328"/>
      <c r="V69" s="328"/>
      <c r="W69" s="328"/>
      <c r="X69" s="328"/>
      <c r="Y69" s="328"/>
      <c r="Z69" s="328"/>
      <c r="AA69" s="328"/>
      <c r="AB69" s="328"/>
      <c r="AC69" s="328"/>
      <c r="AD69" s="328"/>
      <c r="AE69" s="328"/>
      <c r="AF69" s="328"/>
      <c r="AG69" s="328"/>
      <c r="AH69" s="328"/>
      <c r="AI69" s="328"/>
    </row>
  </sheetData>
  <sheetProtection algorithmName="SHA-512" hashValue="JsP45k3SVHvWz2Tg2wZlHvfFaavEU7eMF4Ch5CA7oz4XCV2XKTfDJRsZ0KwZlmmf1fhKfk755/gn+7OUbnSRCA==" saltValue="t/jbOIWN56ZjbINa8mGPYw==" spinCount="100000" sheet="1" objects="1" scenarios="1" selectLockedCells="1"/>
  <mergeCells count="76">
    <mergeCell ref="O29:P29"/>
    <mergeCell ref="E39:E52"/>
    <mergeCell ref="Y19:AH19"/>
    <mergeCell ref="P31:Y31"/>
    <mergeCell ref="H37:N38"/>
    <mergeCell ref="O37:Z38"/>
    <mergeCell ref="AA33:AI36"/>
    <mergeCell ref="H26:N29"/>
    <mergeCell ref="AD37:AI37"/>
    <mergeCell ref="I51:O51"/>
    <mergeCell ref="H33:J36"/>
    <mergeCell ref="K33:N36"/>
    <mergeCell ref="AC10:AH10"/>
    <mergeCell ref="AC58:AI59"/>
    <mergeCell ref="Q58:V59"/>
    <mergeCell ref="W58:AB59"/>
    <mergeCell ref="F58:P65"/>
    <mergeCell ref="E53:P55"/>
    <mergeCell ref="E56:P57"/>
    <mergeCell ref="F49:P50"/>
    <mergeCell ref="AC40:AI40"/>
    <mergeCell ref="Q39:AB40"/>
    <mergeCell ref="F43:P44"/>
    <mergeCell ref="E58:E66"/>
    <mergeCell ref="F41:P42"/>
    <mergeCell ref="W55:AH55"/>
    <mergeCell ref="F39:P40"/>
    <mergeCell ref="R25:Y25"/>
    <mergeCell ref="C6:D6"/>
    <mergeCell ref="AH6:AI6"/>
    <mergeCell ref="R29:Y29"/>
    <mergeCell ref="R30:Y30"/>
    <mergeCell ref="AA26:AI29"/>
    <mergeCell ref="AA30:AI32"/>
    <mergeCell ref="O25:P25"/>
    <mergeCell ref="O26:P26"/>
    <mergeCell ref="O24:Q24"/>
    <mergeCell ref="W20:X20"/>
    <mergeCell ref="R21:AH21"/>
    <mergeCell ref="U27:V27"/>
    <mergeCell ref="E16:G21"/>
    <mergeCell ref="AA24:AI25"/>
    <mergeCell ref="H30:N32"/>
    <mergeCell ref="R16:S16"/>
    <mergeCell ref="AR63:AS64"/>
    <mergeCell ref="AL57:AQ57"/>
    <mergeCell ref="E8:AI8"/>
    <mergeCell ref="O27:S27"/>
    <mergeCell ref="AR59:AS60"/>
    <mergeCell ref="AR61:AS62"/>
    <mergeCell ref="AC39:AI39"/>
    <mergeCell ref="Y60:Z61"/>
    <mergeCell ref="R17:AH17"/>
    <mergeCell ref="T26:W26"/>
    <mergeCell ref="Y62:Z63"/>
    <mergeCell ref="Y64:Z65"/>
    <mergeCell ref="Z9:AH9"/>
    <mergeCell ref="E11:N13"/>
    <mergeCell ref="S13:AH13"/>
    <mergeCell ref="E14:N15"/>
    <mergeCell ref="P7:AI7"/>
    <mergeCell ref="G67:AI68"/>
    <mergeCell ref="AA38:AI38"/>
    <mergeCell ref="F45:P46"/>
    <mergeCell ref="F47:P48"/>
    <mergeCell ref="U54:AH54"/>
    <mergeCell ref="W9:Y9"/>
    <mergeCell ref="Z56:AA57"/>
    <mergeCell ref="AA22:AI23"/>
    <mergeCell ref="O22:Z23"/>
    <mergeCell ref="E9:N10"/>
    <mergeCell ref="H16:N17"/>
    <mergeCell ref="H18:N21"/>
    <mergeCell ref="E22:G38"/>
    <mergeCell ref="H22:N23"/>
    <mergeCell ref="H24:N25"/>
  </mergeCells>
  <phoneticPr fontId="12"/>
  <conditionalFormatting sqref="C11 C14 C16 C18 C24 C26 C30 C33 C37 C41 C43 C45 C47 C49 C51 C53 C56 C60 C63 C65 C67">
    <cfRule type="expression" dxfId="161" priority="1">
      <formula>$B$67=TRUE</formula>
    </cfRule>
    <cfRule type="expression" dxfId="160" priority="2">
      <formula>$B$65=TRUE</formula>
    </cfRule>
    <cfRule type="expression" dxfId="159" priority="3">
      <formula>$B$63=TRUE</formula>
    </cfRule>
    <cfRule type="expression" dxfId="158" priority="4">
      <formula>$B$60=TRUE</formula>
    </cfRule>
    <cfRule type="expression" dxfId="157" priority="5">
      <formula>$C$56=TRUE</formula>
    </cfRule>
    <cfRule type="expression" dxfId="156" priority="6">
      <formula>$B$53=TRUE</formula>
    </cfRule>
    <cfRule type="expression" dxfId="155" priority="7">
      <formula>$B$51=TRUE</formula>
    </cfRule>
    <cfRule type="expression" dxfId="154" priority="8">
      <formula>$B$49=TRUE</formula>
    </cfRule>
    <cfRule type="expression" dxfId="153" priority="9">
      <formula>$B$47=TRUE</formula>
    </cfRule>
    <cfRule type="expression" dxfId="152" priority="10">
      <formula>$B$45=TRUE</formula>
    </cfRule>
    <cfRule type="expression" dxfId="151" priority="11">
      <formula>$B$43=TRUE</formula>
    </cfRule>
    <cfRule type="expression" dxfId="150" priority="12">
      <formula>$B$41=TRUE</formula>
    </cfRule>
    <cfRule type="expression" dxfId="149" priority="13">
      <formula>$B$37=TRUE</formula>
    </cfRule>
    <cfRule type="expression" dxfId="148" priority="14">
      <formula>$B$33=TRUE</formula>
    </cfRule>
    <cfRule type="expression" dxfId="147" priority="15">
      <formula>$B$30=TRUE</formula>
    </cfRule>
    <cfRule type="expression" dxfId="146" priority="16">
      <formula>$B$26=TRUE</formula>
    </cfRule>
    <cfRule type="expression" dxfId="145" priority="17">
      <formula>$B$24=TRUE</formula>
    </cfRule>
    <cfRule type="expression" dxfId="144" priority="18">
      <formula>$B$18=TRUE</formula>
    </cfRule>
    <cfRule type="expression" dxfId="143" priority="19">
      <formula>$B$16=TRUE</formula>
    </cfRule>
    <cfRule type="expression" dxfId="142" priority="20">
      <formula>$B$14=TRUE</formula>
    </cfRule>
    <cfRule type="expression" dxfId="141" priority="21">
      <formula>$B$11=TRUE</formula>
    </cfRule>
  </conditionalFormatting>
  <conditionalFormatting sqref="G67:AI68">
    <cfRule type="notContainsBlanks" dxfId="140" priority="41" stopIfTrue="1">
      <formula>LEN(TRIM(G67))&gt;0</formula>
    </cfRule>
  </conditionalFormatting>
  <conditionalFormatting sqref="I51">
    <cfRule type="expression" dxfId="139" priority="102" stopIfTrue="1">
      <formula>$AJ$51=TRUE</formula>
    </cfRule>
    <cfRule type="notContainsBlanks" dxfId="138" priority="101" stopIfTrue="1">
      <formula>LEN(TRIM(I51))&gt;0</formula>
    </cfRule>
  </conditionalFormatting>
  <conditionalFormatting sqref="O9 V9 O30 O32:O33 O35 Q53:Q54 Z56:AA57">
    <cfRule type="expression" dxfId="137" priority="171" stopIfTrue="1">
      <formula>$X$3=TRUE</formula>
    </cfRule>
  </conditionalFormatting>
  <conditionalFormatting sqref="O9 V9">
    <cfRule type="expression" dxfId="136" priority="169" stopIfTrue="1">
      <formula>$AK$9=TRUE</formula>
    </cfRule>
    <cfRule type="expression" dxfId="135" priority="170" stopIfTrue="1">
      <formula>$AJ$9=TRUE</formula>
    </cfRule>
  </conditionalFormatting>
  <conditionalFormatting sqref="O30 O32">
    <cfRule type="expression" dxfId="134" priority="132" stopIfTrue="1">
      <formula>$AJ$30=TRUE</formula>
    </cfRule>
    <cfRule type="expression" dxfId="133" priority="131" stopIfTrue="1">
      <formula>$AJ$32=TRUE</formula>
    </cfRule>
  </conditionalFormatting>
  <conditionalFormatting sqref="O30 O32:O33 O35 T14 O14:O15 W15 R16:S16">
    <cfRule type="expression" dxfId="132" priority="172" stopIfTrue="1">
      <formula>$R$3=TRUE</formula>
    </cfRule>
  </conditionalFormatting>
  <conditionalFormatting sqref="O33 O35">
    <cfRule type="expression" dxfId="131" priority="127" stopIfTrue="1">
      <formula>$AJ$35=TRUE</formula>
    </cfRule>
    <cfRule type="expression" dxfId="130" priority="128" stopIfTrue="1">
      <formula>$AJ$33=TRUE</formula>
    </cfRule>
  </conditionalFormatting>
  <conditionalFormatting sqref="O37:Z38">
    <cfRule type="notContainsBlanks" dxfId="129" priority="121" stopIfTrue="1">
      <formula>LEN(TRIM(O37))&gt;0</formula>
    </cfRule>
  </conditionalFormatting>
  <conditionalFormatting sqref="Q26 Y26">
    <cfRule type="expression" dxfId="128" priority="142" stopIfTrue="1">
      <formula>$AK$26=TRUE</formula>
    </cfRule>
    <cfRule type="expression" dxfId="127" priority="143" stopIfTrue="1">
      <formula>$AJ$26=TRUE</formula>
    </cfRule>
  </conditionalFormatting>
  <conditionalFormatting sqref="Q28 T28">
    <cfRule type="expression" dxfId="126" priority="137" stopIfTrue="1">
      <formula>$AK$28=TRUE</formula>
    </cfRule>
    <cfRule type="expression" dxfId="125" priority="138" stopIfTrue="1">
      <formula>$AJ$28=TRUE</formula>
    </cfRule>
  </conditionalFormatting>
  <conditionalFormatting sqref="Q53:Q54">
    <cfRule type="expression" dxfId="124" priority="69" stopIfTrue="1">
      <formula>$AJ$54=TRUE</formula>
    </cfRule>
    <cfRule type="expression" dxfId="123" priority="70" stopIfTrue="1">
      <formula>$AJ$53=TRUE</formula>
    </cfRule>
  </conditionalFormatting>
  <conditionalFormatting sqref="Q60 Q62 Q64">
    <cfRule type="expression" dxfId="122" priority="61" stopIfTrue="1">
      <formula>$AJ$64=TRUE</formula>
    </cfRule>
    <cfRule type="expression" dxfId="121" priority="62" stopIfTrue="1">
      <formula>$AJ$62=TRUE</formula>
    </cfRule>
    <cfRule type="expression" dxfId="120" priority="63" stopIfTrue="1">
      <formula>$AJ$60=TRUE</formula>
    </cfRule>
  </conditionalFormatting>
  <conditionalFormatting sqref="R12 U12 X12 AB12 AE12 O12:O13">
    <cfRule type="expression" dxfId="119" priority="161" stopIfTrue="1">
      <formula>$AN$12=TRUE</formula>
    </cfRule>
    <cfRule type="expression" dxfId="118" priority="160" stopIfTrue="1">
      <formula>$AJ$13=TRUE</formula>
    </cfRule>
    <cfRule type="expression" dxfId="117" priority="159" stopIfTrue="1">
      <formula>$AO$12=TRUE</formula>
    </cfRule>
    <cfRule type="expression" dxfId="116" priority="165" stopIfTrue="1">
      <formula>$AJ$12=TRUE</formula>
    </cfRule>
    <cfRule type="expression" dxfId="115" priority="164" stopIfTrue="1">
      <formula>$AK$12=TRUE</formula>
    </cfRule>
    <cfRule type="expression" dxfId="114" priority="163" stopIfTrue="1">
      <formula>$AL$12=TRUE</formula>
    </cfRule>
    <cfRule type="expression" dxfId="113" priority="162" stopIfTrue="1">
      <formula>$AM$12=TRUE</formula>
    </cfRule>
  </conditionalFormatting>
  <conditionalFormatting sqref="R24 V24">
    <cfRule type="expression" dxfId="112" priority="148" stopIfTrue="1">
      <formula>$AJ$24=TRUE</formula>
    </cfRule>
    <cfRule type="expression" dxfId="111" priority="147" stopIfTrue="1">
      <formula>$AK$24=TRUE</formula>
    </cfRule>
  </conditionalFormatting>
  <conditionalFormatting sqref="R16:S16">
    <cfRule type="expression" dxfId="110" priority="31" stopIfTrue="1">
      <formula>$X$3=TRUE</formula>
    </cfRule>
    <cfRule type="notContainsBlanks" dxfId="109" priority="30" stopIfTrue="1">
      <formula>LEN(TRIM(R16))&gt;0</formula>
    </cfRule>
  </conditionalFormatting>
  <conditionalFormatting sqref="R25:Y25">
    <cfRule type="notContainsBlanks" dxfId="108" priority="146" stopIfTrue="1">
      <formula>LEN(TRIM(R25))&gt;0</formula>
    </cfRule>
  </conditionalFormatting>
  <conditionalFormatting sqref="R29:Y29">
    <cfRule type="notContainsBlanks" dxfId="107" priority="136" stopIfTrue="1">
      <formula>LEN(TRIM(R29))&gt;0</formula>
    </cfRule>
  </conditionalFormatting>
  <conditionalFormatting sqref="R17:AH17">
    <cfRule type="expression" dxfId="106" priority="29" stopIfTrue="1">
      <formula>$R$3=TRUE</formula>
    </cfRule>
    <cfRule type="expression" dxfId="105" priority="28" stopIfTrue="1">
      <formula>$X$3=TRUE</formula>
    </cfRule>
    <cfRule type="notContainsBlanks" dxfId="104" priority="27" stopIfTrue="1">
      <formula>LEN(TRIM(R17))&gt;0</formula>
    </cfRule>
  </conditionalFormatting>
  <conditionalFormatting sqref="R21:AH21">
    <cfRule type="notContainsBlanks" dxfId="103" priority="149" stopIfTrue="1">
      <formula>LEN(TRIM(R21))&gt;0</formula>
    </cfRule>
  </conditionalFormatting>
  <conditionalFormatting sqref="S13:AH13">
    <cfRule type="notContainsBlanks" dxfId="102" priority="158" stopIfTrue="1">
      <formula>LEN(TRIM(S13))&gt;0</formula>
    </cfRule>
    <cfRule type="expression" dxfId="101" priority="166" stopIfTrue="1">
      <formula>$AJ$13=TRUE</formula>
    </cfRule>
  </conditionalFormatting>
  <conditionalFormatting sqref="T14 O14:O15 W15">
    <cfRule type="expression" dxfId="100" priority="32" stopIfTrue="1">
      <formula>$AK$15=TRUE</formula>
    </cfRule>
    <cfRule type="expression" dxfId="99" priority="35" stopIfTrue="1">
      <formula>$AJ$14=TRUE</formula>
    </cfRule>
    <cfRule type="expression" dxfId="98" priority="173" stopIfTrue="1">
      <formula>$M$3=TRUE</formula>
    </cfRule>
    <cfRule type="expression" dxfId="97" priority="34" stopIfTrue="1">
      <formula>$AK$14=TRUE</formula>
    </cfRule>
    <cfRule type="expression" dxfId="96" priority="33" stopIfTrue="1">
      <formula>$AJ$15=TRUE</formula>
    </cfRule>
  </conditionalFormatting>
  <conditionalFormatting sqref="T18 X18 AC18 R19 U19">
    <cfRule type="expression" dxfId="95" priority="155" stopIfTrue="1">
      <formula>$AL$18=TRUE</formula>
    </cfRule>
    <cfRule type="expression" dxfId="94" priority="156" stopIfTrue="1">
      <formula>$AK$18=TRUE</formula>
    </cfRule>
    <cfRule type="expression" dxfId="93" priority="157" stopIfTrue="1">
      <formula>$AJ$18=TRUE</formula>
    </cfRule>
    <cfRule type="expression" dxfId="92" priority="154" stopIfTrue="1">
      <formula>$AJ$19=TRUE</formula>
    </cfRule>
    <cfRule type="expression" dxfId="91" priority="153" stopIfTrue="1">
      <formula>$AK$19=TRUE</formula>
    </cfRule>
  </conditionalFormatting>
  <conditionalFormatting sqref="T26:W26">
    <cfRule type="notContainsBlanks" dxfId="90" priority="140" stopIfTrue="1">
      <formula>LEN(TRIM(T26))&gt;0</formula>
    </cfRule>
    <cfRule type="expression" dxfId="89" priority="141" stopIfTrue="1">
      <formula>$AJ$26=TRUE</formula>
    </cfRule>
  </conditionalFormatting>
  <conditionalFormatting sqref="U41 X41">
    <cfRule type="expression" dxfId="88" priority="116" stopIfTrue="1">
      <formula>$AJ$41=TRUE</formula>
    </cfRule>
    <cfRule type="expression" dxfId="87" priority="115" stopIfTrue="1">
      <formula>$AK$41=TRUE</formula>
    </cfRule>
  </conditionalFormatting>
  <conditionalFormatting sqref="U43 X43">
    <cfRule type="expression" dxfId="86" priority="114" stopIfTrue="1">
      <formula>$AJ$43=TRUE</formula>
    </cfRule>
    <cfRule type="expression" dxfId="85" priority="111" stopIfTrue="1">
      <formula>$AK$43=TRUE</formula>
    </cfRule>
  </conditionalFormatting>
  <conditionalFormatting sqref="U45">
    <cfRule type="expression" dxfId="84" priority="109" stopIfTrue="1">
      <formula>$AK$45=TRUE</formula>
    </cfRule>
    <cfRule type="expression" dxfId="83" priority="110" stopIfTrue="1">
      <formula>$AJ$45=TRUE</formula>
    </cfRule>
  </conditionalFormatting>
  <conditionalFormatting sqref="U27:V27">
    <cfRule type="notContainsBlanks" dxfId="82" priority="139" stopIfTrue="1">
      <formula>LEN(TRIM(U27))&gt;0</formula>
    </cfRule>
  </conditionalFormatting>
  <conditionalFormatting sqref="U54:AH54">
    <cfRule type="expression" dxfId="81" priority="68" stopIfTrue="1">
      <formula>$AJ$54=TRUE</formula>
    </cfRule>
    <cfRule type="notContainsBlanks" dxfId="80" priority="66" stopIfTrue="1">
      <formula>LEN(TRIM(U54))&gt;0</formula>
    </cfRule>
  </conditionalFormatting>
  <conditionalFormatting sqref="V34 Y34">
    <cfRule type="expression" dxfId="79" priority="125" stopIfTrue="1">
      <formula>$AJ$34=TRUE</formula>
    </cfRule>
    <cfRule type="expression" dxfId="78" priority="124" stopIfTrue="1">
      <formula>$AK$34=TRUE</formula>
    </cfRule>
    <cfRule type="expression" dxfId="77" priority="126" stopIfTrue="1">
      <formula>$AJ$33=TRUE</formula>
    </cfRule>
  </conditionalFormatting>
  <conditionalFormatting sqref="V47 Y47">
    <cfRule type="expression" dxfId="76" priority="108" stopIfTrue="1">
      <formula>$AJ$47=TRUE</formula>
    </cfRule>
    <cfRule type="expression" dxfId="75" priority="107" stopIfTrue="1">
      <formula>$AK$47=TRUE</formula>
    </cfRule>
  </conditionalFormatting>
  <conditionalFormatting sqref="V51 Y51">
    <cfRule type="expression" dxfId="74" priority="103" stopIfTrue="1">
      <formula>$AK$51=TRUE</formula>
    </cfRule>
    <cfRule type="expression" dxfId="73" priority="104" stopIfTrue="1">
      <formula>$AJ$51=TRUE</formula>
    </cfRule>
  </conditionalFormatting>
  <conditionalFormatting sqref="W49 Z49">
    <cfRule type="expression" dxfId="72" priority="106" stopIfTrue="1">
      <formula>$AJ$49=TRUE</formula>
    </cfRule>
    <cfRule type="expression" dxfId="71" priority="105" stopIfTrue="1">
      <formula>$AK$49=TRUE</formula>
    </cfRule>
  </conditionalFormatting>
  <conditionalFormatting sqref="W20:X20">
    <cfRule type="notContainsBlanks" dxfId="70" priority="150" stopIfTrue="1">
      <formula>LEN(TRIM(W20))&gt;0</formula>
    </cfRule>
  </conditionalFormatting>
  <conditionalFormatting sqref="W55:AH55">
    <cfRule type="expression" dxfId="69" priority="67" stopIfTrue="1">
      <formula>$AJ$54=TRUE</formula>
    </cfRule>
    <cfRule type="notContainsBlanks" dxfId="68" priority="65" stopIfTrue="1">
      <formula>LEN(TRIM(W55))&gt;0</formula>
    </cfRule>
  </conditionalFormatting>
  <conditionalFormatting sqref="X45 AJ45">
    <cfRule type="expression" dxfId="67" priority="112" stopIfTrue="1">
      <formula>$AK$45=TRUE</formula>
    </cfRule>
    <cfRule type="expression" dxfId="66" priority="113" stopIfTrue="1">
      <formula>$AJ$45=TRUE</formula>
    </cfRule>
  </conditionalFormatting>
  <conditionalFormatting sqref="Y60">
    <cfRule type="notContainsBlanks" dxfId="65" priority="59" stopIfTrue="1">
      <formula>LEN(TRIM(Y60))&gt;0</formula>
    </cfRule>
    <cfRule type="expression" dxfId="64" priority="60" stopIfTrue="1">
      <formula>$AJ$60=TRUE</formula>
    </cfRule>
  </conditionalFormatting>
  <conditionalFormatting sqref="Y62">
    <cfRule type="expression" dxfId="63" priority="58" stopIfTrue="1">
      <formula>$AJ$62=TRUE</formula>
    </cfRule>
    <cfRule type="notContainsBlanks" dxfId="62" priority="56" stopIfTrue="1">
      <formula>LEN(TRIM(Y62))&gt;0</formula>
    </cfRule>
  </conditionalFormatting>
  <conditionalFormatting sqref="Y64">
    <cfRule type="expression" dxfId="61" priority="57" stopIfTrue="1">
      <formula>$AJ$64=TRUE</formula>
    </cfRule>
    <cfRule type="notContainsBlanks" dxfId="60" priority="55" stopIfTrue="1">
      <formula>LEN(TRIM(Y64))&gt;0</formula>
    </cfRule>
  </conditionalFormatting>
  <conditionalFormatting sqref="Y19:AH19">
    <cfRule type="notContainsBlanks" dxfId="59" priority="151" stopIfTrue="1">
      <formula>LEN(TRIM(Y19))&gt;0</formula>
    </cfRule>
    <cfRule type="expression" dxfId="58" priority="152" stopIfTrue="1">
      <formula>$AK$19=TRUE</formula>
    </cfRule>
  </conditionalFormatting>
  <conditionalFormatting sqref="Z56:AA57">
    <cfRule type="notContainsBlanks" dxfId="57" priority="64" stopIfTrue="1">
      <formula>LEN(TRIM(Z56))&gt;0</formula>
    </cfRule>
  </conditionalFormatting>
  <conditionalFormatting sqref="Z9:AH9">
    <cfRule type="expression" dxfId="56" priority="168" stopIfTrue="1">
      <formula>$AK$9=TRUE</formula>
    </cfRule>
    <cfRule type="notContainsBlanks" dxfId="55" priority="167" stopIfTrue="1">
      <formula>LEN(TRIM(Z9))&gt;0</formula>
    </cfRule>
  </conditionalFormatting>
  <conditionalFormatting sqref="AA30 P31:Y31">
    <cfRule type="expression" dxfId="54" priority="130" stopIfTrue="1">
      <formula>$AJ$30=TRUE</formula>
    </cfRule>
    <cfRule type="notContainsBlanks" dxfId="53" priority="129" stopIfTrue="1">
      <formula>LEN(TRIM(P30))&gt;0</formula>
    </cfRule>
  </conditionalFormatting>
  <conditionalFormatting sqref="AA33">
    <cfRule type="expression" dxfId="52" priority="123" stopIfTrue="1">
      <formula>$AJ$33=TRUE</formula>
    </cfRule>
    <cfRule type="notContainsBlanks" dxfId="51" priority="122" stopIfTrue="1">
      <formula>LEN(TRIM(AA33))&gt;0</formula>
    </cfRule>
  </conditionalFormatting>
  <conditionalFormatting sqref="AA24:AI25">
    <cfRule type="expression" dxfId="50" priority="145" stopIfTrue="1">
      <formula>$AK$24=TRUE</formula>
    </cfRule>
  </conditionalFormatting>
  <conditionalFormatting sqref="AA24:AI29">
    <cfRule type="notContainsBlanks" dxfId="49" priority="133" stopIfTrue="1">
      <formula>LEN(TRIM(AA24))&gt;0</formula>
    </cfRule>
  </conditionalFormatting>
  <conditionalFormatting sqref="AA26:AI29">
    <cfRule type="expression" dxfId="48" priority="135" stopIfTrue="1">
      <formula>$AJ$26=TRUE</formula>
    </cfRule>
    <cfRule type="expression" dxfId="47" priority="134" stopIfTrue="1">
      <formula>$AJ$28=TRUE</formula>
    </cfRule>
  </conditionalFormatting>
  <conditionalFormatting sqref="AA38:AI38">
    <cfRule type="containsBlanks" dxfId="46" priority="117" stopIfTrue="1">
      <formula>LEN(TRIM(AA38))=0</formula>
    </cfRule>
  </conditionalFormatting>
  <conditionalFormatting sqref="AC41:AC42">
    <cfRule type="expression" dxfId="45" priority="100" stopIfTrue="1">
      <formula>$AJ$41=TRUE</formula>
    </cfRule>
    <cfRule type="expression" dxfId="44" priority="99" stopIfTrue="1">
      <formula>$AJ$42=TRUE</formula>
    </cfRule>
    <cfRule type="expression" dxfId="43" priority="98" stopIfTrue="1">
      <formula>$AK$42=TRUE</formula>
    </cfRule>
  </conditionalFormatting>
  <conditionalFormatting sqref="AC41:AC52">
    <cfRule type="expression" dxfId="42" priority="71" stopIfTrue="1">
      <formula>$R$3=TRUE</formula>
    </cfRule>
    <cfRule type="expression" dxfId="41" priority="72" stopIfTrue="1">
      <formula>$M$3=TRUE</formula>
    </cfRule>
  </conditionalFormatting>
  <conditionalFormatting sqref="AC43:AC44">
    <cfRule type="expression" dxfId="40" priority="95" stopIfTrue="1">
      <formula>$AJ$43=TRUE</formula>
    </cfRule>
    <cfRule type="expression" dxfId="39" priority="94" stopIfTrue="1">
      <formula>$AJ$44=TRUE</formula>
    </cfRule>
    <cfRule type="expression" dxfId="38" priority="93" stopIfTrue="1">
      <formula>$AK$44=TRUE</formula>
    </cfRule>
  </conditionalFormatting>
  <conditionalFormatting sqref="AC45:AC46">
    <cfRule type="expression" dxfId="37" priority="89" stopIfTrue="1">
      <formula>$AJ$46=TRUE</formula>
    </cfRule>
    <cfRule type="expression" dxfId="36" priority="90" stopIfTrue="1">
      <formula>$AJ$45=TRUE</formula>
    </cfRule>
    <cfRule type="expression" dxfId="35" priority="88" stopIfTrue="1">
      <formula>$AK$46=TRUE</formula>
    </cfRule>
  </conditionalFormatting>
  <conditionalFormatting sqref="AC47:AC48">
    <cfRule type="expression" dxfId="34" priority="85" stopIfTrue="1">
      <formula>$AJ$47=TRUE</formula>
    </cfRule>
    <cfRule type="expression" dxfId="33" priority="83" stopIfTrue="1">
      <formula>$AK$48=TRUE</formula>
    </cfRule>
    <cfRule type="expression" dxfId="32" priority="84" stopIfTrue="1">
      <formula>$AJ$48=TRUE</formula>
    </cfRule>
  </conditionalFormatting>
  <conditionalFormatting sqref="AC49:AC50">
    <cfRule type="expression" dxfId="31" priority="78" stopIfTrue="1">
      <formula>$AK$50=TRUE</formula>
    </cfRule>
    <cfRule type="expression" dxfId="30" priority="79" stopIfTrue="1">
      <formula>$AJ$50=TRUE</formula>
    </cfRule>
    <cfRule type="expression" dxfId="29" priority="80" stopIfTrue="1">
      <formula>$AJ$49=TRUE</formula>
    </cfRule>
  </conditionalFormatting>
  <conditionalFormatting sqref="AC51:AC52">
    <cfRule type="expression" dxfId="28" priority="75" stopIfTrue="1">
      <formula>$AJ$51=TRUE</formula>
    </cfRule>
    <cfRule type="expression" dxfId="27" priority="74" stopIfTrue="1">
      <formula>$AJ$52=TRUE</formula>
    </cfRule>
    <cfRule type="expression" dxfId="26" priority="73" stopIfTrue="1">
      <formula>$AK$52=TRUE</formula>
    </cfRule>
  </conditionalFormatting>
  <conditionalFormatting sqref="AC60:AC61 AE60:AE61 AG60:AG61">
    <cfRule type="expression" dxfId="25" priority="40" stopIfTrue="1">
      <formula>$AJ$61=TRUE</formula>
    </cfRule>
    <cfRule type="expression" dxfId="24" priority="39" stopIfTrue="1">
      <formula>$AK$61=TRUE</formula>
    </cfRule>
    <cfRule type="expression" dxfId="23" priority="38" stopIfTrue="1">
      <formula>$AL$61=TRUE</formula>
    </cfRule>
    <cfRule type="expression" dxfId="22" priority="37" stopIfTrue="1">
      <formula>$AM$61=TRUE</formula>
    </cfRule>
    <cfRule type="expression" dxfId="21" priority="36" stopIfTrue="1">
      <formula>$AN$61=TRUE</formula>
    </cfRule>
    <cfRule type="expression" dxfId="20" priority="26" stopIfTrue="1">
      <formula>$AO$61=TRUE</formula>
    </cfRule>
    <cfRule type="expression" dxfId="19" priority="54" stopIfTrue="1">
      <formula>$AJ$60=TRUE</formula>
    </cfRule>
  </conditionalFormatting>
  <conditionalFormatting sqref="AC62:AC63 AE62:AE63 AG62:AG63">
    <cfRule type="expression" dxfId="18" priority="42" stopIfTrue="1">
      <formula>$AN$63=TRUE</formula>
    </cfRule>
    <cfRule type="expression" dxfId="17" priority="25" stopIfTrue="1">
      <formula>$AO$63=TRUE</formula>
    </cfRule>
    <cfRule type="expression" dxfId="16" priority="43" stopIfTrue="1">
      <formula>$AM$63=TRUE</formula>
    </cfRule>
    <cfRule type="expression" dxfId="15" priority="45" stopIfTrue="1">
      <formula>$AK$63=TRUE</formula>
    </cfRule>
    <cfRule type="expression" dxfId="14" priority="44" stopIfTrue="1">
      <formula>$AL$63=TRUE</formula>
    </cfRule>
    <cfRule type="expression" dxfId="13" priority="46" stopIfTrue="1">
      <formula>$AJ$63=TRUE</formula>
    </cfRule>
    <cfRule type="expression" dxfId="12" priority="53" stopIfTrue="1">
      <formula>$AJ$62=TRUE</formula>
    </cfRule>
  </conditionalFormatting>
  <conditionalFormatting sqref="AC64:AC65 AE64:AE65 AG64:AG65">
    <cfRule type="expression" dxfId="11" priority="24" stopIfTrue="1">
      <formula>$AO$65=TRUE</formula>
    </cfRule>
    <cfRule type="expression" dxfId="10" priority="52" stopIfTrue="1">
      <formula>$AJ$64=TRUE</formula>
    </cfRule>
    <cfRule type="expression" dxfId="9" priority="51" stopIfTrue="1">
      <formula>$AJ$65=TRUE</formula>
    </cfRule>
    <cfRule type="expression" dxfId="8" priority="50" stopIfTrue="1">
      <formula>$AK$65=TRUE</formula>
    </cfRule>
    <cfRule type="expression" dxfId="7" priority="49" stopIfTrue="1">
      <formula>$AL$65=TRUE</formula>
    </cfRule>
    <cfRule type="expression" dxfId="6" priority="48" stopIfTrue="1">
      <formula>$AM$65=TRUE</formula>
    </cfRule>
    <cfRule type="expression" dxfId="5" priority="47" stopIfTrue="1">
      <formula>$AN$65=TRUE</formula>
    </cfRule>
  </conditionalFormatting>
  <conditionalFormatting sqref="AD37:AI37">
    <cfRule type="containsBlanks" dxfId="4" priority="22">
      <formula>LEN(TRIM(AD37))=0</formula>
    </cfRule>
  </conditionalFormatting>
  <dataValidations xWindow="380" yWindow="371" count="12">
    <dataValidation type="decimal" imeMode="halfAlpha" operator="greaterThanOrEqual" allowBlank="1" showInputMessage="1" showErrorMessage="1" sqref="Y60:Z65 W20:X20 Z56:AA57 U27:V27" xr:uid="{00000000-0002-0000-0500-000001000000}">
      <formula1>0</formula1>
    </dataValidation>
    <dataValidation allowBlank="1" showInputMessage="1" showErrorMessage="1" promptTitle="築年数" prompt="分からない場合は「不明」と入力してください。" sqref="R16:S16" xr:uid="{00000000-0002-0000-0500-000002000000}"/>
    <dataValidation allowBlank="1" showInputMessage="1" errorTitle="禁止" error="半角コンマが使用されています。" promptTitle="その他" prompt="「住宅密集地」「周辺畑地」など該当する場合は入力してください。" sqref="R17:AH17" xr:uid="{00000000-0002-0000-0500-000003000000}"/>
    <dataValidation allowBlank="1" showInputMessage="1" errorTitle="禁止" error="半角コンマが使用されています。" promptTitle="記入例" prompt="「隣地使用の承諾済み」「道路使用許可済」など。_x000a_※作業場所が「不十分」の場合、必ず入力してください。" sqref="AA24:AI25" xr:uid="{00000000-0002-0000-0500-000004000000}"/>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AA26:AI29" xr:uid="{00000000-0002-0000-0500-000005000000}"/>
    <dataValidation allowBlank="1" showInputMessage="1" errorTitle="禁止" error="半角コンマが使用されています。" promptTitle="記入例" prompt="「適正処理対策の実施予定」など。" sqref="AA30:AI32" xr:uid="{00000000-0002-0000-0500-000006000000}"/>
    <dataValidation allowBlank="1" showInputMessage="1" errorTitle="禁止" error="半角コンマが使用されています。" promptTitle="記入例" prompt="「関係法令の届出済」_x000a_「石綿作業責任者を選任済」など。" sqref="AA33:AI36" xr:uid="{00000000-0002-0000-0500-000007000000}"/>
    <dataValidation allowBlank="1" showInputMessage="1" errorTitle="禁止" error="半角コンマが使用されています。" promptTitle="記入例" prompt="石綿以外の有害物質の有無や、埋蔵文化財調査等、特記事項があれば入力してください。" sqref="O37:Z38" xr:uid="{00000000-0002-0000-0500-000008000000}"/>
    <dataValidation allowBlank="1" showInputMessage="1" errorTitle="禁止" error="半角コンマが使用されています。" promptTitle="記入例" prompt="「➄→④→③→②→①」など。" sqref="U54:AH54" xr:uid="{00000000-0002-0000-0500-000009000000}"/>
    <dataValidation allowBlank="1" showInputMessage="1" errorTitle="禁止" error="半角コンマが使用されています。" promptTitle="記入例" prompt="「①、②の工程があるため」など。" sqref="W55:AH55" xr:uid="{00000000-0002-0000-0500-00000A000000}"/>
    <dataValidation allowBlank="1" showInputMessage="1" errorTitle="禁止" error="半角コンマが使用されています。" sqref="G67:AI68 Z9:AH9 S13:AH13 Y19:AH19 R21:AH21 R25:Y25 T26:W26 R29:Y29 P31:Y31 AA38:AI38 I51" xr:uid="{6D8B3D6D-72D8-4C49-A0FA-EDD175F76B95}"/>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複数日近隣挨拶をする場合は、初日のみ入力してください。_x000a_※近隣挨拶をしない場合は、空欄のままとしてください。" sqref="AD37:AI37" xr:uid="{82F9052A-9F34-40F2-BB6B-205F095AECBB}">
      <formula1>44197</formula1>
    </dataValidation>
  </dataValidations>
  <printOptions horizontalCentered="1" verticalCentered="1"/>
  <pageMargins left="0.23622047244094491" right="0.23622047244094491"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14</xdr:col>
                    <xdr:colOff>9525</xdr:colOff>
                    <xdr:row>7</xdr:row>
                    <xdr:rowOff>352425</xdr:rowOff>
                  </from>
                  <to>
                    <xdr:col>14</xdr:col>
                    <xdr:colOff>200025</xdr:colOff>
                    <xdr:row>9</xdr:row>
                    <xdr:rowOff>38100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21</xdr:col>
                    <xdr:colOff>9525</xdr:colOff>
                    <xdr:row>8</xdr:row>
                    <xdr:rowOff>9525</xdr:rowOff>
                  </from>
                  <to>
                    <xdr:col>22</xdr:col>
                    <xdr:colOff>0</xdr:colOff>
                    <xdr:row>9</xdr:row>
                    <xdr:rowOff>9525</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28</xdr:col>
                    <xdr:colOff>9525</xdr:colOff>
                    <xdr:row>16</xdr:row>
                    <xdr:rowOff>209550</xdr:rowOff>
                  </from>
                  <to>
                    <xdr:col>29</xdr:col>
                    <xdr:colOff>0</xdr:colOff>
                    <xdr:row>17</xdr:row>
                    <xdr:rowOff>219075</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17</xdr:col>
                    <xdr:colOff>9525</xdr:colOff>
                    <xdr:row>18</xdr:row>
                    <xdr:rowOff>9525</xdr:rowOff>
                  </from>
                  <to>
                    <xdr:col>17</xdr:col>
                    <xdr:colOff>200025</xdr:colOff>
                    <xdr:row>18</xdr:row>
                    <xdr:rowOff>209550</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23</xdr:col>
                    <xdr:colOff>9525</xdr:colOff>
                    <xdr:row>16</xdr:row>
                    <xdr:rowOff>209550</xdr:rowOff>
                  </from>
                  <to>
                    <xdr:col>24</xdr:col>
                    <xdr:colOff>9525</xdr:colOff>
                    <xdr:row>17</xdr:row>
                    <xdr:rowOff>219075</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20</xdr:col>
                    <xdr:colOff>9525</xdr:colOff>
                    <xdr:row>18</xdr:row>
                    <xdr:rowOff>28575</xdr:rowOff>
                  </from>
                  <to>
                    <xdr:col>20</xdr:col>
                    <xdr:colOff>219075</xdr:colOff>
                    <xdr:row>18</xdr:row>
                    <xdr:rowOff>200025</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17</xdr:col>
                    <xdr:colOff>9525</xdr:colOff>
                    <xdr:row>23</xdr:row>
                    <xdr:rowOff>19050</xdr:rowOff>
                  </from>
                  <to>
                    <xdr:col>17</xdr:col>
                    <xdr:colOff>200025</xdr:colOff>
                    <xdr:row>23</xdr:row>
                    <xdr:rowOff>228600</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21</xdr:col>
                    <xdr:colOff>9525</xdr:colOff>
                    <xdr:row>23</xdr:row>
                    <xdr:rowOff>19050</xdr:rowOff>
                  </from>
                  <to>
                    <xdr:col>21</xdr:col>
                    <xdr:colOff>190500</xdr:colOff>
                    <xdr:row>23</xdr:row>
                    <xdr:rowOff>219075</xdr:rowOff>
                  </to>
                </anchor>
              </controlPr>
            </control>
          </mc:Choice>
        </mc:AlternateContent>
        <mc:AlternateContent xmlns:mc="http://schemas.openxmlformats.org/markup-compatibility/2006">
          <mc:Choice Requires="x14">
            <control shapeId="17417" r:id="rId12" name="Check Box 9">
              <controlPr defaultSize="0" autoFill="0" autoLine="0" autoPict="0">
                <anchor moveWithCells="1">
                  <from>
                    <xdr:col>14</xdr:col>
                    <xdr:colOff>9525</xdr:colOff>
                    <xdr:row>28</xdr:row>
                    <xdr:rowOff>171450</xdr:rowOff>
                  </from>
                  <to>
                    <xdr:col>14</xdr:col>
                    <xdr:colOff>219075</xdr:colOff>
                    <xdr:row>30</xdr:row>
                    <xdr:rowOff>28575</xdr:rowOff>
                  </to>
                </anchor>
              </controlPr>
            </control>
          </mc:Choice>
        </mc:AlternateContent>
        <mc:AlternateContent xmlns:mc="http://schemas.openxmlformats.org/markup-compatibility/2006">
          <mc:Choice Requires="x14">
            <control shapeId="17418" r:id="rId13" name="Check Box 10">
              <controlPr defaultSize="0" autoFill="0" autoLine="0" autoPict="0">
                <anchor moveWithCells="1">
                  <from>
                    <xdr:col>14</xdr:col>
                    <xdr:colOff>9525</xdr:colOff>
                    <xdr:row>30</xdr:row>
                    <xdr:rowOff>161925</xdr:rowOff>
                  </from>
                  <to>
                    <xdr:col>14</xdr:col>
                    <xdr:colOff>219075</xdr:colOff>
                    <xdr:row>32</xdr:row>
                    <xdr:rowOff>9525</xdr:rowOff>
                  </to>
                </anchor>
              </controlPr>
            </control>
          </mc:Choice>
        </mc:AlternateContent>
        <mc:AlternateContent xmlns:mc="http://schemas.openxmlformats.org/markup-compatibility/2006">
          <mc:Choice Requires="x14">
            <control shapeId="17419" r:id="rId14" name="Check Box 11">
              <controlPr defaultSize="0" autoFill="0" autoLine="0" autoPict="0">
                <anchor moveWithCells="1">
                  <from>
                    <xdr:col>14</xdr:col>
                    <xdr:colOff>9525</xdr:colOff>
                    <xdr:row>31</xdr:row>
                    <xdr:rowOff>171450</xdr:rowOff>
                  </from>
                  <to>
                    <xdr:col>14</xdr:col>
                    <xdr:colOff>200025</xdr:colOff>
                    <xdr:row>33</xdr:row>
                    <xdr:rowOff>19050</xdr:rowOff>
                  </to>
                </anchor>
              </controlPr>
            </control>
          </mc:Choice>
        </mc:AlternateContent>
        <mc:AlternateContent xmlns:mc="http://schemas.openxmlformats.org/markup-compatibility/2006">
          <mc:Choice Requires="x14">
            <control shapeId="17420" r:id="rId15" name="Check Box 12">
              <controlPr defaultSize="0" autoFill="0" autoLine="0" autoPict="0">
                <anchor moveWithCells="1">
                  <from>
                    <xdr:col>14</xdr:col>
                    <xdr:colOff>0</xdr:colOff>
                    <xdr:row>34</xdr:row>
                    <xdr:rowOff>9525</xdr:rowOff>
                  </from>
                  <to>
                    <xdr:col>14</xdr:col>
                    <xdr:colOff>209550</xdr:colOff>
                    <xdr:row>34</xdr:row>
                    <xdr:rowOff>200025</xdr:rowOff>
                  </to>
                </anchor>
              </controlPr>
            </control>
          </mc:Choice>
        </mc:AlternateContent>
        <mc:AlternateContent xmlns:mc="http://schemas.openxmlformats.org/markup-compatibility/2006">
          <mc:Choice Requires="x14">
            <control shapeId="17421" r:id="rId16" name="Check Box 13">
              <controlPr defaultSize="0" autoFill="0" autoLine="0" autoPict="0">
                <anchor moveWithCells="1">
                  <from>
                    <xdr:col>24</xdr:col>
                    <xdr:colOff>9525</xdr:colOff>
                    <xdr:row>32</xdr:row>
                    <xdr:rowOff>142875</xdr:rowOff>
                  </from>
                  <to>
                    <xdr:col>24</xdr:col>
                    <xdr:colOff>190500</xdr:colOff>
                    <xdr:row>34</xdr:row>
                    <xdr:rowOff>19050</xdr:rowOff>
                  </to>
                </anchor>
              </controlPr>
            </control>
          </mc:Choice>
        </mc:AlternateContent>
        <mc:AlternateContent xmlns:mc="http://schemas.openxmlformats.org/markup-compatibility/2006">
          <mc:Choice Requires="x14">
            <control shapeId="17422" r:id="rId17" name="Check Box 14">
              <controlPr defaultSize="0" autoFill="0" autoLine="0" autoPict="0">
                <anchor moveWithCells="1">
                  <from>
                    <xdr:col>21</xdr:col>
                    <xdr:colOff>9525</xdr:colOff>
                    <xdr:row>32</xdr:row>
                    <xdr:rowOff>152400</xdr:rowOff>
                  </from>
                  <to>
                    <xdr:col>21</xdr:col>
                    <xdr:colOff>209550</xdr:colOff>
                    <xdr:row>34</xdr:row>
                    <xdr:rowOff>19050</xdr:rowOff>
                  </to>
                </anchor>
              </controlPr>
            </control>
          </mc:Choice>
        </mc:AlternateContent>
        <mc:AlternateContent xmlns:mc="http://schemas.openxmlformats.org/markup-compatibility/2006">
          <mc:Choice Requires="x14">
            <control shapeId="17423" r:id="rId18" name="Check Box 15">
              <controlPr defaultSize="0" autoFill="0" autoLine="0" autoPict="0">
                <anchor moveWithCells="1">
                  <from>
                    <xdr:col>24</xdr:col>
                    <xdr:colOff>19050</xdr:colOff>
                    <xdr:row>49</xdr:row>
                    <xdr:rowOff>142875</xdr:rowOff>
                  </from>
                  <to>
                    <xdr:col>24</xdr:col>
                    <xdr:colOff>228600</xdr:colOff>
                    <xdr:row>51</xdr:row>
                    <xdr:rowOff>38100</xdr:rowOff>
                  </to>
                </anchor>
              </controlPr>
            </control>
          </mc:Choice>
        </mc:AlternateContent>
        <mc:AlternateContent xmlns:mc="http://schemas.openxmlformats.org/markup-compatibility/2006">
          <mc:Choice Requires="x14">
            <control shapeId="17424" r:id="rId19" name="Check Box 16">
              <controlPr defaultSize="0" autoFill="0" autoLine="0" autoPict="0">
                <anchor moveWithCells="1">
                  <from>
                    <xdr:col>19</xdr:col>
                    <xdr:colOff>9525</xdr:colOff>
                    <xdr:row>17</xdr:row>
                    <xdr:rowOff>9525</xdr:rowOff>
                  </from>
                  <to>
                    <xdr:col>19</xdr:col>
                    <xdr:colOff>209550</xdr:colOff>
                    <xdr:row>17</xdr:row>
                    <xdr:rowOff>209550</xdr:rowOff>
                  </to>
                </anchor>
              </controlPr>
            </control>
          </mc:Choice>
        </mc:AlternateContent>
        <mc:AlternateContent xmlns:mc="http://schemas.openxmlformats.org/markup-compatibility/2006">
          <mc:Choice Requires="x14">
            <control shapeId="17425" r:id="rId20" name="Check Box 17">
              <controlPr defaultSize="0" autoFill="0" autoLine="0" autoPict="0">
                <anchor moveWithCells="1">
                  <from>
                    <xdr:col>16</xdr:col>
                    <xdr:colOff>19050</xdr:colOff>
                    <xdr:row>24</xdr:row>
                    <xdr:rowOff>247650</xdr:rowOff>
                  </from>
                  <to>
                    <xdr:col>16</xdr:col>
                    <xdr:colOff>219075</xdr:colOff>
                    <xdr:row>26</xdr:row>
                    <xdr:rowOff>9525</xdr:rowOff>
                  </to>
                </anchor>
              </controlPr>
            </control>
          </mc:Choice>
        </mc:AlternateContent>
        <mc:AlternateContent xmlns:mc="http://schemas.openxmlformats.org/markup-compatibility/2006">
          <mc:Choice Requires="x14">
            <control shapeId="17426" r:id="rId21" name="Check Box 18">
              <controlPr defaultSize="0" autoFill="0" autoLine="0" autoPict="0">
                <anchor moveWithCells="1">
                  <from>
                    <xdr:col>16</xdr:col>
                    <xdr:colOff>19050</xdr:colOff>
                    <xdr:row>26</xdr:row>
                    <xdr:rowOff>152400</xdr:rowOff>
                  </from>
                  <to>
                    <xdr:col>17</xdr:col>
                    <xdr:colOff>9525</xdr:colOff>
                    <xdr:row>28</xdr:row>
                    <xdr:rowOff>19050</xdr:rowOff>
                  </to>
                </anchor>
              </controlPr>
            </control>
          </mc:Choice>
        </mc:AlternateContent>
        <mc:AlternateContent xmlns:mc="http://schemas.openxmlformats.org/markup-compatibility/2006">
          <mc:Choice Requires="x14">
            <control shapeId="17427" r:id="rId22" name="Check Box 19">
              <controlPr defaultSize="0" autoFill="0" autoLine="0" autoPict="0">
                <anchor moveWithCells="1">
                  <from>
                    <xdr:col>19</xdr:col>
                    <xdr:colOff>19050</xdr:colOff>
                    <xdr:row>26</xdr:row>
                    <xdr:rowOff>171450</xdr:rowOff>
                  </from>
                  <to>
                    <xdr:col>20</xdr:col>
                    <xdr:colOff>0</xdr:colOff>
                    <xdr:row>28</xdr:row>
                    <xdr:rowOff>9525</xdr:rowOff>
                  </to>
                </anchor>
              </controlPr>
            </control>
          </mc:Choice>
        </mc:AlternateContent>
        <mc:AlternateContent xmlns:mc="http://schemas.openxmlformats.org/markup-compatibility/2006">
          <mc:Choice Requires="x14">
            <control shapeId="17428" r:id="rId23" name="Check Box 20">
              <controlPr defaultSize="0" autoFill="0" autoLine="0" autoPict="0">
                <anchor moveWithCells="1">
                  <from>
                    <xdr:col>24</xdr:col>
                    <xdr:colOff>9525</xdr:colOff>
                    <xdr:row>24</xdr:row>
                    <xdr:rowOff>247650</xdr:rowOff>
                  </from>
                  <to>
                    <xdr:col>24</xdr:col>
                    <xdr:colOff>200025</xdr:colOff>
                    <xdr:row>26</xdr:row>
                    <xdr:rowOff>0</xdr:rowOff>
                  </to>
                </anchor>
              </controlPr>
            </control>
          </mc:Choice>
        </mc:AlternateContent>
        <mc:AlternateContent xmlns:mc="http://schemas.openxmlformats.org/markup-compatibility/2006">
          <mc:Choice Requires="x14">
            <control shapeId="17429" r:id="rId24" name="Check Box 21">
              <controlPr defaultSize="0" autoFill="0" autoLine="0" autoPict="0">
                <anchor moveWithCells="1">
                  <from>
                    <xdr:col>20</xdr:col>
                    <xdr:colOff>9525</xdr:colOff>
                    <xdr:row>39</xdr:row>
                    <xdr:rowOff>133350</xdr:rowOff>
                  </from>
                  <to>
                    <xdr:col>20</xdr:col>
                    <xdr:colOff>209550</xdr:colOff>
                    <xdr:row>41</xdr:row>
                    <xdr:rowOff>28575</xdr:rowOff>
                  </to>
                </anchor>
              </controlPr>
            </control>
          </mc:Choice>
        </mc:AlternateContent>
        <mc:AlternateContent xmlns:mc="http://schemas.openxmlformats.org/markup-compatibility/2006">
          <mc:Choice Requires="x14">
            <control shapeId="17430" r:id="rId25" name="Check Box 22">
              <controlPr defaultSize="0" autoFill="0" autoLine="0" autoPict="0">
                <anchor moveWithCells="1">
                  <from>
                    <xdr:col>28</xdr:col>
                    <xdr:colOff>9525</xdr:colOff>
                    <xdr:row>48</xdr:row>
                    <xdr:rowOff>133350</xdr:rowOff>
                  </from>
                  <to>
                    <xdr:col>28</xdr:col>
                    <xdr:colOff>219075</xdr:colOff>
                    <xdr:row>50</xdr:row>
                    <xdr:rowOff>28575</xdr:rowOff>
                  </to>
                </anchor>
              </controlPr>
            </control>
          </mc:Choice>
        </mc:AlternateContent>
        <mc:AlternateContent xmlns:mc="http://schemas.openxmlformats.org/markup-compatibility/2006">
          <mc:Choice Requires="x14">
            <control shapeId="17431" r:id="rId26" name="Check Box 23">
              <controlPr defaultSize="0" autoFill="0" autoLine="0" autoPict="0">
                <anchor moveWithCells="1">
                  <from>
                    <xdr:col>23</xdr:col>
                    <xdr:colOff>19050</xdr:colOff>
                    <xdr:row>39</xdr:row>
                    <xdr:rowOff>133350</xdr:rowOff>
                  </from>
                  <to>
                    <xdr:col>23</xdr:col>
                    <xdr:colOff>209550</xdr:colOff>
                    <xdr:row>41</xdr:row>
                    <xdr:rowOff>28575</xdr:rowOff>
                  </to>
                </anchor>
              </controlPr>
            </control>
          </mc:Choice>
        </mc:AlternateContent>
        <mc:AlternateContent xmlns:mc="http://schemas.openxmlformats.org/markup-compatibility/2006">
          <mc:Choice Requires="x14">
            <control shapeId="17432" r:id="rId27" name="Check Box 24">
              <controlPr defaultSize="0" autoFill="0" autoLine="0" autoPict="0">
                <anchor moveWithCells="1">
                  <from>
                    <xdr:col>20</xdr:col>
                    <xdr:colOff>19050</xdr:colOff>
                    <xdr:row>41</xdr:row>
                    <xdr:rowOff>133350</xdr:rowOff>
                  </from>
                  <to>
                    <xdr:col>21</xdr:col>
                    <xdr:colOff>28575</xdr:colOff>
                    <xdr:row>43</xdr:row>
                    <xdr:rowOff>28575</xdr:rowOff>
                  </to>
                </anchor>
              </controlPr>
            </control>
          </mc:Choice>
        </mc:AlternateContent>
        <mc:AlternateContent xmlns:mc="http://schemas.openxmlformats.org/markup-compatibility/2006">
          <mc:Choice Requires="x14">
            <control shapeId="17433" r:id="rId28" name="Check Box 25">
              <controlPr defaultSize="0" autoFill="0" autoLine="0" autoPict="0">
                <anchor moveWithCells="1">
                  <from>
                    <xdr:col>24</xdr:col>
                    <xdr:colOff>19050</xdr:colOff>
                    <xdr:row>45</xdr:row>
                    <xdr:rowOff>142875</xdr:rowOff>
                  </from>
                  <to>
                    <xdr:col>24</xdr:col>
                    <xdr:colOff>219075</xdr:colOff>
                    <xdr:row>47</xdr:row>
                    <xdr:rowOff>38100</xdr:rowOff>
                  </to>
                </anchor>
              </controlPr>
            </control>
          </mc:Choice>
        </mc:AlternateContent>
        <mc:AlternateContent xmlns:mc="http://schemas.openxmlformats.org/markup-compatibility/2006">
          <mc:Choice Requires="x14">
            <control shapeId="17434" r:id="rId29" name="Check Box 26">
              <controlPr defaultSize="0" autoFill="0" autoLine="0" autoPict="0">
                <anchor moveWithCells="1">
                  <from>
                    <xdr:col>23</xdr:col>
                    <xdr:colOff>28575</xdr:colOff>
                    <xdr:row>41</xdr:row>
                    <xdr:rowOff>133350</xdr:rowOff>
                  </from>
                  <to>
                    <xdr:col>24</xdr:col>
                    <xdr:colOff>38100</xdr:colOff>
                    <xdr:row>43</xdr:row>
                    <xdr:rowOff>38100</xdr:rowOff>
                  </to>
                </anchor>
              </controlPr>
            </control>
          </mc:Choice>
        </mc:AlternateContent>
        <mc:AlternateContent xmlns:mc="http://schemas.openxmlformats.org/markup-compatibility/2006">
          <mc:Choice Requires="x14">
            <control shapeId="17435" r:id="rId30" name="Check Box 27">
              <controlPr defaultSize="0" autoFill="0" autoLine="0" autoPict="0">
                <anchor moveWithCells="1">
                  <from>
                    <xdr:col>20</xdr:col>
                    <xdr:colOff>28575</xdr:colOff>
                    <xdr:row>43</xdr:row>
                    <xdr:rowOff>133350</xdr:rowOff>
                  </from>
                  <to>
                    <xdr:col>21</xdr:col>
                    <xdr:colOff>28575</xdr:colOff>
                    <xdr:row>45</xdr:row>
                    <xdr:rowOff>28575</xdr:rowOff>
                  </to>
                </anchor>
              </controlPr>
            </control>
          </mc:Choice>
        </mc:AlternateContent>
        <mc:AlternateContent xmlns:mc="http://schemas.openxmlformats.org/markup-compatibility/2006">
          <mc:Choice Requires="x14">
            <control shapeId="17436" r:id="rId31" name="Check Box 28">
              <controlPr defaultSize="0" autoFill="0" autoLine="0" autoPict="0">
                <anchor moveWithCells="1">
                  <from>
                    <xdr:col>23</xdr:col>
                    <xdr:colOff>19050</xdr:colOff>
                    <xdr:row>43</xdr:row>
                    <xdr:rowOff>133350</xdr:rowOff>
                  </from>
                  <to>
                    <xdr:col>23</xdr:col>
                    <xdr:colOff>228600</xdr:colOff>
                    <xdr:row>45</xdr:row>
                    <xdr:rowOff>28575</xdr:rowOff>
                  </to>
                </anchor>
              </controlPr>
            </control>
          </mc:Choice>
        </mc:AlternateContent>
        <mc:AlternateContent xmlns:mc="http://schemas.openxmlformats.org/markup-compatibility/2006">
          <mc:Choice Requires="x14">
            <control shapeId="17437" r:id="rId32" name="Check Box 29">
              <controlPr defaultSize="0" autoFill="0" autoLine="0" autoPict="0">
                <anchor moveWithCells="1">
                  <from>
                    <xdr:col>28</xdr:col>
                    <xdr:colOff>9525</xdr:colOff>
                    <xdr:row>47</xdr:row>
                    <xdr:rowOff>142875</xdr:rowOff>
                  </from>
                  <to>
                    <xdr:col>28</xdr:col>
                    <xdr:colOff>219075</xdr:colOff>
                    <xdr:row>49</xdr:row>
                    <xdr:rowOff>38100</xdr:rowOff>
                  </to>
                </anchor>
              </controlPr>
            </control>
          </mc:Choice>
        </mc:AlternateContent>
        <mc:AlternateContent xmlns:mc="http://schemas.openxmlformats.org/markup-compatibility/2006">
          <mc:Choice Requires="x14">
            <control shapeId="17438" r:id="rId33" name="Check Box 30">
              <controlPr defaultSize="0" autoFill="0" autoLine="0" autoPict="0">
                <anchor moveWithCells="1">
                  <from>
                    <xdr:col>28</xdr:col>
                    <xdr:colOff>9525</xdr:colOff>
                    <xdr:row>46</xdr:row>
                    <xdr:rowOff>133350</xdr:rowOff>
                  </from>
                  <to>
                    <xdr:col>28</xdr:col>
                    <xdr:colOff>209550</xdr:colOff>
                    <xdr:row>48</xdr:row>
                    <xdr:rowOff>28575</xdr:rowOff>
                  </to>
                </anchor>
              </controlPr>
            </control>
          </mc:Choice>
        </mc:AlternateContent>
        <mc:AlternateContent xmlns:mc="http://schemas.openxmlformats.org/markup-compatibility/2006">
          <mc:Choice Requires="x14">
            <control shapeId="17439" r:id="rId34" name="Check Box 31">
              <controlPr defaultSize="0" autoFill="0" autoLine="0" autoPict="0">
                <anchor moveWithCells="1">
                  <from>
                    <xdr:col>28</xdr:col>
                    <xdr:colOff>9525</xdr:colOff>
                    <xdr:row>45</xdr:row>
                    <xdr:rowOff>142875</xdr:rowOff>
                  </from>
                  <to>
                    <xdr:col>28</xdr:col>
                    <xdr:colOff>228600</xdr:colOff>
                    <xdr:row>47</xdr:row>
                    <xdr:rowOff>38100</xdr:rowOff>
                  </to>
                </anchor>
              </controlPr>
            </control>
          </mc:Choice>
        </mc:AlternateContent>
        <mc:AlternateContent xmlns:mc="http://schemas.openxmlformats.org/markup-compatibility/2006">
          <mc:Choice Requires="x14">
            <control shapeId="17440" r:id="rId35" name="Check Box 32">
              <controlPr defaultSize="0" autoFill="0" autoLine="0" autoPict="0">
                <anchor moveWithCells="1">
                  <from>
                    <xdr:col>28</xdr:col>
                    <xdr:colOff>9525</xdr:colOff>
                    <xdr:row>44</xdr:row>
                    <xdr:rowOff>142875</xdr:rowOff>
                  </from>
                  <to>
                    <xdr:col>28</xdr:col>
                    <xdr:colOff>228600</xdr:colOff>
                    <xdr:row>46</xdr:row>
                    <xdr:rowOff>19050</xdr:rowOff>
                  </to>
                </anchor>
              </controlPr>
            </control>
          </mc:Choice>
        </mc:AlternateContent>
        <mc:AlternateContent xmlns:mc="http://schemas.openxmlformats.org/markup-compatibility/2006">
          <mc:Choice Requires="x14">
            <control shapeId="17441" r:id="rId36" name="Check Box 33">
              <controlPr defaultSize="0" autoFill="0" autoLine="0" autoPict="0">
                <anchor moveWithCells="1">
                  <from>
                    <xdr:col>28</xdr:col>
                    <xdr:colOff>9525</xdr:colOff>
                    <xdr:row>43</xdr:row>
                    <xdr:rowOff>142875</xdr:rowOff>
                  </from>
                  <to>
                    <xdr:col>28</xdr:col>
                    <xdr:colOff>219075</xdr:colOff>
                    <xdr:row>45</xdr:row>
                    <xdr:rowOff>28575</xdr:rowOff>
                  </to>
                </anchor>
              </controlPr>
            </control>
          </mc:Choice>
        </mc:AlternateContent>
        <mc:AlternateContent xmlns:mc="http://schemas.openxmlformats.org/markup-compatibility/2006">
          <mc:Choice Requires="x14">
            <control shapeId="17442" r:id="rId37" name="Check Box 34">
              <controlPr defaultSize="0" autoFill="0" autoLine="0" autoPict="0">
                <anchor moveWithCells="1">
                  <from>
                    <xdr:col>28</xdr:col>
                    <xdr:colOff>19050</xdr:colOff>
                    <xdr:row>42</xdr:row>
                    <xdr:rowOff>133350</xdr:rowOff>
                  </from>
                  <to>
                    <xdr:col>29</xdr:col>
                    <xdr:colOff>9525</xdr:colOff>
                    <xdr:row>44</xdr:row>
                    <xdr:rowOff>28575</xdr:rowOff>
                  </to>
                </anchor>
              </controlPr>
            </control>
          </mc:Choice>
        </mc:AlternateContent>
        <mc:AlternateContent xmlns:mc="http://schemas.openxmlformats.org/markup-compatibility/2006">
          <mc:Choice Requires="x14">
            <control shapeId="17443" r:id="rId38" name="Check Box 35">
              <controlPr defaultSize="0" autoFill="0" autoLine="0" autoPict="0">
                <anchor moveWithCells="1">
                  <from>
                    <xdr:col>28</xdr:col>
                    <xdr:colOff>19050</xdr:colOff>
                    <xdr:row>41</xdr:row>
                    <xdr:rowOff>142875</xdr:rowOff>
                  </from>
                  <to>
                    <xdr:col>29</xdr:col>
                    <xdr:colOff>28575</xdr:colOff>
                    <xdr:row>43</xdr:row>
                    <xdr:rowOff>28575</xdr:rowOff>
                  </to>
                </anchor>
              </controlPr>
            </control>
          </mc:Choice>
        </mc:AlternateContent>
        <mc:AlternateContent xmlns:mc="http://schemas.openxmlformats.org/markup-compatibility/2006">
          <mc:Choice Requires="x14">
            <control shapeId="17444" r:id="rId39" name="Check Box 36">
              <controlPr defaultSize="0" autoFill="0" autoLine="0" autoPict="0">
                <anchor moveWithCells="1">
                  <from>
                    <xdr:col>28</xdr:col>
                    <xdr:colOff>19050</xdr:colOff>
                    <xdr:row>40</xdr:row>
                    <xdr:rowOff>133350</xdr:rowOff>
                  </from>
                  <to>
                    <xdr:col>29</xdr:col>
                    <xdr:colOff>19050</xdr:colOff>
                    <xdr:row>42</xdr:row>
                    <xdr:rowOff>28575</xdr:rowOff>
                  </to>
                </anchor>
              </controlPr>
            </control>
          </mc:Choice>
        </mc:AlternateContent>
        <mc:AlternateContent xmlns:mc="http://schemas.openxmlformats.org/markup-compatibility/2006">
          <mc:Choice Requires="x14">
            <control shapeId="17445" r:id="rId40" name="Check Box 37">
              <controlPr defaultSize="0" autoFill="0" autoLine="0" autoPict="0">
                <anchor moveWithCells="1">
                  <from>
                    <xdr:col>21</xdr:col>
                    <xdr:colOff>19050</xdr:colOff>
                    <xdr:row>45</xdr:row>
                    <xdr:rowOff>133350</xdr:rowOff>
                  </from>
                  <to>
                    <xdr:col>22</xdr:col>
                    <xdr:colOff>9525</xdr:colOff>
                    <xdr:row>47</xdr:row>
                    <xdr:rowOff>28575</xdr:rowOff>
                  </to>
                </anchor>
              </controlPr>
            </control>
          </mc:Choice>
        </mc:AlternateContent>
        <mc:AlternateContent xmlns:mc="http://schemas.openxmlformats.org/markup-compatibility/2006">
          <mc:Choice Requires="x14">
            <control shapeId="17446" r:id="rId41" name="Check Box 38">
              <controlPr defaultSize="0" autoFill="0" autoLine="0" autoPict="0">
                <anchor moveWithCells="1">
                  <from>
                    <xdr:col>22</xdr:col>
                    <xdr:colOff>19050</xdr:colOff>
                    <xdr:row>48</xdr:row>
                    <xdr:rowOff>0</xdr:rowOff>
                  </from>
                  <to>
                    <xdr:col>23</xdr:col>
                    <xdr:colOff>9525</xdr:colOff>
                    <xdr:row>49</xdr:row>
                    <xdr:rowOff>9525</xdr:rowOff>
                  </to>
                </anchor>
              </controlPr>
            </control>
          </mc:Choice>
        </mc:AlternateContent>
        <mc:AlternateContent xmlns:mc="http://schemas.openxmlformats.org/markup-compatibility/2006">
          <mc:Choice Requires="x14">
            <control shapeId="17447" r:id="rId42" name="Check Box 39">
              <controlPr defaultSize="0" autoFill="0" autoLine="0" autoPict="0">
                <anchor moveWithCells="1">
                  <from>
                    <xdr:col>25</xdr:col>
                    <xdr:colOff>19050</xdr:colOff>
                    <xdr:row>47</xdr:row>
                    <xdr:rowOff>142875</xdr:rowOff>
                  </from>
                  <to>
                    <xdr:col>25</xdr:col>
                    <xdr:colOff>228600</xdr:colOff>
                    <xdr:row>49</xdr:row>
                    <xdr:rowOff>38100</xdr:rowOff>
                  </to>
                </anchor>
              </controlPr>
            </control>
          </mc:Choice>
        </mc:AlternateContent>
        <mc:AlternateContent xmlns:mc="http://schemas.openxmlformats.org/markup-compatibility/2006">
          <mc:Choice Requires="x14">
            <control shapeId="17448" r:id="rId43" name="Check Box 40">
              <controlPr defaultSize="0" autoFill="0" autoLine="0" autoPict="0">
                <anchor moveWithCells="1">
                  <from>
                    <xdr:col>21</xdr:col>
                    <xdr:colOff>9525</xdr:colOff>
                    <xdr:row>49</xdr:row>
                    <xdr:rowOff>142875</xdr:rowOff>
                  </from>
                  <to>
                    <xdr:col>21</xdr:col>
                    <xdr:colOff>209550</xdr:colOff>
                    <xdr:row>51</xdr:row>
                    <xdr:rowOff>38100</xdr:rowOff>
                  </to>
                </anchor>
              </controlPr>
            </control>
          </mc:Choice>
        </mc:AlternateContent>
        <mc:AlternateContent xmlns:mc="http://schemas.openxmlformats.org/markup-compatibility/2006">
          <mc:Choice Requires="x14">
            <control shapeId="17449" r:id="rId44" name="Check Box 41">
              <controlPr defaultSize="0" autoFill="0" autoLine="0" autoPict="0">
                <anchor moveWithCells="1">
                  <from>
                    <xdr:col>16</xdr:col>
                    <xdr:colOff>19050</xdr:colOff>
                    <xdr:row>52</xdr:row>
                    <xdr:rowOff>133350</xdr:rowOff>
                  </from>
                  <to>
                    <xdr:col>17</xdr:col>
                    <xdr:colOff>9525</xdr:colOff>
                    <xdr:row>54</xdr:row>
                    <xdr:rowOff>28575</xdr:rowOff>
                  </to>
                </anchor>
              </controlPr>
            </control>
          </mc:Choice>
        </mc:AlternateContent>
        <mc:AlternateContent xmlns:mc="http://schemas.openxmlformats.org/markup-compatibility/2006">
          <mc:Choice Requires="x14">
            <control shapeId="17450" r:id="rId45" name="Check Box 42">
              <controlPr defaultSize="0" autoFill="0" autoLine="0" autoPict="0">
                <anchor moveWithCells="1">
                  <from>
                    <xdr:col>28</xdr:col>
                    <xdr:colOff>19050</xdr:colOff>
                    <xdr:row>58</xdr:row>
                    <xdr:rowOff>133350</xdr:rowOff>
                  </from>
                  <to>
                    <xdr:col>29</xdr:col>
                    <xdr:colOff>9525</xdr:colOff>
                    <xdr:row>60</xdr:row>
                    <xdr:rowOff>19050</xdr:rowOff>
                  </to>
                </anchor>
              </controlPr>
            </control>
          </mc:Choice>
        </mc:AlternateContent>
        <mc:AlternateContent xmlns:mc="http://schemas.openxmlformats.org/markup-compatibility/2006">
          <mc:Choice Requires="x14">
            <control shapeId="17451" r:id="rId46" name="Check Box 43">
              <controlPr defaultSize="0" autoFill="0" autoLine="0" autoPict="0">
                <anchor moveWithCells="1">
                  <from>
                    <xdr:col>30</xdr:col>
                    <xdr:colOff>19050</xdr:colOff>
                    <xdr:row>58</xdr:row>
                    <xdr:rowOff>142875</xdr:rowOff>
                  </from>
                  <to>
                    <xdr:col>30</xdr:col>
                    <xdr:colOff>228600</xdr:colOff>
                    <xdr:row>60</xdr:row>
                    <xdr:rowOff>0</xdr:rowOff>
                  </to>
                </anchor>
              </controlPr>
            </control>
          </mc:Choice>
        </mc:AlternateContent>
        <mc:AlternateContent xmlns:mc="http://schemas.openxmlformats.org/markup-compatibility/2006">
          <mc:Choice Requires="x14">
            <control shapeId="17452" r:id="rId47" name="Check Box 44">
              <controlPr defaultSize="0" autoFill="0" autoLine="0" autoPict="0">
                <anchor moveWithCells="1">
                  <from>
                    <xdr:col>32</xdr:col>
                    <xdr:colOff>19050</xdr:colOff>
                    <xdr:row>58</xdr:row>
                    <xdr:rowOff>152400</xdr:rowOff>
                  </from>
                  <to>
                    <xdr:col>33</xdr:col>
                    <xdr:colOff>19050</xdr:colOff>
                    <xdr:row>59</xdr:row>
                    <xdr:rowOff>161925</xdr:rowOff>
                  </to>
                </anchor>
              </controlPr>
            </control>
          </mc:Choice>
        </mc:AlternateContent>
        <mc:AlternateContent xmlns:mc="http://schemas.openxmlformats.org/markup-compatibility/2006">
          <mc:Choice Requires="x14">
            <control shapeId="17453" r:id="rId48" name="Check Box 45">
              <controlPr defaultSize="0" autoFill="0" autoLine="0" autoPict="0">
                <anchor moveWithCells="1">
                  <from>
                    <xdr:col>28</xdr:col>
                    <xdr:colOff>19050</xdr:colOff>
                    <xdr:row>59</xdr:row>
                    <xdr:rowOff>152400</xdr:rowOff>
                  </from>
                  <to>
                    <xdr:col>28</xdr:col>
                    <xdr:colOff>209550</xdr:colOff>
                    <xdr:row>61</xdr:row>
                    <xdr:rowOff>9525</xdr:rowOff>
                  </to>
                </anchor>
              </controlPr>
            </control>
          </mc:Choice>
        </mc:AlternateContent>
        <mc:AlternateContent xmlns:mc="http://schemas.openxmlformats.org/markup-compatibility/2006">
          <mc:Choice Requires="x14">
            <control shapeId="17454" r:id="rId49" name="Check Box 46">
              <controlPr defaultSize="0" autoFill="0" autoLine="0" autoPict="0">
                <anchor moveWithCells="1">
                  <from>
                    <xdr:col>30</xdr:col>
                    <xdr:colOff>19050</xdr:colOff>
                    <xdr:row>59</xdr:row>
                    <xdr:rowOff>161925</xdr:rowOff>
                  </from>
                  <to>
                    <xdr:col>30</xdr:col>
                    <xdr:colOff>219075</xdr:colOff>
                    <xdr:row>61</xdr:row>
                    <xdr:rowOff>9525</xdr:rowOff>
                  </to>
                </anchor>
              </controlPr>
            </control>
          </mc:Choice>
        </mc:AlternateContent>
        <mc:AlternateContent xmlns:mc="http://schemas.openxmlformats.org/markup-compatibility/2006">
          <mc:Choice Requires="x14">
            <control shapeId="17455" r:id="rId50" name="Check Box 47">
              <controlPr defaultSize="0" autoFill="0" autoLine="0" autoPict="0">
                <anchor moveWithCells="1">
                  <from>
                    <xdr:col>28</xdr:col>
                    <xdr:colOff>19050</xdr:colOff>
                    <xdr:row>61</xdr:row>
                    <xdr:rowOff>0</xdr:rowOff>
                  </from>
                  <to>
                    <xdr:col>28</xdr:col>
                    <xdr:colOff>228600</xdr:colOff>
                    <xdr:row>61</xdr:row>
                    <xdr:rowOff>161925</xdr:rowOff>
                  </to>
                </anchor>
              </controlPr>
            </control>
          </mc:Choice>
        </mc:AlternateContent>
        <mc:AlternateContent xmlns:mc="http://schemas.openxmlformats.org/markup-compatibility/2006">
          <mc:Choice Requires="x14">
            <control shapeId="17456" r:id="rId51" name="Check Box 48">
              <controlPr defaultSize="0" autoFill="0" autoLine="0" autoPict="0">
                <anchor moveWithCells="1">
                  <from>
                    <xdr:col>30</xdr:col>
                    <xdr:colOff>28575</xdr:colOff>
                    <xdr:row>60</xdr:row>
                    <xdr:rowOff>142875</xdr:rowOff>
                  </from>
                  <to>
                    <xdr:col>31</xdr:col>
                    <xdr:colOff>0</xdr:colOff>
                    <xdr:row>62</xdr:row>
                    <xdr:rowOff>9525</xdr:rowOff>
                  </to>
                </anchor>
              </controlPr>
            </control>
          </mc:Choice>
        </mc:AlternateContent>
        <mc:AlternateContent xmlns:mc="http://schemas.openxmlformats.org/markup-compatibility/2006">
          <mc:Choice Requires="x14">
            <control shapeId="17457" r:id="rId52" name="Check Box 49">
              <controlPr defaultSize="0" autoFill="0" autoLine="0" autoPict="0">
                <anchor moveWithCells="1">
                  <from>
                    <xdr:col>32</xdr:col>
                    <xdr:colOff>28575</xdr:colOff>
                    <xdr:row>60</xdr:row>
                    <xdr:rowOff>152400</xdr:rowOff>
                  </from>
                  <to>
                    <xdr:col>33</xdr:col>
                    <xdr:colOff>19050</xdr:colOff>
                    <xdr:row>62</xdr:row>
                    <xdr:rowOff>9525</xdr:rowOff>
                  </to>
                </anchor>
              </controlPr>
            </control>
          </mc:Choice>
        </mc:AlternateContent>
        <mc:AlternateContent xmlns:mc="http://schemas.openxmlformats.org/markup-compatibility/2006">
          <mc:Choice Requires="x14">
            <control shapeId="17458" r:id="rId53" name="Check Box 50">
              <controlPr defaultSize="0" autoFill="0" autoLine="0" autoPict="0">
                <anchor moveWithCells="1">
                  <from>
                    <xdr:col>28</xdr:col>
                    <xdr:colOff>19050</xdr:colOff>
                    <xdr:row>61</xdr:row>
                    <xdr:rowOff>152400</xdr:rowOff>
                  </from>
                  <to>
                    <xdr:col>29</xdr:col>
                    <xdr:colOff>28575</xdr:colOff>
                    <xdr:row>63</xdr:row>
                    <xdr:rowOff>28575</xdr:rowOff>
                  </to>
                </anchor>
              </controlPr>
            </control>
          </mc:Choice>
        </mc:AlternateContent>
        <mc:AlternateContent xmlns:mc="http://schemas.openxmlformats.org/markup-compatibility/2006">
          <mc:Choice Requires="x14">
            <control shapeId="17459" r:id="rId54" name="Check Box 51">
              <controlPr defaultSize="0" autoFill="0" autoLine="0" autoPict="0">
                <anchor moveWithCells="1">
                  <from>
                    <xdr:col>30</xdr:col>
                    <xdr:colOff>19050</xdr:colOff>
                    <xdr:row>61</xdr:row>
                    <xdr:rowOff>142875</xdr:rowOff>
                  </from>
                  <to>
                    <xdr:col>31</xdr:col>
                    <xdr:colOff>47625</xdr:colOff>
                    <xdr:row>63</xdr:row>
                    <xdr:rowOff>19050</xdr:rowOff>
                  </to>
                </anchor>
              </controlPr>
            </control>
          </mc:Choice>
        </mc:AlternateContent>
        <mc:AlternateContent xmlns:mc="http://schemas.openxmlformats.org/markup-compatibility/2006">
          <mc:Choice Requires="x14">
            <control shapeId="17460" r:id="rId55" name="Check Box 52">
              <controlPr defaultSize="0" autoFill="0" autoLine="0" autoPict="0">
                <anchor moveWithCells="1">
                  <from>
                    <xdr:col>28</xdr:col>
                    <xdr:colOff>19050</xdr:colOff>
                    <xdr:row>62</xdr:row>
                    <xdr:rowOff>152400</xdr:rowOff>
                  </from>
                  <to>
                    <xdr:col>29</xdr:col>
                    <xdr:colOff>0</xdr:colOff>
                    <xdr:row>64</xdr:row>
                    <xdr:rowOff>9525</xdr:rowOff>
                  </to>
                </anchor>
              </controlPr>
            </control>
          </mc:Choice>
        </mc:AlternateContent>
        <mc:AlternateContent xmlns:mc="http://schemas.openxmlformats.org/markup-compatibility/2006">
          <mc:Choice Requires="x14">
            <control shapeId="17461" r:id="rId56" name="Check Box 53">
              <controlPr defaultSize="0" autoFill="0" autoLine="0" autoPict="0">
                <anchor moveWithCells="1">
                  <from>
                    <xdr:col>30</xdr:col>
                    <xdr:colOff>28575</xdr:colOff>
                    <xdr:row>62</xdr:row>
                    <xdr:rowOff>152400</xdr:rowOff>
                  </from>
                  <to>
                    <xdr:col>31</xdr:col>
                    <xdr:colOff>38100</xdr:colOff>
                    <xdr:row>64</xdr:row>
                    <xdr:rowOff>19050</xdr:rowOff>
                  </to>
                </anchor>
              </controlPr>
            </control>
          </mc:Choice>
        </mc:AlternateContent>
        <mc:AlternateContent xmlns:mc="http://schemas.openxmlformats.org/markup-compatibility/2006">
          <mc:Choice Requires="x14">
            <control shapeId="17462" r:id="rId57" name="Check Box 54">
              <controlPr defaultSize="0" autoFill="0" autoLine="0" autoPict="0">
                <anchor moveWithCells="1">
                  <from>
                    <xdr:col>32</xdr:col>
                    <xdr:colOff>19050</xdr:colOff>
                    <xdr:row>62</xdr:row>
                    <xdr:rowOff>133350</xdr:rowOff>
                  </from>
                  <to>
                    <xdr:col>32</xdr:col>
                    <xdr:colOff>228600</xdr:colOff>
                    <xdr:row>64</xdr:row>
                    <xdr:rowOff>28575</xdr:rowOff>
                  </to>
                </anchor>
              </controlPr>
            </control>
          </mc:Choice>
        </mc:AlternateContent>
        <mc:AlternateContent xmlns:mc="http://schemas.openxmlformats.org/markup-compatibility/2006">
          <mc:Choice Requires="x14">
            <control shapeId="17463" r:id="rId58" name="Check Box 55">
              <controlPr defaultSize="0" autoFill="0" autoLine="0" autoPict="0">
                <anchor moveWithCells="1">
                  <from>
                    <xdr:col>28</xdr:col>
                    <xdr:colOff>19050</xdr:colOff>
                    <xdr:row>63</xdr:row>
                    <xdr:rowOff>142875</xdr:rowOff>
                  </from>
                  <to>
                    <xdr:col>28</xdr:col>
                    <xdr:colOff>209550</xdr:colOff>
                    <xdr:row>65</xdr:row>
                    <xdr:rowOff>38100</xdr:rowOff>
                  </to>
                </anchor>
              </controlPr>
            </control>
          </mc:Choice>
        </mc:AlternateContent>
        <mc:AlternateContent xmlns:mc="http://schemas.openxmlformats.org/markup-compatibility/2006">
          <mc:Choice Requires="x14">
            <control shapeId="17464" r:id="rId59" name="Check Box 56">
              <controlPr defaultSize="0" autoFill="0" autoLine="0" autoPict="0">
                <anchor moveWithCells="1">
                  <from>
                    <xdr:col>30</xdr:col>
                    <xdr:colOff>28575</xdr:colOff>
                    <xdr:row>63</xdr:row>
                    <xdr:rowOff>161925</xdr:rowOff>
                  </from>
                  <to>
                    <xdr:col>31</xdr:col>
                    <xdr:colOff>38100</xdr:colOff>
                    <xdr:row>65</xdr:row>
                    <xdr:rowOff>28575</xdr:rowOff>
                  </to>
                </anchor>
              </controlPr>
            </control>
          </mc:Choice>
        </mc:AlternateContent>
        <mc:AlternateContent xmlns:mc="http://schemas.openxmlformats.org/markup-compatibility/2006">
          <mc:Choice Requires="x14">
            <control shapeId="17465" r:id="rId60" name="Check Box 57">
              <controlPr defaultSize="0" autoFill="0" autoLine="0" autoPict="0">
                <anchor moveWithCells="1">
                  <from>
                    <xdr:col>28</xdr:col>
                    <xdr:colOff>9525</xdr:colOff>
                    <xdr:row>50</xdr:row>
                    <xdr:rowOff>133350</xdr:rowOff>
                  </from>
                  <to>
                    <xdr:col>29</xdr:col>
                    <xdr:colOff>19050</xdr:colOff>
                    <xdr:row>52</xdr:row>
                    <xdr:rowOff>28575</xdr:rowOff>
                  </to>
                </anchor>
              </controlPr>
            </control>
          </mc:Choice>
        </mc:AlternateContent>
        <mc:AlternateContent xmlns:mc="http://schemas.openxmlformats.org/markup-compatibility/2006">
          <mc:Choice Requires="x14">
            <control shapeId="17466" r:id="rId61" name="Check Box 58">
              <controlPr defaultSize="0" autoFill="0" autoLine="0" autoPict="0">
                <anchor moveWithCells="1">
                  <from>
                    <xdr:col>28</xdr:col>
                    <xdr:colOff>9525</xdr:colOff>
                    <xdr:row>49</xdr:row>
                    <xdr:rowOff>142875</xdr:rowOff>
                  </from>
                  <to>
                    <xdr:col>28</xdr:col>
                    <xdr:colOff>190500</xdr:colOff>
                    <xdr:row>51</xdr:row>
                    <xdr:rowOff>38100</xdr:rowOff>
                  </to>
                </anchor>
              </controlPr>
            </control>
          </mc:Choice>
        </mc:AlternateContent>
        <mc:AlternateContent xmlns:mc="http://schemas.openxmlformats.org/markup-compatibility/2006">
          <mc:Choice Requires="x14">
            <control shapeId="17470" r:id="rId62" name="Check Box 62">
              <controlPr defaultSize="0" autoFill="0" autoLine="0" autoPict="0">
                <anchor moveWithCells="1">
                  <from>
                    <xdr:col>14</xdr:col>
                    <xdr:colOff>9525</xdr:colOff>
                    <xdr:row>10</xdr:row>
                    <xdr:rowOff>161925</xdr:rowOff>
                  </from>
                  <to>
                    <xdr:col>14</xdr:col>
                    <xdr:colOff>228600</xdr:colOff>
                    <xdr:row>12</xdr:row>
                    <xdr:rowOff>38100</xdr:rowOff>
                  </to>
                </anchor>
              </controlPr>
            </control>
          </mc:Choice>
        </mc:AlternateContent>
        <mc:AlternateContent xmlns:mc="http://schemas.openxmlformats.org/markup-compatibility/2006">
          <mc:Choice Requires="x14">
            <control shapeId="17471" r:id="rId63" name="Check Box 63">
              <controlPr defaultSize="0" autoFill="0" autoLine="0" autoPict="0">
                <anchor moveWithCells="1">
                  <from>
                    <xdr:col>17</xdr:col>
                    <xdr:colOff>9525</xdr:colOff>
                    <xdr:row>10</xdr:row>
                    <xdr:rowOff>152400</xdr:rowOff>
                  </from>
                  <to>
                    <xdr:col>17</xdr:col>
                    <xdr:colOff>228600</xdr:colOff>
                    <xdr:row>12</xdr:row>
                    <xdr:rowOff>28575</xdr:rowOff>
                  </to>
                </anchor>
              </controlPr>
            </control>
          </mc:Choice>
        </mc:AlternateContent>
        <mc:AlternateContent xmlns:mc="http://schemas.openxmlformats.org/markup-compatibility/2006">
          <mc:Choice Requires="x14">
            <control shapeId="17472" r:id="rId64" name="Check Box 64">
              <controlPr defaultSize="0" autoFill="0" autoLine="0" autoPict="0">
                <anchor moveWithCells="1">
                  <from>
                    <xdr:col>20</xdr:col>
                    <xdr:colOff>19050</xdr:colOff>
                    <xdr:row>10</xdr:row>
                    <xdr:rowOff>152400</xdr:rowOff>
                  </from>
                  <to>
                    <xdr:col>21</xdr:col>
                    <xdr:colOff>0</xdr:colOff>
                    <xdr:row>12</xdr:row>
                    <xdr:rowOff>28575</xdr:rowOff>
                  </to>
                </anchor>
              </controlPr>
            </control>
          </mc:Choice>
        </mc:AlternateContent>
        <mc:AlternateContent xmlns:mc="http://schemas.openxmlformats.org/markup-compatibility/2006">
          <mc:Choice Requires="x14">
            <control shapeId="17473" r:id="rId65" name="Check Box 65">
              <controlPr defaultSize="0" autoFill="0" autoLine="0" autoPict="0">
                <anchor moveWithCells="1">
                  <from>
                    <xdr:col>23</xdr:col>
                    <xdr:colOff>19050</xdr:colOff>
                    <xdr:row>10</xdr:row>
                    <xdr:rowOff>152400</xdr:rowOff>
                  </from>
                  <to>
                    <xdr:col>24</xdr:col>
                    <xdr:colOff>0</xdr:colOff>
                    <xdr:row>12</xdr:row>
                    <xdr:rowOff>28575</xdr:rowOff>
                  </to>
                </anchor>
              </controlPr>
            </control>
          </mc:Choice>
        </mc:AlternateContent>
        <mc:AlternateContent xmlns:mc="http://schemas.openxmlformats.org/markup-compatibility/2006">
          <mc:Choice Requires="x14">
            <control shapeId="17474" r:id="rId66" name="Check Box 66">
              <controlPr defaultSize="0" autoFill="0" autoLine="0" autoPict="0">
                <anchor moveWithCells="1">
                  <from>
                    <xdr:col>27</xdr:col>
                    <xdr:colOff>19050</xdr:colOff>
                    <xdr:row>11</xdr:row>
                    <xdr:rowOff>0</xdr:rowOff>
                  </from>
                  <to>
                    <xdr:col>27</xdr:col>
                    <xdr:colOff>200025</xdr:colOff>
                    <xdr:row>12</xdr:row>
                    <xdr:rowOff>0</xdr:rowOff>
                  </to>
                </anchor>
              </controlPr>
            </control>
          </mc:Choice>
        </mc:AlternateContent>
        <mc:AlternateContent xmlns:mc="http://schemas.openxmlformats.org/markup-compatibility/2006">
          <mc:Choice Requires="x14">
            <control shapeId="17475" r:id="rId67" name="Check Box 67">
              <controlPr defaultSize="0" autoFill="0" autoLine="0" autoPict="0">
                <anchor moveWithCells="1">
                  <from>
                    <xdr:col>30</xdr:col>
                    <xdr:colOff>9525</xdr:colOff>
                    <xdr:row>10</xdr:row>
                    <xdr:rowOff>171450</xdr:rowOff>
                  </from>
                  <to>
                    <xdr:col>30</xdr:col>
                    <xdr:colOff>200025</xdr:colOff>
                    <xdr:row>12</xdr:row>
                    <xdr:rowOff>9525</xdr:rowOff>
                  </to>
                </anchor>
              </controlPr>
            </control>
          </mc:Choice>
        </mc:AlternateContent>
        <mc:AlternateContent xmlns:mc="http://schemas.openxmlformats.org/markup-compatibility/2006">
          <mc:Choice Requires="x14">
            <control shapeId="17476" r:id="rId68" name="Check Box 68">
              <controlPr defaultSize="0" autoFill="0" autoLine="0" autoPict="0">
                <anchor moveWithCells="1">
                  <from>
                    <xdr:col>14</xdr:col>
                    <xdr:colOff>9525</xdr:colOff>
                    <xdr:row>12</xdr:row>
                    <xdr:rowOff>9525</xdr:rowOff>
                  </from>
                  <to>
                    <xdr:col>14</xdr:col>
                    <xdr:colOff>200025</xdr:colOff>
                    <xdr:row>12</xdr:row>
                    <xdr:rowOff>161925</xdr:rowOff>
                  </to>
                </anchor>
              </controlPr>
            </control>
          </mc:Choice>
        </mc:AlternateContent>
        <mc:AlternateContent xmlns:mc="http://schemas.openxmlformats.org/markup-compatibility/2006">
          <mc:Choice Requires="x14">
            <control shapeId="17477" r:id="rId69" name="Check Box 69">
              <controlPr defaultSize="0" autoFill="0" autoLine="0" autoPict="0">
                <anchor moveWithCells="1">
                  <from>
                    <xdr:col>28</xdr:col>
                    <xdr:colOff>19050</xdr:colOff>
                    <xdr:row>39</xdr:row>
                    <xdr:rowOff>142875</xdr:rowOff>
                  </from>
                  <to>
                    <xdr:col>29</xdr:col>
                    <xdr:colOff>0</xdr:colOff>
                    <xdr:row>41</xdr:row>
                    <xdr:rowOff>38100</xdr:rowOff>
                  </to>
                </anchor>
              </controlPr>
            </control>
          </mc:Choice>
        </mc:AlternateContent>
        <mc:AlternateContent xmlns:mc="http://schemas.openxmlformats.org/markup-compatibility/2006">
          <mc:Choice Requires="x14">
            <control shapeId="17478" r:id="rId70" name="Check Box 70">
              <controlPr defaultSize="0" autoFill="0" autoLine="0" autoPict="0">
                <anchor moveWithCells="1">
                  <from>
                    <xdr:col>16</xdr:col>
                    <xdr:colOff>19050</xdr:colOff>
                    <xdr:row>51</xdr:row>
                    <xdr:rowOff>152400</xdr:rowOff>
                  </from>
                  <to>
                    <xdr:col>17</xdr:col>
                    <xdr:colOff>19050</xdr:colOff>
                    <xdr:row>53</xdr:row>
                    <xdr:rowOff>9525</xdr:rowOff>
                  </to>
                </anchor>
              </controlPr>
            </control>
          </mc:Choice>
        </mc:AlternateContent>
        <mc:AlternateContent xmlns:mc="http://schemas.openxmlformats.org/markup-compatibility/2006">
          <mc:Choice Requires="x14">
            <control shapeId="17479" r:id="rId71" name="Check Box 71">
              <controlPr defaultSize="0" autoFill="0" autoLine="0" autoPict="0">
                <anchor moveWithCells="1">
                  <from>
                    <xdr:col>16</xdr:col>
                    <xdr:colOff>19050</xdr:colOff>
                    <xdr:row>58</xdr:row>
                    <xdr:rowOff>133350</xdr:rowOff>
                  </from>
                  <to>
                    <xdr:col>17</xdr:col>
                    <xdr:colOff>19050</xdr:colOff>
                    <xdr:row>60</xdr:row>
                    <xdr:rowOff>28575</xdr:rowOff>
                  </to>
                </anchor>
              </controlPr>
            </control>
          </mc:Choice>
        </mc:AlternateContent>
        <mc:AlternateContent xmlns:mc="http://schemas.openxmlformats.org/markup-compatibility/2006">
          <mc:Choice Requires="x14">
            <control shapeId="17480" r:id="rId72" name="Check Box 72">
              <controlPr defaultSize="0" autoFill="0" autoLine="0" autoPict="0">
                <anchor moveWithCells="1">
                  <from>
                    <xdr:col>16</xdr:col>
                    <xdr:colOff>19050</xdr:colOff>
                    <xdr:row>60</xdr:row>
                    <xdr:rowOff>142875</xdr:rowOff>
                  </from>
                  <to>
                    <xdr:col>17</xdr:col>
                    <xdr:colOff>19050</xdr:colOff>
                    <xdr:row>62</xdr:row>
                    <xdr:rowOff>38100</xdr:rowOff>
                  </to>
                </anchor>
              </controlPr>
            </control>
          </mc:Choice>
        </mc:AlternateContent>
        <mc:AlternateContent xmlns:mc="http://schemas.openxmlformats.org/markup-compatibility/2006">
          <mc:Choice Requires="x14">
            <control shapeId="17481" r:id="rId73" name="Check Box 73">
              <controlPr defaultSize="0" autoFill="0" autoLine="0" autoPict="0">
                <anchor moveWithCells="1">
                  <from>
                    <xdr:col>16</xdr:col>
                    <xdr:colOff>19050</xdr:colOff>
                    <xdr:row>62</xdr:row>
                    <xdr:rowOff>133350</xdr:rowOff>
                  </from>
                  <to>
                    <xdr:col>17</xdr:col>
                    <xdr:colOff>19050</xdr:colOff>
                    <xdr:row>64</xdr:row>
                    <xdr:rowOff>28575</xdr:rowOff>
                  </to>
                </anchor>
              </controlPr>
            </control>
          </mc:Choice>
        </mc:AlternateContent>
        <mc:AlternateContent xmlns:mc="http://schemas.openxmlformats.org/markup-compatibility/2006">
          <mc:Choice Requires="x14">
            <control shapeId="17532" r:id="rId74" name="Check Box 124">
              <controlPr defaultSize="0" autoFill="0" autoLine="0" autoPict="0">
                <anchor moveWithCells="1">
                  <from>
                    <xdr:col>14</xdr:col>
                    <xdr:colOff>19050</xdr:colOff>
                    <xdr:row>13</xdr:row>
                    <xdr:rowOff>9525</xdr:rowOff>
                  </from>
                  <to>
                    <xdr:col>14</xdr:col>
                    <xdr:colOff>219075</xdr:colOff>
                    <xdr:row>14</xdr:row>
                    <xdr:rowOff>28575</xdr:rowOff>
                  </to>
                </anchor>
              </controlPr>
            </control>
          </mc:Choice>
        </mc:AlternateContent>
        <mc:AlternateContent xmlns:mc="http://schemas.openxmlformats.org/markup-compatibility/2006">
          <mc:Choice Requires="x14">
            <control shapeId="17533" r:id="rId75" name="Check Box 125">
              <controlPr defaultSize="0" autoFill="0" autoLine="0" autoPict="0">
                <anchor moveWithCells="1">
                  <from>
                    <xdr:col>19</xdr:col>
                    <xdr:colOff>0</xdr:colOff>
                    <xdr:row>12</xdr:row>
                    <xdr:rowOff>152400</xdr:rowOff>
                  </from>
                  <to>
                    <xdr:col>19</xdr:col>
                    <xdr:colOff>190500</xdr:colOff>
                    <xdr:row>14</xdr:row>
                    <xdr:rowOff>38100</xdr:rowOff>
                  </to>
                </anchor>
              </controlPr>
            </control>
          </mc:Choice>
        </mc:AlternateContent>
        <mc:AlternateContent xmlns:mc="http://schemas.openxmlformats.org/markup-compatibility/2006">
          <mc:Choice Requires="x14">
            <control shapeId="17534" r:id="rId76" name="Check Box 126">
              <controlPr defaultSize="0" autoFill="0" autoLine="0" autoPict="0">
                <anchor moveWithCells="1">
                  <from>
                    <xdr:col>14</xdr:col>
                    <xdr:colOff>19050</xdr:colOff>
                    <xdr:row>14</xdr:row>
                    <xdr:rowOff>0</xdr:rowOff>
                  </from>
                  <to>
                    <xdr:col>15</xdr:col>
                    <xdr:colOff>9525</xdr:colOff>
                    <xdr:row>15</xdr:row>
                    <xdr:rowOff>19050</xdr:rowOff>
                  </to>
                </anchor>
              </controlPr>
            </control>
          </mc:Choice>
        </mc:AlternateContent>
        <mc:AlternateContent xmlns:mc="http://schemas.openxmlformats.org/markup-compatibility/2006">
          <mc:Choice Requires="x14">
            <control shapeId="17535" r:id="rId77" name="Check Box 127">
              <controlPr defaultSize="0" autoFill="0" autoLine="0" autoPict="0">
                <anchor moveWithCells="1">
                  <from>
                    <xdr:col>22</xdr:col>
                    <xdr:colOff>19050</xdr:colOff>
                    <xdr:row>13</xdr:row>
                    <xdr:rowOff>161925</xdr:rowOff>
                  </from>
                  <to>
                    <xdr:col>23</xdr:col>
                    <xdr:colOff>19050</xdr:colOff>
                    <xdr:row>15</xdr:row>
                    <xdr:rowOff>0</xdr:rowOff>
                  </to>
                </anchor>
              </controlPr>
            </control>
          </mc:Choice>
        </mc:AlternateContent>
        <mc:AlternateContent xmlns:mc="http://schemas.openxmlformats.org/markup-compatibility/2006">
          <mc:Choice Requires="x14">
            <control shapeId="17467" r:id="rId78" name="Check Box 59">
              <controlPr defaultSize="0" autoFill="0" autoLine="0" autoPict="0">
                <anchor moveWithCells="1">
                  <from>
                    <xdr:col>25</xdr:col>
                    <xdr:colOff>0</xdr:colOff>
                    <xdr:row>0</xdr:row>
                    <xdr:rowOff>400050</xdr:rowOff>
                  </from>
                  <to>
                    <xdr:col>26</xdr:col>
                    <xdr:colOff>9525</xdr:colOff>
                    <xdr:row>0</xdr:row>
                    <xdr:rowOff>571500</xdr:rowOff>
                  </to>
                </anchor>
              </controlPr>
            </control>
          </mc:Choice>
        </mc:AlternateContent>
        <mc:AlternateContent xmlns:mc="http://schemas.openxmlformats.org/markup-compatibility/2006">
          <mc:Choice Requires="x14">
            <control shapeId="17468" r:id="rId79" name="Check Box 60">
              <controlPr defaultSize="0" autoFill="0" autoLine="0" autoPict="0">
                <anchor moveWithCells="1">
                  <from>
                    <xdr:col>19</xdr:col>
                    <xdr:colOff>28575</xdr:colOff>
                    <xdr:row>0</xdr:row>
                    <xdr:rowOff>361950</xdr:rowOff>
                  </from>
                  <to>
                    <xdr:col>20</xdr:col>
                    <xdr:colOff>47625</xdr:colOff>
                    <xdr:row>0</xdr:row>
                    <xdr:rowOff>600075</xdr:rowOff>
                  </to>
                </anchor>
              </controlPr>
            </control>
          </mc:Choice>
        </mc:AlternateContent>
        <mc:AlternateContent xmlns:mc="http://schemas.openxmlformats.org/markup-compatibility/2006">
          <mc:Choice Requires="x14">
            <control shapeId="17469" r:id="rId80" name="Check Box 61">
              <controlPr defaultSize="0" autoFill="0" autoLine="0" autoPict="0">
                <anchor moveWithCells="1">
                  <from>
                    <xdr:col>14</xdr:col>
                    <xdr:colOff>209550</xdr:colOff>
                    <xdr:row>0</xdr:row>
                    <xdr:rowOff>390525</xdr:rowOff>
                  </from>
                  <to>
                    <xdr:col>15</xdr:col>
                    <xdr:colOff>209550</xdr:colOff>
                    <xdr:row>0</xdr:row>
                    <xdr:rowOff>581025</xdr:rowOff>
                  </to>
                </anchor>
              </controlPr>
            </control>
          </mc:Choice>
        </mc:AlternateContent>
        <mc:AlternateContent xmlns:mc="http://schemas.openxmlformats.org/markup-compatibility/2006">
          <mc:Choice Requires="x14">
            <control shapeId="17655" r:id="rId81" name="Check Box 247">
              <controlPr defaultSize="0" autoFill="0" autoLine="0" autoPict="0">
                <anchor moveWithCells="1">
                  <from>
                    <xdr:col>32</xdr:col>
                    <xdr:colOff>19050</xdr:colOff>
                    <xdr:row>59</xdr:row>
                    <xdr:rowOff>133350</xdr:rowOff>
                  </from>
                  <to>
                    <xdr:col>33</xdr:col>
                    <xdr:colOff>19050</xdr:colOff>
                    <xdr:row>61</xdr:row>
                    <xdr:rowOff>28575</xdr:rowOff>
                  </to>
                </anchor>
              </controlPr>
            </control>
          </mc:Choice>
        </mc:AlternateContent>
        <mc:AlternateContent xmlns:mc="http://schemas.openxmlformats.org/markup-compatibility/2006">
          <mc:Choice Requires="x14">
            <control shapeId="17656" r:id="rId82" name="Check Box 248">
              <controlPr defaultSize="0" autoFill="0" autoLine="0" autoPict="0">
                <anchor moveWithCells="1">
                  <from>
                    <xdr:col>32</xdr:col>
                    <xdr:colOff>28575</xdr:colOff>
                    <xdr:row>61</xdr:row>
                    <xdr:rowOff>123825</xdr:rowOff>
                  </from>
                  <to>
                    <xdr:col>33</xdr:col>
                    <xdr:colOff>28575</xdr:colOff>
                    <xdr:row>63</xdr:row>
                    <xdr:rowOff>19050</xdr:rowOff>
                  </to>
                </anchor>
              </controlPr>
            </control>
          </mc:Choice>
        </mc:AlternateContent>
        <mc:AlternateContent xmlns:mc="http://schemas.openxmlformats.org/markup-compatibility/2006">
          <mc:Choice Requires="x14">
            <control shapeId="17657" r:id="rId83" name="Check Box 249">
              <controlPr defaultSize="0" autoFill="0" autoLine="0" autoPict="0">
                <anchor moveWithCells="1">
                  <from>
                    <xdr:col>32</xdr:col>
                    <xdr:colOff>19050</xdr:colOff>
                    <xdr:row>63</xdr:row>
                    <xdr:rowOff>142875</xdr:rowOff>
                  </from>
                  <to>
                    <xdr:col>33</xdr:col>
                    <xdr:colOff>19050</xdr:colOff>
                    <xdr:row>65</xdr:row>
                    <xdr:rowOff>38100</xdr:rowOff>
                  </to>
                </anchor>
              </controlPr>
            </control>
          </mc:Choice>
        </mc:AlternateContent>
        <mc:AlternateContent xmlns:mc="http://schemas.openxmlformats.org/markup-compatibility/2006">
          <mc:Choice Requires="x14">
            <control shapeId="17658" r:id="rId84" name="Check Box 250">
              <controlPr defaultSize="0" autoFill="0" autoLine="0" autoPict="0">
                <anchor moveWithCells="1">
                  <from>
                    <xdr:col>2</xdr:col>
                    <xdr:colOff>66675</xdr:colOff>
                    <xdr:row>9</xdr:row>
                    <xdr:rowOff>152400</xdr:rowOff>
                  </from>
                  <to>
                    <xdr:col>2</xdr:col>
                    <xdr:colOff>285750</xdr:colOff>
                    <xdr:row>11</xdr:row>
                    <xdr:rowOff>19050</xdr:rowOff>
                  </to>
                </anchor>
              </controlPr>
            </control>
          </mc:Choice>
        </mc:AlternateContent>
        <mc:AlternateContent xmlns:mc="http://schemas.openxmlformats.org/markup-compatibility/2006">
          <mc:Choice Requires="x14">
            <control shapeId="17659" r:id="rId85" name="Check Box 251">
              <controlPr defaultSize="0" autoFill="0" autoLine="0" autoPict="0">
                <anchor moveWithCells="1">
                  <from>
                    <xdr:col>2</xdr:col>
                    <xdr:colOff>66675</xdr:colOff>
                    <xdr:row>12</xdr:row>
                    <xdr:rowOff>161925</xdr:rowOff>
                  </from>
                  <to>
                    <xdr:col>2</xdr:col>
                    <xdr:colOff>295275</xdr:colOff>
                    <xdr:row>14</xdr:row>
                    <xdr:rowOff>28575</xdr:rowOff>
                  </to>
                </anchor>
              </controlPr>
            </control>
          </mc:Choice>
        </mc:AlternateContent>
        <mc:AlternateContent xmlns:mc="http://schemas.openxmlformats.org/markup-compatibility/2006">
          <mc:Choice Requires="x14">
            <control shapeId="17660" r:id="rId86" name="Check Box 252">
              <controlPr defaultSize="0" autoFill="0" autoLine="0" autoPict="0">
                <anchor moveWithCells="1">
                  <from>
                    <xdr:col>2</xdr:col>
                    <xdr:colOff>66675</xdr:colOff>
                    <xdr:row>14</xdr:row>
                    <xdr:rowOff>171450</xdr:rowOff>
                  </from>
                  <to>
                    <xdr:col>2</xdr:col>
                    <xdr:colOff>314325</xdr:colOff>
                    <xdr:row>16</xdr:row>
                    <xdr:rowOff>0</xdr:rowOff>
                  </to>
                </anchor>
              </controlPr>
            </control>
          </mc:Choice>
        </mc:AlternateContent>
        <mc:AlternateContent xmlns:mc="http://schemas.openxmlformats.org/markup-compatibility/2006">
          <mc:Choice Requires="x14">
            <control shapeId="17661" r:id="rId87" name="Check Box 253">
              <controlPr defaultSize="0" autoFill="0" autoLine="0" autoPict="0">
                <anchor moveWithCells="1">
                  <from>
                    <xdr:col>2</xdr:col>
                    <xdr:colOff>66675</xdr:colOff>
                    <xdr:row>16</xdr:row>
                    <xdr:rowOff>219075</xdr:rowOff>
                  </from>
                  <to>
                    <xdr:col>2</xdr:col>
                    <xdr:colOff>295275</xdr:colOff>
                    <xdr:row>17</xdr:row>
                    <xdr:rowOff>209550</xdr:rowOff>
                  </to>
                </anchor>
              </controlPr>
            </control>
          </mc:Choice>
        </mc:AlternateContent>
        <mc:AlternateContent xmlns:mc="http://schemas.openxmlformats.org/markup-compatibility/2006">
          <mc:Choice Requires="x14">
            <control shapeId="17662" r:id="rId88" name="Check Box 254">
              <controlPr defaultSize="0" autoFill="0" autoLine="0" autoPict="0">
                <anchor moveWithCells="1">
                  <from>
                    <xdr:col>2</xdr:col>
                    <xdr:colOff>76200</xdr:colOff>
                    <xdr:row>22</xdr:row>
                    <xdr:rowOff>123825</xdr:rowOff>
                  </from>
                  <to>
                    <xdr:col>2</xdr:col>
                    <xdr:colOff>295275</xdr:colOff>
                    <xdr:row>23</xdr:row>
                    <xdr:rowOff>238125</xdr:rowOff>
                  </to>
                </anchor>
              </controlPr>
            </control>
          </mc:Choice>
        </mc:AlternateContent>
        <mc:AlternateContent xmlns:mc="http://schemas.openxmlformats.org/markup-compatibility/2006">
          <mc:Choice Requires="x14">
            <control shapeId="17663" r:id="rId89" name="Check Box 255">
              <controlPr defaultSize="0" autoFill="0" autoLine="0" autoPict="0">
                <anchor moveWithCells="1">
                  <from>
                    <xdr:col>2</xdr:col>
                    <xdr:colOff>57150</xdr:colOff>
                    <xdr:row>24</xdr:row>
                    <xdr:rowOff>228600</xdr:rowOff>
                  </from>
                  <to>
                    <xdr:col>2</xdr:col>
                    <xdr:colOff>285750</xdr:colOff>
                    <xdr:row>26</xdr:row>
                    <xdr:rowOff>28575</xdr:rowOff>
                  </to>
                </anchor>
              </controlPr>
            </control>
          </mc:Choice>
        </mc:AlternateContent>
        <mc:AlternateContent xmlns:mc="http://schemas.openxmlformats.org/markup-compatibility/2006">
          <mc:Choice Requires="x14">
            <control shapeId="17664" r:id="rId90" name="Check Box 256">
              <controlPr defaultSize="0" autoFill="0" autoLine="0" autoPict="0">
                <anchor moveWithCells="1">
                  <from>
                    <xdr:col>2</xdr:col>
                    <xdr:colOff>76200</xdr:colOff>
                    <xdr:row>28</xdr:row>
                    <xdr:rowOff>161925</xdr:rowOff>
                  </from>
                  <to>
                    <xdr:col>2</xdr:col>
                    <xdr:colOff>266700</xdr:colOff>
                    <xdr:row>30</xdr:row>
                    <xdr:rowOff>0</xdr:rowOff>
                  </to>
                </anchor>
              </controlPr>
            </control>
          </mc:Choice>
        </mc:AlternateContent>
        <mc:AlternateContent xmlns:mc="http://schemas.openxmlformats.org/markup-compatibility/2006">
          <mc:Choice Requires="x14">
            <control shapeId="17665" r:id="rId91" name="Check Box 257">
              <controlPr defaultSize="0" autoFill="0" autoLine="0" autoPict="0">
                <anchor moveWithCells="1">
                  <from>
                    <xdr:col>2</xdr:col>
                    <xdr:colOff>57150</xdr:colOff>
                    <xdr:row>31</xdr:row>
                    <xdr:rowOff>161925</xdr:rowOff>
                  </from>
                  <to>
                    <xdr:col>2</xdr:col>
                    <xdr:colOff>276225</xdr:colOff>
                    <xdr:row>33</xdr:row>
                    <xdr:rowOff>19050</xdr:rowOff>
                  </to>
                </anchor>
              </controlPr>
            </control>
          </mc:Choice>
        </mc:AlternateContent>
        <mc:AlternateContent xmlns:mc="http://schemas.openxmlformats.org/markup-compatibility/2006">
          <mc:Choice Requires="x14">
            <control shapeId="17666" r:id="rId92" name="Check Box 258">
              <controlPr defaultSize="0" autoFill="0" autoLine="0" autoPict="0">
                <anchor moveWithCells="1">
                  <from>
                    <xdr:col>2</xdr:col>
                    <xdr:colOff>66675</xdr:colOff>
                    <xdr:row>35</xdr:row>
                    <xdr:rowOff>114300</xdr:rowOff>
                  </from>
                  <to>
                    <xdr:col>2</xdr:col>
                    <xdr:colOff>285750</xdr:colOff>
                    <xdr:row>37</xdr:row>
                    <xdr:rowOff>9525</xdr:rowOff>
                  </to>
                </anchor>
              </controlPr>
            </control>
          </mc:Choice>
        </mc:AlternateContent>
        <mc:AlternateContent xmlns:mc="http://schemas.openxmlformats.org/markup-compatibility/2006">
          <mc:Choice Requires="x14">
            <control shapeId="17667" r:id="rId93" name="Check Box 259">
              <controlPr defaultSize="0" autoFill="0" autoLine="0" autoPict="0">
                <anchor moveWithCells="1">
                  <from>
                    <xdr:col>2</xdr:col>
                    <xdr:colOff>66675</xdr:colOff>
                    <xdr:row>39</xdr:row>
                    <xdr:rowOff>152400</xdr:rowOff>
                  </from>
                  <to>
                    <xdr:col>2</xdr:col>
                    <xdr:colOff>314325</xdr:colOff>
                    <xdr:row>41</xdr:row>
                    <xdr:rowOff>9525</xdr:rowOff>
                  </to>
                </anchor>
              </controlPr>
            </control>
          </mc:Choice>
        </mc:AlternateContent>
        <mc:AlternateContent xmlns:mc="http://schemas.openxmlformats.org/markup-compatibility/2006">
          <mc:Choice Requires="x14">
            <control shapeId="17668" r:id="rId94" name="Check Box 260">
              <controlPr defaultSize="0" autoFill="0" autoLine="0" autoPict="0">
                <anchor moveWithCells="1">
                  <from>
                    <xdr:col>2</xdr:col>
                    <xdr:colOff>66675</xdr:colOff>
                    <xdr:row>41</xdr:row>
                    <xdr:rowOff>161925</xdr:rowOff>
                  </from>
                  <to>
                    <xdr:col>2</xdr:col>
                    <xdr:colOff>295275</xdr:colOff>
                    <xdr:row>43</xdr:row>
                    <xdr:rowOff>9525</xdr:rowOff>
                  </to>
                </anchor>
              </controlPr>
            </control>
          </mc:Choice>
        </mc:AlternateContent>
        <mc:AlternateContent xmlns:mc="http://schemas.openxmlformats.org/markup-compatibility/2006">
          <mc:Choice Requires="x14">
            <control shapeId="17669" r:id="rId95" name="Check Box 261">
              <controlPr defaultSize="0" autoFill="0" autoLine="0" autoPict="0">
                <anchor moveWithCells="1">
                  <from>
                    <xdr:col>2</xdr:col>
                    <xdr:colOff>76200</xdr:colOff>
                    <xdr:row>43</xdr:row>
                    <xdr:rowOff>152400</xdr:rowOff>
                  </from>
                  <to>
                    <xdr:col>2</xdr:col>
                    <xdr:colOff>304800</xdr:colOff>
                    <xdr:row>45</xdr:row>
                    <xdr:rowOff>28575</xdr:rowOff>
                  </to>
                </anchor>
              </controlPr>
            </control>
          </mc:Choice>
        </mc:AlternateContent>
        <mc:AlternateContent xmlns:mc="http://schemas.openxmlformats.org/markup-compatibility/2006">
          <mc:Choice Requires="x14">
            <control shapeId="17670" r:id="rId96" name="Check Box 262">
              <controlPr defaultSize="0" autoFill="0" autoLine="0" autoPict="0">
                <anchor moveWithCells="1">
                  <from>
                    <xdr:col>2</xdr:col>
                    <xdr:colOff>66675</xdr:colOff>
                    <xdr:row>45</xdr:row>
                    <xdr:rowOff>161925</xdr:rowOff>
                  </from>
                  <to>
                    <xdr:col>2</xdr:col>
                    <xdr:colOff>314325</xdr:colOff>
                    <xdr:row>47</xdr:row>
                    <xdr:rowOff>19050</xdr:rowOff>
                  </to>
                </anchor>
              </controlPr>
            </control>
          </mc:Choice>
        </mc:AlternateContent>
        <mc:AlternateContent xmlns:mc="http://schemas.openxmlformats.org/markup-compatibility/2006">
          <mc:Choice Requires="x14">
            <control shapeId="17671" r:id="rId97" name="Check Box 263">
              <controlPr defaultSize="0" autoFill="0" autoLine="0" autoPict="0">
                <anchor moveWithCells="1">
                  <from>
                    <xdr:col>2</xdr:col>
                    <xdr:colOff>76200</xdr:colOff>
                    <xdr:row>47</xdr:row>
                    <xdr:rowOff>152400</xdr:rowOff>
                  </from>
                  <to>
                    <xdr:col>2</xdr:col>
                    <xdr:colOff>314325</xdr:colOff>
                    <xdr:row>49</xdr:row>
                    <xdr:rowOff>19050</xdr:rowOff>
                  </to>
                </anchor>
              </controlPr>
            </control>
          </mc:Choice>
        </mc:AlternateContent>
        <mc:AlternateContent xmlns:mc="http://schemas.openxmlformats.org/markup-compatibility/2006">
          <mc:Choice Requires="x14">
            <control shapeId="17672" r:id="rId98" name="Check Box 264">
              <controlPr defaultSize="0" autoFill="0" autoLine="0" autoPict="0">
                <anchor moveWithCells="1">
                  <from>
                    <xdr:col>2</xdr:col>
                    <xdr:colOff>66675</xdr:colOff>
                    <xdr:row>49</xdr:row>
                    <xdr:rowOff>171450</xdr:rowOff>
                  </from>
                  <to>
                    <xdr:col>2</xdr:col>
                    <xdr:colOff>304800</xdr:colOff>
                    <xdr:row>51</xdr:row>
                    <xdr:rowOff>19050</xdr:rowOff>
                  </to>
                </anchor>
              </controlPr>
            </control>
          </mc:Choice>
        </mc:AlternateContent>
        <mc:AlternateContent xmlns:mc="http://schemas.openxmlformats.org/markup-compatibility/2006">
          <mc:Choice Requires="x14">
            <control shapeId="17673" r:id="rId99" name="Check Box 265">
              <controlPr defaultSize="0" autoFill="0" autoLine="0" autoPict="0">
                <anchor moveWithCells="1">
                  <from>
                    <xdr:col>2</xdr:col>
                    <xdr:colOff>76200</xdr:colOff>
                    <xdr:row>51</xdr:row>
                    <xdr:rowOff>161925</xdr:rowOff>
                  </from>
                  <to>
                    <xdr:col>2</xdr:col>
                    <xdr:colOff>314325</xdr:colOff>
                    <xdr:row>53</xdr:row>
                    <xdr:rowOff>0</xdr:rowOff>
                  </to>
                </anchor>
              </controlPr>
            </control>
          </mc:Choice>
        </mc:AlternateContent>
        <mc:AlternateContent xmlns:mc="http://schemas.openxmlformats.org/markup-compatibility/2006">
          <mc:Choice Requires="x14">
            <control shapeId="17674" r:id="rId100" name="Check Box 266">
              <controlPr defaultSize="0" autoFill="0" autoLine="0" autoPict="0">
                <anchor moveWithCells="1">
                  <from>
                    <xdr:col>2</xdr:col>
                    <xdr:colOff>66675</xdr:colOff>
                    <xdr:row>54</xdr:row>
                    <xdr:rowOff>161925</xdr:rowOff>
                  </from>
                  <to>
                    <xdr:col>2</xdr:col>
                    <xdr:colOff>276225</xdr:colOff>
                    <xdr:row>56</xdr:row>
                    <xdr:rowOff>19050</xdr:rowOff>
                  </to>
                </anchor>
              </controlPr>
            </control>
          </mc:Choice>
        </mc:AlternateContent>
        <mc:AlternateContent xmlns:mc="http://schemas.openxmlformats.org/markup-compatibility/2006">
          <mc:Choice Requires="x14">
            <control shapeId="17675" r:id="rId101" name="Check Box 267">
              <controlPr defaultSize="0" autoFill="0" autoLine="0" autoPict="0">
                <anchor moveWithCells="1">
                  <from>
                    <xdr:col>2</xdr:col>
                    <xdr:colOff>66675</xdr:colOff>
                    <xdr:row>58</xdr:row>
                    <xdr:rowOff>161925</xdr:rowOff>
                  </from>
                  <to>
                    <xdr:col>2</xdr:col>
                    <xdr:colOff>295275</xdr:colOff>
                    <xdr:row>60</xdr:row>
                    <xdr:rowOff>9525</xdr:rowOff>
                  </to>
                </anchor>
              </controlPr>
            </control>
          </mc:Choice>
        </mc:AlternateContent>
        <mc:AlternateContent xmlns:mc="http://schemas.openxmlformats.org/markup-compatibility/2006">
          <mc:Choice Requires="x14">
            <control shapeId="17676" r:id="rId102" name="Check Box 268">
              <controlPr defaultSize="0" autoFill="0" autoLine="0" autoPict="0">
                <anchor moveWithCells="1">
                  <from>
                    <xdr:col>2</xdr:col>
                    <xdr:colOff>57150</xdr:colOff>
                    <xdr:row>61</xdr:row>
                    <xdr:rowOff>161925</xdr:rowOff>
                  </from>
                  <to>
                    <xdr:col>2</xdr:col>
                    <xdr:colOff>276225</xdr:colOff>
                    <xdr:row>63</xdr:row>
                    <xdr:rowOff>19050</xdr:rowOff>
                  </to>
                </anchor>
              </controlPr>
            </control>
          </mc:Choice>
        </mc:AlternateContent>
        <mc:AlternateContent xmlns:mc="http://schemas.openxmlformats.org/markup-compatibility/2006">
          <mc:Choice Requires="x14">
            <control shapeId="17677" r:id="rId103" name="Check Box 269">
              <controlPr defaultSize="0" autoFill="0" autoLine="0" autoPict="0">
                <anchor moveWithCells="1">
                  <from>
                    <xdr:col>2</xdr:col>
                    <xdr:colOff>66675</xdr:colOff>
                    <xdr:row>63</xdr:row>
                    <xdr:rowOff>161925</xdr:rowOff>
                  </from>
                  <to>
                    <xdr:col>2</xdr:col>
                    <xdr:colOff>266700</xdr:colOff>
                    <xdr:row>65</xdr:row>
                    <xdr:rowOff>9525</xdr:rowOff>
                  </to>
                </anchor>
              </controlPr>
            </control>
          </mc:Choice>
        </mc:AlternateContent>
        <mc:AlternateContent xmlns:mc="http://schemas.openxmlformats.org/markup-compatibility/2006">
          <mc:Choice Requires="x14">
            <control shapeId="17678" r:id="rId104" name="Check Box 270">
              <controlPr defaultSize="0" autoFill="0" autoLine="0" autoPict="0">
                <anchor moveWithCells="1">
                  <from>
                    <xdr:col>2</xdr:col>
                    <xdr:colOff>66675</xdr:colOff>
                    <xdr:row>66</xdr:row>
                    <xdr:rowOff>9525</xdr:rowOff>
                  </from>
                  <to>
                    <xdr:col>2</xdr:col>
                    <xdr:colOff>276225</xdr:colOff>
                    <xdr:row>66</xdr:row>
                    <xdr:rowOff>190500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43CD8-DF88-4642-9B95-4FC5E3AC19E2}">
  <sheetPr codeName="Sheet7"/>
  <dimension ref="A1:H40"/>
  <sheetViews>
    <sheetView showGridLines="0" view="pageBreakPreview" topLeftCell="A10" zoomScaleNormal="100" zoomScaleSheetLayoutView="100" workbookViewId="0">
      <selection activeCell="A15" sqref="A15:H15"/>
    </sheetView>
  </sheetViews>
  <sheetFormatPr defaultColWidth="9" defaultRowHeight="13.5"/>
  <cols>
    <col min="1" max="2" width="5.25" style="106" customWidth="1"/>
    <col min="3" max="3" width="20" style="106" customWidth="1"/>
    <col min="4" max="6" width="1.25" style="106" customWidth="1"/>
    <col min="7" max="7" width="33.75" style="106" customWidth="1"/>
    <col min="8" max="8" width="13.25" style="106" customWidth="1"/>
    <col min="9" max="16384" width="9" style="106"/>
  </cols>
  <sheetData>
    <row r="1" spans="1:8" ht="105" customHeight="1">
      <c r="A1" s="811" t="s">
        <v>581</v>
      </c>
      <c r="B1" s="811"/>
      <c r="C1" s="811"/>
      <c r="D1" s="811"/>
      <c r="E1" s="811"/>
      <c r="F1" s="811"/>
      <c r="G1" s="811"/>
      <c r="H1" s="811"/>
    </row>
    <row r="2" spans="1:8">
      <c r="A2" s="812" t="s">
        <v>454</v>
      </c>
      <c r="B2" s="812"/>
      <c r="C2" s="817" t="str">
        <f>"京都市"&amp;入力フォーム!Q24&amp;"区"&amp;入力フォーム!T24</f>
        <v>京都市区</v>
      </c>
      <c r="D2" s="817"/>
      <c r="E2" s="817"/>
      <c r="F2" s="817"/>
      <c r="G2" s="817"/>
      <c r="H2" s="817"/>
    </row>
    <row r="3" spans="1:8" ht="21" customHeight="1">
      <c r="A3" s="827"/>
      <c r="B3" s="827"/>
      <c r="C3" s="827"/>
      <c r="D3" s="827"/>
      <c r="E3" s="827"/>
      <c r="F3" s="827"/>
    </row>
    <row r="4" spans="1:8">
      <c r="A4" s="400" t="s">
        <v>583</v>
      </c>
      <c r="B4" s="122"/>
      <c r="C4" s="122"/>
      <c r="D4" s="122"/>
      <c r="E4" s="122"/>
      <c r="F4" s="122"/>
    </row>
    <row r="5" spans="1:8">
      <c r="A5" s="399" t="s">
        <v>582</v>
      </c>
      <c r="B5" s="122"/>
      <c r="C5" s="122"/>
      <c r="D5" s="122"/>
      <c r="E5" s="122"/>
      <c r="F5" s="122"/>
    </row>
    <row r="6" spans="1:8" ht="23.25" customHeight="1">
      <c r="A6" s="120"/>
      <c r="B6" s="120"/>
      <c r="C6" s="120"/>
      <c r="D6" s="120"/>
      <c r="E6" s="120"/>
      <c r="F6" s="120"/>
    </row>
    <row r="7" spans="1:8">
      <c r="A7" s="153" t="s">
        <v>480</v>
      </c>
      <c r="B7" s="134"/>
      <c r="C7" s="145">
        <f>入力フォーム!R1</f>
        <v>0</v>
      </c>
      <c r="D7" s="132"/>
      <c r="E7" s="122"/>
      <c r="F7" s="122"/>
    </row>
    <row r="8" spans="1:8" ht="22.5" customHeight="1">
      <c r="A8" s="136" t="s">
        <v>455</v>
      </c>
      <c r="B8" s="135"/>
      <c r="C8" s="146" t="str">
        <f>入力フォーム!X1&amp;"．"&amp;入力フォーム!Z1</f>
        <v>．</v>
      </c>
      <c r="D8" s="122"/>
      <c r="E8" s="122"/>
      <c r="F8" s="122"/>
    </row>
    <row r="9" spans="1:8" ht="22.5" customHeight="1"/>
    <row r="10" spans="1:8">
      <c r="A10" s="128" t="s">
        <v>452</v>
      </c>
    </row>
    <row r="11" spans="1:8">
      <c r="A11" s="128" t="s">
        <v>453</v>
      </c>
    </row>
    <row r="12" spans="1:8">
      <c r="C12" s="157" t="s">
        <v>515</v>
      </c>
    </row>
    <row r="13" spans="1:8" ht="60.95" customHeight="1">
      <c r="C13" s="128"/>
    </row>
    <row r="14" spans="1:8" ht="60.95" customHeight="1">
      <c r="A14" s="828" t="s">
        <v>576</v>
      </c>
      <c r="B14" s="828"/>
      <c r="C14" s="828"/>
      <c r="D14" s="828"/>
      <c r="E14" s="828"/>
      <c r="F14" s="828"/>
      <c r="G14" s="828"/>
      <c r="H14" s="828"/>
    </row>
    <row r="15" spans="1:8" ht="30" customHeight="1">
      <c r="A15" s="829" t="s">
        <v>580</v>
      </c>
      <c r="B15" s="829"/>
      <c r="C15" s="829"/>
      <c r="D15" s="829"/>
      <c r="E15" s="829"/>
      <c r="F15" s="829"/>
      <c r="G15" s="829"/>
      <c r="H15" s="829"/>
    </row>
    <row r="16" spans="1:8" ht="15" customHeight="1">
      <c r="A16" s="133"/>
      <c r="B16" s="121"/>
      <c r="C16" s="121"/>
      <c r="D16" s="121"/>
      <c r="E16" s="121"/>
      <c r="F16" s="121"/>
    </row>
    <row r="17" spans="1:6" ht="9" customHeight="1">
      <c r="A17" s="124"/>
      <c r="B17" s="131"/>
      <c r="C17" s="131"/>
      <c r="D17" s="131"/>
      <c r="E17" s="131"/>
      <c r="F17" s="131"/>
    </row>
    <row r="18" spans="1:6">
      <c r="A18" s="123" t="s">
        <v>442</v>
      </c>
    </row>
    <row r="19" spans="1:6">
      <c r="A19" s="157" t="s">
        <v>516</v>
      </c>
    </row>
    <row r="20" spans="1:6">
      <c r="A20" s="157" t="s">
        <v>517</v>
      </c>
    </row>
    <row r="21" spans="1:6" ht="7.5" customHeight="1"/>
    <row r="22" spans="1:6">
      <c r="A22" s="123" t="s">
        <v>443</v>
      </c>
    </row>
    <row r="23" spans="1:6">
      <c r="A23" s="157" t="s">
        <v>518</v>
      </c>
    </row>
    <row r="24" spans="1:6" ht="15" customHeight="1">
      <c r="A24" s="825" t="s">
        <v>456</v>
      </c>
      <c r="B24" s="826"/>
      <c r="C24" s="826"/>
      <c r="D24" s="826"/>
      <c r="E24" s="826"/>
      <c r="F24" s="826"/>
    </row>
    <row r="25" spans="1:6" ht="22.5" customHeight="1">
      <c r="A25" s="129"/>
      <c r="B25" s="130"/>
      <c r="C25" s="130"/>
      <c r="D25" s="130"/>
      <c r="E25" s="130"/>
      <c r="F25" s="130"/>
    </row>
    <row r="26" spans="1:6">
      <c r="A26" s="818" t="s">
        <v>457</v>
      </c>
      <c r="B26" s="818"/>
      <c r="C26" s="818"/>
      <c r="D26" s="818"/>
      <c r="E26" s="818"/>
      <c r="F26" s="818"/>
    </row>
    <row r="27" spans="1:6" ht="6.75" customHeight="1" thickBot="1"/>
    <row r="28" spans="1:6" ht="27.95" customHeight="1" thickTop="1">
      <c r="B28" s="819" t="s">
        <v>396</v>
      </c>
      <c r="C28" s="820"/>
      <c r="E28" s="144"/>
      <c r="F28" s="142"/>
    </row>
    <row r="29" spans="1:6" ht="27.95" customHeight="1">
      <c r="B29" s="821" t="s">
        <v>397</v>
      </c>
      <c r="C29" s="822"/>
      <c r="E29" s="139"/>
    </row>
    <row r="30" spans="1:6" ht="27.95" customHeight="1">
      <c r="A30"/>
      <c r="B30" s="823">
        <f>入力フォーム!R1</f>
        <v>0</v>
      </c>
      <c r="C30" s="824"/>
      <c r="E30" s="139"/>
    </row>
    <row r="31" spans="1:6" ht="27.95" customHeight="1" thickBot="1">
      <c r="A31"/>
      <c r="B31" s="815" t="str">
        <f>入力フォーム!X1&amp;"."&amp;入力フォーム!Z1</f>
        <v>.</v>
      </c>
      <c r="C31" s="816"/>
      <c r="E31" s="141"/>
      <c r="F31" s="143"/>
    </row>
    <row r="32" spans="1:6" ht="5.25" customHeight="1" thickTop="1">
      <c r="A32"/>
      <c r="B32" s="137"/>
      <c r="C32" s="137"/>
    </row>
    <row r="33" spans="2:8" ht="7.5" customHeight="1">
      <c r="B33" s="140"/>
      <c r="C33" s="141"/>
    </row>
    <row r="34" spans="2:8" ht="7.5" customHeight="1">
      <c r="B34" s="138"/>
      <c r="C34" s="139"/>
      <c r="G34" s="813" t="s">
        <v>458</v>
      </c>
      <c r="H34" s="814"/>
    </row>
    <row r="35" spans="2:8">
      <c r="D35"/>
      <c r="G35" s="814"/>
      <c r="H35" s="814"/>
    </row>
    <row r="36" spans="2:8">
      <c r="D36"/>
    </row>
    <row r="37" spans="2:8" ht="27" customHeight="1">
      <c r="D37"/>
    </row>
    <row r="38" spans="2:8" ht="27" customHeight="1">
      <c r="D38"/>
    </row>
    <row r="39" spans="2:8" ht="27" customHeight="1">
      <c r="D39"/>
    </row>
    <row r="40" spans="2:8" ht="27" customHeight="1">
      <c r="D40"/>
    </row>
  </sheetData>
  <sheetProtection selectLockedCells="1"/>
  <mergeCells count="13">
    <mergeCell ref="A1:H1"/>
    <mergeCell ref="A2:B2"/>
    <mergeCell ref="G34:H35"/>
    <mergeCell ref="B31:C31"/>
    <mergeCell ref="C2:H2"/>
    <mergeCell ref="A26:F26"/>
    <mergeCell ref="B28:C28"/>
    <mergeCell ref="B29:C29"/>
    <mergeCell ref="B30:C30"/>
    <mergeCell ref="A24:F24"/>
    <mergeCell ref="A3:F3"/>
    <mergeCell ref="A14:H14"/>
    <mergeCell ref="A15:H15"/>
  </mergeCells>
  <phoneticPr fontId="1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F9E55-0DC9-4FBA-8019-5BAEF80137BF}">
  <sheetPr codeName="Sheet8"/>
  <dimension ref="A1:FG15"/>
  <sheetViews>
    <sheetView workbookViewId="0">
      <selection activeCell="F9" sqref="F9"/>
    </sheetView>
  </sheetViews>
  <sheetFormatPr defaultRowHeight="13.5"/>
  <cols>
    <col min="2" max="2" width="9" customWidth="1"/>
    <col min="5" max="5" width="9" customWidth="1"/>
    <col min="8" max="8" width="9" customWidth="1"/>
    <col min="17" max="19" width="9" customWidth="1"/>
    <col min="28" max="30" width="9" customWidth="1"/>
    <col min="37" max="37" width="9" customWidth="1"/>
    <col min="65" max="65" width="9" style="104" customWidth="1"/>
    <col min="66" max="67" width="9" customWidth="1"/>
    <col min="111" max="111" width="9" customWidth="1"/>
  </cols>
  <sheetData>
    <row r="1" spans="1:163" s="50" customFormat="1">
      <c r="A1" s="50" t="s">
        <v>229</v>
      </c>
      <c r="B1" s="50" t="s">
        <v>230</v>
      </c>
      <c r="C1" s="50" t="s">
        <v>232</v>
      </c>
      <c r="D1" s="50" t="s">
        <v>234</v>
      </c>
      <c r="E1" s="50" t="s">
        <v>231</v>
      </c>
      <c r="F1" s="50" t="s">
        <v>236</v>
      </c>
      <c r="G1" s="126" t="s">
        <v>447</v>
      </c>
      <c r="H1" s="50" t="s">
        <v>237</v>
      </c>
      <c r="I1" s="50" t="s">
        <v>233</v>
      </c>
      <c r="J1" s="50" t="s">
        <v>406</v>
      </c>
      <c r="K1" s="50" t="s">
        <v>235</v>
      </c>
      <c r="L1" s="50" t="s">
        <v>58</v>
      </c>
      <c r="M1" s="50" t="s">
        <v>238</v>
      </c>
      <c r="N1" s="50" t="s">
        <v>239</v>
      </c>
      <c r="O1" s="50" t="s">
        <v>241</v>
      </c>
      <c r="P1" s="50" t="s">
        <v>261</v>
      </c>
      <c r="Q1" s="50" t="s">
        <v>242</v>
      </c>
      <c r="R1" s="50" t="s">
        <v>404</v>
      </c>
      <c r="S1" s="50" t="s">
        <v>405</v>
      </c>
      <c r="T1" s="50" t="s">
        <v>240</v>
      </c>
      <c r="U1" s="50" t="s">
        <v>331</v>
      </c>
      <c r="V1" s="50" t="s">
        <v>401</v>
      </c>
      <c r="W1" s="50" t="s">
        <v>402</v>
      </c>
      <c r="X1" s="50" t="s">
        <v>403</v>
      </c>
      <c r="Y1" s="50" t="s">
        <v>243</v>
      </c>
      <c r="Z1" s="50" t="s">
        <v>244</v>
      </c>
      <c r="AA1" s="50" t="s">
        <v>245</v>
      </c>
      <c r="AB1" s="50" t="s">
        <v>407</v>
      </c>
      <c r="AC1" s="50" t="s">
        <v>408</v>
      </c>
      <c r="AD1" s="50" t="s">
        <v>246</v>
      </c>
      <c r="AE1" s="50" t="s">
        <v>247</v>
      </c>
      <c r="AF1" s="50" t="s">
        <v>248</v>
      </c>
      <c r="AG1" s="50" t="s">
        <v>249</v>
      </c>
      <c r="AH1" s="50" t="s">
        <v>250</v>
      </c>
      <c r="AI1" s="50" t="s">
        <v>251</v>
      </c>
      <c r="AJ1" s="50" t="s">
        <v>252</v>
      </c>
      <c r="AK1" s="50" t="s">
        <v>253</v>
      </c>
      <c r="AL1" s="50" t="s">
        <v>254</v>
      </c>
      <c r="AM1" s="50" t="s">
        <v>449</v>
      </c>
      <c r="AN1" s="50" t="s">
        <v>450</v>
      </c>
      <c r="AO1" s="50" t="s">
        <v>255</v>
      </c>
      <c r="AP1" s="50" t="s">
        <v>256</v>
      </c>
      <c r="AQ1" s="50" t="s">
        <v>257</v>
      </c>
      <c r="AR1" s="50" t="s">
        <v>258</v>
      </c>
      <c r="AS1" s="50" t="s">
        <v>259</v>
      </c>
      <c r="AT1" s="50" t="s">
        <v>260</v>
      </c>
      <c r="AU1" s="50" t="s">
        <v>409</v>
      </c>
      <c r="AV1" s="50" t="s">
        <v>262</v>
      </c>
      <c r="AW1" s="50" t="s">
        <v>263</v>
      </c>
      <c r="AX1" s="50" t="s">
        <v>410</v>
      </c>
      <c r="AY1" s="50" t="s">
        <v>264</v>
      </c>
      <c r="AZ1" s="50" t="s">
        <v>265</v>
      </c>
      <c r="BA1" s="50" t="s">
        <v>266</v>
      </c>
      <c r="BB1" s="50" t="s">
        <v>267</v>
      </c>
      <c r="BC1" s="50" t="s">
        <v>268</v>
      </c>
      <c r="BD1" s="50" t="s">
        <v>269</v>
      </c>
      <c r="BE1" s="50" t="s">
        <v>270</v>
      </c>
      <c r="BF1" s="50" t="s">
        <v>271</v>
      </c>
      <c r="BG1" s="50" t="s">
        <v>411</v>
      </c>
      <c r="BH1" s="50" t="s">
        <v>412</v>
      </c>
      <c r="BI1" s="50" t="s">
        <v>413</v>
      </c>
      <c r="BJ1" s="50" t="s">
        <v>414</v>
      </c>
      <c r="BK1" s="50" t="s">
        <v>415</v>
      </c>
      <c r="BL1" s="50" t="s">
        <v>416</v>
      </c>
      <c r="BM1" s="50" t="s">
        <v>272</v>
      </c>
      <c r="BN1" s="50" t="s">
        <v>273</v>
      </c>
      <c r="BO1" s="50" t="s">
        <v>274</v>
      </c>
      <c r="BP1" s="50" t="s">
        <v>295</v>
      </c>
      <c r="BQ1" s="50" t="s">
        <v>296</v>
      </c>
      <c r="BR1" s="50" t="s">
        <v>297</v>
      </c>
      <c r="BS1" s="50" t="s">
        <v>298</v>
      </c>
      <c r="BT1" s="50" t="s">
        <v>299</v>
      </c>
      <c r="BU1" s="50" t="s">
        <v>300</v>
      </c>
      <c r="BV1" s="50" t="s">
        <v>301</v>
      </c>
      <c r="BW1" s="50" t="s">
        <v>302</v>
      </c>
      <c r="BX1" s="50" t="s">
        <v>303</v>
      </c>
      <c r="BY1" s="50" t="s">
        <v>304</v>
      </c>
      <c r="BZ1" s="50" t="s">
        <v>305</v>
      </c>
      <c r="CA1" s="50" t="s">
        <v>306</v>
      </c>
      <c r="CB1" s="50" t="s">
        <v>307</v>
      </c>
      <c r="CC1" s="50" t="s">
        <v>308</v>
      </c>
      <c r="CD1" s="50" t="s">
        <v>417</v>
      </c>
      <c r="CE1" s="50" t="s">
        <v>418</v>
      </c>
      <c r="CF1" s="50" t="s">
        <v>419</v>
      </c>
      <c r="CG1" s="50" t="s">
        <v>309</v>
      </c>
      <c r="CH1" s="50" t="s">
        <v>310</v>
      </c>
      <c r="CI1" s="50" t="s">
        <v>311</v>
      </c>
      <c r="CJ1" s="50" t="s">
        <v>312</v>
      </c>
      <c r="CK1" s="50" t="s">
        <v>313</v>
      </c>
      <c r="CL1" s="50" t="s">
        <v>314</v>
      </c>
      <c r="CM1" s="50" t="s">
        <v>315</v>
      </c>
      <c r="CN1" s="50" t="s">
        <v>316</v>
      </c>
      <c r="CO1" s="50" t="s">
        <v>317</v>
      </c>
      <c r="CP1" s="50" t="s">
        <v>318</v>
      </c>
      <c r="CQ1" s="50" t="s">
        <v>319</v>
      </c>
      <c r="CR1" s="50" t="s">
        <v>320</v>
      </c>
      <c r="CS1" s="50" t="s">
        <v>321</v>
      </c>
      <c r="CT1" s="50" t="s">
        <v>322</v>
      </c>
      <c r="CU1" s="50" t="s">
        <v>323</v>
      </c>
      <c r="CV1" s="50" t="s">
        <v>324</v>
      </c>
      <c r="CW1" s="50" t="s">
        <v>325</v>
      </c>
      <c r="CX1" s="50" t="s">
        <v>326</v>
      </c>
      <c r="CY1" s="50" t="s">
        <v>327</v>
      </c>
      <c r="CZ1" s="50" t="s">
        <v>328</v>
      </c>
      <c r="DA1" s="50" t="s">
        <v>329</v>
      </c>
      <c r="DB1" s="50" t="s">
        <v>330</v>
      </c>
      <c r="DC1" s="50" t="s">
        <v>420</v>
      </c>
      <c r="DD1" s="50" t="s">
        <v>332</v>
      </c>
      <c r="DE1" s="50" t="s">
        <v>333</v>
      </c>
      <c r="DF1" s="50" t="s">
        <v>334</v>
      </c>
      <c r="DG1" s="50" t="s">
        <v>335</v>
      </c>
      <c r="DH1" s="50" t="s">
        <v>336</v>
      </c>
      <c r="DI1" s="50" t="s">
        <v>421</v>
      </c>
      <c r="DJ1" s="50" t="s">
        <v>422</v>
      </c>
      <c r="DK1" s="50" t="s">
        <v>423</v>
      </c>
      <c r="DL1" s="50" t="s">
        <v>424</v>
      </c>
      <c r="DM1" s="50" t="s">
        <v>425</v>
      </c>
      <c r="DN1" s="50" t="s">
        <v>426</v>
      </c>
      <c r="DO1" s="50" t="s">
        <v>427</v>
      </c>
      <c r="DP1" s="50" t="s">
        <v>428</v>
      </c>
      <c r="DQ1" s="50" t="s">
        <v>429</v>
      </c>
      <c r="DR1" s="50" t="s">
        <v>430</v>
      </c>
      <c r="DS1" s="50" t="s">
        <v>431</v>
      </c>
      <c r="DT1" s="50" t="s">
        <v>432</v>
      </c>
      <c r="DU1" s="50" t="s">
        <v>433</v>
      </c>
      <c r="DV1" s="50" t="s">
        <v>434</v>
      </c>
      <c r="DW1" s="50" t="s">
        <v>435</v>
      </c>
      <c r="DX1" s="50" t="s">
        <v>436</v>
      </c>
      <c r="DY1" s="50" t="s">
        <v>437</v>
      </c>
      <c r="DZ1" s="50" t="s">
        <v>337</v>
      </c>
      <c r="EA1" s="50" t="s">
        <v>338</v>
      </c>
      <c r="EB1" s="50" t="s">
        <v>135</v>
      </c>
      <c r="EC1" s="50" t="s">
        <v>339</v>
      </c>
      <c r="ED1" s="50" t="s">
        <v>340</v>
      </c>
      <c r="EE1" s="50" t="s">
        <v>341</v>
      </c>
      <c r="EF1" s="50" t="s">
        <v>342</v>
      </c>
      <c r="EG1" s="50" t="s">
        <v>343</v>
      </c>
      <c r="EH1" s="50" t="s">
        <v>344</v>
      </c>
      <c r="EI1" s="50" t="s">
        <v>345</v>
      </c>
      <c r="EJ1" s="50" t="s">
        <v>346</v>
      </c>
      <c r="EK1" s="50" t="s">
        <v>347</v>
      </c>
      <c r="EL1" s="50" t="s">
        <v>348</v>
      </c>
      <c r="EM1" s="50" t="s">
        <v>349</v>
      </c>
      <c r="EN1" s="50" t="s">
        <v>350</v>
      </c>
      <c r="EO1" s="50" t="s">
        <v>351</v>
      </c>
      <c r="EP1" s="50" t="s">
        <v>352</v>
      </c>
      <c r="EQ1" s="50" t="s">
        <v>353</v>
      </c>
      <c r="ER1" s="50" t="s">
        <v>354</v>
      </c>
      <c r="ES1" s="50" t="s">
        <v>355</v>
      </c>
      <c r="ET1" s="50" t="s">
        <v>356</v>
      </c>
      <c r="EU1" s="50" t="s">
        <v>357</v>
      </c>
      <c r="EV1" s="50" t="s">
        <v>358</v>
      </c>
      <c r="EW1" s="50" t="s">
        <v>359</v>
      </c>
      <c r="EX1" s="50" t="s">
        <v>360</v>
      </c>
      <c r="EY1" s="50" t="s">
        <v>361</v>
      </c>
      <c r="EZ1" s="50" t="s">
        <v>362</v>
      </c>
      <c r="FA1" s="50" t="s">
        <v>363</v>
      </c>
      <c r="FB1" s="50" t="s">
        <v>364</v>
      </c>
      <c r="FC1" s="50" t="s">
        <v>365</v>
      </c>
      <c r="FD1" s="50" t="s">
        <v>438</v>
      </c>
      <c r="FE1" s="50" t="s">
        <v>439</v>
      </c>
      <c r="FF1" s="50" t="s">
        <v>440</v>
      </c>
      <c r="FG1" s="50" t="s">
        <v>441</v>
      </c>
    </row>
    <row r="2" spans="1:163">
      <c r="A2" s="107"/>
      <c r="B2" s="107" t="s">
        <v>577</v>
      </c>
      <c r="C2" s="107">
        <f>IF(MONTH(E2)&lt;=3, YEAR(E2)-1, YEAR(E2))</f>
        <v>1899</v>
      </c>
      <c r="D2" s="109">
        <f>入力フォーム!$Z$1</f>
        <v>0</v>
      </c>
      <c r="E2" s="108">
        <f>入力フォーム!R1</f>
        <v>0</v>
      </c>
      <c r="G2" s="127" t="str">
        <f>IF(入力フォーム!O12&lt;&gt;"","法人","個人")</f>
        <v>個人</v>
      </c>
      <c r="H2" t="str">
        <f>IF(入力フォーム!O11&lt;&gt;"",SUBSTITUTE(入力フォーム!O11,"""","'")&amp;SUBSTITUTE(入力フォーム!O13,"""","'"),SUBSTITUTE(入力フォーム!O13,"""","'"))</f>
        <v/>
      </c>
      <c r="I2" s="107" t="str">
        <f>入力フォーム!$Q$24&amp;"区"</f>
        <v>区</v>
      </c>
      <c r="J2" t="str">
        <f>SUBSTITUTE(入力フォーム!T24,"""","'")</f>
        <v/>
      </c>
      <c r="K2" t="s">
        <v>386</v>
      </c>
      <c r="L2" t="str">
        <f>SUBSTITUTE(入力フォーム!Q27,"""","'")</f>
        <v/>
      </c>
      <c r="M2">
        <f>入力フォーム!T28</f>
        <v>0</v>
      </c>
      <c r="N2">
        <f>入力フォーム!Z28</f>
        <v>0</v>
      </c>
      <c r="O2">
        <f>入力フォーム!U29</f>
        <v>0</v>
      </c>
      <c r="Q2" t="str">
        <f>IF(入力フォーム!O38="請負",SUBSTITUTE(入力フォーム!O45,"""","'"),IF(AND(入力フォーム!O38="自主施工",入力フォーム!O11&lt;&gt;""),SUBSTITUTE(入力フォーム!O11,"""","'"),SUBSTITUTE(入力フォーム!O13,"""","'")))</f>
        <v/>
      </c>
      <c r="R2" s="104" t="e">
        <f>入力フォーム!AE63</f>
        <v>#N/A</v>
      </c>
      <c r="S2" s="104" t="e">
        <f>入力フォーム!AE64</f>
        <v>#N/A</v>
      </c>
      <c r="T2" t="str">
        <f>SUBSTITUTE(入力フォーム!X27,"""","'")</f>
        <v/>
      </c>
      <c r="U2">
        <f>入力フォーム!O39</f>
        <v>0</v>
      </c>
      <c r="V2" t="str">
        <f>IF(U2="有",SUBSTITUTE(入力フォーム!S39,"""","7"),"")</f>
        <v/>
      </c>
      <c r="W2" t="str">
        <f>IF(入力フォーム!AB40&lt;&gt;"","レベル"&amp;入力フォーム!AB40,"無")</f>
        <v>無</v>
      </c>
      <c r="X2" t="str">
        <f>IF(入力フォーム!T41&lt;&gt;"",SUBSTITUTE(入力フォーム!T41,"""","'"),"")</f>
        <v/>
      </c>
      <c r="Y2">
        <f>入力フォーム!O42</f>
        <v>0</v>
      </c>
      <c r="Z2" t="str">
        <f>IF(Y2="有",入力フォーム!U42,"")</f>
        <v/>
      </c>
      <c r="AB2" t="e">
        <f>"元届出　届出日："&amp;TEXT(入力フォーム!AE4,"yyyy/mm/dd")&amp;"　受付番号："&amp;TEXT(入力フォーム!O5,"00")&amp;"."&amp;TEXT(入力フォーム!U5,"0000")</f>
        <v>#N/A</v>
      </c>
      <c r="AC2" t="str">
        <f>IF(入力フォーム!O38="自主施工","自主施工","")&amp;"変更箇所："&amp;IF(入力フォーム!D11=TRUE,"発注者等の名称　","")&amp;IF(入力フォーム!D15=TRUE,"発注者等の住所等　","")&amp;IF(入力フォーム!D18=TRUE,"発注者等の転居予定先　","")&amp;IF(入力フォーム!D26=TRUE,"工事の種類及び規模　","")&amp;IF(入力フォーム!D38=TRUE,"請負・自主施工　","")&amp;IF(入力フォーム!D45=TRUE,"元請業者の名称　","")&amp;IF(入力フォーム!D49=TRUE,"元請業者の住所等　","")&amp;IF(入力フォーム!D52=TRUE,"許可番号　","")&amp;IF(入力フォーム!D60=TRUE,"説明年月日　","")&amp;IF(入力フォーム!D63=TRUE,"工程　","")&amp;IF(入力フォーム!AD67=FALSE,"別表　","")</f>
        <v>変更箇所：別表　</v>
      </c>
      <c r="AD2" t="str">
        <f>H2</f>
        <v/>
      </c>
      <c r="AE2" s="95" t="str">
        <f>入力フォーム!R15&amp;入力フォーム!W15</f>
        <v/>
      </c>
      <c r="AF2" t="str">
        <f>SUBSTITUTE(入力フォーム!R16,"""","'")</f>
        <v/>
      </c>
      <c r="AG2" s="95" t="str">
        <f>入力フォーム!R17&amp;入力フォーム!V17&amp;入力フォーム!Z17</f>
        <v/>
      </c>
      <c r="AH2" s="95" t="str">
        <f>入力フォーム!R18&amp;入力フォーム!W18</f>
        <v/>
      </c>
      <c r="AI2" s="94" t="str">
        <f>IF(入力フォーム!R19&lt;&gt;"",SUBSTITUTE(入力フォーム!R19,"""","'"),"")</f>
        <v/>
      </c>
      <c r="AJ2" s="95" t="str">
        <f>入力フォーム!R20&amp;入力フォーム!V20&amp;入力フォーム!Z20</f>
        <v/>
      </c>
      <c r="AK2" s="94" t="str">
        <f>SUBSTITUTE(入力フォーム!O23,"""","'")</f>
        <v/>
      </c>
      <c r="AL2" s="95" t="str">
        <f>I2&amp;J2</f>
        <v>区</v>
      </c>
      <c r="AM2" s="94">
        <f>入力フォーム!W25</f>
        <v>0</v>
      </c>
      <c r="AN2" s="94">
        <f>入力フォーム!P25</f>
        <v>0</v>
      </c>
      <c r="AO2" t="s">
        <v>393</v>
      </c>
      <c r="AP2" s="94" t="str">
        <f>L2</f>
        <v/>
      </c>
      <c r="AQ2" t="str">
        <f>T2</f>
        <v/>
      </c>
      <c r="AR2">
        <f t="shared" ref="AR2:AT3" si="0">M2</f>
        <v>0</v>
      </c>
      <c r="AS2">
        <f t="shared" si="0"/>
        <v>0</v>
      </c>
      <c r="AT2">
        <f t="shared" si="0"/>
        <v>0</v>
      </c>
      <c r="AV2">
        <f>入力フォーム!O38</f>
        <v>0</v>
      </c>
      <c r="AW2" t="str">
        <f>IF(AV2="請負",Q2,"")</f>
        <v/>
      </c>
      <c r="AX2" t="str">
        <f>IF(AV2="請負",SUBSTITUTE(入力フォーム!O47,"""","'"),"")</f>
        <v/>
      </c>
      <c r="AY2" t="str">
        <f>IF(AV2="請負",入力フォーム!R49&amp;入力フォーム!W49,"")</f>
        <v/>
      </c>
      <c r="AZ2" t="str">
        <f>IF(AV2="請負",SUBSTITUTE(入力フォーム!$R$50,"""","'"),"")</f>
        <v/>
      </c>
      <c r="BA2" t="str">
        <f>IF(AV2="請負",入力フォーム!$R$51&amp;入力フォーム!$V$51&amp;入力フォーム!$Z$51,"")</f>
        <v/>
      </c>
      <c r="BB2" t="str">
        <f>IF(入力フォーム!AD54=TRUE,SUBSTITUTE(入力フォーム!$O$53,"""","'"),"")</f>
        <v/>
      </c>
      <c r="BC2" t="str">
        <f>IF(入力フォーム!AD54=TRUE,入力フォーム!$R$53,"")</f>
        <v/>
      </c>
      <c r="BD2" t="str">
        <f>IF(入力フォーム!AD54=TRUE,入力フォーム!$U$53,"")</f>
        <v/>
      </c>
      <c r="BE2" t="str">
        <f>IF(入力フォーム!AD54=TRUE,入力フォーム!$W$53,"")</f>
        <v/>
      </c>
      <c r="BF2" t="str">
        <f>IF(入力フォーム!AD54=TRUE,入力フォーム!Y53,"")</f>
        <v/>
      </c>
      <c r="BG2" t="str">
        <f>IF(入力フォーム!AD54=TRUE,入力フォーム!X54,"")</f>
        <v/>
      </c>
      <c r="BH2" t="str">
        <f>IF(入力フォーム!AD54=TRUE,SUBSTITUTE(入力フォーム!V55,"""","'"),"")</f>
        <v/>
      </c>
      <c r="BI2" t="str">
        <f>IF(入力フォーム!AD56=TRUE,入力フォーム!T56,"")</f>
        <v/>
      </c>
      <c r="BJ2" t="str">
        <f>IF(入力フォーム!AD56=TRUE,入力フォーム!W56,"")</f>
        <v/>
      </c>
      <c r="BK2" t="str">
        <f>IF(入力フォーム!AD56=TRUE,入力フォーム!Z56,"")</f>
        <v/>
      </c>
      <c r="BL2" t="str">
        <f>IF(入力フォーム!AD56=TRUE,SUBSTITUTE(入力フォーム!S57,"""","'"),"")</f>
        <v/>
      </c>
      <c r="BM2" s="104" t="str">
        <f>IF(AV2="請負",入力フォーム!AE60,"")</f>
        <v/>
      </c>
      <c r="BN2" s="104" t="e">
        <f>R2</f>
        <v>#N/A</v>
      </c>
      <c r="BO2" s="104" t="e">
        <f>S2</f>
        <v>#N/A</v>
      </c>
      <c r="BP2">
        <f>IF(別表１!AL6=TRUE,1,0)</f>
        <v>0</v>
      </c>
      <c r="BQ2">
        <f>IF(別表１!AM6=TRUE,1,0)</f>
        <v>0</v>
      </c>
      <c r="BR2">
        <f>IF(別表１!AN6=TRUE,1,0)</f>
        <v>0</v>
      </c>
      <c r="BS2">
        <f>IF(別表１!AL7=TRUE,1,0)</f>
        <v>0</v>
      </c>
      <c r="BT2">
        <f>IF(別表１!AM7=TRUE,1,0)</f>
        <v>0</v>
      </c>
      <c r="BU2" t="str">
        <f>IF(別表１!AF7&lt;&gt;"",SUBSTITUTE(別表１!AF7,"""","'"),"")</f>
        <v/>
      </c>
      <c r="CH2">
        <f>別表１!S8</f>
        <v>0</v>
      </c>
      <c r="CI2">
        <f>別表１!Y8</f>
        <v>0</v>
      </c>
      <c r="CJ2" t="str">
        <f>IF(別表１!S9&lt;&gt;"",SUBSTITUTE(別表１!S9,"""","'"),"")</f>
        <v/>
      </c>
      <c r="CK2">
        <f>IF(別表１!AL10=TRUE,1,0)</f>
        <v>0</v>
      </c>
      <c r="CL2">
        <f>IF(別表１!AM10=TRUE,1,0)</f>
        <v>0</v>
      </c>
      <c r="CM2">
        <f>IF(別表１!AN10=TRUE,1,0)</f>
        <v>0</v>
      </c>
      <c r="CN2">
        <f>IF(別表１!AO10=TRUE,1,0)</f>
        <v>0</v>
      </c>
      <c r="CO2" t="str">
        <f>IF(別表１!Z11&lt;&gt;"",SUBSTITUTE(別表１!Z11,"""","'"),"")</f>
        <v/>
      </c>
      <c r="CP2">
        <f>別表１!X12</f>
        <v>0</v>
      </c>
      <c r="CQ2" t="str">
        <f>IF(別表１!S13&lt;&gt;"",SUBSTITUTE(別表１!S13,"""","'"),"")</f>
        <v/>
      </c>
      <c r="CR2" t="str">
        <f>IF(別表１!AL16=TRUE,"十分","不十分")</f>
        <v>不十分</v>
      </c>
      <c r="CS2" t="str">
        <f>IF(別表１!S17&lt;&gt;"",SUBSTITUTE(別表１!S17,"""","'"),"")</f>
        <v/>
      </c>
      <c r="CT2" t="str">
        <f>IF(別表１!AB16&lt;&gt;"",SUBSTITUTE(別表１!AB16,"""","'"),"")</f>
        <v/>
      </c>
      <c r="CU2" t="str">
        <f>IF(別表１!AL18=TRUE,"有","無")</f>
        <v>無</v>
      </c>
      <c r="CV2">
        <f>別表１!V19</f>
        <v>0</v>
      </c>
      <c r="CW2" t="str">
        <f>IF(別表１!AL20=TRUE,"有","無")</f>
        <v>無</v>
      </c>
      <c r="CX2" t="str">
        <f>IF(別表１!S21&lt;&gt;"",SUBSTITUTE(別表１!S21,"""","'"),"")</f>
        <v/>
      </c>
      <c r="CY2" t="str">
        <f>IF(別表１!AB18&lt;&gt;"",SUBSTITUTE(別表１!AB18,"""","'"),"")</f>
        <v/>
      </c>
      <c r="CZ2" t="str">
        <f>IF(別表１!AL22=TRUE,"有","無")</f>
        <v>無</v>
      </c>
      <c r="DA2" t="str">
        <f>IF(別表１!Q23&lt;&gt;"",SUBSTITUTE(別表１!Q23,"""","'"),"")</f>
        <v/>
      </c>
      <c r="DB2" t="str">
        <f>IF(別表１!AB22&lt;&gt;"",SUBSTITUTE(別表１!AB22,"""","'"),"")</f>
        <v/>
      </c>
      <c r="DC2">
        <f>U2</f>
        <v>0</v>
      </c>
      <c r="DD2" t="str">
        <f>V2</f>
        <v/>
      </c>
      <c r="DE2" t="str">
        <f>IF(別表１!AB25&lt;&gt;"",SUBSTITUTE(別表１!AB25,"""","'"),"")</f>
        <v/>
      </c>
      <c r="DF2" t="str">
        <f>IF(別表１!P34&lt;&gt;"",SUBSTITUTE(別表１!P34,"""","'"),"")</f>
        <v/>
      </c>
      <c r="DG2" s="104">
        <f>別表１!AE34</f>
        <v>0</v>
      </c>
      <c r="DH2" t="str">
        <f>IF(別表１!AB35&lt;&gt;"",SUBSTITUTE(別表１!AB35,"""","'"),"")</f>
        <v/>
      </c>
      <c r="DI2" t="str">
        <f>IF(別表１!AL38=TRUE,"有","無")</f>
        <v>無</v>
      </c>
      <c r="DJ2" t="str">
        <f>IF(別表１!AN38=TRUE,"手作業",IF(別表１!AO38=TRUE,"手・機械作業の併用",""))</f>
        <v/>
      </c>
      <c r="DK2" t="str">
        <f>IF(別表１!AI39&lt;&gt;"",SUBSTITUTE(別表１!AI39,"""","'"),"")</f>
        <v/>
      </c>
      <c r="DL2" t="str">
        <f>IF(別表１!AL41=TRUE,"有","無")</f>
        <v>無</v>
      </c>
      <c r="DM2" t="str">
        <f>IF(別表１!AN41=TRUE,"手作業",IF(別表１!AO41=TRUE,"手・機械作業併用",""))</f>
        <v/>
      </c>
      <c r="DN2" t="str">
        <f>IF(別表１!AI42&lt;&gt;"",SUBSTITUTE(別表１!AI42,"""","'"),"")</f>
        <v/>
      </c>
      <c r="DO2" t="str">
        <f>IF(別表１!AL44=TRUE,"有","無")</f>
        <v>無</v>
      </c>
      <c r="DP2" t="str">
        <f>IF(別表１!AN44=TRUE,"手作業",IF(別表１!AO44=TRUE,"手・機械作業併用",""))</f>
        <v/>
      </c>
      <c r="DQ2" t="str">
        <f>IF(別表１!AL46=TRUE,"有","無")</f>
        <v>無</v>
      </c>
      <c r="DR2" t="str">
        <f>IF(別表１!AN46=TRUE,"手作業",IF(別表１!AO46=TRUE,"手・機械作業併用",""))</f>
        <v/>
      </c>
      <c r="DS2" t="str">
        <f>IF(別表１!AL48=TRUE,"有","無")</f>
        <v>無</v>
      </c>
      <c r="DT2" t="str">
        <f>IF(別表１!G48&lt;&gt;"",SUBSTITUTE(別表１!G48,"""","'"),"")</f>
        <v/>
      </c>
      <c r="DU2" t="str">
        <f>IF(別表１!AN48=TRUE,"手作業",IF(別表１!AO48=TRUE,"手・機械作業併用",""))</f>
        <v/>
      </c>
      <c r="DY2" t="str">
        <f>IF(別表１!R49="☑","１→２→３→４","その他")</f>
        <v>その他</v>
      </c>
      <c r="DZ2" t="str">
        <f>IF(別表１!V50&lt;&gt;"",SUBSTITUTE(別表１!V50,"""","'"),"")</f>
        <v/>
      </c>
      <c r="EA2" t="str">
        <f>IF(別表１!X51&lt;&gt;"",SUBSTITUTE(別表１!X51,"""","'"),"")</f>
        <v/>
      </c>
      <c r="EB2" t="str">
        <f>IF(別表１!F52="☑","該当","非該当")</f>
        <v>非該当</v>
      </c>
      <c r="EC2" t="str">
        <f>IF(別表１!AL53=TRUE,"可",IF(別表１!AM53=TRUE,"不可",""))</f>
        <v/>
      </c>
      <c r="ED2" t="str">
        <f>IF(別表１!X54&lt;&gt;"",SUBSTITUTE(別表１!X54,"""","'"),"")</f>
        <v/>
      </c>
      <c r="EE2">
        <f>別表１!AA55</f>
        <v>2</v>
      </c>
      <c r="EF2" t="str">
        <f>IF(別表１!AL57=TRUE,"該当","非該当")</f>
        <v>非該当</v>
      </c>
      <c r="EG2" t="str">
        <f>IF(別表１!AA57&lt;&gt;"",別表１!AA57,"")</f>
        <v/>
      </c>
      <c r="EH2">
        <f>IF(別表１!AL58=TRUE,1,0)</f>
        <v>0</v>
      </c>
      <c r="EI2">
        <f>IF(別表１!AM58=TRUE,1,0)</f>
        <v>0</v>
      </c>
      <c r="EJ2">
        <f>IF(別表１!AN58=TRUE,1,0)</f>
        <v>0</v>
      </c>
      <c r="EK2">
        <f>IF(別表１!AO58=TRUE,1,0)</f>
        <v>0</v>
      </c>
      <c r="EL2">
        <f>IF(別表１!AP58=TRUE,1,0)</f>
        <v>0</v>
      </c>
      <c r="EN2" t="str">
        <f>IF(別表１!AL59=TRUE,"該当","非該当")</f>
        <v>非該当</v>
      </c>
      <c r="EO2" t="str">
        <f>IF(別表１!AA59&lt;&gt;"",別表１!AA59,"")</f>
        <v/>
      </c>
      <c r="EP2">
        <f>IF(別表１!AL60=TRUE,1,0)</f>
        <v>0</v>
      </c>
      <c r="EQ2">
        <f>IF(別表１!AM60=TRUE,1,0)</f>
        <v>0</v>
      </c>
      <c r="ER2">
        <f>IF(別表１!AN60=TRUE,1,0)</f>
        <v>0</v>
      </c>
      <c r="ES2">
        <f>IF(別表１!AO60=TRUE,1,0)</f>
        <v>0</v>
      </c>
      <c r="ET2">
        <f>IF(別表１!AP60=TRUE,1,0)</f>
        <v>0</v>
      </c>
      <c r="EV2" t="str">
        <f>IF(別表１!AL61=TRUE,"該当","非該当")</f>
        <v>非該当</v>
      </c>
      <c r="EW2" t="str">
        <f>IF(別表１!AA61&lt;&gt;"",別表１!AA61,"")</f>
        <v/>
      </c>
      <c r="EX2">
        <f>IF(別表１!AL62=TRUE,1,0)</f>
        <v>0</v>
      </c>
      <c r="EY2">
        <f>IF(別表１!AM62=TRUE,1,0)</f>
        <v>0</v>
      </c>
      <c r="EZ2">
        <f>IF(別表１!AN62=TRUE,1,0)</f>
        <v>0</v>
      </c>
      <c r="FA2">
        <f>IF(別表１!AO62=TRUE,1,0)</f>
        <v>0</v>
      </c>
      <c r="FB2">
        <f>IF(別表１!AP62=TRUE,1,0)</f>
        <v>0</v>
      </c>
      <c r="FD2" t="str">
        <f>IF(別表１!G64&lt;&gt;"",SUBSTITUTE(別表１!G64,"""","'"),"")</f>
        <v/>
      </c>
      <c r="FG2" s="95"/>
    </row>
    <row r="3" spans="1:163">
      <c r="A3" s="107"/>
      <c r="B3" s="107" t="s">
        <v>577</v>
      </c>
      <c r="C3" s="107">
        <f>C2</f>
        <v>1899</v>
      </c>
      <c r="D3" s="109">
        <f>D2</f>
        <v>0</v>
      </c>
      <c r="E3" s="108">
        <f>E2</f>
        <v>0</v>
      </c>
      <c r="G3" s="127" t="str">
        <f>G2</f>
        <v>個人</v>
      </c>
      <c r="H3" t="str">
        <f>H2</f>
        <v/>
      </c>
      <c r="I3" s="107" t="str">
        <f>I2</f>
        <v>区</v>
      </c>
      <c r="J3" t="str">
        <f>J2</f>
        <v/>
      </c>
      <c r="K3" t="s">
        <v>387</v>
      </c>
      <c r="L3" t="str">
        <f>SUBSTITUTE(入力フォーム!Q30,"""","'")</f>
        <v/>
      </c>
      <c r="M3">
        <f>入力フォーム!T31</f>
        <v>0</v>
      </c>
      <c r="N3">
        <f>入力フォーム!Z31</f>
        <v>0</v>
      </c>
      <c r="O3">
        <f>入力フォーム!U32</f>
        <v>0</v>
      </c>
      <c r="Q3" t="str">
        <f>Q2</f>
        <v/>
      </c>
      <c r="R3" s="104" t="e">
        <f>R2</f>
        <v>#N/A</v>
      </c>
      <c r="S3" s="104" t="e">
        <f>S2</f>
        <v>#N/A</v>
      </c>
      <c r="T3" t="str">
        <f>SUBSTITUTE(入力フォーム!X30,"""","'")</f>
        <v/>
      </c>
      <c r="U3">
        <f t="shared" ref="U3:Z3" si="1">U2</f>
        <v>0</v>
      </c>
      <c r="V3" t="str">
        <f t="shared" si="1"/>
        <v/>
      </c>
      <c r="W3" t="str">
        <f t="shared" si="1"/>
        <v>無</v>
      </c>
      <c r="X3" t="str">
        <f t="shared" si="1"/>
        <v/>
      </c>
      <c r="Y3">
        <f t="shared" si="1"/>
        <v>0</v>
      </c>
      <c r="Z3" t="str">
        <f t="shared" si="1"/>
        <v/>
      </c>
      <c r="AB3" t="e">
        <f>AB2</f>
        <v>#N/A</v>
      </c>
      <c r="AC3" t="str">
        <f t="shared" ref="AC3:AN3" si="2">AC2</f>
        <v>変更箇所：別表　</v>
      </c>
      <c r="AD3" t="str">
        <f t="shared" si="2"/>
        <v/>
      </c>
      <c r="AE3" s="95" t="str">
        <f t="shared" si="2"/>
        <v/>
      </c>
      <c r="AF3" t="str">
        <f t="shared" si="2"/>
        <v/>
      </c>
      <c r="AG3" s="95" t="str">
        <f t="shared" si="2"/>
        <v/>
      </c>
      <c r="AH3" s="95" t="str">
        <f t="shared" si="2"/>
        <v/>
      </c>
      <c r="AI3" s="94" t="str">
        <f t="shared" si="2"/>
        <v/>
      </c>
      <c r="AJ3" s="95" t="str">
        <f t="shared" si="2"/>
        <v/>
      </c>
      <c r="AK3" s="95" t="str">
        <f t="shared" si="2"/>
        <v/>
      </c>
      <c r="AL3" s="95" t="str">
        <f t="shared" si="2"/>
        <v>区</v>
      </c>
      <c r="AM3" s="94">
        <f t="shared" si="2"/>
        <v>0</v>
      </c>
      <c r="AN3" s="94">
        <f t="shared" si="2"/>
        <v>0</v>
      </c>
      <c r="AO3" t="s">
        <v>394</v>
      </c>
      <c r="AP3" s="94" t="str">
        <f>L3</f>
        <v/>
      </c>
      <c r="AQ3" t="str">
        <f>T3</f>
        <v/>
      </c>
      <c r="AR3">
        <f t="shared" si="0"/>
        <v>0</v>
      </c>
      <c r="AS3">
        <f t="shared" si="0"/>
        <v>0</v>
      </c>
      <c r="AT3">
        <f t="shared" si="0"/>
        <v>0</v>
      </c>
      <c r="AV3">
        <f t="shared" ref="AV3:BO3" si="3">AV2</f>
        <v>0</v>
      </c>
      <c r="AW3" t="str">
        <f t="shared" si="3"/>
        <v/>
      </c>
      <c r="AX3" t="str">
        <f t="shared" si="3"/>
        <v/>
      </c>
      <c r="AY3" t="str">
        <f t="shared" si="3"/>
        <v/>
      </c>
      <c r="AZ3" t="str">
        <f t="shared" si="3"/>
        <v/>
      </c>
      <c r="BA3" t="str">
        <f t="shared" si="3"/>
        <v/>
      </c>
      <c r="BB3" t="str">
        <f t="shared" si="3"/>
        <v/>
      </c>
      <c r="BC3" t="str">
        <f t="shared" si="3"/>
        <v/>
      </c>
      <c r="BD3" t="str">
        <f t="shared" si="3"/>
        <v/>
      </c>
      <c r="BE3" t="str">
        <f t="shared" si="3"/>
        <v/>
      </c>
      <c r="BF3" t="str">
        <f t="shared" si="3"/>
        <v/>
      </c>
      <c r="BG3" t="str">
        <f t="shared" si="3"/>
        <v/>
      </c>
      <c r="BH3" t="str">
        <f t="shared" si="3"/>
        <v/>
      </c>
      <c r="BI3" t="str">
        <f t="shared" si="3"/>
        <v/>
      </c>
      <c r="BJ3" t="str">
        <f t="shared" si="3"/>
        <v/>
      </c>
      <c r="BK3" t="str">
        <f t="shared" si="3"/>
        <v/>
      </c>
      <c r="BL3" t="str">
        <f t="shared" si="3"/>
        <v/>
      </c>
      <c r="BM3" s="104" t="str">
        <f t="shared" si="3"/>
        <v/>
      </c>
      <c r="BN3" s="104" t="e">
        <f t="shared" si="3"/>
        <v>#N/A</v>
      </c>
      <c r="BO3" s="104" t="e">
        <f t="shared" si="3"/>
        <v>#N/A</v>
      </c>
      <c r="CD3">
        <f>IF(別表２!AJ9=TRUE,1,0)</f>
        <v>0</v>
      </c>
      <c r="CE3">
        <f>IF(別表２!AK9=TRUE,1,0)</f>
        <v>0</v>
      </c>
      <c r="CF3">
        <f>IF(別表２!AJ10=TRUE,1,0)</f>
        <v>0</v>
      </c>
      <c r="CG3">
        <f>IF(別表２!AK10=TRUE,1,0)</f>
        <v>0</v>
      </c>
      <c r="CH3" t="str">
        <f>IF(別表２!R11&lt;&gt;"",別表２!R11,"")</f>
        <v/>
      </c>
      <c r="CI3" t="str">
        <f>IF(別表２!X11&lt;&gt;"",別表２!X11,"")</f>
        <v/>
      </c>
      <c r="CJ3" t="str">
        <f>IF(別表２!R12&lt;&gt;"",SUBSTITUTE(別表２!R12,"""","'"),"")</f>
        <v/>
      </c>
      <c r="CK3">
        <f>IF(別表２!AJ13=TRUE,1,0)</f>
        <v>0</v>
      </c>
      <c r="CL3">
        <f>IF(別表２!AK13=TRUE,1,0)</f>
        <v>0</v>
      </c>
      <c r="CM3">
        <f>IF(別表２!AL13=TRUE,1,0)</f>
        <v>0</v>
      </c>
      <c r="CN3">
        <f>IF(別表２!AM13=TRUE,1,0)</f>
        <v>0</v>
      </c>
      <c r="CO3" t="str">
        <f>IF(別表２!AB14&lt;&gt;"",SUBSTITUTE(別表２!AB14,"""","'"),"")</f>
        <v/>
      </c>
      <c r="CP3">
        <f>別表２!W15</f>
        <v>0</v>
      </c>
      <c r="CQ3" t="str">
        <f>IF(別表２!R16&lt;&gt;"",SUBSTITUTE(別表２!R16,"""","'"),"")</f>
        <v/>
      </c>
      <c r="CR3" t="str">
        <f>IF(別表２!AJ19=TRUE,"十分","不十分")</f>
        <v>不十分</v>
      </c>
      <c r="CS3" t="str">
        <f>IF(別表２!R20&lt;&gt;"",SUBSTITUTE(別表２!R20,"""","'"),"")</f>
        <v/>
      </c>
      <c r="CT3" t="str">
        <f>IF(別表２!AA19&lt;&gt;"",SUBSTITUTE(別表２!AA19,"""","'"),"")</f>
        <v/>
      </c>
      <c r="CU3" t="str">
        <f>IF(別表２!AJ22=TRUE,"有","無")</f>
        <v>無</v>
      </c>
      <c r="CV3">
        <f>別表２!U23</f>
        <v>0</v>
      </c>
      <c r="CW3" t="str">
        <f>IF(別表２!AJ24=TRUE,"有","無")</f>
        <v>無</v>
      </c>
      <c r="CX3" t="str">
        <f>IF(別表２!R25&lt;&gt;"",SUBSTITUTE(別表２!R25,"""","'"),"")</f>
        <v/>
      </c>
      <c r="CY3" t="str">
        <f>IF(別表２!AA22&lt;&gt;"",SUBSTITUTE(別表２!AA22,"""","'"),"")</f>
        <v/>
      </c>
      <c r="DC3">
        <f>DC2</f>
        <v>0</v>
      </c>
      <c r="DD3" t="str">
        <f>DD2</f>
        <v/>
      </c>
      <c r="DE3" t="str">
        <f>IF(別表２!AA26&lt;&gt;"",SUBSTITUTE(別表２!AA26,"""","'"),"")</f>
        <v/>
      </c>
      <c r="DF3" t="str">
        <f>IF(別表２!O35&lt;&gt;"",SUBSTITUTE(別表２!O35,"""","'"),"")</f>
        <v/>
      </c>
      <c r="DG3" s="104" t="str">
        <f>IF(別表２!AD35&lt;&gt;"",別表２!AD35,"")</f>
        <v/>
      </c>
      <c r="DH3" t="str">
        <f>IF(別表２!AA36&lt;&gt;"",SUBSTITUTE(別表２!AA36,"""","'"),"")</f>
        <v/>
      </c>
      <c r="DI3" t="str">
        <f>IF(別表２!AJ38=TRUE,"有","無")</f>
        <v>無</v>
      </c>
      <c r="DL3" t="str">
        <f>IF(別表２!AJ40=TRUE,"有","無")</f>
        <v>無</v>
      </c>
      <c r="DO3" t="str">
        <f>IF(別表２!AJ42=TRUE,"有","無")</f>
        <v>無</v>
      </c>
      <c r="DQ3" t="str">
        <f>IF(別表２!AJ44=TRUE,"有","無")</f>
        <v>無</v>
      </c>
      <c r="DS3" t="str">
        <f>IF(別表２!AJ46=TRUE,"有","無")</f>
        <v>無</v>
      </c>
      <c r="DV3" t="str">
        <f>IF(別表２!AJ48=TRUE,"有","無")</f>
        <v>無</v>
      </c>
      <c r="DW3" t="str">
        <f>IF(別表２!G49&lt;&gt;"",SUBSTITUTE(別表２!G49,"""","'"),"")</f>
        <v/>
      </c>
      <c r="EF3" t="str">
        <f>IF(別表２!AJ51=TRUE,"該当","非該当")</f>
        <v>非該当</v>
      </c>
      <c r="EG3" t="str">
        <f>IF(別表２!Y51&lt;&gt;"",別表２!Y51,"")</f>
        <v/>
      </c>
      <c r="EH3">
        <f>IF(別表２!AJ52=TRUE,1,0)</f>
        <v>0</v>
      </c>
      <c r="EI3">
        <f>IF(別表２!AK52=TRUE,1,0)</f>
        <v>0</v>
      </c>
      <c r="EJ3">
        <f>IF(別表２!AL52=TRUE,1,0)</f>
        <v>0</v>
      </c>
      <c r="EK3">
        <f>IF(別表２!AM52=TRUE,1,0)</f>
        <v>0</v>
      </c>
      <c r="EL3">
        <f>IF(別表２!AN52=TRUE,1,0)</f>
        <v>0</v>
      </c>
      <c r="EM3">
        <f>IF(別表２!AO52=TRUE,1,0)</f>
        <v>0</v>
      </c>
      <c r="EN3" t="str">
        <f>IF(別表２!AJ53=TRUE,"該当","非該当")</f>
        <v>非該当</v>
      </c>
      <c r="EO3" t="str">
        <f>IF(別表２!Y53&lt;&gt;"",別表２!Y53,"")</f>
        <v/>
      </c>
      <c r="EP3">
        <f>IF(別表２!AJ54=TRUE,1,0)</f>
        <v>0</v>
      </c>
      <c r="EQ3">
        <f>IF(別表２!AK54=TRUE,1,0)</f>
        <v>0</v>
      </c>
      <c r="ER3">
        <f>IF(別表２!AL54=TRUE,1,0)</f>
        <v>0</v>
      </c>
      <c r="ES3">
        <f>IF(別表２!AM54=TRUE,1,0)</f>
        <v>0</v>
      </c>
      <c r="ET3">
        <f>IF(別表２!AN54=TRUE,1,0)</f>
        <v>0</v>
      </c>
      <c r="EU3">
        <f>IF(別表２!AO54=TRUE,1,0)</f>
        <v>0</v>
      </c>
      <c r="EV3" t="str">
        <f>IF(別表２!AJ55=TRUE,"該当","非該当")</f>
        <v>非該当</v>
      </c>
      <c r="EW3" t="str">
        <f>IF(別表２!Y55&lt;&gt;"",別表２!Y55,"")</f>
        <v/>
      </c>
      <c r="EX3">
        <f>IF(別表２!AJ56=TRUE,1,0)</f>
        <v>0</v>
      </c>
      <c r="EY3">
        <f>IF(別表２!AK56=TRUE,1,0)</f>
        <v>0</v>
      </c>
      <c r="EZ3">
        <f>IF(別表２!AL56=TRUE,1,0)</f>
        <v>0</v>
      </c>
      <c r="FA3">
        <f>IF(別表２!AM56=TRUE,1,0)</f>
        <v>0</v>
      </c>
      <c r="FB3">
        <f>IF(別表２!AN56=TRUE,1,0)</f>
        <v>0</v>
      </c>
      <c r="FC3">
        <f>IF(別表２!AO56=TRUE,1,0)</f>
        <v>0</v>
      </c>
      <c r="FD3" t="str">
        <f>IF(別表２!G58&lt;&gt;"",SUBSTITUTE(別表２!G58,"""","'"),"")</f>
        <v/>
      </c>
      <c r="FG3" s="95"/>
    </row>
    <row r="4" spans="1:163">
      <c r="A4" s="107"/>
      <c r="B4" s="107" t="s">
        <v>577</v>
      </c>
      <c r="C4" s="107">
        <f>C2</f>
        <v>1899</v>
      </c>
      <c r="D4" s="109">
        <f>D2</f>
        <v>0</v>
      </c>
      <c r="E4" s="108">
        <f>E2</f>
        <v>0</v>
      </c>
      <c r="G4" s="127" t="str">
        <f>G2</f>
        <v>個人</v>
      </c>
      <c r="H4" t="str">
        <f>H2</f>
        <v/>
      </c>
      <c r="I4" s="107" t="str">
        <f>I2</f>
        <v>区</v>
      </c>
      <c r="J4" t="str">
        <f>J2</f>
        <v/>
      </c>
      <c r="K4" t="s">
        <v>388</v>
      </c>
      <c r="L4" t="str">
        <f>SUBSTITUTE(入力フォーム!Q33,"""","'")</f>
        <v/>
      </c>
      <c r="M4">
        <f>入力フォーム!T34</f>
        <v>0</v>
      </c>
      <c r="N4">
        <f>入力フォーム!Z34</f>
        <v>0</v>
      </c>
      <c r="P4">
        <f>ROUND(入力フォーム!U35,0)</f>
        <v>0</v>
      </c>
      <c r="Q4" t="str">
        <f>Q2</f>
        <v/>
      </c>
      <c r="R4" s="104" t="e">
        <f>R2</f>
        <v>#N/A</v>
      </c>
      <c r="S4" s="104" t="e">
        <f>S2</f>
        <v>#N/A</v>
      </c>
      <c r="T4" t="str">
        <f>SUBSTITUTE(入力フォーム!X33,"""","'")</f>
        <v/>
      </c>
      <c r="U4">
        <f t="shared" ref="U4:Z4" si="4">U2</f>
        <v>0</v>
      </c>
      <c r="V4" t="str">
        <f t="shared" si="4"/>
        <v/>
      </c>
      <c r="W4" t="str">
        <f t="shared" si="4"/>
        <v>無</v>
      </c>
      <c r="X4" t="str">
        <f t="shared" si="4"/>
        <v/>
      </c>
      <c r="Y4">
        <f t="shared" si="4"/>
        <v>0</v>
      </c>
      <c r="Z4" t="str">
        <f t="shared" si="4"/>
        <v/>
      </c>
      <c r="AB4" t="e">
        <f>AB2</f>
        <v>#N/A</v>
      </c>
      <c r="AC4" t="str">
        <f t="shared" ref="AC4:AN4" si="5">AC2</f>
        <v>変更箇所：別表　</v>
      </c>
      <c r="AD4" t="str">
        <f t="shared" si="5"/>
        <v/>
      </c>
      <c r="AE4" s="95" t="str">
        <f t="shared" si="5"/>
        <v/>
      </c>
      <c r="AF4" t="str">
        <f t="shared" si="5"/>
        <v/>
      </c>
      <c r="AG4" s="95" t="str">
        <f t="shared" si="5"/>
        <v/>
      </c>
      <c r="AH4" s="95" t="str">
        <f t="shared" si="5"/>
        <v/>
      </c>
      <c r="AI4" s="94" t="str">
        <f t="shared" si="5"/>
        <v/>
      </c>
      <c r="AJ4" s="95" t="str">
        <f t="shared" si="5"/>
        <v/>
      </c>
      <c r="AK4" s="95" t="str">
        <f t="shared" si="5"/>
        <v/>
      </c>
      <c r="AL4" s="95" t="str">
        <f t="shared" si="5"/>
        <v>区</v>
      </c>
      <c r="AM4" s="94">
        <f t="shared" si="5"/>
        <v>0</v>
      </c>
      <c r="AN4" s="94">
        <f t="shared" si="5"/>
        <v>0</v>
      </c>
      <c r="AO4" t="s">
        <v>395</v>
      </c>
      <c r="AP4" s="94" t="str">
        <f>L4</f>
        <v/>
      </c>
      <c r="AQ4" t="str">
        <f>T4</f>
        <v/>
      </c>
      <c r="AR4">
        <f>M4</f>
        <v>0</v>
      </c>
      <c r="AS4">
        <f>N4</f>
        <v>0</v>
      </c>
      <c r="AU4">
        <f>P4</f>
        <v>0</v>
      </c>
      <c r="AV4">
        <f t="shared" ref="AV4:BO4" si="6">AV2</f>
        <v>0</v>
      </c>
      <c r="AW4" t="str">
        <f t="shared" si="6"/>
        <v/>
      </c>
      <c r="AX4" t="str">
        <f t="shared" si="6"/>
        <v/>
      </c>
      <c r="AY4" t="str">
        <f t="shared" si="6"/>
        <v/>
      </c>
      <c r="AZ4" t="str">
        <f t="shared" si="6"/>
        <v/>
      </c>
      <c r="BA4" t="str">
        <f t="shared" si="6"/>
        <v/>
      </c>
      <c r="BB4" t="str">
        <f t="shared" si="6"/>
        <v/>
      </c>
      <c r="BC4" t="str">
        <f t="shared" si="6"/>
        <v/>
      </c>
      <c r="BD4" t="str">
        <f t="shared" si="6"/>
        <v/>
      </c>
      <c r="BE4" t="str">
        <f t="shared" si="6"/>
        <v/>
      </c>
      <c r="BF4" t="str">
        <f t="shared" si="6"/>
        <v/>
      </c>
      <c r="BG4" t="str">
        <f t="shared" si="6"/>
        <v/>
      </c>
      <c r="BH4" t="str">
        <f t="shared" si="6"/>
        <v/>
      </c>
      <c r="BI4" t="str">
        <f t="shared" si="6"/>
        <v/>
      </c>
      <c r="BJ4" t="str">
        <f t="shared" si="6"/>
        <v/>
      </c>
      <c r="BK4" t="str">
        <f t="shared" si="6"/>
        <v/>
      </c>
      <c r="BL4" t="str">
        <f t="shared" si="6"/>
        <v/>
      </c>
      <c r="BM4" s="104" t="str">
        <f t="shared" si="6"/>
        <v/>
      </c>
      <c r="BN4" s="104" t="e">
        <f t="shared" si="6"/>
        <v>#N/A</v>
      </c>
      <c r="BO4" s="104" t="e">
        <f t="shared" si="6"/>
        <v>#N/A</v>
      </c>
      <c r="CD4">
        <f t="shared" ref="CD4:CY4" si="7">CD3</f>
        <v>0</v>
      </c>
      <c r="CE4">
        <f t="shared" si="7"/>
        <v>0</v>
      </c>
      <c r="CF4">
        <f t="shared" si="7"/>
        <v>0</v>
      </c>
      <c r="CG4">
        <f t="shared" si="7"/>
        <v>0</v>
      </c>
      <c r="CH4" t="str">
        <f t="shared" si="7"/>
        <v/>
      </c>
      <c r="CI4" t="str">
        <f t="shared" si="7"/>
        <v/>
      </c>
      <c r="CJ4" t="str">
        <f t="shared" si="7"/>
        <v/>
      </c>
      <c r="CK4">
        <f t="shared" si="7"/>
        <v>0</v>
      </c>
      <c r="CL4">
        <f t="shared" si="7"/>
        <v>0</v>
      </c>
      <c r="CM4">
        <f t="shared" si="7"/>
        <v>0</v>
      </c>
      <c r="CN4">
        <f t="shared" si="7"/>
        <v>0</v>
      </c>
      <c r="CO4" t="str">
        <f t="shared" si="7"/>
        <v/>
      </c>
      <c r="CP4">
        <f t="shared" si="7"/>
        <v>0</v>
      </c>
      <c r="CQ4" t="str">
        <f t="shared" si="7"/>
        <v/>
      </c>
      <c r="CR4" t="str">
        <f t="shared" si="7"/>
        <v>不十分</v>
      </c>
      <c r="CS4" t="str">
        <f t="shared" si="7"/>
        <v/>
      </c>
      <c r="CT4" t="str">
        <f t="shared" si="7"/>
        <v/>
      </c>
      <c r="CU4" t="str">
        <f t="shared" si="7"/>
        <v>無</v>
      </c>
      <c r="CV4">
        <f t="shared" si="7"/>
        <v>0</v>
      </c>
      <c r="CW4" t="str">
        <f t="shared" si="7"/>
        <v>無</v>
      </c>
      <c r="CX4" t="str">
        <f t="shared" si="7"/>
        <v/>
      </c>
      <c r="CY4" t="str">
        <f t="shared" si="7"/>
        <v/>
      </c>
      <c r="DC4">
        <f>DC2</f>
        <v>0</v>
      </c>
      <c r="DD4" t="str">
        <f>DD2</f>
        <v/>
      </c>
      <c r="DE4" t="str">
        <f>DE3</f>
        <v/>
      </c>
      <c r="DF4" t="str">
        <f>DF3</f>
        <v/>
      </c>
      <c r="DG4" s="104" t="str">
        <f>DG3</f>
        <v/>
      </c>
      <c r="DH4" t="str">
        <f>DH3</f>
        <v/>
      </c>
      <c r="DI4" t="str">
        <f>DI3</f>
        <v>無</v>
      </c>
      <c r="DL4" t="str">
        <f>DL3</f>
        <v>無</v>
      </c>
      <c r="DO4" t="str">
        <f>DO3</f>
        <v>無</v>
      </c>
      <c r="DQ4" t="str">
        <f>DQ3</f>
        <v>無</v>
      </c>
      <c r="DS4" t="str">
        <f>DS3</f>
        <v>無</v>
      </c>
      <c r="DV4" t="str">
        <f>DV3</f>
        <v>無</v>
      </c>
      <c r="DW4" t="str">
        <f>DW3</f>
        <v/>
      </c>
      <c r="EF4" t="str">
        <f t="shared" ref="EF4:FD4" si="8">EF3</f>
        <v>非該当</v>
      </c>
      <c r="EG4" t="str">
        <f t="shared" si="8"/>
        <v/>
      </c>
      <c r="EH4">
        <f t="shared" si="8"/>
        <v>0</v>
      </c>
      <c r="EI4">
        <f t="shared" si="8"/>
        <v>0</v>
      </c>
      <c r="EJ4">
        <f t="shared" si="8"/>
        <v>0</v>
      </c>
      <c r="EK4">
        <f t="shared" si="8"/>
        <v>0</v>
      </c>
      <c r="EL4">
        <f t="shared" si="8"/>
        <v>0</v>
      </c>
      <c r="EM4">
        <f t="shared" si="8"/>
        <v>0</v>
      </c>
      <c r="EN4" t="str">
        <f t="shared" si="8"/>
        <v>非該当</v>
      </c>
      <c r="EO4" t="str">
        <f t="shared" si="8"/>
        <v/>
      </c>
      <c r="EP4">
        <f t="shared" si="8"/>
        <v>0</v>
      </c>
      <c r="EQ4">
        <f t="shared" si="8"/>
        <v>0</v>
      </c>
      <c r="ER4">
        <f t="shared" si="8"/>
        <v>0</v>
      </c>
      <c r="ES4">
        <f t="shared" si="8"/>
        <v>0</v>
      </c>
      <c r="ET4">
        <f t="shared" si="8"/>
        <v>0</v>
      </c>
      <c r="EU4">
        <f t="shared" si="8"/>
        <v>0</v>
      </c>
      <c r="EV4" t="str">
        <f t="shared" si="8"/>
        <v>非該当</v>
      </c>
      <c r="EW4" t="str">
        <f t="shared" si="8"/>
        <v/>
      </c>
      <c r="EX4">
        <f t="shared" si="8"/>
        <v>0</v>
      </c>
      <c r="EY4">
        <f t="shared" si="8"/>
        <v>0</v>
      </c>
      <c r="EZ4">
        <f t="shared" si="8"/>
        <v>0</v>
      </c>
      <c r="FA4">
        <f t="shared" si="8"/>
        <v>0</v>
      </c>
      <c r="FB4">
        <f t="shared" si="8"/>
        <v>0</v>
      </c>
      <c r="FC4">
        <f t="shared" si="8"/>
        <v>0</v>
      </c>
      <c r="FD4" t="str">
        <f t="shared" si="8"/>
        <v/>
      </c>
      <c r="FG4" s="95"/>
    </row>
    <row r="5" spans="1:163">
      <c r="B5" s="107" t="s">
        <v>577</v>
      </c>
      <c r="C5">
        <f>C2</f>
        <v>1899</v>
      </c>
      <c r="D5" s="95">
        <f>D2</f>
        <v>0</v>
      </c>
      <c r="E5" s="104">
        <f>E2</f>
        <v>0</v>
      </c>
      <c r="G5" s="127" t="str">
        <f>G2</f>
        <v>個人</v>
      </c>
      <c r="H5" t="str">
        <f>H2</f>
        <v/>
      </c>
      <c r="I5" t="str">
        <f>I2</f>
        <v>区</v>
      </c>
      <c r="J5" t="str">
        <f>J2</f>
        <v/>
      </c>
      <c r="K5" t="s">
        <v>389</v>
      </c>
      <c r="L5" t="str">
        <f>SUBSTITUTE(入力フォーム!U36,"""","'")</f>
        <v/>
      </c>
      <c r="P5">
        <f>ROUND(入力フォーム!U37,0)</f>
        <v>0</v>
      </c>
      <c r="Q5" t="str">
        <f>Q2</f>
        <v/>
      </c>
      <c r="R5" s="104" t="e">
        <f>R2</f>
        <v>#N/A</v>
      </c>
      <c r="S5" s="104" t="e">
        <f>S2</f>
        <v>#N/A</v>
      </c>
      <c r="U5">
        <f t="shared" ref="U5:Z5" si="9">U2</f>
        <v>0</v>
      </c>
      <c r="V5" t="str">
        <f t="shared" si="9"/>
        <v/>
      </c>
      <c r="W5" t="str">
        <f t="shared" si="9"/>
        <v>無</v>
      </c>
      <c r="X5" t="str">
        <f t="shared" si="9"/>
        <v/>
      </c>
      <c r="Y5">
        <f t="shared" si="9"/>
        <v>0</v>
      </c>
      <c r="Z5" t="str">
        <f t="shared" si="9"/>
        <v/>
      </c>
      <c r="AB5" t="e">
        <f>AB2</f>
        <v>#N/A</v>
      </c>
      <c r="AC5" t="str">
        <f t="shared" ref="AC5:AN5" si="10">AC2</f>
        <v>変更箇所：別表　</v>
      </c>
      <c r="AD5" t="str">
        <f t="shared" si="10"/>
        <v/>
      </c>
      <c r="AE5" s="95" t="str">
        <f t="shared" si="10"/>
        <v/>
      </c>
      <c r="AF5" t="str">
        <f t="shared" si="10"/>
        <v/>
      </c>
      <c r="AG5" s="95" t="str">
        <f t="shared" si="10"/>
        <v/>
      </c>
      <c r="AH5" s="95" t="str">
        <f t="shared" si="10"/>
        <v/>
      </c>
      <c r="AI5" s="94" t="str">
        <f t="shared" si="10"/>
        <v/>
      </c>
      <c r="AJ5" s="95" t="str">
        <f t="shared" si="10"/>
        <v/>
      </c>
      <c r="AK5" s="95" t="str">
        <f t="shared" si="10"/>
        <v/>
      </c>
      <c r="AL5" s="95" t="str">
        <f t="shared" si="10"/>
        <v>区</v>
      </c>
      <c r="AM5" s="94">
        <f t="shared" si="10"/>
        <v>0</v>
      </c>
      <c r="AN5" s="94">
        <f t="shared" si="10"/>
        <v>0</v>
      </c>
      <c r="AO5" t="s">
        <v>389</v>
      </c>
      <c r="AP5" s="94" t="str">
        <f>L5</f>
        <v/>
      </c>
      <c r="AU5">
        <f>P5</f>
        <v>0</v>
      </c>
      <c r="AV5">
        <f t="shared" ref="AV5:BO5" si="11">AV2</f>
        <v>0</v>
      </c>
      <c r="AW5" t="str">
        <f t="shared" si="11"/>
        <v/>
      </c>
      <c r="AX5" t="str">
        <f t="shared" si="11"/>
        <v/>
      </c>
      <c r="AY5" t="str">
        <f t="shared" si="11"/>
        <v/>
      </c>
      <c r="AZ5" t="str">
        <f t="shared" si="11"/>
        <v/>
      </c>
      <c r="BA5" t="str">
        <f t="shared" si="11"/>
        <v/>
      </c>
      <c r="BB5" t="str">
        <f t="shared" si="11"/>
        <v/>
      </c>
      <c r="BC5" t="str">
        <f t="shared" si="11"/>
        <v/>
      </c>
      <c r="BD5" t="str">
        <f t="shared" si="11"/>
        <v/>
      </c>
      <c r="BE5" t="str">
        <f t="shared" si="11"/>
        <v/>
      </c>
      <c r="BF5" t="str">
        <f t="shared" si="11"/>
        <v/>
      </c>
      <c r="BG5" t="str">
        <f t="shared" si="11"/>
        <v/>
      </c>
      <c r="BH5" t="str">
        <f t="shared" si="11"/>
        <v/>
      </c>
      <c r="BI5" t="str">
        <f t="shared" si="11"/>
        <v/>
      </c>
      <c r="BJ5" t="str">
        <f t="shared" si="11"/>
        <v/>
      </c>
      <c r="BK5" t="str">
        <f t="shared" si="11"/>
        <v/>
      </c>
      <c r="BL5" t="str">
        <f t="shared" si="11"/>
        <v/>
      </c>
      <c r="BM5" s="104" t="str">
        <f t="shared" si="11"/>
        <v/>
      </c>
      <c r="BN5" s="104" t="e">
        <f t="shared" si="11"/>
        <v>#N/A</v>
      </c>
      <c r="BO5" s="104" t="e">
        <f t="shared" si="11"/>
        <v>#N/A</v>
      </c>
      <c r="BR5" t="str">
        <f>IF(AND(別表3!$X$3=TRUE,別表3!$AJ$9=TRUE),1,IF(別表3!$X$3=FALSE,"",0))</f>
        <v/>
      </c>
      <c r="BU5" t="str">
        <f>IF(別表3!AK9=TRUE,別表3!Z9,"")</f>
        <v/>
      </c>
      <c r="BV5" t="str">
        <f>IF(別表3!M3=TRUE,"新築",IF(別表3!R3=TRUE,"維持修繕",IF(別表3!X3=TRUE,"解体","")))</f>
        <v/>
      </c>
      <c r="BW5">
        <f>IF(別表3!AJ12=TRUE,1,0)</f>
        <v>0</v>
      </c>
      <c r="BX5">
        <f>IF(別表3!AK12=TRUE,1,0)</f>
        <v>0</v>
      </c>
      <c r="BY5">
        <f>IF(別表3!AL12=TRUE,1,0)</f>
        <v>0</v>
      </c>
      <c r="BZ5">
        <f>IF(別表3!AM12=TRUE,1,0)</f>
        <v>0</v>
      </c>
      <c r="CA5">
        <f>IF(別表3!AN12=TRUE,1,0)</f>
        <v>0</v>
      </c>
      <c r="CB5">
        <f>IF(別表3!AO12=TRUE,1,0)</f>
        <v>0</v>
      </c>
      <c r="CC5" t="str">
        <f>IF(別表3!AJ13=TRUE,別表3!S13,"")</f>
        <v/>
      </c>
      <c r="CD5">
        <f>IF(別表3!AJ14=TRUE,1,0)</f>
        <v>0</v>
      </c>
      <c r="CE5">
        <f>IF(別表3!AK14=TRUE,1,0)</f>
        <v>0</v>
      </c>
      <c r="CF5">
        <f>IF(別表3!AJ15=TRUE,1,0)</f>
        <v>0</v>
      </c>
      <c r="CG5">
        <f>IF(別表3!AK15=TRUE,1,0)</f>
        <v>0</v>
      </c>
      <c r="CH5">
        <f>別表3!R16</f>
        <v>0</v>
      </c>
      <c r="CJ5" t="str">
        <f>IF(別表3!R17&lt;&gt;"",SUBSTITUTE(別表3!R17,"""","'"),"")</f>
        <v/>
      </c>
      <c r="CK5">
        <f>IF(別表3!AJ18=TRUE,1,0)</f>
        <v>0</v>
      </c>
      <c r="CL5">
        <f>IF(別表3!AK18=TRUE,1,0)</f>
        <v>0</v>
      </c>
      <c r="CM5">
        <f>IF(別表3!AL18=TRUE,1,0)</f>
        <v>0</v>
      </c>
      <c r="CN5">
        <f>IF(別表3!AJ19=TRUE,1,0)</f>
        <v>0</v>
      </c>
      <c r="CO5" t="str">
        <f>IF(別表3!AK19=TRUE,別表3!Y19,"")</f>
        <v/>
      </c>
      <c r="CP5">
        <f>別表3!W20</f>
        <v>0</v>
      </c>
      <c r="CQ5" t="str">
        <f>IF(別表3!R21&lt;&gt;"",SUBSTITUTE(別表3!R21,"""","'"),"")</f>
        <v/>
      </c>
      <c r="CR5" t="str">
        <f>IF(別表3!AJ24=TRUE,"十分","不十分")</f>
        <v>不十分</v>
      </c>
      <c r="CS5" t="str">
        <f>IF(別表3!R25&lt;&gt;"",SUBSTITUTE(別表3!R25,"""","'"),"")</f>
        <v/>
      </c>
      <c r="CT5" t="str">
        <f>IF(別表3!AA24&lt;&gt;"",SUBSTITUTE(別表3!AA24,"""","'"),"")</f>
        <v/>
      </c>
      <c r="CU5" t="str">
        <f>IF(別表3!AJ26=TRUE,"有","無")</f>
        <v>無</v>
      </c>
      <c r="CV5">
        <f>別表3!U27</f>
        <v>0</v>
      </c>
      <c r="CW5" t="str">
        <f>IF(別表3!AJ28=TRUE,"有","無")</f>
        <v>無</v>
      </c>
      <c r="CX5" t="str">
        <f>IF(別表3!R29&lt;&gt;"",SUBSTITUTE(別表3!R29,"""","'"),"")</f>
        <v/>
      </c>
      <c r="CY5" t="str">
        <f>IF(別表3!AA26&lt;&gt;"",SUBSTITUTE(別表3!AA26,"""","'"),"")</f>
        <v/>
      </c>
      <c r="DC5">
        <f>DC2</f>
        <v>0</v>
      </c>
      <c r="DD5" t="str">
        <f>DD2</f>
        <v/>
      </c>
      <c r="DE5" t="str">
        <f>IF(別表3!AA30&lt;&gt;"",SUBSTITUTE(別表3!AA30,"""","'"),"")</f>
        <v/>
      </c>
      <c r="DF5" t="str">
        <f>IF(別表3!O37&lt;&gt;"",SUBSTITUTE(別表3!O37,"""","'"),"")</f>
        <v/>
      </c>
      <c r="DG5" s="104" t="str">
        <f>IF(別表3!AD37&lt;&gt;"",別表3!AD37,"")</f>
        <v/>
      </c>
      <c r="DH5" t="str">
        <f>IF(別表3!AA38&lt;&gt;"",SUBSTITUTE(別表3!AA38,"""","'"),"")</f>
        <v/>
      </c>
      <c r="DI5" t="str">
        <f>IF(別表3!AJ41=TRUE,"有","無")</f>
        <v>無</v>
      </c>
      <c r="DJ5" t="str">
        <f>IF(AND(BV5="解体",別表3!AJ42=TRUE),"手作業",IF(AND(BV5="解体",別表3!AK42=TRUE),"手・機械作業併用",""))</f>
        <v/>
      </c>
      <c r="DL5" t="str">
        <f>IF(別表3!AJ43=TRUE,"有","無")</f>
        <v>無</v>
      </c>
      <c r="DM5" t="str">
        <f>IF(AND(BV5="解体",別表3!AJ44=TRUE),"手作業",IF(AND(BV5="解体",別表3!AK44=TRUE),"手・機械作業併用",""))</f>
        <v/>
      </c>
      <c r="DO5" t="str">
        <f>IF(別表3!AJ45=TRUE,"有","無")</f>
        <v>無</v>
      </c>
      <c r="DP5" t="str">
        <f>IF(AND(BV5="解体",別表3!AJ46=TRUE),"手作業",IF(AND(BV5="解体",別表3!AK46=TRUE),"手・機械作業併用",""))</f>
        <v/>
      </c>
      <c r="DQ5" t="str">
        <f>IF(別表3!AJ47=TRUE,"有","無")</f>
        <v>無</v>
      </c>
      <c r="DR5" t="str">
        <f>IF(AND(BV5="解体",別表3!AJ48=TRUE),"手作業",IF(AND(BV5="解体",別表3!AK48=TRUE),"手・機械作業併用",""))</f>
        <v/>
      </c>
      <c r="DS5" t="str">
        <f>IF(別表3!AJ49=TRUE,"有","無")</f>
        <v>無</v>
      </c>
      <c r="DU5" t="str">
        <f>IF(AND(BV5="解体",別表3!AJ50=TRUE),"手作業",IF(AND(BV5="解体",別表3!AK50=TRUE),"手・機械作業併用",""))</f>
        <v/>
      </c>
      <c r="DV5" t="str">
        <f>IF(別表3!AJ51=TRUE,"有","無")</f>
        <v>無</v>
      </c>
      <c r="DW5" t="str">
        <f>IF(別表3!I51&lt;&gt;"",SUBSTITUTE(別表3!I51,"""","'"),"")</f>
        <v/>
      </c>
      <c r="DX5" t="str">
        <f>IF(AND(BV5="解体",別表3!AJ52=TRUE),"手作業",IF(AND(BV5="解体",別表3!AK52=TRUE),"手・機械作業併用",""))</f>
        <v/>
      </c>
      <c r="DY5" t="str">
        <f>IF(BV5="解体","その他","")</f>
        <v/>
      </c>
      <c r="DZ5" t="str">
        <f>IF(AND(BV5="解体",別表3!U54&lt;&gt;""),別表3!U54,IF(AND(BV5="解体",別表3!AJ53=TRUE),"５→４→３",""))</f>
        <v/>
      </c>
      <c r="EA5" t="str">
        <f>IF(別表3!W55&lt;&gt;"",SUBSTITUTE(別表3!W55,"""","' "),"")</f>
        <v/>
      </c>
      <c r="EE5" t="str">
        <f>IF(別表3!Z56&lt;&gt;"",別表3!Z56,"")</f>
        <v/>
      </c>
      <c r="EF5" t="str">
        <f>IF(別表3!AJ60=TRUE,"該当","非該当")</f>
        <v>非該当</v>
      </c>
      <c r="EG5" t="str">
        <f>IF(別表3!Y60&lt;&gt;"",別表3!Y60,"")</f>
        <v/>
      </c>
      <c r="EH5">
        <f>IF(別表3!AJ61=TRUE,1,0)</f>
        <v>0</v>
      </c>
      <c r="EI5">
        <f>IF(別表3!AK61=TRUE,1,0)</f>
        <v>0</v>
      </c>
      <c r="EJ5">
        <f>IF(別表3!AL61=TRUE,1,0)</f>
        <v>0</v>
      </c>
      <c r="EK5">
        <f>IF(別表3!AM61=TRUE,1,0)</f>
        <v>0</v>
      </c>
      <c r="EL5">
        <f>IF(別表3!AN61=TRUE,1,0)</f>
        <v>0</v>
      </c>
      <c r="EM5">
        <f>IF(別表3!AO61=TRUE,1,0)</f>
        <v>0</v>
      </c>
      <c r="EN5" t="str">
        <f>IF(別表3!AJ62=TRUE,"該当","非該当")</f>
        <v>非該当</v>
      </c>
      <c r="EO5" t="str">
        <f>IF(別表3!Y62&lt;&gt;"",別表3!Y62,"")</f>
        <v/>
      </c>
      <c r="EP5">
        <f>IF(別表3!AJ63=TRUE,1,0)</f>
        <v>0</v>
      </c>
      <c r="EQ5">
        <f>IF(別表3!AK63=TRUE,1,0)</f>
        <v>0</v>
      </c>
      <c r="ER5">
        <f>IF(別表3!AL63=TRUE,1,0)</f>
        <v>0</v>
      </c>
      <c r="ES5">
        <f>IF(別表3!AM63=TRUE,1,0)</f>
        <v>0</v>
      </c>
      <c r="ET5">
        <f>IF(別表3!AN63=TRUE,1,0)</f>
        <v>0</v>
      </c>
      <c r="EU5">
        <f>IF(別表3!AO63=TRUE,1,0)</f>
        <v>0</v>
      </c>
      <c r="EV5" t="str">
        <f>IF(別表3!AJ64=TRUE,"該当","非該当")</f>
        <v>非該当</v>
      </c>
      <c r="EW5" t="str">
        <f>IF(別表3!Y64&lt;&gt;"",別表3!Y64,"")</f>
        <v/>
      </c>
      <c r="EX5">
        <f>IF(別表3!AJ65=TRUE,1,0)</f>
        <v>0</v>
      </c>
      <c r="EY5">
        <f>IF(別表3!AK65=TRUE,1,0)</f>
        <v>0</v>
      </c>
      <c r="EZ5">
        <f>IF(別表3!AL65=TRUE,1,0)</f>
        <v>0</v>
      </c>
      <c r="FA5">
        <f>IF(別表3!AM65=TRUE,1,0)</f>
        <v>0</v>
      </c>
      <c r="FB5">
        <f>IF(別表3!AN65=TRUE,1,0)</f>
        <v>0</v>
      </c>
      <c r="FC5">
        <f>IF(別表3!AO65=TRUE,1,0)</f>
        <v>0</v>
      </c>
      <c r="FD5" t="str">
        <f>IF(別表3!G67&lt;&gt;"",SUBSTITUTE(別表3!G67,"""","'"),"")</f>
        <v/>
      </c>
      <c r="FG5" s="95"/>
    </row>
    <row r="7" spans="1:163">
      <c r="A7" t="s">
        <v>451</v>
      </c>
    </row>
    <row r="15" spans="1:163">
      <c r="A15" s="8"/>
      <c r="B15" s="156"/>
      <c r="C15" s="8"/>
      <c r="D15" s="8"/>
      <c r="E15" s="156"/>
      <c r="F15" s="8"/>
    </row>
  </sheetData>
  <sheetProtection selectLockedCells="1" selectUnlockedCells="1"/>
  <phoneticPr fontId="12"/>
  <pageMargins left="0.7" right="0.7" top="0.75" bottom="0.75" header="0.3" footer="0.3"/>
  <pageSetup paperSize="9" orientation="portrait" verticalDpi="0" r:id="rId1"/>
  <legacyDrawing r:id="rId2"/>
  <extLst>
    <ext xmlns:x14="http://schemas.microsoft.com/office/spreadsheetml/2009/9/main" uri="{78C0D931-6437-407d-A8EE-F0AAD7539E65}">
      <x14:conditionalFormattings>
        <x14:conditionalFormatting xmlns:xm="http://schemas.microsoft.com/office/excel/2006/main">
          <x14:cfRule type="expression" priority="4" id="{776382BF-2E9A-4A66-B865-DA29CC39EC13}">
            <xm:f>入力フォーム!$AD$28=TRUE</xm:f>
            <x14:dxf>
              <fill>
                <patternFill>
                  <bgColor rgb="FFFF0000"/>
                </patternFill>
              </fill>
            </x14:dxf>
          </x14:cfRule>
          <xm:sqref>A2</xm:sqref>
        </x14:conditionalFormatting>
        <x14:conditionalFormatting xmlns:xm="http://schemas.microsoft.com/office/excel/2006/main">
          <x14:cfRule type="expression" priority="3" id="{64119F7E-0EE7-4AC4-8FAE-C393B0A95E73}">
            <xm:f>入力フォーム!$AD$31=TRUE</xm:f>
            <x14:dxf>
              <fill>
                <patternFill>
                  <bgColor rgb="FFFF0000"/>
                </patternFill>
              </fill>
            </x14:dxf>
          </x14:cfRule>
          <xm:sqref>A3</xm:sqref>
        </x14:conditionalFormatting>
        <x14:conditionalFormatting xmlns:xm="http://schemas.microsoft.com/office/excel/2006/main">
          <x14:cfRule type="expression" priority="2" id="{BB87F530-0FEE-474A-8DBB-FD2742305898}">
            <xm:f>入力フォーム!$AD$34=TRUE</xm:f>
            <x14:dxf>
              <fill>
                <patternFill>
                  <bgColor rgb="FFFF0000"/>
                </patternFill>
              </fill>
            </x14:dxf>
          </x14:cfRule>
          <xm:sqref>A4</xm:sqref>
        </x14:conditionalFormatting>
        <x14:conditionalFormatting xmlns:xm="http://schemas.microsoft.com/office/excel/2006/main">
          <x14:cfRule type="expression" priority="1" id="{5C67BCC9-819F-42DA-AA1B-BDD470802D13}">
            <xm:f>入力フォーム!$AD$36=TRUE</xm:f>
            <x14:dxf>
              <fill>
                <patternFill>
                  <bgColor rgb="FFFF0000"/>
                </patternFill>
              </fill>
            </x14:dxf>
          </x14:cfRule>
          <xm:sqref>A5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入力フォーム</vt:lpstr>
      <vt:lpstr>座標の求め方</vt:lpstr>
      <vt:lpstr>様式第二号（「入力フォーム」から自動転記されます）</vt:lpstr>
      <vt:lpstr>別表１</vt:lpstr>
      <vt:lpstr>別表２</vt:lpstr>
      <vt:lpstr>別表3</vt:lpstr>
      <vt:lpstr>届出済シール</vt:lpstr>
      <vt:lpstr>担当課作業用</vt:lpstr>
      <vt:lpstr>届出済シール!Print_Area</vt:lpstr>
      <vt:lpstr>別表１!Print_Area</vt:lpstr>
      <vt:lpstr>別表２!Print_Area</vt:lpstr>
      <vt:lpstr>別表3!Print_Area</vt:lpstr>
      <vt:lpstr>'様式第二号（「入力フォーム」から自動転記されます）'!Print_Area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kaqbd148</dc:creator>
  <cp:keywords/>
  <dc:description/>
  <cp:lastModifiedBy>Kyoto</cp:lastModifiedBy>
  <cp:revision>0</cp:revision>
  <cp:lastPrinted>2025-09-22T06:45:37Z</cp:lastPrinted>
  <dcterms:created xsi:type="dcterms:W3CDTF">1601-01-01T00:00:00Z</dcterms:created>
  <dcterms:modified xsi:type="dcterms:W3CDTF">2026-05-13T02:29:37Z</dcterms:modified>
  <cp:category/>
</cp:coreProperties>
</file>