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drawings/drawing6.xml" ContentType="application/vnd.openxmlformats-officedocument.drawing+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drawings/drawing7.xml" ContentType="application/vnd.openxmlformats-officedocument.drawing+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drawings/drawing8.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Docserve\docserve\free_space(2530030000)\02_安全対策フォルダ\100建設リサイクル\701新システムへ移行R７.10～\★移行作業※山本作業中\10_電子申請専用ファイル更新作業※説明等に電子申請関係あり\"/>
    </mc:Choice>
  </mc:AlternateContent>
  <xr:revisionPtr revIDLastSave="0" documentId="13_ncr:1_{B75D0A83-AB01-444F-952C-5707A53033E1}" xr6:coauthVersionLast="47" xr6:coauthVersionMax="47" xr10:uidLastSave="{00000000-0000-0000-0000-000000000000}"/>
  <bookViews>
    <workbookView xWindow="-2925" yWindow="-16005" windowWidth="26970" windowHeight="15135" tabRatio="826" xr2:uid="{00000000-000D-0000-FFFF-FFFF00000000}"/>
  </bookViews>
  <sheets>
    <sheet name="チェックシート" sheetId="25" r:id="rId1"/>
    <sheet name="入力フォーム" sheetId="11" r:id="rId2"/>
    <sheet name="座標の求め方" sheetId="18" r:id="rId3"/>
    <sheet name="様式第一号（「入力フォーム」から自動転記されます）" sheetId="12" r:id="rId4"/>
    <sheet name="別表１" sheetId="15" r:id="rId5"/>
    <sheet name="別表２" sheetId="16" r:id="rId6"/>
    <sheet name="別表3" sheetId="17" r:id="rId7"/>
    <sheet name="届出済シール" sheetId="23" state="hidden" r:id="rId8"/>
    <sheet name="担当課作業用" sheetId="24" state="hidden" r:id="rId9"/>
  </sheets>
  <definedNames>
    <definedName name="_xlnm.Print_Area" localSheetId="0">チェックシート!$A$1:$M$48</definedName>
    <definedName name="_xlnm.Print_Area" localSheetId="7">届出済シール!$A$1:$H$35</definedName>
    <definedName name="_xlnm.Print_Area" localSheetId="4">別表１!$A$3:$AE$64</definedName>
    <definedName name="_xlnm.Print_Area" localSheetId="5">別表２!$A$6:$AE$60</definedName>
    <definedName name="_xlnm.Print_Area" localSheetId="6">別表3!$A$6:$AE$69</definedName>
    <definedName name="_xlnm.Print_Area" localSheetId="3">'様式第一号（「入力フォーム」から自動転記されます）'!$A$1:$AF$61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B2" i="24" l="1"/>
  <c r="P5" i="24"/>
  <c r="P4" i="24"/>
  <c r="W2" i="24" l="1"/>
  <c r="BL2" i="24" l="1"/>
  <c r="BK2" i="24"/>
  <c r="BJ2" i="24"/>
  <c r="BI2" i="24"/>
  <c r="BH2" i="24"/>
  <c r="BG2" i="24"/>
  <c r="BF2" i="24"/>
  <c r="BE2" i="24"/>
  <c r="BD2" i="24"/>
  <c r="BC2" i="24"/>
  <c r="BB2" i="24"/>
  <c r="J39" i="12"/>
  <c r="N38" i="12"/>
  <c r="J38" i="12"/>
  <c r="B37" i="12"/>
  <c r="N36" i="12"/>
  <c r="U35" i="12"/>
  <c r="Q35" i="12"/>
  <c r="N35" i="12"/>
  <c r="J35" i="12"/>
  <c r="H35" i="12"/>
  <c r="B34" i="12"/>
  <c r="B25" i="12"/>
  <c r="V25" i="12"/>
  <c r="V24" i="12"/>
  <c r="O24" i="12"/>
  <c r="I24" i="12"/>
  <c r="B23" i="12"/>
  <c r="B22" i="12"/>
  <c r="M22" i="12"/>
  <c r="Q22" i="12"/>
  <c r="AB22" i="12"/>
  <c r="AB21" i="12"/>
  <c r="Q21" i="12"/>
  <c r="M21" i="12"/>
  <c r="B21" i="12"/>
  <c r="Q2" i="24" l="1"/>
  <c r="H2" i="24"/>
  <c r="R30" i="12"/>
  <c r="R29" i="12"/>
  <c r="U8" i="12"/>
  <c r="U7" i="12"/>
  <c r="ET5" i="24" l="1"/>
  <c r="FD5" i="24" l="1"/>
  <c r="FD3" i="24"/>
  <c r="FD2" i="24"/>
  <c r="ED2" i="24"/>
  <c r="EA5" i="24"/>
  <c r="EA2" i="24"/>
  <c r="DZ2" i="24"/>
  <c r="DW5" i="24"/>
  <c r="DW3" i="24"/>
  <c r="DT2" i="24"/>
  <c r="DN2" i="24"/>
  <c r="DK2" i="24"/>
  <c r="DH5" i="24"/>
  <c r="DH3" i="24"/>
  <c r="DH2" i="24"/>
  <c r="DF5" i="24"/>
  <c r="DF3" i="24"/>
  <c r="DF2" i="24"/>
  <c r="DE5" i="24"/>
  <c r="DE3" i="24"/>
  <c r="DE2" i="24"/>
  <c r="DB2" i="24"/>
  <c r="DA2" i="24"/>
  <c r="CY5" i="24"/>
  <c r="CY3" i="24"/>
  <c r="CY2" i="24"/>
  <c r="CX5" i="24"/>
  <c r="CX3" i="24"/>
  <c r="CX2" i="24"/>
  <c r="CT5" i="24"/>
  <c r="CT3" i="24"/>
  <c r="CT2" i="24"/>
  <c r="CS5" i="24"/>
  <c r="CS3" i="24"/>
  <c r="CS2" i="24"/>
  <c r="CQ5" i="24"/>
  <c r="CQ3" i="24"/>
  <c r="CQ2" i="24"/>
  <c r="CO3" i="24"/>
  <c r="CO2" i="24"/>
  <c r="CJ5" i="24"/>
  <c r="CJ3" i="24"/>
  <c r="CJ2" i="24"/>
  <c r="BU2" i="24"/>
  <c r="AK2" i="24"/>
  <c r="AI2" i="24"/>
  <c r="AF2" i="24"/>
  <c r="X2" i="24"/>
  <c r="T4" i="24"/>
  <c r="T3" i="24"/>
  <c r="T2" i="24"/>
  <c r="L5" i="24"/>
  <c r="L4" i="24"/>
  <c r="L3" i="24"/>
  <c r="L2" i="24"/>
  <c r="J2" i="24"/>
  <c r="AA60" i="11" l="1"/>
  <c r="AB60" i="11" s="1"/>
  <c r="AA59" i="11"/>
  <c r="AB59" i="11" s="1"/>
  <c r="AA56" i="11"/>
  <c r="AB56" i="11" s="1"/>
  <c r="AA4" i="11"/>
  <c r="AB4" i="11" s="1"/>
  <c r="AF56" i="11" l="1"/>
  <c r="AF60" i="11"/>
  <c r="AD59" i="11"/>
  <c r="AF59" i="11" s="1"/>
  <c r="AH2" i="24" l="1"/>
  <c r="AH3" i="24" s="1"/>
  <c r="S2" i="24" l="1"/>
  <c r="R2" i="24"/>
  <c r="DG5" i="24" l="1"/>
  <c r="DG3" i="24"/>
  <c r="V53" i="12" l="1"/>
  <c r="V52" i="12"/>
  <c r="Z5" i="12"/>
  <c r="B43" i="12" l="1"/>
  <c r="C2" i="23"/>
  <c r="C8" i="23"/>
  <c r="C7" i="23"/>
  <c r="EE5" i="24" l="1"/>
  <c r="AM2" i="24" l="1"/>
  <c r="FC5" i="24" l="1"/>
  <c r="FB5" i="24"/>
  <c r="FA5" i="24"/>
  <c r="EZ5" i="24"/>
  <c r="EY5" i="24"/>
  <c r="EX5" i="24"/>
  <c r="EW5" i="24"/>
  <c r="EV5" i="24"/>
  <c r="EU5" i="24"/>
  <c r="ES5" i="24"/>
  <c r="ER5" i="24"/>
  <c r="EQ5" i="24"/>
  <c r="EP5" i="24"/>
  <c r="EO5" i="24"/>
  <c r="EN5" i="24"/>
  <c r="EM5" i="24"/>
  <c r="EL5" i="24"/>
  <c r="EK5" i="24"/>
  <c r="EJ5" i="24"/>
  <c r="EI5" i="24"/>
  <c r="EH5" i="24"/>
  <c r="EG5" i="24"/>
  <c r="EF5" i="24"/>
  <c r="DV5" i="24"/>
  <c r="DS5" i="24"/>
  <c r="DQ5" i="24"/>
  <c r="DO5" i="24"/>
  <c r="DL5" i="24"/>
  <c r="DI5" i="24"/>
  <c r="CW5" i="24"/>
  <c r="CV5" i="24"/>
  <c r="CU5" i="24"/>
  <c r="CR5" i="24"/>
  <c r="CP5" i="24"/>
  <c r="CO5" i="24"/>
  <c r="CN5" i="24"/>
  <c r="CM5" i="24"/>
  <c r="CL5" i="24"/>
  <c r="CK5" i="24"/>
  <c r="CH5" i="24"/>
  <c r="CG5" i="24"/>
  <c r="CF5" i="24"/>
  <c r="CE5" i="24"/>
  <c r="CD5" i="24"/>
  <c r="CC5" i="24"/>
  <c r="CB5" i="24"/>
  <c r="CA5" i="24"/>
  <c r="BZ5" i="24"/>
  <c r="BY5" i="24"/>
  <c r="BX5" i="24"/>
  <c r="BW5" i="24"/>
  <c r="BV5" i="24"/>
  <c r="DX5" i="24" s="1"/>
  <c r="BU5" i="24"/>
  <c r="BR5" i="24"/>
  <c r="AU5" i="24"/>
  <c r="AP5" i="24"/>
  <c r="AU4" i="24"/>
  <c r="AQ4" i="24"/>
  <c r="N4" i="24"/>
  <c r="AS4" i="24" s="1"/>
  <c r="M4" i="24"/>
  <c r="AR4" i="24" s="1"/>
  <c r="AP4" i="24"/>
  <c r="FD4" i="24"/>
  <c r="FC3" i="24"/>
  <c r="FC4" i="24" s="1"/>
  <c r="FB3" i="24"/>
  <c r="FB4" i="24" s="1"/>
  <c r="FA3" i="24"/>
  <c r="FA4" i="24" s="1"/>
  <c r="EZ3" i="24"/>
  <c r="EZ4" i="24" s="1"/>
  <c r="EY3" i="24"/>
  <c r="EY4" i="24" s="1"/>
  <c r="EX3" i="24"/>
  <c r="EX4" i="24" s="1"/>
  <c r="EW3" i="24"/>
  <c r="EW4" i="24" s="1"/>
  <c r="EV3" i="24"/>
  <c r="EV4" i="24" s="1"/>
  <c r="EU3" i="24"/>
  <c r="EU4" i="24" s="1"/>
  <c r="ET3" i="24"/>
  <c r="ET4" i="24" s="1"/>
  <c r="ES3" i="24"/>
  <c r="ES4" i="24" s="1"/>
  <c r="ER3" i="24"/>
  <c r="ER4" i="24" s="1"/>
  <c r="EQ3" i="24"/>
  <c r="EQ4" i="24" s="1"/>
  <c r="EP3" i="24"/>
  <c r="EP4" i="24" s="1"/>
  <c r="EO3" i="24"/>
  <c r="EO4" i="24" s="1"/>
  <c r="EN3" i="24"/>
  <c r="EN4" i="24" s="1"/>
  <c r="EM3" i="24"/>
  <c r="EM4" i="24" s="1"/>
  <c r="EL3" i="24"/>
  <c r="EL4" i="24" s="1"/>
  <c r="EK3" i="24"/>
  <c r="EK4" i="24" s="1"/>
  <c r="EJ3" i="24"/>
  <c r="EJ4" i="24" s="1"/>
  <c r="EI3" i="24"/>
  <c r="EI4" i="24" s="1"/>
  <c r="EH3" i="24"/>
  <c r="EH4" i="24" s="1"/>
  <c r="EG3" i="24"/>
  <c r="EG4" i="24" s="1"/>
  <c r="EF3" i="24"/>
  <c r="EF4" i="24" s="1"/>
  <c r="DW4" i="24"/>
  <c r="DV3" i="24"/>
  <c r="DV4" i="24" s="1"/>
  <c r="DS3" i="24"/>
  <c r="DS4" i="24" s="1"/>
  <c r="DQ3" i="24"/>
  <c r="DQ4" i="24" s="1"/>
  <c r="DO3" i="24"/>
  <c r="DO4" i="24" s="1"/>
  <c r="DL3" i="24"/>
  <c r="DL4" i="24" s="1"/>
  <c r="DI3" i="24"/>
  <c r="DI4" i="24" s="1"/>
  <c r="DH4" i="24"/>
  <c r="DG4" i="24"/>
  <c r="DF4" i="24"/>
  <c r="DE4" i="24"/>
  <c r="CY4" i="24"/>
  <c r="CX4" i="24"/>
  <c r="CW3" i="24"/>
  <c r="CW4" i="24" s="1"/>
  <c r="CV3" i="24"/>
  <c r="CV4" i="24" s="1"/>
  <c r="CU3" i="24"/>
  <c r="CU4" i="24" s="1"/>
  <c r="CT4" i="24"/>
  <c r="CS4" i="24"/>
  <c r="CR3" i="24"/>
  <c r="CR4" i="24" s="1"/>
  <c r="CQ4" i="24"/>
  <c r="CP3" i="24"/>
  <c r="CP4" i="24" s="1"/>
  <c r="CO4" i="24"/>
  <c r="CN3" i="24"/>
  <c r="CN4" i="24" s="1"/>
  <c r="CM3" i="24"/>
  <c r="CM4" i="24" s="1"/>
  <c r="CL3" i="24"/>
  <c r="CL4" i="24" s="1"/>
  <c r="CK3" i="24"/>
  <c r="CK4" i="24" s="1"/>
  <c r="CJ4" i="24"/>
  <c r="CI3" i="24"/>
  <c r="CI4" i="24" s="1"/>
  <c r="CH3" i="24"/>
  <c r="CH4" i="24" s="1"/>
  <c r="CG3" i="24"/>
  <c r="CG4" i="24" s="1"/>
  <c r="CF3" i="24"/>
  <c r="CF4" i="24" s="1"/>
  <c r="CE3" i="24"/>
  <c r="CE4" i="24" s="1"/>
  <c r="CD3" i="24"/>
  <c r="CD4" i="24" s="1"/>
  <c r="O3" i="24"/>
  <c r="AT3" i="24" s="1"/>
  <c r="AQ3" i="24"/>
  <c r="N3" i="24"/>
  <c r="AS3" i="24" s="1"/>
  <c r="M3" i="24"/>
  <c r="AR3" i="24" s="1"/>
  <c r="AP3" i="24"/>
  <c r="FB2" i="24"/>
  <c r="FA2" i="24"/>
  <c r="EZ2" i="24"/>
  <c r="EY2" i="24"/>
  <c r="EX2" i="24"/>
  <c r="EW2" i="24"/>
  <c r="EV2" i="24"/>
  <c r="ET2" i="24"/>
  <c r="ES2" i="24"/>
  <c r="ER2" i="24"/>
  <c r="EQ2" i="24"/>
  <c r="EP2" i="24"/>
  <c r="EO2" i="24"/>
  <c r="EN2" i="24"/>
  <c r="EL2" i="24"/>
  <c r="EK2" i="24"/>
  <c r="EJ2" i="24"/>
  <c r="EI2" i="24"/>
  <c r="EH2" i="24"/>
  <c r="EG2" i="24"/>
  <c r="EF2" i="24"/>
  <c r="EE2" i="24"/>
  <c r="EC2" i="24"/>
  <c r="DU2" i="24"/>
  <c r="DS2" i="24"/>
  <c r="DR2" i="24"/>
  <c r="DQ2" i="24"/>
  <c r="DP2" i="24"/>
  <c r="DO2" i="24"/>
  <c r="DM2" i="24"/>
  <c r="DL2" i="24"/>
  <c r="DJ2" i="24"/>
  <c r="DI2" i="24"/>
  <c r="DG2" i="24"/>
  <c r="CZ2" i="24"/>
  <c r="CW2" i="24"/>
  <c r="CV2" i="24"/>
  <c r="CU2" i="24"/>
  <c r="CR2" i="24"/>
  <c r="CP2" i="24"/>
  <c r="CN2" i="24"/>
  <c r="CM2" i="24"/>
  <c r="CL2" i="24"/>
  <c r="CK2" i="24"/>
  <c r="CI2" i="24"/>
  <c r="CH2" i="24"/>
  <c r="BT2" i="24"/>
  <c r="BS2" i="24"/>
  <c r="BR2" i="24"/>
  <c r="BQ2" i="24"/>
  <c r="BP2" i="24"/>
  <c r="BL4" i="24"/>
  <c r="BK3" i="24"/>
  <c r="BJ4" i="24"/>
  <c r="BI5" i="24"/>
  <c r="BH5" i="24"/>
  <c r="BG5" i="24"/>
  <c r="BF3" i="24"/>
  <c r="BE3" i="24"/>
  <c r="BD4" i="24"/>
  <c r="BB4" i="24"/>
  <c r="AV2" i="24"/>
  <c r="AX2" i="24" s="1"/>
  <c r="AN2" i="24"/>
  <c r="AN5" i="24" s="1"/>
  <c r="AM3" i="24"/>
  <c r="AK3" i="24"/>
  <c r="AJ2" i="24"/>
  <c r="AJ4" i="24" s="1"/>
  <c r="AI4" i="24"/>
  <c r="AH4" i="24"/>
  <c r="AG2" i="24"/>
  <c r="AG4" i="24" s="1"/>
  <c r="AF5" i="24"/>
  <c r="AE2" i="24"/>
  <c r="AE3" i="24" s="1"/>
  <c r="AC2" i="24"/>
  <c r="AC3" i="24" s="1"/>
  <c r="J4" i="24"/>
  <c r="S4" i="24"/>
  <c r="R3" i="24"/>
  <c r="Y2" i="24"/>
  <c r="Y5" i="24" s="1"/>
  <c r="X3" i="24"/>
  <c r="W4" i="24"/>
  <c r="U2" i="24"/>
  <c r="O2" i="24"/>
  <c r="AT2" i="24" s="1"/>
  <c r="AQ2" i="24"/>
  <c r="N2" i="24"/>
  <c r="AS2" i="24" s="1"/>
  <c r="M2" i="24"/>
  <c r="AR2" i="24" s="1"/>
  <c r="AP2" i="24"/>
  <c r="G2" i="24"/>
  <c r="G5" i="24" s="1"/>
  <c r="D2" i="24"/>
  <c r="D5" i="24" s="1"/>
  <c r="I2" i="24"/>
  <c r="I5" i="24" s="1"/>
  <c r="E2" i="24"/>
  <c r="U4" i="24" l="1"/>
  <c r="V2" i="24"/>
  <c r="AZ2" i="24"/>
  <c r="AX5" i="24"/>
  <c r="AW2" i="24"/>
  <c r="AV4" i="24"/>
  <c r="BM2" i="24"/>
  <c r="E3" i="24"/>
  <c r="C2" i="24"/>
  <c r="H5" i="24"/>
  <c r="Q4" i="24"/>
  <c r="AD2" i="24"/>
  <c r="AD4" i="24" s="1"/>
  <c r="AL2" i="24"/>
  <c r="BJ5" i="24"/>
  <c r="BN2" i="24"/>
  <c r="BN5" i="24" s="1"/>
  <c r="AK4" i="24"/>
  <c r="AM5" i="24"/>
  <c r="AM4" i="24"/>
  <c r="BB5" i="24"/>
  <c r="X4" i="24"/>
  <c r="BE4" i="24"/>
  <c r="AC4" i="24"/>
  <c r="BG4" i="24"/>
  <c r="H4" i="24"/>
  <c r="AE4" i="24"/>
  <c r="BK4" i="24"/>
  <c r="AG5" i="24"/>
  <c r="DP5" i="24"/>
  <c r="DY5" i="24"/>
  <c r="Z2" i="24"/>
  <c r="AY2" i="24"/>
  <c r="BO2" i="24"/>
  <c r="AG3" i="24"/>
  <c r="BG3" i="24"/>
  <c r="E4" i="24"/>
  <c r="Y4" i="24"/>
  <c r="AF4" i="24"/>
  <c r="AN4" i="24"/>
  <c r="BF4" i="24"/>
  <c r="R5" i="24"/>
  <c r="AH5" i="24"/>
  <c r="BK5" i="24"/>
  <c r="DZ5" i="24"/>
  <c r="Y3" i="24"/>
  <c r="BH3" i="24"/>
  <c r="E5" i="24"/>
  <c r="S5" i="24"/>
  <c r="AI5" i="24"/>
  <c r="AV5" i="24"/>
  <c r="BD5" i="24"/>
  <c r="BL5" i="24"/>
  <c r="DR5" i="24"/>
  <c r="AF3" i="24"/>
  <c r="BA2" i="24"/>
  <c r="D3" i="24"/>
  <c r="S3" i="24"/>
  <c r="AI3" i="24"/>
  <c r="BI3" i="24"/>
  <c r="I4" i="24"/>
  <c r="R4" i="24"/>
  <c r="BH4" i="24"/>
  <c r="U5" i="24"/>
  <c r="J5" i="24"/>
  <c r="AJ5" i="24"/>
  <c r="BE5" i="24"/>
  <c r="I3" i="24"/>
  <c r="G3" i="24"/>
  <c r="U3" i="24"/>
  <c r="J3" i="24"/>
  <c r="AJ3" i="24"/>
  <c r="BB3" i="24"/>
  <c r="BJ3" i="24"/>
  <c r="D4" i="24"/>
  <c r="BI4" i="24"/>
  <c r="AC5" i="24"/>
  <c r="AK5" i="24"/>
  <c r="BF5" i="24"/>
  <c r="DJ5" i="24"/>
  <c r="DU5" i="24"/>
  <c r="AN3" i="24"/>
  <c r="DC2" i="24"/>
  <c r="H3" i="24"/>
  <c r="G4" i="24"/>
  <c r="W5" i="24"/>
  <c r="W3" i="24"/>
  <c r="AV3" i="24"/>
  <c r="BD3" i="24"/>
  <c r="BL3" i="24"/>
  <c r="X5" i="24"/>
  <c r="AE5" i="24"/>
  <c r="DM5" i="24"/>
  <c r="AL4" i="24" l="1"/>
  <c r="BN4" i="24"/>
  <c r="BN3" i="24"/>
  <c r="Q5" i="24"/>
  <c r="Q3" i="24"/>
  <c r="AX4" i="24"/>
  <c r="AD3" i="24"/>
  <c r="AL3" i="24"/>
  <c r="AX3" i="24"/>
  <c r="AL5" i="24"/>
  <c r="AD5" i="24"/>
  <c r="AY5" i="24"/>
  <c r="AY4" i="24"/>
  <c r="AY3" i="24"/>
  <c r="BM3" i="24"/>
  <c r="BM5" i="24"/>
  <c r="BM4" i="24"/>
  <c r="BA5" i="24"/>
  <c r="BA4" i="24"/>
  <c r="BA3" i="24"/>
  <c r="Z4" i="24"/>
  <c r="Z3" i="24"/>
  <c r="Z5" i="24"/>
  <c r="C5" i="24"/>
  <c r="C4" i="24"/>
  <c r="C3" i="24"/>
  <c r="AW3" i="24"/>
  <c r="AW5" i="24"/>
  <c r="AW4" i="24"/>
  <c r="DC5" i="24"/>
  <c r="DC3" i="24"/>
  <c r="DC4" i="24"/>
  <c r="BO5" i="24"/>
  <c r="BO4" i="24"/>
  <c r="BO3" i="24"/>
  <c r="V4" i="24"/>
  <c r="DD2" i="24"/>
  <c r="V3" i="24"/>
  <c r="V5" i="24"/>
  <c r="AZ5" i="24"/>
  <c r="AZ4" i="24"/>
  <c r="AZ3" i="24"/>
  <c r="DD5" i="24" l="1"/>
  <c r="DD4" i="24"/>
  <c r="DD3" i="24"/>
  <c r="AA11" i="12" a="1"/>
  <c r="X11" i="12" a="1"/>
  <c r="U11" i="12" a="1"/>
  <c r="E31" i="12" a="1"/>
  <c r="N31" i="12" a="1"/>
  <c r="Q31" i="12" a="1"/>
  <c r="H31" i="12" a="1"/>
  <c r="T31" i="12" a="1"/>
  <c r="U9" i="12" a="1"/>
  <c r="T31" i="12" l="1"/>
  <c r="Q31" i="12"/>
  <c r="N31" i="12"/>
  <c r="H31" i="12"/>
  <c r="E31" i="12"/>
  <c r="AA11" i="12"/>
  <c r="X11" i="12"/>
  <c r="U11" i="12"/>
  <c r="U9" i="12"/>
  <c r="O11" i="12" a="1"/>
  <c r="M11" i="12" a="1"/>
  <c r="O9" i="12" a="1"/>
  <c r="AA9" i="12" a="1"/>
  <c r="X9" i="12" a="1"/>
  <c r="M9" i="12" a="1"/>
  <c r="O11" i="12" l="1"/>
  <c r="M11" i="12"/>
  <c r="AA9" i="12"/>
  <c r="X9" i="12"/>
  <c r="O9" i="12"/>
  <c r="M9" i="12"/>
  <c r="B31" i="23" l="1"/>
  <c r="B30" i="23"/>
  <c r="O49" i="11" l="1"/>
  <c r="BC3" i="24" l="1"/>
  <c r="BC4" i="24"/>
  <c r="BC5" i="24"/>
  <c r="F19" i="12" l="1"/>
  <c r="D32" i="12" l="1"/>
  <c r="L12" i="12"/>
  <c r="E60" i="12"/>
  <c r="F60" i="12"/>
  <c r="F18" i="12"/>
  <c r="L10" i="12"/>
  <c r="M26" i="12"/>
  <c r="I26" i="12"/>
  <c r="K11" i="17"/>
  <c r="P11" i="17"/>
  <c r="V11" i="17"/>
  <c r="N47" i="15"/>
  <c r="DY2" i="24" s="1"/>
  <c r="N48"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1" authorId="0" shapeId="0" xr:uid="{38D17FDE-6F4F-4FD6-B804-002BEE01C754}">
      <text>
        <r>
          <rPr>
            <b/>
            <sz val="9"/>
            <color indexed="81"/>
            <rFont val="MS P ゴシック"/>
            <family val="3"/>
            <charset val="128"/>
          </rPr>
          <t>届出した工種が赤セルになります。</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<sst xmlns="http://schemas.openxmlformats.org/spreadsheetml/2006/main" count="986" uniqueCount="595">
  <si>
    <t>記</t>
    <rPh sb="0" eb="1">
      <t>キ</t>
    </rPh>
    <phoneticPr fontId="11"/>
  </si>
  <si>
    <t>１．工事の概要</t>
    <rPh sb="2" eb="4">
      <t>コウジ</t>
    </rPh>
    <rPh sb="5" eb="7">
      <t>ガイヨウ</t>
    </rPh>
    <phoneticPr fontId="11"/>
  </si>
  <si>
    <t>　③許可番号（登録番号）</t>
    <rPh sb="2" eb="4">
      <t>キョカ</t>
    </rPh>
    <rPh sb="4" eb="6">
      <t>バンゴウ</t>
    </rPh>
    <rPh sb="7" eb="9">
      <t>トウロク</t>
    </rPh>
    <rPh sb="9" eb="11">
      <t>バンゴウ</t>
    </rPh>
    <phoneticPr fontId="11"/>
  </si>
  <si>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11"/>
  </si>
  <si>
    <t>届　出　書</t>
    <rPh sb="0" eb="1">
      <t>トドケ</t>
    </rPh>
    <rPh sb="2" eb="3">
      <t>デ</t>
    </rPh>
    <rPh sb="4" eb="5">
      <t>ショ</t>
    </rPh>
    <phoneticPr fontId="11"/>
  </si>
  <si>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11"/>
  </si>
  <si>
    <t>（Ａ４）</t>
    <phoneticPr fontId="11"/>
  </si>
  <si>
    <t>５．工程の概要</t>
    <rPh sb="2" eb="4">
      <t>コウテイ</t>
    </rPh>
    <rPh sb="5" eb="7">
      <t>ガイヨウ</t>
    </rPh>
    <phoneticPr fontId="11"/>
  </si>
  <si>
    <t>４．分別解体等の計画等</t>
    <rPh sb="2" eb="4">
      <t>ブンベツ</t>
    </rPh>
    <rPh sb="4" eb="7">
      <t>カイタイトウ</t>
    </rPh>
    <rPh sb="8" eb="10">
      <t>ケイカク</t>
    </rPh>
    <rPh sb="10" eb="11">
      <t>トウ</t>
    </rPh>
    <phoneticPr fontId="11"/>
  </si>
  <si>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11"/>
  </si>
  <si>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11"/>
  </si>
  <si>
    <t>　　  建築物に係る解体工事については別表１</t>
    <rPh sb="4" eb="7">
      <t>ケンチクブツ</t>
    </rPh>
    <rPh sb="8" eb="9">
      <t>カカ</t>
    </rPh>
    <rPh sb="10" eb="12">
      <t>カイタイ</t>
    </rPh>
    <rPh sb="12" eb="14">
      <t>コウジ</t>
    </rPh>
    <rPh sb="19" eb="20">
      <t>ベツ</t>
    </rPh>
    <rPh sb="20" eb="21">
      <t>ヒョウ</t>
    </rPh>
    <phoneticPr fontId="11"/>
  </si>
  <si>
    <t>　  　建築物に係る新築工事等については別表２</t>
    <rPh sb="4" eb="7">
      <t>ケンチクブツ</t>
    </rPh>
    <rPh sb="8" eb="9">
      <t>カカ</t>
    </rPh>
    <rPh sb="10" eb="12">
      <t>シンチク</t>
    </rPh>
    <rPh sb="12" eb="15">
      <t>コウジトウ</t>
    </rPh>
    <rPh sb="20" eb="21">
      <t>ベツ</t>
    </rPh>
    <rPh sb="21" eb="22">
      <t>ヒョウ</t>
    </rPh>
    <phoneticPr fontId="11"/>
  </si>
  <si>
    <t>　  により記載すること。</t>
    <rPh sb="6" eb="8">
      <t>キサイ</t>
    </rPh>
    <phoneticPr fontId="11"/>
  </si>
  <si>
    <t>　　ﾌﾘｶﾞﾅ</t>
    <phoneticPr fontId="11"/>
  </si>
  <si>
    <t>（様式第一号）</t>
    <rPh sb="1" eb="3">
      <t>ヨウシキ</t>
    </rPh>
    <rPh sb="3" eb="4">
      <t>ダイ</t>
    </rPh>
    <rPh sb="4" eb="5">
      <t>1</t>
    </rPh>
    <rPh sb="5" eb="6">
      <t>ゴウ</t>
    </rPh>
    <phoneticPr fontId="11"/>
  </si>
  <si>
    <t>　建設工事に係る資材の再資源化等に関する法律第10条第1項の規定により、下記のとおり届け出ます。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3">
      <t>トド</t>
    </rPh>
    <rPh sb="44" eb="45">
      <t>デ</t>
    </rPh>
    <phoneticPr fontId="11"/>
  </si>
  <si>
    <t>（転居予定先）</t>
    <rPh sb="1" eb="3">
      <t>テンキョ</t>
    </rPh>
    <rPh sb="3" eb="5">
      <t>ヨテイ</t>
    </rPh>
    <rPh sb="5" eb="6">
      <t>サキ</t>
    </rPh>
    <phoneticPr fontId="11"/>
  </si>
  <si>
    <t>　③工事の種類及び規模　　　　　　　　　　　　　　　　　　　　　　　　　　</t>
    <rPh sb="2" eb="4">
      <t>コウジ</t>
    </rPh>
    <rPh sb="5" eb="7">
      <t>シュルイ</t>
    </rPh>
    <rPh sb="7" eb="8">
      <t>オヨ</t>
    </rPh>
    <rPh sb="9" eb="11">
      <t>キボ</t>
    </rPh>
    <phoneticPr fontId="11"/>
  </si>
  <si>
    <t>（注意）</t>
    <rPh sb="1" eb="3">
      <t>チュウイ</t>
    </rPh>
    <phoneticPr fontId="11"/>
  </si>
  <si>
    <t>１　□欄には、該当箇所に「レ」を付すこと。</t>
    <rPh sb="3" eb="4">
      <t>ラン</t>
    </rPh>
    <rPh sb="7" eb="9">
      <t>ガイトウ</t>
    </rPh>
    <rPh sb="9" eb="11">
      <t>カショ</t>
    </rPh>
    <rPh sb="16" eb="17">
      <t>フ</t>
    </rPh>
    <phoneticPr fontId="11"/>
  </si>
  <si>
    <t>　　　</t>
    <phoneticPr fontId="11"/>
  </si>
  <si>
    <t>－</t>
    <phoneticPr fontId="11"/>
  </si>
  <si>
    <t>）</t>
    <phoneticPr fontId="11"/>
  </si>
  <si>
    <t>住所</t>
    <rPh sb="0" eb="2">
      <t>ジュウショ</t>
    </rPh>
    <phoneticPr fontId="11"/>
  </si>
  <si>
    <t>用途</t>
    <rPh sb="0" eb="2">
      <t>ヨウト</t>
    </rPh>
    <phoneticPr fontId="11"/>
  </si>
  <si>
    <t>請負代金</t>
    <rPh sb="0" eb="2">
      <t>ウケオイ</t>
    </rPh>
    <rPh sb="2" eb="4">
      <t>ダイキン</t>
    </rPh>
    <phoneticPr fontId="11"/>
  </si>
  <si>
    <t>号</t>
    <rPh sb="0" eb="1">
      <t>ゴウ</t>
    </rPh>
    <phoneticPr fontId="11"/>
  </si>
  <si>
    <t>㎡</t>
    <phoneticPr fontId="11"/>
  </si>
  <si>
    <t>（</t>
    <phoneticPr fontId="11"/>
  </si>
  <si>
    <t>入力フォーム</t>
    <rPh sb="0" eb="2">
      <t>ニュウリョク</t>
    </rPh>
    <phoneticPr fontId="11"/>
  </si>
  <si>
    <t>郵便番号</t>
    <rPh sb="0" eb="4">
      <t>ユウビンバンゴウ</t>
    </rPh>
    <phoneticPr fontId="11"/>
  </si>
  <si>
    <t>電話番号</t>
    <rPh sb="0" eb="4">
      <t>デンワバンゴウ</t>
    </rPh>
    <phoneticPr fontId="11"/>
  </si>
  <si>
    <t>工事の名称</t>
    <rPh sb="0" eb="2">
      <t>コウジ</t>
    </rPh>
    <rPh sb="3" eb="5">
      <t>メイショウ</t>
    </rPh>
    <phoneticPr fontId="11"/>
  </si>
  <si>
    <t>工事の場所</t>
    <rPh sb="0" eb="2">
      <t>コウジ</t>
    </rPh>
    <rPh sb="3" eb="5">
      <t>バショ</t>
    </rPh>
    <phoneticPr fontId="11"/>
  </si>
  <si>
    <t>京都市</t>
    <rPh sb="0" eb="3">
      <t>キョウトシ</t>
    </rPh>
    <phoneticPr fontId="11"/>
  </si>
  <si>
    <t>工事の種類</t>
    <rPh sb="0" eb="2">
      <t>コウジ</t>
    </rPh>
    <rPh sb="3" eb="5">
      <t>シュルイ</t>
    </rPh>
    <phoneticPr fontId="11"/>
  </si>
  <si>
    <t>建築物に係る解体工事</t>
    <rPh sb="0" eb="3">
      <t>ケンチクブツ</t>
    </rPh>
    <rPh sb="4" eb="5">
      <t>カカ</t>
    </rPh>
    <rPh sb="6" eb="8">
      <t>カイタイ</t>
    </rPh>
    <rPh sb="8" eb="10">
      <t>コウジ</t>
    </rPh>
    <phoneticPr fontId="11"/>
  </si>
  <si>
    <t>階数</t>
    <rPh sb="0" eb="2">
      <t>カイスウ</t>
    </rPh>
    <phoneticPr fontId="11"/>
  </si>
  <si>
    <t>地上</t>
    <rPh sb="0" eb="2">
      <t>チジョウ</t>
    </rPh>
    <phoneticPr fontId="11"/>
  </si>
  <si>
    <t>地下</t>
    <rPh sb="0" eb="2">
      <t>チカ</t>
    </rPh>
    <phoneticPr fontId="11"/>
  </si>
  <si>
    <t>請負代金</t>
    <rPh sb="0" eb="4">
      <t>ウケオイダイキン</t>
    </rPh>
    <phoneticPr fontId="11"/>
  </si>
  <si>
    <t>請負・自主施工の別</t>
    <rPh sb="0" eb="2">
      <t>ウケオイ</t>
    </rPh>
    <rPh sb="3" eb="5">
      <t>ジシュ</t>
    </rPh>
    <rPh sb="5" eb="7">
      <t>セコウ</t>
    </rPh>
    <rPh sb="8" eb="9">
      <t>ベツ</t>
    </rPh>
    <phoneticPr fontId="11"/>
  </si>
  <si>
    <t>区</t>
    <rPh sb="0" eb="1">
      <t>ク</t>
    </rPh>
    <phoneticPr fontId="11"/>
  </si>
  <si>
    <t>階</t>
    <rPh sb="0" eb="1">
      <t>カイ</t>
    </rPh>
    <phoneticPr fontId="11"/>
  </si>
  <si>
    <t>元請業者の住所情報</t>
    <rPh sb="0" eb="4">
      <t>モトウケギョウシャ</t>
    </rPh>
    <rPh sb="5" eb="7">
      <t>ジュウショ</t>
    </rPh>
    <rPh sb="7" eb="9">
      <t>ジョウホウ</t>
    </rPh>
    <phoneticPr fontId="11"/>
  </si>
  <si>
    <t>工事対象床面積の合計</t>
    <rPh sb="0" eb="2">
      <t>コウジ</t>
    </rPh>
    <rPh sb="2" eb="4">
      <t>タイショウ</t>
    </rPh>
    <rPh sb="4" eb="7">
      <t>ユカメンセキ</t>
    </rPh>
    <rPh sb="8" eb="10">
      <t>ゴウケイ</t>
    </rPh>
    <phoneticPr fontId="11"/>
  </si>
  <si>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11"/>
  </si>
  <si>
    <t>建設業の場合</t>
    <rPh sb="0" eb="3">
      <t>ケンセツギョウ</t>
    </rPh>
    <rPh sb="4" eb="6">
      <t>バアイ</t>
    </rPh>
    <phoneticPr fontId="11"/>
  </si>
  <si>
    <t>工事業</t>
    <rPh sb="0" eb="2">
      <t>コウジ</t>
    </rPh>
    <rPh sb="2" eb="3">
      <t>ギョウ</t>
    </rPh>
    <phoneticPr fontId="11"/>
  </si>
  <si>
    <t>許可業種</t>
    <rPh sb="0" eb="2">
      <t>キョカ</t>
    </rPh>
    <rPh sb="2" eb="4">
      <t>ギョウシュ</t>
    </rPh>
    <phoneticPr fontId="11"/>
  </si>
  <si>
    <t>主任技術者（監理技術者）氏名</t>
    <rPh sb="0" eb="2">
      <t>シュニン</t>
    </rPh>
    <rPh sb="2" eb="5">
      <t>ギジュツシャ</t>
    </rPh>
    <rPh sb="6" eb="8">
      <t>カンリ</t>
    </rPh>
    <rPh sb="8" eb="11">
      <t>ギジュツシャ</t>
    </rPh>
    <rPh sb="12" eb="14">
      <t>シメイ</t>
    </rPh>
    <phoneticPr fontId="11"/>
  </si>
  <si>
    <t>解体工事業の場合</t>
    <rPh sb="0" eb="2">
      <t>カイタイ</t>
    </rPh>
    <rPh sb="2" eb="4">
      <t>コウジ</t>
    </rPh>
    <rPh sb="4" eb="5">
      <t>ギョウ</t>
    </rPh>
    <rPh sb="6" eb="8">
      <t>バアイ</t>
    </rPh>
    <phoneticPr fontId="11"/>
  </si>
  <si>
    <t>京都府知事</t>
    <rPh sb="0" eb="3">
      <t>キョウトフ</t>
    </rPh>
    <rPh sb="3" eb="5">
      <t>チジ</t>
    </rPh>
    <phoneticPr fontId="11"/>
  </si>
  <si>
    <t>技術管理者氏名</t>
    <rPh sb="0" eb="2">
      <t>ギジュツ</t>
    </rPh>
    <rPh sb="2" eb="4">
      <t>カンリ</t>
    </rPh>
    <rPh sb="4" eb="5">
      <t>シャ</t>
    </rPh>
    <rPh sb="5" eb="7">
      <t>シメイ</t>
    </rPh>
    <phoneticPr fontId="11"/>
  </si>
  <si>
    <t>【３】工事の概要について</t>
    <rPh sb="3" eb="5">
      <t>コウジ</t>
    </rPh>
    <rPh sb="6" eb="8">
      <t>ガイヨウ</t>
    </rPh>
    <phoneticPr fontId="11"/>
  </si>
  <si>
    <t>　</t>
    <phoneticPr fontId="11"/>
  </si>
  <si>
    <t>万円</t>
    <rPh sb="0" eb="1">
      <t>マン</t>
    </rPh>
    <rPh sb="1" eb="2">
      <t>エン</t>
    </rPh>
    <phoneticPr fontId="11"/>
  </si>
  <si>
    <t>２　届出書には、対象建設工事に係る建築物等の設計図又は現状を示す明瞭な写真を添付すること。</t>
    <rPh sb="2" eb="5">
      <t>トドケデショ</t>
    </rPh>
    <rPh sb="8" eb="10">
      <t>タイショウ</t>
    </rPh>
    <rPh sb="10" eb="12">
      <t>ケンセツ</t>
    </rPh>
    <rPh sb="12" eb="14">
      <t>コウジ</t>
    </rPh>
    <rPh sb="15" eb="16">
      <t>カカ</t>
    </rPh>
    <rPh sb="17" eb="20">
      <t>ケンチクブツ</t>
    </rPh>
    <rPh sb="20" eb="21">
      <t>トウ</t>
    </rPh>
    <rPh sb="22" eb="25">
      <t>セッケイズ</t>
    </rPh>
    <rPh sb="25" eb="26">
      <t>マタ</t>
    </rPh>
    <rPh sb="27" eb="29">
      <t>ゲンジョウ</t>
    </rPh>
    <rPh sb="30" eb="31">
      <t>シメ</t>
    </rPh>
    <rPh sb="32" eb="34">
      <t>メイリョウ</t>
    </rPh>
    <rPh sb="35" eb="37">
      <t>シャシン</t>
    </rPh>
    <rPh sb="38" eb="40">
      <t>テンプ</t>
    </rPh>
    <phoneticPr fontId="11"/>
  </si>
  <si>
    <r>
      <t>　②住所</t>
    </r>
    <r>
      <rPr>
        <u/>
        <sz val="12"/>
        <rFont val="ＪＳ明朝"/>
        <family val="1"/>
        <charset val="128"/>
      </rPr>
      <t/>
    </r>
    <rPh sb="2" eb="4">
      <t>ジュウショ</t>
    </rPh>
    <phoneticPr fontId="11"/>
  </si>
  <si>
    <r>
      <t>　①氏名（法人にあっては商号又は名称及び代表者の氏名）</t>
    </r>
    <r>
      <rPr>
        <u/>
        <sz val="12"/>
        <rFont val="ＪＳ明朝"/>
        <family val="1"/>
        <charset val="128"/>
      </rPr>
      <t/>
    </r>
    <rPh sb="2" eb="4">
      <t>シメイ</t>
    </rPh>
    <rPh sb="5" eb="7">
      <t>ホウジン</t>
    </rPh>
    <rPh sb="12" eb="14">
      <t>ショウゴウ</t>
    </rPh>
    <rPh sb="14" eb="15">
      <t>マタ</t>
    </rPh>
    <rPh sb="16" eb="18">
      <t>メイショウ</t>
    </rPh>
    <rPh sb="18" eb="19">
      <t>オヨ</t>
    </rPh>
    <rPh sb="20" eb="23">
      <t>ダイヒョウシャ</t>
    </rPh>
    <rPh sb="24" eb="26">
      <t>シメイ</t>
    </rPh>
    <phoneticPr fontId="11"/>
  </si>
  <si>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11"/>
  </si>
  <si>
    <t>　④請負・自主施工の別　：</t>
    <rPh sb="2" eb="4">
      <t>ウケオイ</t>
    </rPh>
    <rPh sb="5" eb="7">
      <t>ジシュ</t>
    </rPh>
    <rPh sb="7" eb="9">
      <t>セコウ</t>
    </rPh>
    <rPh sb="10" eb="11">
      <t>ベツ</t>
    </rPh>
    <phoneticPr fontId="11"/>
  </si>
  <si>
    <t>用途</t>
  </si>
  <si>
    <r>
      <t>　②工事の場所</t>
    </r>
    <r>
      <rPr>
        <u/>
        <sz val="12"/>
        <rFont val="ＪＳ明朝"/>
        <family val="1"/>
        <charset val="128"/>
      </rPr>
      <t/>
    </r>
    <rPh sb="2" eb="4">
      <t>コウジ</t>
    </rPh>
    <rPh sb="5" eb="7">
      <t>バショ</t>
    </rPh>
    <phoneticPr fontId="11"/>
  </si>
  <si>
    <r>
      <t>　①工事の名称</t>
    </r>
    <r>
      <rPr>
        <u/>
        <sz val="12"/>
        <rFont val="ＪＳ明朝"/>
        <family val="1"/>
        <charset val="128"/>
      </rPr>
      <t/>
    </r>
    <rPh sb="2" eb="4">
      <t>コウジ</t>
    </rPh>
    <rPh sb="5" eb="7">
      <t>メイショウ</t>
    </rPh>
    <phoneticPr fontId="11"/>
  </si>
  <si>
    <t>工事の場所の位置座標</t>
    <rPh sb="0" eb="2">
      <t>コウジ</t>
    </rPh>
    <rPh sb="3" eb="5">
      <t>バショ</t>
    </rPh>
    <rPh sb="6" eb="8">
      <t>イチ</t>
    </rPh>
    <rPh sb="8" eb="10">
      <t>ザヒョウ</t>
    </rPh>
    <phoneticPr fontId="11"/>
  </si>
  <si>
    <t>構造</t>
    <rPh sb="0" eb="2">
      <t>コウゾウ</t>
    </rPh>
    <phoneticPr fontId="11"/>
  </si>
  <si>
    <t>特定建設資材への付着</t>
    <rPh sb="0" eb="6">
      <t>トクテイケンセツシザイ</t>
    </rPh>
    <rPh sb="8" eb="10">
      <t>フチャク</t>
    </rPh>
    <phoneticPr fontId="11"/>
  </si>
  <si>
    <t>フロンの有無</t>
    <rPh sb="4" eb="6">
      <t>ウム</t>
    </rPh>
    <phoneticPr fontId="11"/>
  </si>
  <si>
    <t>フロン該当機器</t>
    <rPh sb="3" eb="5">
      <t>ガイトウ</t>
    </rPh>
    <rPh sb="5" eb="7">
      <t>キキ</t>
    </rPh>
    <phoneticPr fontId="11"/>
  </si>
  <si>
    <t>）第</t>
    <rPh sb="1" eb="2">
      <t>ダイ</t>
    </rPh>
    <phoneticPr fontId="11"/>
  </si>
  <si>
    <t>（登</t>
    <rPh sb="1" eb="2">
      <t>トウ</t>
    </rPh>
    <phoneticPr fontId="11"/>
  </si>
  <si>
    <t>特定建設資材への付着</t>
    <rPh sb="0" eb="2">
      <t>トクテイ</t>
    </rPh>
    <rPh sb="2" eb="4">
      <t>ケンセツ</t>
    </rPh>
    <rPh sb="4" eb="6">
      <t>シザイ</t>
    </rPh>
    <rPh sb="8" eb="10">
      <t>フチャク</t>
    </rPh>
    <phoneticPr fontId="11"/>
  </si>
  <si>
    <t>付着建材</t>
    <rPh sb="0" eb="2">
      <t>フチャク</t>
    </rPh>
    <rPh sb="2" eb="4">
      <t>ケンザイ</t>
    </rPh>
    <phoneticPr fontId="11"/>
  </si>
  <si>
    <t>別表１</t>
    <rPh sb="0" eb="1">
      <t>ベツ</t>
    </rPh>
    <rPh sb="1" eb="2">
      <t>ヒョウ</t>
    </rPh>
    <phoneticPr fontId="11"/>
  </si>
  <si>
    <t>分別解体等の計画等</t>
    <rPh sb="0" eb="2">
      <t>ブンベツ</t>
    </rPh>
    <rPh sb="2" eb="5">
      <t>カイタイトウ</t>
    </rPh>
    <rPh sb="6" eb="8">
      <t>ケイカク</t>
    </rPh>
    <rPh sb="8" eb="9">
      <t>トウ</t>
    </rPh>
    <phoneticPr fontId="11"/>
  </si>
  <si>
    <t>建築物の構造</t>
    <rPh sb="0" eb="3">
      <t>ケンチクブツ</t>
    </rPh>
    <rPh sb="4" eb="6">
      <t>コウゾウ</t>
    </rPh>
    <phoneticPr fontId="11"/>
  </si>
  <si>
    <t>木造</t>
    <rPh sb="0" eb="2">
      <t>モクゾウ</t>
    </rPh>
    <phoneticPr fontId="11"/>
  </si>
  <si>
    <t>鉄骨鉄筋コンクリート造</t>
    <rPh sb="0" eb="2">
      <t>テッコツ</t>
    </rPh>
    <rPh sb="2" eb="4">
      <t>テッキン</t>
    </rPh>
    <rPh sb="10" eb="11">
      <t>ゾウ</t>
    </rPh>
    <phoneticPr fontId="11"/>
  </si>
  <si>
    <t>鉄筋コンクリート造</t>
    <rPh sb="0" eb="2">
      <t>テッキン</t>
    </rPh>
    <rPh sb="8" eb="9">
      <t>ゾウ</t>
    </rPh>
    <phoneticPr fontId="11"/>
  </si>
  <si>
    <t>鉄骨造</t>
    <rPh sb="0" eb="3">
      <t>テッコツゾウ</t>
    </rPh>
    <phoneticPr fontId="11"/>
  </si>
  <si>
    <t>コンクリートブロック造</t>
    <rPh sb="10" eb="11">
      <t>ゾウ</t>
    </rPh>
    <phoneticPr fontId="11"/>
  </si>
  <si>
    <t>その他</t>
    <rPh sb="2" eb="3">
      <t>タ</t>
    </rPh>
    <phoneticPr fontId="11"/>
  </si>
  <si>
    <t>建築物に
関する調査の結果</t>
    <rPh sb="0" eb="3">
      <t>ケンチクブツ</t>
    </rPh>
    <rPh sb="5" eb="6">
      <t>カン</t>
    </rPh>
    <rPh sb="8" eb="10">
      <t>チョウサ</t>
    </rPh>
    <rPh sb="11" eb="13">
      <t>ケッカ</t>
    </rPh>
    <phoneticPr fontId="11"/>
  </si>
  <si>
    <t>建築物の状況</t>
    <rPh sb="0" eb="3">
      <t>ケンチクブツ</t>
    </rPh>
    <rPh sb="4" eb="6">
      <t>ジョウキョウ</t>
    </rPh>
    <phoneticPr fontId="11"/>
  </si>
  <si>
    <t>築年数</t>
    <rPh sb="0" eb="1">
      <t>チク</t>
    </rPh>
    <rPh sb="1" eb="3">
      <t>ネンスウ</t>
    </rPh>
    <phoneticPr fontId="11"/>
  </si>
  <si>
    <t>年</t>
    <rPh sb="0" eb="1">
      <t>ネン</t>
    </rPh>
    <phoneticPr fontId="11"/>
  </si>
  <si>
    <t>棟数</t>
    <rPh sb="0" eb="2">
      <t>トウスウ</t>
    </rPh>
    <phoneticPr fontId="11"/>
  </si>
  <si>
    <t>棟</t>
    <rPh sb="0" eb="1">
      <t>トウ</t>
    </rPh>
    <phoneticPr fontId="11"/>
  </si>
  <si>
    <t>周辺状況</t>
    <rPh sb="0" eb="2">
      <t>シュウヘン</t>
    </rPh>
    <rPh sb="2" eb="4">
      <t>ジョウキョウ</t>
    </rPh>
    <phoneticPr fontId="11"/>
  </si>
  <si>
    <t>周辺にある施設</t>
    <phoneticPr fontId="11"/>
  </si>
  <si>
    <t>住宅</t>
    <rPh sb="0" eb="2">
      <t>ジュウタク</t>
    </rPh>
    <phoneticPr fontId="11"/>
  </si>
  <si>
    <t>商業施設</t>
    <rPh sb="0" eb="4">
      <t>ショウギョウシセツ</t>
    </rPh>
    <phoneticPr fontId="11"/>
  </si>
  <si>
    <t>学校</t>
    <rPh sb="0" eb="2">
      <t>ガッコウ</t>
    </rPh>
    <phoneticPr fontId="11"/>
  </si>
  <si>
    <t>病院</t>
    <rPh sb="0" eb="2">
      <t>ビョウイン</t>
    </rPh>
    <phoneticPr fontId="11"/>
  </si>
  <si>
    <t>その他（</t>
    <rPh sb="2" eb="3">
      <t>タ</t>
    </rPh>
    <phoneticPr fontId="11"/>
  </si>
  <si>
    <t>敷地境界との最短距離</t>
    <phoneticPr fontId="11"/>
  </si>
  <si>
    <t>約</t>
    <rPh sb="0" eb="1">
      <t>ヤク</t>
    </rPh>
    <phoneticPr fontId="11"/>
  </si>
  <si>
    <t>ｍ</t>
    <phoneticPr fontId="11"/>
  </si>
  <si>
    <t>その他</t>
    <phoneticPr fontId="11"/>
  </si>
  <si>
    <t>建築物に関する調査の結果</t>
    <rPh sb="0" eb="3">
      <t>ケンチクブツ</t>
    </rPh>
    <rPh sb="4" eb="5">
      <t>カン</t>
    </rPh>
    <rPh sb="7" eb="9">
      <t>チョウサ</t>
    </rPh>
    <rPh sb="10" eb="12">
      <t>ケッカ</t>
    </rPh>
    <phoneticPr fontId="11"/>
  </si>
  <si>
    <t>工事着手前に実施する措置の内容</t>
    <rPh sb="0" eb="2">
      <t>コウジ</t>
    </rPh>
    <rPh sb="2" eb="4">
      <t>チャクシュ</t>
    </rPh>
    <rPh sb="4" eb="5">
      <t>マエ</t>
    </rPh>
    <rPh sb="6" eb="8">
      <t>ジッシ</t>
    </rPh>
    <rPh sb="10" eb="12">
      <t>ソチ</t>
    </rPh>
    <rPh sb="13" eb="15">
      <t>ナイヨウ</t>
    </rPh>
    <phoneticPr fontId="11"/>
  </si>
  <si>
    <t>作業場所</t>
    <rPh sb="0" eb="2">
      <t>サギョウ</t>
    </rPh>
    <rPh sb="2" eb="4">
      <t>バショ</t>
    </rPh>
    <phoneticPr fontId="11"/>
  </si>
  <si>
    <t xml:space="preserve">作業場所　
</t>
    <rPh sb="0" eb="2">
      <t>サギョウ</t>
    </rPh>
    <rPh sb="2" eb="4">
      <t>バショ</t>
    </rPh>
    <phoneticPr fontId="11"/>
  </si>
  <si>
    <t>十分</t>
    <rPh sb="0" eb="2">
      <t>ジュウブン</t>
    </rPh>
    <phoneticPr fontId="11"/>
  </si>
  <si>
    <t>不十分</t>
    <rPh sb="0" eb="3">
      <t>フジュウブン</t>
    </rPh>
    <phoneticPr fontId="11"/>
  </si>
  <si>
    <t>搬出経路</t>
    <rPh sb="0" eb="2">
      <t>ハンシュツ</t>
    </rPh>
    <rPh sb="2" eb="4">
      <t>ケイロ</t>
    </rPh>
    <phoneticPr fontId="11"/>
  </si>
  <si>
    <t xml:space="preserve">障害物　
</t>
    <rPh sb="0" eb="3">
      <t>ショウガイブツ</t>
    </rPh>
    <phoneticPr fontId="11"/>
  </si>
  <si>
    <t>有</t>
    <rPh sb="0" eb="1">
      <t>ユウ</t>
    </rPh>
    <phoneticPr fontId="11"/>
  </si>
  <si>
    <t>無</t>
    <rPh sb="0" eb="1">
      <t>ム</t>
    </rPh>
    <phoneticPr fontId="11"/>
  </si>
  <si>
    <t xml:space="preserve">前面道路の幅員
</t>
    <phoneticPr fontId="11"/>
  </si>
  <si>
    <t xml:space="preserve">通学路
</t>
    <phoneticPr fontId="11"/>
  </si>
  <si>
    <t>残存物品</t>
    <rPh sb="0" eb="2">
      <t>ザンゾン</t>
    </rPh>
    <rPh sb="2" eb="4">
      <t>ブッピン</t>
    </rPh>
    <phoneticPr fontId="11"/>
  </si>
  <si>
    <t>特定建設資材への付着物</t>
    <rPh sb="0" eb="2">
      <t>トクテイ</t>
    </rPh>
    <rPh sb="2" eb="3">
      <t>ケン</t>
    </rPh>
    <rPh sb="3" eb="4">
      <t>セツ</t>
    </rPh>
    <rPh sb="4" eb="6">
      <t>シザイ</t>
    </rPh>
    <rPh sb="8" eb="11">
      <t>フチャクブツ</t>
    </rPh>
    <phoneticPr fontId="11"/>
  </si>
  <si>
    <t>他法令関係</t>
    <rPh sb="0" eb="1">
      <t>タ</t>
    </rPh>
    <rPh sb="1" eb="3">
      <t>ホウレイ</t>
    </rPh>
    <rPh sb="3" eb="5">
      <t>カンケイ</t>
    </rPh>
    <phoneticPr fontId="11"/>
  </si>
  <si>
    <t>石綿
（大気汚染防止法・安全衛生法石綿則）</t>
    <rPh sb="0" eb="2">
      <t>イシワタ</t>
    </rPh>
    <rPh sb="4" eb="6">
      <t>タイキ</t>
    </rPh>
    <rPh sb="6" eb="8">
      <t>オセン</t>
    </rPh>
    <rPh sb="8" eb="11">
      <t>ボウシホウ</t>
    </rPh>
    <rPh sb="12" eb="14">
      <t>アンゼン</t>
    </rPh>
    <rPh sb="14" eb="17">
      <t>エイセイホウ</t>
    </rPh>
    <rPh sb="17" eb="19">
      <t>イシワタ</t>
    </rPh>
    <rPh sb="19" eb="20">
      <t>ソク</t>
    </rPh>
    <phoneticPr fontId="11"/>
  </si>
  <si>
    <t>フロン（フロン排出抑制法）</t>
    <rPh sb="7" eb="9">
      <t>ハイシュツ</t>
    </rPh>
    <rPh sb="9" eb="11">
      <t>ヨクセイ</t>
    </rPh>
    <rPh sb="11" eb="12">
      <t>ホウ</t>
    </rPh>
    <phoneticPr fontId="11"/>
  </si>
  <si>
    <t>近隣挨拶</t>
    <rPh sb="0" eb="2">
      <t>キンリン</t>
    </rPh>
    <rPh sb="2" eb="4">
      <t>アイサツ</t>
    </rPh>
    <phoneticPr fontId="11"/>
  </si>
  <si>
    <t>工程ごとの作業内容及び解体方法</t>
    <rPh sb="0" eb="2">
      <t>コウテイ</t>
    </rPh>
    <rPh sb="5" eb="7">
      <t>サギョウ</t>
    </rPh>
    <rPh sb="7" eb="9">
      <t>ナイヨウ</t>
    </rPh>
    <rPh sb="9" eb="10">
      <t>オヨ</t>
    </rPh>
    <rPh sb="11" eb="13">
      <t>カイタイ</t>
    </rPh>
    <rPh sb="13" eb="15">
      <t>ホウホウ</t>
    </rPh>
    <phoneticPr fontId="11"/>
  </si>
  <si>
    <t>工程</t>
    <rPh sb="0" eb="2">
      <t>コウテイ</t>
    </rPh>
    <phoneticPr fontId="11"/>
  </si>
  <si>
    <t>作業内容</t>
    <rPh sb="0" eb="2">
      <t>サギョウ</t>
    </rPh>
    <rPh sb="2" eb="4">
      <t>ナイヨウ</t>
    </rPh>
    <phoneticPr fontId="11"/>
  </si>
  <si>
    <t>分別解体等の方法</t>
    <rPh sb="0" eb="2">
      <t>ブンベツ</t>
    </rPh>
    <rPh sb="2" eb="5">
      <t>カイタイトウ</t>
    </rPh>
    <rPh sb="6" eb="8">
      <t>ホウホウ</t>
    </rPh>
    <phoneticPr fontId="11"/>
  </si>
  <si>
    <t>①建築設備・内装材等</t>
    <rPh sb="1" eb="3">
      <t>ケンチク</t>
    </rPh>
    <rPh sb="3" eb="5">
      <t>セツビ</t>
    </rPh>
    <rPh sb="6" eb="8">
      <t>ナイソウ</t>
    </rPh>
    <rPh sb="8" eb="10">
      <t>ザイトウ</t>
    </rPh>
    <phoneticPr fontId="11"/>
  </si>
  <si>
    <t xml:space="preserve">建築設備･内装材等の取り外し
</t>
    <rPh sb="0" eb="2">
      <t>ケンチク</t>
    </rPh>
    <rPh sb="2" eb="4">
      <t>セツビ</t>
    </rPh>
    <rPh sb="5" eb="8">
      <t>ナイソウザイ</t>
    </rPh>
    <rPh sb="8" eb="9">
      <t>トウ</t>
    </rPh>
    <rPh sb="10" eb="11">
      <t>ト</t>
    </rPh>
    <rPh sb="12" eb="13">
      <t>ハズ</t>
    </rPh>
    <phoneticPr fontId="11"/>
  </si>
  <si>
    <t>手作業</t>
    <rPh sb="0" eb="3">
      <t>テサギョウ</t>
    </rPh>
    <phoneticPr fontId="11"/>
  </si>
  <si>
    <t>手作業・機械作業の併用</t>
  </si>
  <si>
    <t>)</t>
    <phoneticPr fontId="11"/>
  </si>
  <si>
    <t>②屋根ふき材</t>
    <rPh sb="1" eb="3">
      <t>ヤネ</t>
    </rPh>
    <rPh sb="5" eb="6">
      <t>ザイ</t>
    </rPh>
    <phoneticPr fontId="11"/>
  </si>
  <si>
    <t xml:space="preserve">屋根ふき材の取り外し　
</t>
    <rPh sb="0" eb="2">
      <t>ヤネ</t>
    </rPh>
    <rPh sb="4" eb="5">
      <t>ザイ</t>
    </rPh>
    <rPh sb="6" eb="7">
      <t>ト</t>
    </rPh>
    <rPh sb="8" eb="9">
      <t>ハズ</t>
    </rPh>
    <phoneticPr fontId="11"/>
  </si>
  <si>
    <t>③外装材・上部構造部分</t>
    <rPh sb="1" eb="4">
      <t>ガイソウザイ</t>
    </rPh>
    <rPh sb="5" eb="7">
      <t>ジョウブ</t>
    </rPh>
    <rPh sb="7" eb="9">
      <t>コウゾウ</t>
    </rPh>
    <rPh sb="9" eb="11">
      <t>ブブン</t>
    </rPh>
    <phoneticPr fontId="11"/>
  </si>
  <si>
    <t>外装材・上部構造部分の取り壊し</t>
    <rPh sb="0" eb="3">
      <t>ガイソウザイ</t>
    </rPh>
    <rPh sb="4" eb="6">
      <t>ジョウブ</t>
    </rPh>
    <rPh sb="6" eb="8">
      <t>コウゾウ</t>
    </rPh>
    <rPh sb="8" eb="10">
      <t>ブブン</t>
    </rPh>
    <rPh sb="11" eb="12">
      <t>ト</t>
    </rPh>
    <rPh sb="13" eb="14">
      <t>コワ</t>
    </rPh>
    <phoneticPr fontId="11"/>
  </si>
  <si>
    <t>　　</t>
    <phoneticPr fontId="11"/>
  </si>
  <si>
    <t>④基礎・基礎ぐい</t>
    <rPh sb="1" eb="3">
      <t>キソ</t>
    </rPh>
    <rPh sb="4" eb="6">
      <t>キソ</t>
    </rPh>
    <phoneticPr fontId="11"/>
  </si>
  <si>
    <t>手作業</t>
  </si>
  <si>
    <t>⑤その他</t>
    <rPh sb="3" eb="4">
      <t>タ</t>
    </rPh>
    <phoneticPr fontId="11"/>
  </si>
  <si>
    <t>手作業</t>
    <phoneticPr fontId="11"/>
  </si>
  <si>
    <t>工事の工程の順序</t>
    <phoneticPr fontId="11"/>
  </si>
  <si>
    <t>上の工程における①→②→③→④の順序</t>
    <phoneticPr fontId="11"/>
  </si>
  <si>
    <t>その他の場合の理由（</t>
    <rPh sb="2" eb="3">
      <t>タ</t>
    </rPh>
    <rPh sb="4" eb="6">
      <t>バアイ</t>
    </rPh>
    <rPh sb="7" eb="9">
      <t>リユウ</t>
    </rPh>
    <phoneticPr fontId="11"/>
  </si>
  <si>
    <t>内装材に木材が含まれる場合</t>
  </si>
  <si>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11"/>
  </si>
  <si>
    <t>可</t>
    <rPh sb="0" eb="1">
      <t>カ</t>
    </rPh>
    <phoneticPr fontId="11"/>
  </si>
  <si>
    <t>不可</t>
    <rPh sb="0" eb="2">
      <t>フカ</t>
    </rPh>
    <phoneticPr fontId="11"/>
  </si>
  <si>
    <t>不可の場合の理由（</t>
    <rPh sb="0" eb="2">
      <t>フカ</t>
    </rPh>
    <rPh sb="3" eb="5">
      <t>バアイ</t>
    </rPh>
    <rPh sb="6" eb="8">
      <t>リユウ</t>
    </rPh>
    <phoneticPr fontId="11"/>
  </si>
  <si>
    <t>建築物に用いられた建設資材の量の見込み</t>
    <rPh sb="0" eb="3">
      <t>ケンチクブツ</t>
    </rPh>
    <rPh sb="4" eb="5">
      <t>モチ</t>
    </rPh>
    <rPh sb="9" eb="11">
      <t>ケンセツ</t>
    </rPh>
    <rPh sb="11" eb="13">
      <t>シザイ</t>
    </rPh>
    <rPh sb="14" eb="15">
      <t>リョウ</t>
    </rPh>
    <rPh sb="16" eb="18">
      <t>ミコ</t>
    </rPh>
    <phoneticPr fontId="11"/>
  </si>
  <si>
    <t>トン</t>
    <phoneticPr fontId="11"/>
  </si>
  <si>
    <t>廃棄物発生見込量</t>
    <rPh sb="0" eb="3">
      <t>ハイキブツ</t>
    </rPh>
    <rPh sb="3" eb="5">
      <t>ハッセイ</t>
    </rPh>
    <rPh sb="5" eb="7">
      <t>ミコ</t>
    </rPh>
    <rPh sb="7" eb="8">
      <t>リョウ</t>
    </rPh>
    <phoneticPr fontId="11"/>
  </si>
  <si>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11"/>
  </si>
  <si>
    <t>種類</t>
    <rPh sb="0" eb="2">
      <t>シュルイ</t>
    </rPh>
    <phoneticPr fontId="11"/>
  </si>
  <si>
    <t>量の見込み</t>
    <rPh sb="0" eb="1">
      <t>リョウ</t>
    </rPh>
    <rPh sb="2" eb="4">
      <t>ミコ</t>
    </rPh>
    <phoneticPr fontId="11"/>
  </si>
  <si>
    <t>発生が見込まれる部分（注）</t>
    <rPh sb="0" eb="2">
      <t>ハッセイ</t>
    </rPh>
    <rPh sb="3" eb="5">
      <t>ミコ</t>
    </rPh>
    <rPh sb="8" eb="10">
      <t>ブブン</t>
    </rPh>
    <rPh sb="11" eb="12">
      <t>チュウ</t>
    </rPh>
    <phoneticPr fontId="11"/>
  </si>
  <si>
    <t>コンクリート塊</t>
    <phoneticPr fontId="11"/>
  </si>
  <si>
    <t>①</t>
    <phoneticPr fontId="11"/>
  </si>
  <si>
    <t>②</t>
    <phoneticPr fontId="11"/>
  </si>
  <si>
    <t>③</t>
    <phoneticPr fontId="11"/>
  </si>
  <si>
    <t>④</t>
    <phoneticPr fontId="11"/>
  </si>
  <si>
    <t>⑤</t>
    <phoneticPr fontId="11"/>
  </si>
  <si>
    <t>ｱｽﾌｧﾙﾄ･ｺﾝｸﾘｰﾄ塊</t>
  </si>
  <si>
    <t>建設発生木材</t>
  </si>
  <si>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11"/>
  </si>
  <si>
    <t>備考</t>
    <rPh sb="0" eb="2">
      <t>ビコウ</t>
    </rPh>
    <phoneticPr fontId="11"/>
  </si>
  <si>
    <t>□欄には、該当箇所に「レ」を付すこと。</t>
    <rPh sb="1" eb="2">
      <t>ラン</t>
    </rPh>
    <rPh sb="5" eb="7">
      <t>ガイトウ</t>
    </rPh>
    <rPh sb="7" eb="9">
      <t>カショ</t>
    </rPh>
    <rPh sb="14" eb="15">
      <t>フ</t>
    </rPh>
    <phoneticPr fontId="11"/>
  </si>
  <si>
    <t>新築工事</t>
    <rPh sb="0" eb="2">
      <t>シンチク</t>
    </rPh>
    <rPh sb="2" eb="4">
      <t>コウジ</t>
    </rPh>
    <phoneticPr fontId="11"/>
  </si>
  <si>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11"/>
  </si>
  <si>
    <t>使用する特定建設
資材の種類</t>
    <rPh sb="0" eb="2">
      <t>シヨウ</t>
    </rPh>
    <rPh sb="4" eb="6">
      <t>トクテイ</t>
    </rPh>
    <rPh sb="6" eb="8">
      <t>ケンセツ</t>
    </rPh>
    <rPh sb="9" eb="11">
      <t>シザイ</t>
    </rPh>
    <rPh sb="12" eb="14">
      <t>シュルイ</t>
    </rPh>
    <phoneticPr fontId="11"/>
  </si>
  <si>
    <t>コンクリート</t>
    <phoneticPr fontId="11"/>
  </si>
  <si>
    <t>コンクリート及び鉄から成る建設資材</t>
    <rPh sb="6" eb="7">
      <t>オヨ</t>
    </rPh>
    <rPh sb="8" eb="9">
      <t>テツ</t>
    </rPh>
    <rPh sb="11" eb="12">
      <t>ナ</t>
    </rPh>
    <rPh sb="13" eb="15">
      <t>ケンセツ</t>
    </rPh>
    <rPh sb="15" eb="17">
      <t>シザイ</t>
    </rPh>
    <phoneticPr fontId="11"/>
  </si>
  <si>
    <t>アスファルト・コンクリート</t>
    <phoneticPr fontId="11"/>
  </si>
  <si>
    <t>木材</t>
    <rPh sb="0" eb="2">
      <t>モクザイ</t>
    </rPh>
    <phoneticPr fontId="11"/>
  </si>
  <si>
    <t>商業施設</t>
    <rPh sb="0" eb="2">
      <t>ショウギョウ</t>
    </rPh>
    <rPh sb="2" eb="4">
      <t>シセツ</t>
    </rPh>
    <phoneticPr fontId="11"/>
  </si>
  <si>
    <t>特定建設資材への付着物
（修繕・模様替工事のみ）</t>
    <rPh sb="0" eb="2">
      <t>トクテイ</t>
    </rPh>
    <rPh sb="2" eb="3">
      <t>ケン</t>
    </rPh>
    <rPh sb="3" eb="4">
      <t>セツ</t>
    </rPh>
    <rPh sb="4" eb="6">
      <t>シザイ</t>
    </rPh>
    <rPh sb="8" eb="11">
      <t>フチャクブツ</t>
    </rPh>
    <rPh sb="13" eb="15">
      <t>シュウゼン</t>
    </rPh>
    <rPh sb="16" eb="18">
      <t>モヨウ</t>
    </rPh>
    <rPh sb="18" eb="19">
      <t>ガ</t>
    </rPh>
    <rPh sb="19" eb="21">
      <t>コウジ</t>
    </rPh>
    <phoneticPr fontId="11"/>
  </si>
  <si>
    <t>他法令関係(修繕・模様替工事のみ)</t>
    <rPh sb="0" eb="1">
      <t>タ</t>
    </rPh>
    <rPh sb="1" eb="3">
      <t>ホウレイ</t>
    </rPh>
    <rPh sb="3" eb="5">
      <t>カンケイ</t>
    </rPh>
    <rPh sb="6" eb="8">
      <t>シュウゼン</t>
    </rPh>
    <rPh sb="9" eb="11">
      <t>モヨウ</t>
    </rPh>
    <rPh sb="11" eb="12">
      <t>ガ</t>
    </rPh>
    <rPh sb="12" eb="14">
      <t>コウジ</t>
    </rPh>
    <phoneticPr fontId="11"/>
  </si>
  <si>
    <t>石綿
(大気汚染防止法・安全衛生法石綿則)</t>
    <rPh sb="0" eb="2">
      <t>イシワタ</t>
    </rPh>
    <rPh sb="4" eb="6">
      <t>タイキ</t>
    </rPh>
    <rPh sb="6" eb="8">
      <t>オセン</t>
    </rPh>
    <rPh sb="8" eb="11">
      <t>ボウシホウ</t>
    </rPh>
    <rPh sb="12" eb="14">
      <t>アンゼン</t>
    </rPh>
    <rPh sb="14" eb="17">
      <t>エイセイホウ</t>
    </rPh>
    <rPh sb="17" eb="19">
      <t>イシワタ</t>
    </rPh>
    <rPh sb="19" eb="20">
      <t>ソク</t>
    </rPh>
    <phoneticPr fontId="11"/>
  </si>
  <si>
    <t>特定建設資材への付着（</t>
    <phoneticPr fontId="11"/>
  </si>
  <si>
    <t>無)</t>
    <rPh sb="0" eb="1">
      <t>ム</t>
    </rPh>
    <phoneticPr fontId="11"/>
  </si>
  <si>
    <t>近隣挨拶</t>
    <rPh sb="0" eb="4">
      <t>キンリンアイサツ</t>
    </rPh>
    <phoneticPr fontId="11"/>
  </si>
  <si>
    <t>①造成等</t>
    <rPh sb="1" eb="3">
      <t>ゾウセイ</t>
    </rPh>
    <rPh sb="3" eb="4">
      <t>トウ</t>
    </rPh>
    <phoneticPr fontId="11"/>
  </si>
  <si>
    <t>造成等の工事</t>
    <rPh sb="0" eb="2">
      <t>ゾウセイ</t>
    </rPh>
    <rPh sb="2" eb="3">
      <t>トウ</t>
    </rPh>
    <rPh sb="4" eb="6">
      <t>コウジ</t>
    </rPh>
    <phoneticPr fontId="11"/>
  </si>
  <si>
    <t>基礎・基礎ぐいの工事</t>
    <rPh sb="0" eb="2">
      <t>キソ</t>
    </rPh>
    <rPh sb="3" eb="5">
      <t>キソ</t>
    </rPh>
    <rPh sb="8" eb="10">
      <t>コウジ</t>
    </rPh>
    <phoneticPr fontId="11"/>
  </si>
  <si>
    <t>③上部構造部分・外装</t>
    <rPh sb="1" eb="3">
      <t>ジョウブ</t>
    </rPh>
    <rPh sb="3" eb="5">
      <t>コウゾウ</t>
    </rPh>
    <rPh sb="5" eb="7">
      <t>ブブン</t>
    </rPh>
    <rPh sb="8" eb="10">
      <t>ガイソウ</t>
    </rPh>
    <phoneticPr fontId="11"/>
  </si>
  <si>
    <t>上部構造部分・外装の工事</t>
    <rPh sb="0" eb="2">
      <t>ジョウブ</t>
    </rPh>
    <rPh sb="2" eb="4">
      <t>コウゾウ</t>
    </rPh>
    <rPh sb="4" eb="6">
      <t>ブブン</t>
    </rPh>
    <rPh sb="7" eb="9">
      <t>ガイソウ</t>
    </rPh>
    <rPh sb="10" eb="12">
      <t>コウジ</t>
    </rPh>
    <phoneticPr fontId="11"/>
  </si>
  <si>
    <t>④屋根</t>
    <rPh sb="1" eb="3">
      <t>ヤネ</t>
    </rPh>
    <phoneticPr fontId="11"/>
  </si>
  <si>
    <t>屋根の工事</t>
    <rPh sb="0" eb="2">
      <t>ヤネ</t>
    </rPh>
    <rPh sb="3" eb="5">
      <t>コウジ</t>
    </rPh>
    <phoneticPr fontId="11"/>
  </si>
  <si>
    <t>⑤建築設備・内装等</t>
    <rPh sb="1" eb="3">
      <t>ケンチク</t>
    </rPh>
    <rPh sb="3" eb="5">
      <t>セツビ</t>
    </rPh>
    <rPh sb="6" eb="8">
      <t>ナイソウ</t>
    </rPh>
    <rPh sb="8" eb="9">
      <t>トウ</t>
    </rPh>
    <phoneticPr fontId="11"/>
  </si>
  <si>
    <t>建築設備・内装等の工事</t>
    <rPh sb="0" eb="4">
      <t>ケンチクセツビ</t>
    </rPh>
    <rPh sb="5" eb="7">
      <t>ナイソウ</t>
    </rPh>
    <rPh sb="7" eb="8">
      <t>トウ</t>
    </rPh>
    <rPh sb="9" eb="11">
      <t>コウジ</t>
    </rPh>
    <phoneticPr fontId="11"/>
  </si>
  <si>
    <t>⑥その他</t>
    <rPh sb="3" eb="4">
      <t>タ</t>
    </rPh>
    <phoneticPr fontId="11"/>
  </si>
  <si>
    <t>その他の工事</t>
    <rPh sb="2" eb="3">
      <t>タ</t>
    </rPh>
    <rPh sb="4" eb="6">
      <t>コウジ</t>
    </rPh>
    <phoneticPr fontId="11"/>
  </si>
  <si>
    <t>特定建設資材廃棄物の種類ごとの量の見込み並びに特定建設資材が使用される建築部分及び特定建設資材廃棄物の発生が見込まれる建築物の部分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7">
      <t>ケンチク</t>
    </rPh>
    <rPh sb="37" eb="39">
      <t>ブブン</t>
    </rPh>
    <rPh sb="39" eb="40">
      <t>オヨ</t>
    </rPh>
    <rPh sb="41" eb="43">
      <t>トクテイ</t>
    </rPh>
    <rPh sb="43" eb="45">
      <t>ケンセツ</t>
    </rPh>
    <rPh sb="45" eb="47">
      <t>シザイ</t>
    </rPh>
    <rPh sb="47" eb="50">
      <t>ハイキブツ</t>
    </rPh>
    <rPh sb="51" eb="53">
      <t>ハッセイ</t>
    </rPh>
    <rPh sb="54" eb="56">
      <t>ミコ</t>
    </rPh>
    <rPh sb="59" eb="62">
      <t>ケンチクブツ</t>
    </rPh>
    <rPh sb="63" eb="65">
      <t>ブブン</t>
    </rPh>
    <phoneticPr fontId="11"/>
  </si>
  <si>
    <t>量の見込</t>
    <rPh sb="0" eb="1">
      <t>リョウ</t>
    </rPh>
    <rPh sb="2" eb="4">
      <t>ミコミ</t>
    </rPh>
    <phoneticPr fontId="11"/>
  </si>
  <si>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11"/>
  </si>
  <si>
    <t>コンクリート塊</t>
    <rPh sb="6" eb="7">
      <t>カイ</t>
    </rPh>
    <phoneticPr fontId="11"/>
  </si>
  <si>
    <t>ｱｽﾌｧﾙﾄ･ｺﾝｸﾘｰﾄ塊</t>
    <rPh sb="13" eb="14">
      <t>カイ</t>
    </rPh>
    <phoneticPr fontId="11"/>
  </si>
  <si>
    <t>建設発生木材</t>
    <rPh sb="0" eb="2">
      <t>ケンセツ</t>
    </rPh>
    <rPh sb="2" eb="4">
      <t>ハッセイ</t>
    </rPh>
    <rPh sb="4" eb="6">
      <t>モクザイ</t>
    </rPh>
    <phoneticPr fontId="11"/>
  </si>
  <si>
    <t>（注）　①造成等　②基礎　③上部構造部分・外装　④屋根　⑤建築設備・内装　⑥その他</t>
    <rPh sb="1" eb="2">
      <t>チュウ</t>
    </rPh>
    <rPh sb="5" eb="8">
      <t>ゾウセイトウ</t>
    </rPh>
    <rPh sb="10" eb="12">
      <t>キソ</t>
    </rPh>
    <rPh sb="14" eb="18">
      <t>ジョウブコウゾウ</t>
    </rPh>
    <rPh sb="18" eb="20">
      <t>ブブン</t>
    </rPh>
    <rPh sb="21" eb="23">
      <t>ガイソウ</t>
    </rPh>
    <rPh sb="25" eb="27">
      <t>ヤネ</t>
    </rPh>
    <rPh sb="29" eb="31">
      <t>ケンチク</t>
    </rPh>
    <rPh sb="31" eb="33">
      <t>セツビ</t>
    </rPh>
    <rPh sb="34" eb="36">
      <t>ナイソウ</t>
    </rPh>
    <rPh sb="40" eb="41">
      <t>タ</t>
    </rPh>
    <phoneticPr fontId="11"/>
  </si>
  <si>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11"/>
  </si>
  <si>
    <t>ｱｽﾌｧﾙﾄ･ｺﾝｸﾘｰﾄ塊</t>
    <rPh sb="13" eb="14">
      <t>カタマリ</t>
    </rPh>
    <phoneticPr fontId="11"/>
  </si>
  <si>
    <t>コンクリート塊</t>
    <rPh sb="6" eb="7">
      <t>カタマリ</t>
    </rPh>
    <phoneticPr fontId="11"/>
  </si>
  <si>
    <t>量の見込み</t>
    <rPh sb="0" eb="1">
      <t>リョウ</t>
    </rPh>
    <rPh sb="2" eb="4">
      <t>ミコミ</t>
    </rPh>
    <phoneticPr fontId="11"/>
  </si>
  <si>
    <t>特定建設資材廃棄物の種類ごとの量の見込み（全工事）並びに特定建設資材が使用される工作物の部分（新築・維持・修繕工事のみ）及び特定建設資材廃棄物の発生が見込まれる建築物の部分（維持・修繕・解体工事のみ）</t>
    <rPh sb="0" eb="2">
      <t>トクテイ</t>
    </rPh>
    <rPh sb="2" eb="4">
      <t>ケンセツ</t>
    </rPh>
    <rPh sb="4" eb="8">
      <t>シザイハイキ</t>
    </rPh>
    <rPh sb="8" eb="9">
      <t>ブツ</t>
    </rPh>
    <rPh sb="10" eb="12">
      <t>シュルイ</t>
    </rPh>
    <rPh sb="15" eb="16">
      <t>リョウ</t>
    </rPh>
    <rPh sb="17" eb="19">
      <t>ミコ</t>
    </rPh>
    <rPh sb="21" eb="24">
      <t>ゼンコウジ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ケンチクブツ</t>
    </rPh>
    <rPh sb="84" eb="86">
      <t>ブブン</t>
    </rPh>
    <rPh sb="87" eb="89">
      <t>イジ</t>
    </rPh>
    <rPh sb="90" eb="92">
      <t>シュウゼン</t>
    </rPh>
    <rPh sb="93" eb="95">
      <t>カイタイ</t>
    </rPh>
    <rPh sb="95" eb="97">
      <t>コウジ</t>
    </rPh>
    <phoneticPr fontId="11"/>
  </si>
  <si>
    <t>工作物に用いられた建設資材の量の見込み（解体工事のみ）</t>
    <rPh sb="0" eb="3">
      <t>コウサクブツ</t>
    </rPh>
    <rPh sb="4" eb="5">
      <t>モチ</t>
    </rPh>
    <rPh sb="9" eb="11">
      <t>ケンセツ</t>
    </rPh>
    <rPh sb="11" eb="13">
      <t>シザイ</t>
    </rPh>
    <rPh sb="14" eb="15">
      <t>リョウ</t>
    </rPh>
    <rPh sb="16" eb="18">
      <t>ミコミ</t>
    </rPh>
    <rPh sb="20" eb="22">
      <t>カイタイ</t>
    </rPh>
    <rPh sb="22" eb="24">
      <t>コウジ</t>
    </rPh>
    <phoneticPr fontId="11"/>
  </si>
  <si>
    <t>上の工程における⑤→④→③の順序</t>
    <rPh sb="0" eb="1">
      <t>ウエ</t>
    </rPh>
    <rPh sb="2" eb="4">
      <t>コウテイ</t>
    </rPh>
    <rPh sb="14" eb="16">
      <t>ジュンジョ</t>
    </rPh>
    <phoneticPr fontId="11"/>
  </si>
  <si>
    <t>工事の工程の順序
（解体工事のみ）</t>
    <rPh sb="0" eb="2">
      <t>コウジ</t>
    </rPh>
    <rPh sb="3" eb="5">
      <t>コウテイ</t>
    </rPh>
    <rPh sb="6" eb="8">
      <t>ジュンジョ</t>
    </rPh>
    <rPh sb="10" eb="12">
      <t>カイタイ</t>
    </rPh>
    <rPh sb="12" eb="14">
      <t>コウジ</t>
    </rPh>
    <phoneticPr fontId="11"/>
  </si>
  <si>
    <t>手作業・機械作業の併用</t>
    <rPh sb="0" eb="3">
      <t>テサギョウ</t>
    </rPh>
    <rPh sb="4" eb="6">
      <t>キカイ</t>
    </rPh>
    <rPh sb="6" eb="8">
      <t>サギョウ</t>
    </rPh>
    <rPh sb="9" eb="11">
      <t>ヘイヨウ</t>
    </rPh>
    <phoneticPr fontId="11"/>
  </si>
  <si>
    <t>無</t>
    <rPh sb="0" eb="1">
      <t>ナ</t>
    </rPh>
    <phoneticPr fontId="11"/>
  </si>
  <si>
    <t>有</t>
    <rPh sb="0" eb="1">
      <t>ア</t>
    </rPh>
    <phoneticPr fontId="11"/>
  </si>
  <si>
    <t>本体付属品の工事</t>
    <rPh sb="0" eb="2">
      <t>ホンタイ</t>
    </rPh>
    <rPh sb="2" eb="4">
      <t>フゾク</t>
    </rPh>
    <rPh sb="4" eb="5">
      <t>ヒン</t>
    </rPh>
    <rPh sb="6" eb="8">
      <t>コウジ</t>
    </rPh>
    <phoneticPr fontId="11"/>
  </si>
  <si>
    <t>⑤本体付属品</t>
    <rPh sb="1" eb="3">
      <t>ホンタイ</t>
    </rPh>
    <rPh sb="3" eb="5">
      <t>フゾク</t>
    </rPh>
    <rPh sb="5" eb="6">
      <t>ヒン</t>
    </rPh>
    <phoneticPr fontId="11"/>
  </si>
  <si>
    <t>本体構造の工事</t>
    <rPh sb="0" eb="2">
      <t>ホンタイ</t>
    </rPh>
    <rPh sb="2" eb="4">
      <t>コウゾウ</t>
    </rPh>
    <rPh sb="5" eb="7">
      <t>コウジ</t>
    </rPh>
    <phoneticPr fontId="11"/>
  </si>
  <si>
    <t>④本体構造</t>
    <rPh sb="1" eb="3">
      <t>ホンタイ</t>
    </rPh>
    <rPh sb="3" eb="5">
      <t>コウゾウ</t>
    </rPh>
    <phoneticPr fontId="11"/>
  </si>
  <si>
    <t>基礎工事</t>
    <rPh sb="0" eb="2">
      <t>キソ</t>
    </rPh>
    <rPh sb="2" eb="4">
      <t>コウジ</t>
    </rPh>
    <phoneticPr fontId="11"/>
  </si>
  <si>
    <t>③基礎</t>
    <rPh sb="1" eb="3">
      <t>キソ</t>
    </rPh>
    <phoneticPr fontId="11"/>
  </si>
  <si>
    <t>土工事</t>
    <rPh sb="0" eb="3">
      <t>ドコウジ</t>
    </rPh>
    <phoneticPr fontId="11"/>
  </si>
  <si>
    <t>②土工</t>
    <rPh sb="1" eb="3">
      <t>ドコウ</t>
    </rPh>
    <phoneticPr fontId="11"/>
  </si>
  <si>
    <t>仮設工事</t>
    <rPh sb="0" eb="2">
      <t>カセツ</t>
    </rPh>
    <rPh sb="2" eb="4">
      <t>コウジ</t>
    </rPh>
    <phoneticPr fontId="11"/>
  </si>
  <si>
    <t>①仮設</t>
    <rPh sb="1" eb="3">
      <t>カセツ</t>
    </rPh>
    <phoneticPr fontId="11"/>
  </si>
  <si>
    <t>（解体工事のみ）</t>
    <rPh sb="1" eb="3">
      <t>カイタイ</t>
    </rPh>
    <rPh sb="3" eb="5">
      <t>コウジ</t>
    </rPh>
    <phoneticPr fontId="11"/>
  </si>
  <si>
    <t>石綿
（大気汚染防止法・安全衛生法石綿則）</t>
    <phoneticPr fontId="11"/>
  </si>
  <si>
    <t>他法令関係（解体・維持・修繕工事のみ）</t>
    <rPh sb="0" eb="1">
      <t>タ</t>
    </rPh>
    <rPh sb="1" eb="3">
      <t>ホウレイ</t>
    </rPh>
    <rPh sb="3" eb="5">
      <t>カンケイ</t>
    </rPh>
    <rPh sb="6" eb="8">
      <t>カイタイ</t>
    </rPh>
    <rPh sb="9" eb="11">
      <t>イジ</t>
    </rPh>
    <rPh sb="12" eb="14">
      <t>シュウゼン</t>
    </rPh>
    <rPh sb="14" eb="16">
      <t>コウジ</t>
    </rPh>
    <phoneticPr fontId="11"/>
  </si>
  <si>
    <t>特定建設資材への付着物
（解体・修繕・模様替工事のみ）</t>
    <rPh sb="0" eb="2">
      <t>トクテイ</t>
    </rPh>
    <rPh sb="2" eb="3">
      <t>ケン</t>
    </rPh>
    <rPh sb="3" eb="4">
      <t>セツ</t>
    </rPh>
    <rPh sb="4" eb="6">
      <t>シザイ</t>
    </rPh>
    <rPh sb="8" eb="11">
      <t>フチャクブツ</t>
    </rPh>
    <rPh sb="13" eb="15">
      <t>カイタイ</t>
    </rPh>
    <rPh sb="16" eb="18">
      <t>シュウゼン</t>
    </rPh>
    <rPh sb="19" eb="21">
      <t>モヨウ</t>
    </rPh>
    <rPh sb="21" eb="22">
      <t>ガ</t>
    </rPh>
    <rPh sb="22" eb="24">
      <t>コウジ</t>
    </rPh>
    <phoneticPr fontId="11"/>
  </si>
  <si>
    <t>工作物に関する調査の結果</t>
    <rPh sb="0" eb="3">
      <t>コウサクブツ</t>
    </rPh>
    <rPh sb="4" eb="5">
      <t>カン</t>
    </rPh>
    <rPh sb="7" eb="9">
      <t>チョウサ</t>
    </rPh>
    <rPh sb="10" eb="12">
      <t>ケッカ</t>
    </rPh>
    <phoneticPr fontId="11"/>
  </si>
  <si>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1"/>
  </si>
  <si>
    <t>工作物の状況</t>
    <rPh sb="0" eb="3">
      <t>コウサクブツ</t>
    </rPh>
    <rPh sb="4" eb="6">
      <t>ジョウキョウ</t>
    </rPh>
    <phoneticPr fontId="11"/>
  </si>
  <si>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11"/>
  </si>
  <si>
    <t>電話</t>
    <rPh sb="0" eb="2">
      <t>デンワ</t>
    </rPh>
    <phoneticPr fontId="11"/>
  </si>
  <si>
    <t>鉄道</t>
    <rPh sb="0" eb="2">
      <t>テツドウ</t>
    </rPh>
    <phoneticPr fontId="11"/>
  </si>
  <si>
    <t>下水道</t>
    <rPh sb="0" eb="3">
      <t>ゲスイドウ</t>
    </rPh>
    <phoneticPr fontId="11"/>
  </si>
  <si>
    <t>ガス</t>
    <phoneticPr fontId="11"/>
  </si>
  <si>
    <t>水道</t>
    <rPh sb="0" eb="2">
      <t>スイドウ</t>
    </rPh>
    <phoneticPr fontId="11"/>
  </si>
  <si>
    <t>電気</t>
    <rPh sb="0" eb="2">
      <t>デンキ</t>
    </rPh>
    <phoneticPr fontId="11"/>
  </si>
  <si>
    <t>解体工事</t>
    <rPh sb="0" eb="2">
      <t>カイタイ</t>
    </rPh>
    <rPh sb="2" eb="4">
      <t>コウジ</t>
    </rPh>
    <phoneticPr fontId="11"/>
  </si>
  <si>
    <t>維持・修繕工事</t>
    <rPh sb="0" eb="2">
      <t>イジ</t>
    </rPh>
    <rPh sb="3" eb="5">
      <t>シュウゼン</t>
    </rPh>
    <rPh sb="5" eb="7">
      <t>コウジ</t>
    </rPh>
    <phoneticPr fontId="11"/>
  </si>
  <si>
    <t>工作物の構造
（解体工事のみ）</t>
    <rPh sb="0" eb="3">
      <t>コウサクブツ</t>
    </rPh>
    <rPh sb="4" eb="6">
      <t>コウゾウ</t>
    </rPh>
    <rPh sb="8" eb="10">
      <t>カイタイ</t>
    </rPh>
    <rPh sb="10" eb="12">
      <t>コウジ</t>
    </rPh>
    <phoneticPr fontId="11"/>
  </si>
  <si>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22">
      <t>シンチクコウジトウ</t>
    </rPh>
    <rPh sb="23" eb="25">
      <t>ドボク</t>
    </rPh>
    <rPh sb="25" eb="27">
      <t>コウジ</t>
    </rPh>
    <rPh sb="27" eb="28">
      <t>トウ</t>
    </rPh>
    <phoneticPr fontId="11"/>
  </si>
  <si>
    <t>解体工事</t>
    <rPh sb="0" eb="4">
      <t>カイタイコウジ</t>
    </rPh>
    <phoneticPr fontId="11"/>
  </si>
  <si>
    <t>②基礎・基礎ぐい</t>
    <rPh sb="1" eb="3">
      <t>キソ</t>
    </rPh>
    <rPh sb="4" eb="6">
      <t>キソ</t>
    </rPh>
    <phoneticPr fontId="11"/>
  </si>
  <si>
    <t>管理番号</t>
  </si>
  <si>
    <t>書類種別</t>
  </si>
  <si>
    <t>受付日</t>
  </si>
  <si>
    <t>年度</t>
  </si>
  <si>
    <t>行政区</t>
  </si>
  <si>
    <t>受付番号</t>
  </si>
  <si>
    <t>工事種類</t>
  </si>
  <si>
    <t>工事発注者_通知</t>
  </si>
  <si>
    <t>発注者等名_届出</t>
  </si>
  <si>
    <t>地上階数</t>
  </si>
  <si>
    <t>地下階数</t>
  </si>
  <si>
    <t>建築物の構造</t>
  </si>
  <si>
    <t>床面積</t>
  </si>
  <si>
    <t>元請業者</t>
  </si>
  <si>
    <t>フロン類使用機器の有無</t>
  </si>
  <si>
    <t>フロン類使用機器</t>
  </si>
  <si>
    <t>パトロール日</t>
  </si>
  <si>
    <t>発注者_氏名</t>
  </si>
  <si>
    <t>発注者_郵便番号</t>
  </si>
  <si>
    <t>発注者_住所</t>
  </si>
  <si>
    <t>発注者_電話番号</t>
  </si>
  <si>
    <t>発注者_転居先郵便番号</t>
  </si>
  <si>
    <t>発注者_転居先住所</t>
  </si>
  <si>
    <t>発注者_転居先電話番号</t>
  </si>
  <si>
    <t>工事の名称</t>
  </si>
  <si>
    <t>工事の場所</t>
  </si>
  <si>
    <t>工事の種類</t>
  </si>
  <si>
    <t>工事の概要_用途</t>
  </si>
  <si>
    <t>工事の概要_構造</t>
  </si>
  <si>
    <t>工事の概要_地上階数</t>
  </si>
  <si>
    <t>工事の概要_地下階数</t>
  </si>
  <si>
    <t>工事の概要_面積</t>
  </si>
  <si>
    <t>請負代金</t>
  </si>
  <si>
    <t>請負_自主施工</t>
  </si>
  <si>
    <t>元請_法人</t>
  </si>
  <si>
    <t>元請_郵便番号</t>
  </si>
  <si>
    <t>元請_住所</t>
  </si>
  <si>
    <t>元請_電話番号</t>
  </si>
  <si>
    <t>元請_許可行政庁</t>
  </si>
  <si>
    <t>元請_許可者</t>
  </si>
  <si>
    <t>元請_文字</t>
  </si>
  <si>
    <t>元請_年度</t>
  </si>
  <si>
    <t>元請_番号</t>
  </si>
  <si>
    <t>説明年月日</t>
  </si>
  <si>
    <t>工事着手予定日_工事概要</t>
  </si>
  <si>
    <t>工事完了予定日_工事概要</t>
  </si>
  <si>
    <t>万円</t>
    <rPh sb="0" eb="2">
      <t>マンエン</t>
    </rPh>
    <phoneticPr fontId="11"/>
  </si>
  <si>
    <r>
      <t>　 発注者又は自主施工者の氏名</t>
    </r>
    <r>
      <rPr>
        <sz val="10"/>
        <rFont val="ＪＳ明朝"/>
        <family val="1"/>
        <charset val="128"/>
      </rPr>
      <t>（法人にあっては商号又は名称及び代表者の氏名）</t>
    </r>
    <r>
      <rPr>
        <u/>
        <sz val="10"/>
        <rFont val="ＪＳ明朝"/>
        <family val="1"/>
        <charset val="128"/>
      </rPr>
      <t>　</t>
    </r>
    <r>
      <rPr>
        <u/>
        <sz val="11"/>
        <rFont val="ＪＳ明朝"/>
        <family val="1"/>
        <charset val="128"/>
      </rPr>
      <t>　</t>
    </r>
    <r>
      <rPr>
        <u/>
        <sz val="12"/>
        <rFont val="ＪＳ明朝"/>
        <family val="1"/>
        <charset val="128"/>
      </rPr>
      <t>　　　　　　　　　　　</t>
    </r>
    <rPh sb="2" eb="5">
      <t>ハッチュウシャ</t>
    </rPh>
    <rPh sb="5" eb="6">
      <t>マタ</t>
    </rPh>
    <rPh sb="7" eb="9">
      <t>ジシュ</t>
    </rPh>
    <rPh sb="9" eb="12">
      <t>セコウシャ</t>
    </rPh>
    <rPh sb="13" eb="15">
      <t>シメイ</t>
    </rPh>
    <rPh sb="16" eb="18">
      <t>ホウジン</t>
    </rPh>
    <rPh sb="23" eb="25">
      <t>ショウゴウ</t>
    </rPh>
    <rPh sb="25" eb="26">
      <t>マタ</t>
    </rPh>
    <rPh sb="27" eb="29">
      <t>メイショウ</t>
    </rPh>
    <rPh sb="29" eb="30">
      <t>オヨ</t>
    </rPh>
    <rPh sb="31" eb="34">
      <t>ダイヒョウシャ</t>
    </rPh>
    <rPh sb="35" eb="37">
      <t>シメイ</t>
    </rPh>
    <phoneticPr fontId="11"/>
  </si>
  <si>
    <t>）　　　電話番号</t>
    <rPh sb="4" eb="8">
      <t>デンワバンゴウ</t>
    </rPh>
    <phoneticPr fontId="11"/>
  </si>
  <si>
    <t>建築物に係る新築又は増築の工事</t>
    <rPh sb="0" eb="3">
      <t>ケンチクブツ</t>
    </rPh>
    <rPh sb="4" eb="5">
      <t>カカ</t>
    </rPh>
    <rPh sb="6" eb="8">
      <t>シンチク</t>
    </rPh>
    <rPh sb="8" eb="9">
      <t>マタ</t>
    </rPh>
    <rPh sb="10" eb="12">
      <t>ゾウチク</t>
    </rPh>
    <rPh sb="13" eb="15">
      <t>コウジ</t>
    </rPh>
    <phoneticPr fontId="11"/>
  </si>
  <si>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11"/>
  </si>
  <si>
    <t>　請負代金</t>
    <rPh sb="1" eb="5">
      <t>ウケオイダイキン</t>
    </rPh>
    <phoneticPr fontId="11"/>
  </si>
  <si>
    <t>　　（郵便番号　　　</t>
    <rPh sb="3" eb="5">
      <t>ユウビン</t>
    </rPh>
    <rPh sb="5" eb="7">
      <t>バンゴウ</t>
    </rPh>
    <phoneticPr fontId="11"/>
  </si>
  <si>
    <t>）電話番号</t>
    <rPh sb="1" eb="3">
      <t>デンワ</t>
    </rPh>
    <rPh sb="3" eb="5">
      <t>バンゴウ</t>
    </rPh>
    <phoneticPr fontId="11"/>
  </si>
  <si>
    <t>建設業許可の場合</t>
    <rPh sb="0" eb="3">
      <t>ケンセツギョウ</t>
    </rPh>
    <rPh sb="3" eb="5">
      <t>キョカ</t>
    </rPh>
    <rPh sb="6" eb="8">
      <t>バアイ</t>
    </rPh>
    <phoneticPr fontId="11"/>
  </si>
  <si>
    <t>知事</t>
    <rPh sb="0" eb="2">
      <t>チジ</t>
    </rPh>
    <phoneticPr fontId="11"/>
  </si>
  <si>
    <t>工事業）</t>
    <rPh sb="0" eb="2">
      <t>コウジ</t>
    </rPh>
    <rPh sb="2" eb="3">
      <t>ギョウ</t>
    </rPh>
    <phoneticPr fontId="11"/>
  </si>
  <si>
    <t>氏名</t>
    <rPh sb="0" eb="2">
      <t>シメイ</t>
    </rPh>
    <phoneticPr fontId="11"/>
  </si>
  <si>
    <t>建設業許可</t>
    <rPh sb="0" eb="3">
      <t>ケンセツギョウ</t>
    </rPh>
    <rPh sb="3" eb="5">
      <t>キョカ</t>
    </rPh>
    <phoneticPr fontId="11"/>
  </si>
  <si>
    <t>主任技術者（監理技術者）</t>
    <rPh sb="0" eb="5">
      <t>シュニンギジュツシャ</t>
    </rPh>
    <rPh sb="6" eb="8">
      <t>カンリ</t>
    </rPh>
    <rPh sb="8" eb="11">
      <t>ギジュツシャ</t>
    </rPh>
    <phoneticPr fontId="11"/>
  </si>
  <si>
    <t>解体工事業登録</t>
    <rPh sb="0" eb="2">
      <t>カイタイ</t>
    </rPh>
    <rPh sb="2" eb="4">
      <t>コウジ</t>
    </rPh>
    <rPh sb="4" eb="5">
      <t>ギョウ</t>
    </rPh>
    <rPh sb="5" eb="7">
      <t>トウロク</t>
    </rPh>
    <phoneticPr fontId="11"/>
  </si>
  <si>
    <t>別紙のとおり</t>
    <rPh sb="0" eb="2">
      <t>ベッシ</t>
    </rPh>
    <phoneticPr fontId="11"/>
  </si>
  <si>
    <t>（工事着手予定日）</t>
    <rPh sb="1" eb="3">
      <t>コウジ</t>
    </rPh>
    <rPh sb="3" eb="5">
      <t>チャクシュ</t>
    </rPh>
    <rPh sb="5" eb="7">
      <t>ヨテイ</t>
    </rPh>
    <rPh sb="7" eb="8">
      <t>ビ</t>
    </rPh>
    <phoneticPr fontId="11"/>
  </si>
  <si>
    <t>ﾌﾘｶﾞﾅ</t>
    <phoneticPr fontId="11"/>
  </si>
  <si>
    <t>第</t>
    <rPh sb="0" eb="1">
      <t>ダイ</t>
    </rPh>
    <phoneticPr fontId="11"/>
  </si>
  <si>
    <t>京　都　市　長</t>
    <rPh sb="0" eb="1">
      <t>キョウ</t>
    </rPh>
    <rPh sb="2" eb="3">
      <t>ト</t>
    </rPh>
    <rPh sb="4" eb="5">
      <t>シ</t>
    </rPh>
    <rPh sb="6" eb="7">
      <t>チョウ</t>
    </rPh>
    <phoneticPr fontId="11"/>
  </si>
  <si>
    <t>構造_木造</t>
  </si>
  <si>
    <t>構造_SRC造</t>
  </si>
  <si>
    <t>構造_RC造</t>
  </si>
  <si>
    <t>構造_S造</t>
  </si>
  <si>
    <t>構造_CB造</t>
  </si>
  <si>
    <t>構造_その他</t>
  </si>
  <si>
    <t>解体工事_工事の種類</t>
  </si>
  <si>
    <t>工事の種類_電気</t>
  </si>
  <si>
    <t>工事の種類_水道</t>
  </si>
  <si>
    <t>工事の種類_ガス</t>
  </si>
  <si>
    <t>工事の種類_下水道</t>
  </si>
  <si>
    <t>工事の種類_鉄道</t>
  </si>
  <si>
    <t>工事の種類_電話</t>
  </si>
  <si>
    <t>工事の種類_その他</t>
  </si>
  <si>
    <t>特定資材_木材</t>
  </si>
  <si>
    <t>築年数</t>
  </si>
  <si>
    <t>棟数</t>
  </si>
  <si>
    <t>建築物の状況_その他</t>
  </si>
  <si>
    <t>周辺施設_住宅</t>
  </si>
  <si>
    <t>周辺施設_商業施設</t>
  </si>
  <si>
    <t>周辺施設_学校</t>
  </si>
  <si>
    <t>周辺施設_病院</t>
  </si>
  <si>
    <t>その他の施設</t>
  </si>
  <si>
    <t>最短距離</t>
  </si>
  <si>
    <t>その他の施設_その他</t>
  </si>
  <si>
    <t>作業場所</t>
  </si>
  <si>
    <t>作業場所_その他</t>
  </si>
  <si>
    <t>作業場所_措置の内容</t>
  </si>
  <si>
    <t>障害物</t>
  </si>
  <si>
    <t>道路幅員</t>
  </si>
  <si>
    <t>通学路</t>
  </si>
  <si>
    <t>その他搬出経路</t>
  </si>
  <si>
    <t>搬出経路_措置の内容</t>
  </si>
  <si>
    <t>残存物品</t>
  </si>
  <si>
    <t>具体的内容</t>
  </si>
  <si>
    <t>残存物品_措置の内容</t>
  </si>
  <si>
    <t>特定建設資材への付着物</t>
  </si>
  <si>
    <t>付着物_具体的内容</t>
  </si>
  <si>
    <t>付着物_措置の内容</t>
  </si>
  <si>
    <t>その他_その他</t>
  </si>
  <si>
    <t>近隣説明日</t>
  </si>
  <si>
    <t>その他_備考</t>
  </si>
  <si>
    <t>その他の内容</t>
  </si>
  <si>
    <t>その他の理由</t>
  </si>
  <si>
    <t>事前の取り外し</t>
  </si>
  <si>
    <t>不可の理由</t>
  </si>
  <si>
    <t>建設資材量見込</t>
  </si>
  <si>
    <t>コンクリ発生見込</t>
  </si>
  <si>
    <t>コンクリ発生量見込</t>
  </si>
  <si>
    <t>コンクリ発生見込_1</t>
  </si>
  <si>
    <t>コンクリ発生見込_2</t>
  </si>
  <si>
    <t>コンクリ発生見込_3</t>
  </si>
  <si>
    <t>コンクリ発生見込_4</t>
  </si>
  <si>
    <t>コンクリ発生見込_5</t>
  </si>
  <si>
    <t>コンクリ発生見込_6</t>
  </si>
  <si>
    <t>アスファルト発生見込</t>
  </si>
  <si>
    <t>アスファルト量見込</t>
  </si>
  <si>
    <t>アスファルト発生見込_1</t>
  </si>
  <si>
    <t>アスファルト発生見込_2</t>
  </si>
  <si>
    <t>アスファルト発生見込_3</t>
  </si>
  <si>
    <t>アスファルト発生見込_4</t>
  </si>
  <si>
    <t>アスファルト発生見込_5</t>
  </si>
  <si>
    <t>アスファルト発生見込_6</t>
  </si>
  <si>
    <t>木材発生見込</t>
  </si>
  <si>
    <t>木材量見込</t>
  </si>
  <si>
    <t>木材発生見込_1</t>
  </si>
  <si>
    <t>木材発生見込_2</t>
  </si>
  <si>
    <t>木材発生見込_3</t>
  </si>
  <si>
    <t>木材発生見込_4</t>
  </si>
  <si>
    <t>木材発生見込_5</t>
  </si>
  <si>
    <t>木材発生見込_6</t>
  </si>
  <si>
    <t>Ｘ</t>
    <phoneticPr fontId="11"/>
  </si>
  <si>
    <t>Ｙ</t>
    <phoneticPr fontId="11"/>
  </si>
  <si>
    <t>※受付番号</t>
    <rPh sb="1" eb="3">
      <t>ウケツケ</t>
    </rPh>
    <rPh sb="3" eb="5">
      <t>バンゴウ</t>
    </rPh>
    <phoneticPr fontId="11"/>
  </si>
  <si>
    <t>併用の場合の理由(</t>
    <rPh sb="0" eb="2">
      <t>ヘイヨウ</t>
    </rPh>
    <rPh sb="3" eb="5">
      <t>バアイ</t>
    </rPh>
    <rPh sb="6" eb="8">
      <t>リユウ</t>
    </rPh>
    <phoneticPr fontId="11"/>
  </si>
  <si>
    <t>有（業務用のエアコン・冷凍冷蔵機器のうちフロ</t>
    <rPh sb="0" eb="1">
      <t>アリ</t>
    </rPh>
    <rPh sb="2" eb="4">
      <t>ギョウム</t>
    </rPh>
    <rPh sb="4" eb="5">
      <t>ヨウ</t>
    </rPh>
    <rPh sb="11" eb="13">
      <t>レイトウ</t>
    </rPh>
    <rPh sb="13" eb="15">
      <t>レイゾウ</t>
    </rPh>
    <rPh sb="15" eb="17">
      <t>キキ</t>
    </rPh>
    <phoneticPr fontId="11"/>
  </si>
  <si>
    <t>ン類が使われているもの）</t>
    <rPh sb="1" eb="2">
      <t>ルイ</t>
    </rPh>
    <phoneticPr fontId="11"/>
  </si>
  <si>
    <t>別表2</t>
    <rPh sb="0" eb="1">
      <t>ベツ</t>
    </rPh>
    <rPh sb="1" eb="2">
      <t>ヒョウ</t>
    </rPh>
    <phoneticPr fontId="11"/>
  </si>
  <si>
    <t>有（業務用のエアコン・冷凍冷蔵機器の</t>
    <rPh sb="0" eb="1">
      <t>アリ</t>
    </rPh>
    <rPh sb="2" eb="4">
      <t>ギョウム</t>
    </rPh>
    <rPh sb="4" eb="5">
      <t>ヨウ</t>
    </rPh>
    <rPh sb="11" eb="13">
      <t>レイトウ</t>
    </rPh>
    <rPh sb="13" eb="15">
      <t>レイゾウ</t>
    </rPh>
    <rPh sb="15" eb="17">
      <t>キキ</t>
    </rPh>
    <phoneticPr fontId="11"/>
  </si>
  <si>
    <t>うちフロン類が使われているもの）</t>
    <phoneticPr fontId="11"/>
  </si>
  <si>
    <t>別表３</t>
    <rPh sb="0" eb="1">
      <t>ベツ</t>
    </rPh>
    <rPh sb="1" eb="2">
      <t>ヒョウ</t>
    </rPh>
    <phoneticPr fontId="11"/>
  </si>
  <si>
    <t>周辺にある施設　　</t>
    <phoneticPr fontId="11"/>
  </si>
  <si>
    <t>届出</t>
    <rPh sb="0" eb="2">
      <t>トドケデ</t>
    </rPh>
    <phoneticPr fontId="11"/>
  </si>
  <si>
    <t>基礎・基礎ぐいの取り壊し</t>
    <rPh sb="0" eb="2">
      <t>キソ</t>
    </rPh>
    <rPh sb="3" eb="5">
      <t>キソ</t>
    </rPh>
    <rPh sb="8" eb="9">
      <t>ト</t>
    </rPh>
    <rPh sb="10" eb="11">
      <t>コワ</t>
    </rPh>
    <phoneticPr fontId="11"/>
  </si>
  <si>
    <t>その他の取り壊し</t>
    <rPh sb="2" eb="3">
      <t>タ</t>
    </rPh>
    <rPh sb="4" eb="5">
      <t>ト</t>
    </rPh>
    <rPh sb="6" eb="7">
      <t>コワ</t>
    </rPh>
    <phoneticPr fontId="11"/>
  </si>
  <si>
    <t>⑵工事場所を検索。</t>
    <rPh sb="1" eb="3">
      <t>コウジ</t>
    </rPh>
    <rPh sb="3" eb="5">
      <t>バショ</t>
    </rPh>
    <rPh sb="6" eb="8">
      <t>ケンサク</t>
    </rPh>
    <phoneticPr fontId="43"/>
  </si>
  <si>
    <t>※該当する建物が複数棟ある場合→すべての建物の中央点の座標値を求めてください。</t>
    <rPh sb="1" eb="3">
      <t>ガイトウ</t>
    </rPh>
    <rPh sb="5" eb="7">
      <t>タテモノ</t>
    </rPh>
    <rPh sb="8" eb="10">
      <t>フクスウ</t>
    </rPh>
    <rPh sb="10" eb="11">
      <t>トウ</t>
    </rPh>
    <rPh sb="13" eb="15">
      <t>バアイ</t>
    </rPh>
    <rPh sb="20" eb="22">
      <t>タテモノ</t>
    </rPh>
    <rPh sb="23" eb="25">
      <t>チュウオウ</t>
    </rPh>
    <rPh sb="25" eb="26">
      <t>テン</t>
    </rPh>
    <rPh sb="27" eb="29">
      <t>ザヒョウ</t>
    </rPh>
    <rPh sb="29" eb="30">
      <t>チ</t>
    </rPh>
    <rPh sb="31" eb="32">
      <t>モト</t>
    </rPh>
    <phoneticPr fontId="43"/>
  </si>
  <si>
    <t>（例）３棟解体する場合</t>
    <rPh sb="1" eb="2">
      <t>レイ</t>
    </rPh>
    <rPh sb="4" eb="5">
      <t>トウ</t>
    </rPh>
    <rPh sb="5" eb="7">
      <t>カイタイ</t>
    </rPh>
    <rPh sb="9" eb="11">
      <t>バアイ</t>
    </rPh>
    <phoneticPr fontId="43"/>
  </si>
  <si>
    <t>1棟</t>
    <rPh sb="1" eb="2">
      <t>トウ</t>
    </rPh>
    <phoneticPr fontId="43"/>
  </si>
  <si>
    <t>３棟</t>
    <rPh sb="1" eb="2">
      <t>トウ</t>
    </rPh>
    <phoneticPr fontId="43"/>
  </si>
  <si>
    <t>ここの座標値を求めてください。</t>
    <rPh sb="3" eb="5">
      <t>ザヒョウ</t>
    </rPh>
    <rPh sb="5" eb="6">
      <t>チ</t>
    </rPh>
    <rPh sb="7" eb="8">
      <t>モト</t>
    </rPh>
    <phoneticPr fontId="43"/>
  </si>
  <si>
    <t>2棟</t>
    <rPh sb="1" eb="2">
      <t>トウ</t>
    </rPh>
    <phoneticPr fontId="43"/>
  </si>
  <si>
    <t>工事始点の座標を求めてください。</t>
    <rPh sb="0" eb="2">
      <t>コウジ</t>
    </rPh>
    <rPh sb="2" eb="4">
      <t>シテン</t>
    </rPh>
    <rPh sb="5" eb="7">
      <t>ザヒョウ</t>
    </rPh>
    <rPh sb="8" eb="9">
      <t>モト</t>
    </rPh>
    <phoneticPr fontId="43"/>
  </si>
  <si>
    <t>⑥</t>
    <phoneticPr fontId="11"/>
  </si>
  <si>
    <t>解体</t>
    <rPh sb="0" eb="2">
      <t>カイタイ</t>
    </rPh>
    <phoneticPr fontId="11"/>
  </si>
  <si>
    <t>新築・増築</t>
  </si>
  <si>
    <t>修繕・模様替</t>
  </si>
  <si>
    <t>建築物以外</t>
  </si>
  <si>
    <t>工事の種類</t>
    <rPh sb="0" eb="2">
      <t>コウジ</t>
    </rPh>
    <rPh sb="3" eb="5">
      <t>シュルイ</t>
    </rPh>
    <phoneticPr fontId="11"/>
  </si>
  <si>
    <t>※受付日</t>
    <rPh sb="1" eb="4">
      <t>ウケツケビ</t>
    </rPh>
    <phoneticPr fontId="11"/>
  </si>
  <si>
    <t>※受付番号</t>
    <phoneticPr fontId="11"/>
  </si>
  <si>
    <t>建築物_解体工事</t>
    <rPh sb="0" eb="3">
      <t>ケンチクブツ</t>
    </rPh>
    <rPh sb="4" eb="6">
      <t>カイタイ</t>
    </rPh>
    <rPh sb="6" eb="8">
      <t>コウジ</t>
    </rPh>
    <phoneticPr fontId="11"/>
  </si>
  <si>
    <t>建築物_新築又は増築</t>
    <phoneticPr fontId="11"/>
  </si>
  <si>
    <t>建築物_新築又は増築以外</t>
    <phoneticPr fontId="11"/>
  </si>
  <si>
    <t>建設リサイクル法</t>
    <rPh sb="0" eb="2">
      <t>ケンセツ</t>
    </rPh>
    <rPh sb="7" eb="8">
      <t>ホウ</t>
    </rPh>
    <phoneticPr fontId="85"/>
  </si>
  <si>
    <t>届出済／京都市</t>
    <rPh sb="0" eb="3">
      <t>トドケデスミ</t>
    </rPh>
    <rPh sb="4" eb="7">
      <t>キョウトシ</t>
    </rPh>
    <phoneticPr fontId="85"/>
  </si>
  <si>
    <t>※工事箇所が点在している場合。</t>
    <rPh sb="1" eb="3">
      <t>コウジ</t>
    </rPh>
    <rPh sb="3" eb="5">
      <t>カショ</t>
    </rPh>
    <rPh sb="6" eb="8">
      <t>テンザイ</t>
    </rPh>
    <rPh sb="12" eb="14">
      <t>バアイ</t>
    </rPh>
    <phoneticPr fontId="11"/>
  </si>
  <si>
    <t>（例）工事箇所が①上京区②左京区③東山区の場合</t>
    <rPh sb="1" eb="2">
      <t>レイ</t>
    </rPh>
    <rPh sb="3" eb="5">
      <t>コウジ</t>
    </rPh>
    <rPh sb="5" eb="7">
      <t>カショ</t>
    </rPh>
    <rPh sb="9" eb="11">
      <t>カミギョウ</t>
    </rPh>
    <rPh sb="11" eb="12">
      <t>ク</t>
    </rPh>
    <rPh sb="13" eb="16">
      <t>サキョウク</t>
    </rPh>
    <rPh sb="17" eb="20">
      <t>ヒガシヤマク</t>
    </rPh>
    <rPh sb="21" eb="23">
      <t>バアイ</t>
    </rPh>
    <phoneticPr fontId="11"/>
  </si>
  <si>
    <t>①の上京区の工事箇所の座標を求めてください。</t>
    <rPh sb="2" eb="5">
      <t>カミギョウク</t>
    </rPh>
    <rPh sb="6" eb="8">
      <t>コウジ</t>
    </rPh>
    <rPh sb="8" eb="10">
      <t>カショ</t>
    </rPh>
    <rPh sb="11" eb="13">
      <t>ザヒョウ</t>
    </rPh>
    <rPh sb="14" eb="15">
      <t>モト</t>
    </rPh>
    <phoneticPr fontId="11"/>
  </si>
  <si>
    <t>付着物の種類</t>
  </si>
  <si>
    <t>アスベストレベル</t>
  </si>
  <si>
    <t>アスベスト使用建材</t>
  </si>
  <si>
    <t>工事着手予定日</t>
  </si>
  <si>
    <t>工事完了予定日</t>
  </si>
  <si>
    <t>工事場所</t>
  </si>
  <si>
    <t>取止・変更</t>
  </si>
  <si>
    <t>備考</t>
  </si>
  <si>
    <t>工事の概要_請負代金</t>
  </si>
  <si>
    <t>元請_代表者職氏名</t>
  </si>
  <si>
    <t>元請_許可業種</t>
  </si>
  <si>
    <t>元請_主任技術者</t>
  </si>
  <si>
    <t>元請_解体工事業登録年度</t>
  </si>
  <si>
    <t>元請_解体工事業登録土木事務所</t>
  </si>
  <si>
    <t>元請_解体工事業登録番号</t>
  </si>
  <si>
    <t>元請_技術管理者</t>
  </si>
  <si>
    <t>特定資材_コンクリート</t>
  </si>
  <si>
    <t>特定資材_コンクリート及び鉄から成る建設資材</t>
  </si>
  <si>
    <t>特定資材_アスファルト・コンクリート</t>
  </si>
  <si>
    <t>付着物</t>
  </si>
  <si>
    <t>工程１の作業内容</t>
  </si>
  <si>
    <t>工程１の分別解体等の方法</t>
  </si>
  <si>
    <t>工程１併用の理由</t>
  </si>
  <si>
    <t>工程２の作業内容</t>
  </si>
  <si>
    <t>工程２の分別解体等の方法</t>
  </si>
  <si>
    <t>工程２併用の理由</t>
  </si>
  <si>
    <t>工程３の作業内容</t>
  </si>
  <si>
    <t>工程３の分別解体等の方法</t>
  </si>
  <si>
    <t>工程４の作業内容</t>
  </si>
  <si>
    <t>工程４の分別解体等の方法</t>
  </si>
  <si>
    <t>工程５の作業内容</t>
  </si>
  <si>
    <t>工程５その他</t>
  </si>
  <si>
    <t>工程５の分別解体等の方法</t>
  </si>
  <si>
    <t>工程６の作業内容</t>
  </si>
  <si>
    <t>工程６その他</t>
  </si>
  <si>
    <t>工程６の分別解体等の方法</t>
  </si>
  <si>
    <t>工程の順序</t>
  </si>
  <si>
    <t>別表_備考</t>
  </si>
  <si>
    <t>届出責任者_氏名</t>
  </si>
  <si>
    <t>届出責任者_メールアドレス</t>
  </si>
  <si>
    <t>届出責任者_電話番号</t>
  </si>
  <si>
    <t>（シール発行方法）</t>
    <rPh sb="4" eb="6">
      <t>ハッコウ</t>
    </rPh>
    <rPh sb="6" eb="8">
      <t>ホウホウ</t>
    </rPh>
    <phoneticPr fontId="11"/>
  </si>
  <si>
    <t>②　標識に貼付してください。</t>
    <rPh sb="2" eb="4">
      <t>ヒョウシキ</t>
    </rPh>
    <rPh sb="5" eb="7">
      <t>チョウフ</t>
    </rPh>
    <phoneticPr fontId="11"/>
  </si>
  <si>
    <r>
      <rPr>
        <b/>
        <sz val="11"/>
        <color rgb="FFFF0000"/>
        <rFont val="ＭＳ Ｐゴシック"/>
        <family val="3"/>
        <charset val="128"/>
      </rPr>
      <t>【法人の場合】</t>
    </r>
    <r>
      <rPr>
        <sz val="11"/>
        <rFont val="ＭＳ Ｐゴシック"/>
        <family val="3"/>
        <charset val="128"/>
      </rPr>
      <t>商号又は名称のﾌﾘｶﾞﾅ</t>
    </r>
    <rPh sb="7" eb="9">
      <t>ショウゴウ</t>
    </rPh>
    <rPh sb="9" eb="10">
      <t>マタ</t>
    </rPh>
    <rPh sb="11" eb="13">
      <t>メイショウ</t>
    </rPh>
    <phoneticPr fontId="11"/>
  </si>
  <si>
    <t>【２】発注者又は自主施工者の情報について</t>
    <rPh sb="3" eb="6">
      <t>ハッチュウシャ</t>
    </rPh>
    <rPh sb="6" eb="7">
      <t>マタ</t>
    </rPh>
    <rPh sb="8" eb="10">
      <t>ジシュ</t>
    </rPh>
    <rPh sb="10" eb="13">
      <t>セコウシャ</t>
    </rPh>
    <rPh sb="14" eb="16">
      <t>ジョウホウ</t>
    </rPh>
    <phoneticPr fontId="11"/>
  </si>
  <si>
    <t>発注者等の住所等情報</t>
    <rPh sb="0" eb="3">
      <t>ハッチュウシャ</t>
    </rPh>
    <rPh sb="3" eb="4">
      <t>トウ</t>
    </rPh>
    <rPh sb="5" eb="7">
      <t>ジュウショ</t>
    </rPh>
    <rPh sb="7" eb="8">
      <t>トウ</t>
    </rPh>
    <rPh sb="8" eb="10">
      <t>ジョウホウ</t>
    </rPh>
    <phoneticPr fontId="11"/>
  </si>
  <si>
    <t>発注者等の
転居予定先等情報</t>
    <rPh sb="0" eb="3">
      <t>ハッチュウシャ</t>
    </rPh>
    <rPh sb="3" eb="4">
      <t>トウ</t>
    </rPh>
    <rPh sb="6" eb="8">
      <t>テンキョ</t>
    </rPh>
    <rPh sb="8" eb="10">
      <t>ヨテイ</t>
    </rPh>
    <rPh sb="10" eb="11">
      <t>サキ</t>
    </rPh>
    <rPh sb="11" eb="12">
      <t>トウ</t>
    </rPh>
    <rPh sb="12" eb="14">
      <t>ジョウホウ</t>
    </rPh>
    <phoneticPr fontId="11"/>
  </si>
  <si>
    <t>届出_個人・法人</t>
    <rPh sb="0" eb="2">
      <t>トドケデ</t>
    </rPh>
    <rPh sb="3" eb="5">
      <t>コジン</t>
    </rPh>
    <rPh sb="6" eb="8">
      <t>ホウジン</t>
    </rPh>
    <phoneticPr fontId="11"/>
  </si>
  <si>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1"/>
  </si>
  <si>
    <t>工事の場所の座標位置（Ｘ）数学座標Y</t>
    <phoneticPr fontId="11"/>
  </si>
  <si>
    <t>工事の場所の座標位置（Ｙ）数学座標X</t>
    <phoneticPr fontId="11"/>
  </si>
  <si>
    <t>↑Kシステムインポート用CSVデータ</t>
    <rPh sb="11" eb="12">
      <t>ヨウ</t>
    </rPh>
    <phoneticPr fontId="11"/>
  </si>
  <si>
    <t>【お問合せ先】</t>
    <rPh sb="2" eb="4">
      <t>トイアワ</t>
    </rPh>
    <rPh sb="5" eb="6">
      <t>サキ</t>
    </rPh>
    <phoneticPr fontId="11"/>
  </si>
  <si>
    <t>〒604-8571　京都市中京区寺町通御池上る上本能寺前町488番地</t>
    <rPh sb="10" eb="13">
      <t>キョウトシ</t>
    </rPh>
    <rPh sb="13" eb="16">
      <t>ナカギョウク</t>
    </rPh>
    <rPh sb="16" eb="18">
      <t>テラマチ</t>
    </rPh>
    <rPh sb="18" eb="19">
      <t>トオ</t>
    </rPh>
    <rPh sb="19" eb="21">
      <t>オイケ</t>
    </rPh>
    <rPh sb="21" eb="22">
      <t>アガ</t>
    </rPh>
    <rPh sb="23" eb="29">
      <t>カミホンノウジマエチョウ</t>
    </rPh>
    <rPh sb="32" eb="34">
      <t>バンチ</t>
    </rPh>
    <phoneticPr fontId="11"/>
  </si>
  <si>
    <t>【工事場所】</t>
    <phoneticPr fontId="11"/>
  </si>
  <si>
    <t>【受付番号】</t>
    <phoneticPr fontId="11"/>
  </si>
  <si>
    <t>受け付けました。</t>
    <rPh sb="0" eb="1">
      <t>ウ</t>
    </rPh>
    <rPh sb="2" eb="3">
      <t>ツ</t>
    </rPh>
    <phoneticPr fontId="11"/>
  </si>
  <si>
    <t>テンプレートをご利用ください。</t>
    <rPh sb="8" eb="10">
      <t>リヨウ</t>
    </rPh>
    <phoneticPr fontId="11"/>
  </si>
  <si>
    <t>　　勧めます。</t>
    <rPh sb="2" eb="3">
      <t>スス</t>
    </rPh>
    <phoneticPr fontId="11"/>
  </si>
  <si>
    <t>　　【届出済シールテンプレート】（印刷用）</t>
    <rPh sb="3" eb="5">
      <t>トドケデ</t>
    </rPh>
    <rPh sb="5" eb="6">
      <t>スミ</t>
    </rPh>
    <rPh sb="17" eb="20">
      <t>インサツヨウ</t>
    </rPh>
    <phoneticPr fontId="85"/>
  </si>
  <si>
    <t>　　届出済シールの貼付位置（例）</t>
    <rPh sb="2" eb="3">
      <t>トドケ</t>
    </rPh>
    <rPh sb="3" eb="4">
      <t>デ</t>
    </rPh>
    <rPh sb="4" eb="5">
      <t>スミ</t>
    </rPh>
    <rPh sb="9" eb="11">
      <t>チョウフ</t>
    </rPh>
    <rPh sb="11" eb="13">
      <t>イチ</t>
    </rPh>
    <rPh sb="14" eb="15">
      <t>レイ</t>
    </rPh>
    <phoneticPr fontId="11"/>
  </si>
  <si>
    <t>届出日</t>
    <rPh sb="0" eb="2">
      <t>トドケデ</t>
    </rPh>
    <rPh sb="2" eb="3">
      <t>ビ</t>
    </rPh>
    <phoneticPr fontId="11"/>
  </si>
  <si>
    <t>工事着手予定日</t>
    <rPh sb="0" eb="2">
      <t>コウジ</t>
    </rPh>
    <rPh sb="2" eb="7">
      <t>チャクシュヨテイビ</t>
    </rPh>
    <phoneticPr fontId="11"/>
  </si>
  <si>
    <t>工事完了予定日</t>
    <rPh sb="0" eb="4">
      <t>コウジカンリョウ</t>
    </rPh>
    <rPh sb="4" eb="6">
      <t>ヨテイ</t>
    </rPh>
    <rPh sb="6" eb="7">
      <t>ビ</t>
    </rPh>
    <phoneticPr fontId="11"/>
  </si>
  <si>
    <t>　　（入力フォームの工事場所を「上京　区　その他左京区及び右京区」と入力している。）</t>
    <rPh sb="3" eb="5">
      <t>ニュウリョク</t>
    </rPh>
    <rPh sb="10" eb="12">
      <t>コウジ</t>
    </rPh>
    <rPh sb="12" eb="14">
      <t>バショ</t>
    </rPh>
    <rPh sb="16" eb="18">
      <t>カミギョウ</t>
    </rPh>
    <rPh sb="19" eb="20">
      <t>ク</t>
    </rPh>
    <rPh sb="23" eb="24">
      <t>タ</t>
    </rPh>
    <rPh sb="24" eb="27">
      <t>サキョウク</t>
    </rPh>
    <rPh sb="27" eb="28">
      <t>オヨ</t>
    </rPh>
    <rPh sb="29" eb="32">
      <t>ウキョウク</t>
    </rPh>
    <rPh sb="34" eb="36">
      <t>ニュウリョク</t>
    </rPh>
    <phoneticPr fontId="11"/>
  </si>
  <si>
    <t>日</t>
    <rPh sb="0" eb="1">
      <t>ニチ</t>
    </rPh>
    <phoneticPr fontId="11"/>
  </si>
  <si>
    <t>月</t>
    <rPh sb="0" eb="1">
      <t>ツキ</t>
    </rPh>
    <phoneticPr fontId="11"/>
  </si>
  <si>
    <t>年</t>
    <rPh sb="0" eb="1">
      <t>ネン</t>
    </rPh>
    <phoneticPr fontId="11"/>
  </si>
  <si>
    <t>平成30(2018)</t>
    <rPh sb="0" eb="2">
      <t>ヘイセイ</t>
    </rPh>
    <phoneticPr fontId="11"/>
  </si>
  <si>
    <t>平成31(2019)</t>
    <rPh sb="0" eb="2">
      <t>ヘイセイ</t>
    </rPh>
    <phoneticPr fontId="11"/>
  </si>
  <si>
    <t>令和元(2019)</t>
    <rPh sb="0" eb="2">
      <t>レイワ</t>
    </rPh>
    <rPh sb="2" eb="3">
      <t>ガン</t>
    </rPh>
    <phoneticPr fontId="11"/>
  </si>
  <si>
    <t>令和2(2020)</t>
    <rPh sb="0" eb="2">
      <t>レイワ</t>
    </rPh>
    <phoneticPr fontId="11"/>
  </si>
  <si>
    <t>令和3(2021)</t>
    <rPh sb="0" eb="2">
      <t>レイワ</t>
    </rPh>
    <phoneticPr fontId="11"/>
  </si>
  <si>
    <t>令和4(2022)</t>
    <rPh sb="0" eb="2">
      <t>レイワ</t>
    </rPh>
    <phoneticPr fontId="11"/>
  </si>
  <si>
    <t>令和5(2023)</t>
    <rPh sb="0" eb="2">
      <t>レイワ</t>
    </rPh>
    <phoneticPr fontId="11"/>
  </si>
  <si>
    <t>令和6(2024)</t>
    <rPh sb="0" eb="2">
      <t>レイワ</t>
    </rPh>
    <phoneticPr fontId="11"/>
  </si>
  <si>
    <t>令和7(2025)</t>
    <rPh sb="0" eb="2">
      <t>レイワ</t>
    </rPh>
    <phoneticPr fontId="11"/>
  </si>
  <si>
    <t>令和8(2026)</t>
    <rPh sb="0" eb="2">
      <t>レイワ</t>
    </rPh>
    <phoneticPr fontId="11"/>
  </si>
  <si>
    <t>令和9(2027)</t>
    <rPh sb="0" eb="2">
      <t>レイワ</t>
    </rPh>
    <phoneticPr fontId="11"/>
  </si>
  <si>
    <t>令和10(2028)</t>
    <rPh sb="0" eb="2">
      <t>レイワ</t>
    </rPh>
    <phoneticPr fontId="11"/>
  </si>
  <si>
    <t>令和11(2029)</t>
    <rPh sb="0" eb="2">
      <t>レイワ</t>
    </rPh>
    <phoneticPr fontId="11"/>
  </si>
  <si>
    <t>令和12(2030)</t>
    <rPh sb="0" eb="2">
      <t>レイワ</t>
    </rPh>
    <phoneticPr fontId="11"/>
  </si>
  <si>
    <t>令和13(2031)</t>
    <rPh sb="0" eb="2">
      <t>レイワ</t>
    </rPh>
    <phoneticPr fontId="11"/>
  </si>
  <si>
    <t>【届出日】</t>
    <rPh sb="1" eb="3">
      <t>トドケデ</t>
    </rPh>
    <phoneticPr fontId="11"/>
  </si>
  <si>
    <t>説明年月日</t>
    <rPh sb="0" eb="2">
      <t>セツメイ</t>
    </rPh>
    <rPh sb="2" eb="5">
      <t>ネンガッピ</t>
    </rPh>
    <rPh sb="4" eb="5">
      <t>ビ</t>
    </rPh>
    <phoneticPr fontId="11"/>
  </si>
  <si>
    <r>
      <rPr>
        <b/>
        <sz val="11"/>
        <color rgb="FFFF0000"/>
        <rFont val="ＭＳ Ｐゴシック"/>
        <family val="3"/>
        <charset val="128"/>
      </rPr>
      <t>　 【法人の場合】</t>
    </r>
    <r>
      <rPr>
        <sz val="11"/>
        <rFont val="ＭＳ Ｐゴシック"/>
        <family val="3"/>
        <charset val="128"/>
      </rPr>
      <t>商号又は名称</t>
    </r>
    <rPh sb="9" eb="11">
      <t>ショウゴウ</t>
    </rPh>
    <rPh sb="11" eb="12">
      <t>マタ</t>
    </rPh>
    <rPh sb="13" eb="15">
      <t>メイショウ</t>
    </rPh>
    <phoneticPr fontId="11"/>
  </si>
  <si>
    <r>
      <rPr>
        <b/>
        <sz val="11"/>
        <color rgb="FFFF0000"/>
        <rFont val="ＭＳ Ｐゴシック"/>
        <family val="3"/>
        <charset val="128"/>
      </rPr>
      <t xml:space="preserve"> 　【個人の場合】</t>
    </r>
    <r>
      <rPr>
        <sz val="11"/>
        <rFont val="ＭＳ Ｐゴシック"/>
        <family val="3"/>
        <charset val="128"/>
      </rPr>
      <t xml:space="preserve">氏名
</t>
    </r>
    <r>
      <rPr>
        <b/>
        <sz val="11"/>
        <color rgb="FFFF0000"/>
        <rFont val="ＭＳ Ｐゴシック"/>
        <family val="3"/>
        <charset val="128"/>
      </rPr>
      <t>　 【法人の場合】</t>
    </r>
    <r>
      <rPr>
        <sz val="11"/>
        <rFont val="ＭＳ Ｐゴシック"/>
        <family val="3"/>
        <charset val="128"/>
      </rPr>
      <t>肩書及び氏名</t>
    </r>
    <rPh sb="3" eb="5">
      <t>コジン</t>
    </rPh>
    <rPh sb="6" eb="8">
      <t>バアイ</t>
    </rPh>
    <rPh sb="9" eb="11">
      <t>シメイ</t>
    </rPh>
    <rPh sb="15" eb="17">
      <t>ホウジン</t>
    </rPh>
    <rPh sb="18" eb="20">
      <t>バアイ</t>
    </rPh>
    <rPh sb="21" eb="23">
      <t>カタガキ</t>
    </rPh>
    <rPh sb="23" eb="24">
      <t>オヨ</t>
    </rPh>
    <rPh sb="25" eb="27">
      <t>シメイ</t>
    </rPh>
    <phoneticPr fontId="11"/>
  </si>
  <si>
    <r>
      <rPr>
        <b/>
        <sz val="11"/>
        <color rgb="FFFF0000"/>
        <rFont val="ＭＳ Ｐゴシック"/>
        <family val="3"/>
        <charset val="128"/>
      </rPr>
      <t xml:space="preserve">   【個人の場合】</t>
    </r>
    <r>
      <rPr>
        <sz val="11"/>
        <rFont val="ＭＳ Ｐゴシック"/>
        <family val="3"/>
        <charset val="128"/>
      </rPr>
      <t xml:space="preserve">氏名のﾌﾘｶﾞﾅ
</t>
    </r>
    <r>
      <rPr>
        <b/>
        <sz val="11"/>
        <color rgb="FFFF0000"/>
        <rFont val="ＭＳ Ｐゴシック"/>
        <family val="3"/>
        <charset val="128"/>
      </rPr>
      <t xml:space="preserve">   【法人の場合】</t>
    </r>
    <r>
      <rPr>
        <sz val="11"/>
        <rFont val="ＭＳ Ｐゴシック"/>
        <family val="3"/>
        <charset val="128"/>
      </rPr>
      <t>肩書及び氏名のﾌﾘｶﾞﾅ</t>
    </r>
    <rPh sb="4" eb="6">
      <t>コジン</t>
    </rPh>
    <rPh sb="7" eb="9">
      <t>バアイ</t>
    </rPh>
    <rPh sb="10" eb="12">
      <t>シメイ</t>
    </rPh>
    <rPh sb="23" eb="25">
      <t>ホウジン</t>
    </rPh>
    <rPh sb="26" eb="28">
      <t>バアイ</t>
    </rPh>
    <rPh sb="29" eb="31">
      <t>カタガキ</t>
    </rPh>
    <rPh sb="31" eb="32">
      <t>オヨ</t>
    </rPh>
    <rPh sb="33" eb="35">
      <t>シメイ</t>
    </rPh>
    <phoneticPr fontId="11"/>
  </si>
  <si>
    <r>
      <rPr>
        <sz val="10"/>
        <rFont val="ＭＳ Ｐゴシック"/>
        <family val="3"/>
        <charset val="128"/>
      </rPr>
      <t>元請業者の</t>
    </r>
    <r>
      <rPr>
        <sz val="10"/>
        <color indexed="10"/>
        <rFont val="ＭＳ Ｐゴシック"/>
        <family val="3"/>
        <charset val="128"/>
      </rPr>
      <t>肩書及び代表者の氏名</t>
    </r>
    <r>
      <rPr>
        <sz val="10"/>
        <rFont val="ＭＳ Ｐゴシック"/>
        <family val="3"/>
        <charset val="128"/>
      </rPr>
      <t>のﾌﾘｶﾞﾅ</t>
    </r>
    <rPh sb="0" eb="3">
      <t>モトウケギョウ</t>
    </rPh>
    <rPh sb="3" eb="4">
      <t>シャ</t>
    </rPh>
    <rPh sb="7" eb="8">
      <t>オヨ</t>
    </rPh>
    <rPh sb="9" eb="12">
      <t>ダイヒョウシャ</t>
    </rPh>
    <rPh sb="13" eb="15">
      <t>シメイ</t>
    </rPh>
    <phoneticPr fontId="11"/>
  </si>
  <si>
    <r>
      <rPr>
        <sz val="11"/>
        <rFont val="ＭＳ Ｐゴシック"/>
        <family val="3"/>
        <charset val="128"/>
      </rPr>
      <t xml:space="preserve">  元請業者の</t>
    </r>
    <r>
      <rPr>
        <sz val="11"/>
        <color indexed="10"/>
        <rFont val="ＭＳ Ｐゴシック"/>
        <family val="3"/>
        <charset val="128"/>
      </rPr>
      <t>肩書及び代表者の氏名</t>
    </r>
    <rPh sb="2" eb="4">
      <t>モトウケ</t>
    </rPh>
    <rPh sb="4" eb="5">
      <t>ギョウ</t>
    </rPh>
    <rPh sb="5" eb="6">
      <t>シャ</t>
    </rPh>
    <rPh sb="9" eb="10">
      <t>オヨ</t>
    </rPh>
    <rPh sb="11" eb="14">
      <t>ダイヒョウシャ</t>
    </rPh>
    <rPh sb="15" eb="17">
      <t>シメイ</t>
    </rPh>
    <phoneticPr fontId="11"/>
  </si>
  <si>
    <r>
      <t xml:space="preserve">  元請業者の</t>
    </r>
    <r>
      <rPr>
        <sz val="11"/>
        <color indexed="10"/>
        <rFont val="ＭＳ Ｐゴシック"/>
        <family val="3"/>
        <charset val="128"/>
      </rPr>
      <t>商号</t>
    </r>
    <r>
      <rPr>
        <sz val="11"/>
        <color rgb="FFFF0000"/>
        <rFont val="ＭＳ Ｐゴシック"/>
        <family val="3"/>
        <charset val="128"/>
      </rPr>
      <t>又は名称</t>
    </r>
    <r>
      <rPr>
        <sz val="11"/>
        <rFont val="ＭＳ Ｐゴシック"/>
        <family val="3"/>
        <charset val="128"/>
      </rPr>
      <t>のﾌﾘｶﾞﾅ</t>
    </r>
    <rPh sb="2" eb="4">
      <t>モトウケ</t>
    </rPh>
    <rPh sb="4" eb="6">
      <t>ギョウシャ</t>
    </rPh>
    <rPh sb="7" eb="9">
      <t>ショウゴウ</t>
    </rPh>
    <rPh sb="9" eb="10">
      <t>マタ</t>
    </rPh>
    <rPh sb="11" eb="13">
      <t>メイショウ</t>
    </rPh>
    <phoneticPr fontId="11"/>
  </si>
  <si>
    <r>
      <t xml:space="preserve">  元請業者の</t>
    </r>
    <r>
      <rPr>
        <sz val="11"/>
        <color indexed="10"/>
        <rFont val="ＭＳ Ｐゴシック"/>
        <family val="3"/>
        <charset val="128"/>
      </rPr>
      <t>商号又は名称</t>
    </r>
    <rPh sb="2" eb="4">
      <t>モトウケ</t>
    </rPh>
    <rPh sb="4" eb="6">
      <t>ギョウシャ</t>
    </rPh>
    <rPh sb="7" eb="9">
      <t>ショウゴウ</t>
    </rPh>
    <rPh sb="9" eb="10">
      <t>マタ</t>
    </rPh>
    <rPh sb="11" eb="13">
      <t>メイショウ</t>
    </rPh>
    <phoneticPr fontId="11"/>
  </si>
  <si>
    <t>届出完了のお知らせ</t>
    <rPh sb="0" eb="2">
      <t>トドケデ</t>
    </rPh>
    <rPh sb="2" eb="4">
      <t>カンリョウ</t>
    </rPh>
    <rPh sb="6" eb="7">
      <t>シ</t>
    </rPh>
    <phoneticPr fontId="11"/>
  </si>
  <si>
    <t>　①</t>
    <phoneticPr fontId="11"/>
  </si>
  <si>
    <t>⑴京都府・市町村共同総合型地図情報システム（https://g-kyoto.gis.pref.kyoto.lg.jp/g-kyoto/PositionSelect?mid=1）を開く。</t>
    <rPh sb="1" eb="4">
      <t>キョウトフ</t>
    </rPh>
    <rPh sb="5" eb="8">
      <t>シチョウソン</t>
    </rPh>
    <rPh sb="8" eb="10">
      <t>キョウドウ</t>
    </rPh>
    <rPh sb="10" eb="13">
      <t>ソウゴウガタ</t>
    </rPh>
    <rPh sb="13" eb="15">
      <t>チズ</t>
    </rPh>
    <rPh sb="15" eb="17">
      <t>ジョウホウ</t>
    </rPh>
    <rPh sb="90" eb="91">
      <t>ヒラ</t>
    </rPh>
    <phoneticPr fontId="43"/>
  </si>
  <si>
    <t>③表示されたメニューのここをクリック</t>
    <rPh sb="1" eb="3">
      <t>ヒョウジ</t>
    </rPh>
    <phoneticPr fontId="43"/>
  </si>
  <si>
    <t>②工事場所（本例では建築物）の中央で右クリック</t>
    <rPh sb="1" eb="3">
      <t>コウジ</t>
    </rPh>
    <rPh sb="3" eb="5">
      <t>バショ</t>
    </rPh>
    <rPh sb="6" eb="7">
      <t>ホン</t>
    </rPh>
    <rPh sb="7" eb="8">
      <t>レイ</t>
    </rPh>
    <rPh sb="10" eb="13">
      <t>ケンチクブツ</t>
    </rPh>
    <rPh sb="15" eb="17">
      <t>チュウオウ</t>
    </rPh>
    <rPh sb="18" eb="19">
      <t>ミギ</t>
    </rPh>
    <phoneticPr fontId="43"/>
  </si>
  <si>
    <t>許可番号(登録番号）</t>
    <rPh sb="0" eb="2">
      <t>キョカ</t>
    </rPh>
    <rPh sb="2" eb="4">
      <t>バンゴウ</t>
    </rPh>
    <rPh sb="5" eb="7">
      <t>トウロク</t>
    </rPh>
    <rPh sb="7" eb="9">
      <t>バンゴウ</t>
    </rPh>
    <phoneticPr fontId="11"/>
  </si>
  <si>
    <t>必要な方は印刷してください。</t>
    <phoneticPr fontId="11"/>
  </si>
  <si>
    <t>このＸＹ座標値を「入力フォーム」に入力（X値とY値の取り違いにご注意ください。）</t>
    <rPh sb="4" eb="6">
      <t>ザヒョウ</t>
    </rPh>
    <rPh sb="6" eb="7">
      <t>チ</t>
    </rPh>
    <rPh sb="9" eb="11">
      <t>ニュウリョク</t>
    </rPh>
    <rPh sb="17" eb="19">
      <t>ニュウリョク</t>
    </rPh>
    <rPh sb="21" eb="22">
      <t>チ</t>
    </rPh>
    <rPh sb="24" eb="25">
      <t>チ</t>
    </rPh>
    <rPh sb="26" eb="27">
      <t>ト</t>
    </rPh>
    <rPh sb="28" eb="29">
      <t>チガ</t>
    </rPh>
    <rPh sb="32" eb="34">
      <t>チュウイ</t>
    </rPh>
    <phoneticPr fontId="43"/>
  </si>
  <si>
    <t>建築物以外のものに係る
解体工事又は新築工事等</t>
    <rPh sb="0" eb="3">
      <t>ケンチクブツ</t>
    </rPh>
    <rPh sb="3" eb="5">
      <t>イガイ</t>
    </rPh>
    <rPh sb="9" eb="10">
      <t>カカ</t>
    </rPh>
    <rPh sb="12" eb="14">
      <t>カイタイ</t>
    </rPh>
    <rPh sb="14" eb="16">
      <t>コウジ</t>
    </rPh>
    <rPh sb="16" eb="17">
      <t>マタ</t>
    </rPh>
    <rPh sb="18" eb="20">
      <t>シンチク</t>
    </rPh>
    <rPh sb="20" eb="22">
      <t>コウジ</t>
    </rPh>
    <rPh sb="22" eb="23">
      <t>トウ</t>
    </rPh>
    <phoneticPr fontId="11"/>
  </si>
  <si>
    <t>（工事完了予定日）</t>
    <rPh sb="1" eb="3">
      <t>コウジ</t>
    </rPh>
    <rPh sb="3" eb="5">
      <t>カンリョウ</t>
    </rPh>
    <rPh sb="5" eb="7">
      <t>ヨテイ</t>
    </rPh>
    <rPh sb="7" eb="8">
      <t>ビ</t>
    </rPh>
    <phoneticPr fontId="11"/>
  </si>
  <si>
    <t>【５】対象建設工事の元請業者から法第12条第１項の規定による説明を受けた年月日
　　（自主施工の場合は入力不要。）</t>
    <rPh sb="43" eb="45">
      <t>ジシュ</t>
    </rPh>
    <rPh sb="45" eb="47">
      <t>セコウ</t>
    </rPh>
    <rPh sb="48" eb="50">
      <t>バアイ</t>
    </rPh>
    <rPh sb="51" eb="53">
      <t>ニュウリョク</t>
    </rPh>
    <rPh sb="53" eb="55">
      <t>フヨウ</t>
    </rPh>
    <phoneticPr fontId="11"/>
  </si>
  <si>
    <t>【４】元請業者の情報について（自主施工の場合は入力不要。）</t>
    <rPh sb="3" eb="5">
      <t>モトウケ</t>
    </rPh>
    <rPh sb="5" eb="7">
      <t>ギョウシャ</t>
    </rPh>
    <rPh sb="8" eb="10">
      <t>ジョウホウ</t>
    </rPh>
    <rPh sb="15" eb="17">
      <t>ジシュ</t>
    </rPh>
    <rPh sb="17" eb="19">
      <t>セコウ</t>
    </rPh>
    <rPh sb="20" eb="22">
      <t>バアイ</t>
    </rPh>
    <rPh sb="23" eb="25">
      <t>ニュウリョク</t>
    </rPh>
    <rPh sb="25" eb="27">
      <t>フヨウ</t>
    </rPh>
    <phoneticPr fontId="11"/>
  </si>
  <si>
    <t>提出前に、黄色セルが残っていないかご確認ください。</t>
    <rPh sb="0" eb="2">
      <t>テイシュツ</t>
    </rPh>
    <rPh sb="2" eb="3">
      <t>マエ</t>
    </rPh>
    <rPh sb="5" eb="7">
      <t>キイロ</t>
    </rPh>
    <rPh sb="10" eb="11">
      <t>ノコ</t>
    </rPh>
    <rPh sb="18" eb="20">
      <t>カクニン</t>
    </rPh>
    <phoneticPr fontId="11"/>
  </si>
  <si>
    <t>黄色セルがある場合は、入力してください（水色セルは残っていても構いません）。</t>
    <rPh sb="0" eb="2">
      <t>キイロ</t>
    </rPh>
    <rPh sb="7" eb="9">
      <t>バアイ</t>
    </rPh>
    <rPh sb="11" eb="13">
      <t>ニュウリョク</t>
    </rPh>
    <rPh sb="20" eb="22">
      <t>ミズイロ</t>
    </rPh>
    <rPh sb="25" eb="26">
      <t>ノコ</t>
    </rPh>
    <rPh sb="31" eb="32">
      <t>カマ</t>
    </rPh>
    <phoneticPr fontId="11"/>
  </si>
  <si>
    <t>様式第一号は「様式第一号（「入力フォーム」から自動転記されます）」シートに自動入力されておりますので、</t>
    <rPh sb="0" eb="2">
      <t>ヨウシキ</t>
    </rPh>
    <rPh sb="2" eb="3">
      <t>ダイ</t>
    </rPh>
    <rPh sb="3" eb="4">
      <t>１</t>
    </rPh>
    <rPh sb="4" eb="5">
      <t>ゴウ</t>
    </rPh>
    <rPh sb="10" eb="11">
      <t>１</t>
    </rPh>
    <rPh sb="14" eb="16">
      <t>ニュウリョク</t>
    </rPh>
    <rPh sb="23" eb="25">
      <t>ジドウ</t>
    </rPh>
    <rPh sb="25" eb="27">
      <t>テンキ</t>
    </rPh>
    <phoneticPr fontId="11"/>
  </si>
  <si>
    <t>続いて、次のシートを入力してください。</t>
    <rPh sb="0" eb="1">
      <t>ツヅ</t>
    </rPh>
    <rPh sb="4" eb="5">
      <t>ツギ</t>
    </rPh>
    <rPh sb="10" eb="12">
      <t>ニュウリョク</t>
    </rPh>
    <phoneticPr fontId="11"/>
  </si>
  <si>
    <r>
      <t xml:space="preserve">
平成十四年国土交通省告示第九号で定める</t>
    </r>
    <r>
      <rPr>
        <b/>
        <u/>
        <sz val="12"/>
        <color rgb="FFFF0000"/>
        <rFont val="ＭＳ Ｐゴシック"/>
        <family val="3"/>
        <charset val="128"/>
      </rPr>
      <t>平面直角座標系（Ⅵ系）</t>
    </r>
    <r>
      <rPr>
        <b/>
        <sz val="11"/>
        <color rgb="FFFF0000"/>
        <rFont val="ＭＳ Ｐゴシック"/>
        <family val="3"/>
        <charset val="128"/>
      </rPr>
      <t xml:space="preserve">を利用して位置座標（XY座標）を求めてください。
</t>
    </r>
    <r>
      <rPr>
        <b/>
        <u/>
        <sz val="11"/>
        <color rgb="FFFF0000"/>
        <rFont val="ＭＳ Ｐゴシック"/>
        <family val="3"/>
        <charset val="128"/>
      </rPr>
      <t>座標値は小数点以下３桁以上</t>
    </r>
    <r>
      <rPr>
        <b/>
        <sz val="11"/>
        <color rgb="FFFF0000"/>
        <rFont val="ＭＳ Ｐゴシック"/>
        <family val="3"/>
        <charset val="128"/>
      </rPr>
      <t xml:space="preserve">が必要です。
</t>
    </r>
    <r>
      <rPr>
        <b/>
        <sz val="11"/>
        <rFont val="ＭＳ Ｐゴシック"/>
        <family val="3"/>
        <charset val="128"/>
      </rPr>
      <t>なお、簡便な位置座標（XY座標）の求め方として、以下をご案内します。</t>
    </r>
    <rPh sb="2" eb="4">
      <t>ヘイセイ</t>
    </rPh>
    <rPh sb="4" eb="6">
      <t>１４</t>
    </rPh>
    <rPh sb="6" eb="7">
      <t>ネン</t>
    </rPh>
    <rPh sb="7" eb="9">
      <t>コクド</t>
    </rPh>
    <rPh sb="9" eb="12">
      <t>コウツウショウ</t>
    </rPh>
    <rPh sb="12" eb="14">
      <t>コクジ</t>
    </rPh>
    <rPh sb="14" eb="15">
      <t>ダイ</t>
    </rPh>
    <rPh sb="15" eb="16">
      <t>９</t>
    </rPh>
    <rPh sb="16" eb="17">
      <t>ゴウ</t>
    </rPh>
    <rPh sb="18" eb="19">
      <t>サダ</t>
    </rPh>
    <rPh sb="21" eb="23">
      <t>ヘイメン</t>
    </rPh>
    <rPh sb="23" eb="25">
      <t>チョッカク</t>
    </rPh>
    <rPh sb="25" eb="27">
      <t>ザヒョウ</t>
    </rPh>
    <rPh sb="27" eb="28">
      <t>ケイ</t>
    </rPh>
    <rPh sb="30" eb="31">
      <t>ケイ</t>
    </rPh>
    <rPh sb="33" eb="35">
      <t>リヨウ</t>
    </rPh>
    <rPh sb="37" eb="39">
      <t>イチ</t>
    </rPh>
    <rPh sb="39" eb="41">
      <t>ザヒョウ</t>
    </rPh>
    <rPh sb="44" eb="46">
      <t>ザヒョウ</t>
    </rPh>
    <rPh sb="48" eb="49">
      <t>モト</t>
    </rPh>
    <rPh sb="57" eb="59">
      <t>ザヒョウ</t>
    </rPh>
    <rPh sb="59" eb="60">
      <t>チ</t>
    </rPh>
    <rPh sb="61" eb="66">
      <t>ショウスウテンイカ</t>
    </rPh>
    <rPh sb="67" eb="70">
      <t>ケタイジョウ</t>
    </rPh>
    <rPh sb="71" eb="73">
      <t>ヒツヨウ</t>
    </rPh>
    <rPh sb="81" eb="83">
      <t>カンベン</t>
    </rPh>
    <rPh sb="84" eb="86">
      <t>イチ</t>
    </rPh>
    <rPh sb="86" eb="88">
      <t>ザヒョウ</t>
    </rPh>
    <rPh sb="91" eb="93">
      <t>ザヒョウ</t>
    </rPh>
    <rPh sb="95" eb="96">
      <t>モト</t>
    </rPh>
    <rPh sb="97" eb="98">
      <t>カタ</t>
    </rPh>
    <rPh sb="102" eb="104">
      <t>イカ</t>
    </rPh>
    <phoneticPr fontId="43"/>
  </si>
  <si>
    <t>　② ①でアクセスできない場合は、検索サイトで「京都府・市町村共同総合型地図情報システム」を検索し、トップページから「白地図」を選択。</t>
    <rPh sb="13" eb="15">
      <t>バアイ</t>
    </rPh>
    <rPh sb="59" eb="62">
      <t>ハクチズ</t>
    </rPh>
    <rPh sb="64" eb="66">
      <t>センタク</t>
    </rPh>
    <phoneticPr fontId="11"/>
  </si>
  <si>
    <r>
      <t>⑶広域表示されるため、工事場所に接近（縮尺1/2500に設定）し、</t>
    </r>
    <r>
      <rPr>
        <b/>
        <sz val="11"/>
        <rFont val="ＭＳ Ｐゴシック"/>
        <family val="3"/>
        <charset val="128"/>
      </rPr>
      <t>該当する工事場所の中央で</t>
    </r>
    <r>
      <rPr>
        <sz val="11"/>
        <rFont val="ＭＳ Ｐゴシック"/>
        <family val="3"/>
        <charset val="128"/>
      </rPr>
      <t>右クリック後、</t>
    </r>
    <r>
      <rPr>
        <b/>
        <sz val="11"/>
        <color indexed="10"/>
        <rFont val="ＭＳ Ｐゴシック"/>
        <family val="3"/>
        <charset val="128"/>
      </rPr>
      <t>「座標取得」</t>
    </r>
    <r>
      <rPr>
        <sz val="11"/>
        <rFont val="ＭＳ Ｐゴシック"/>
        <family val="3"/>
        <charset val="128"/>
      </rPr>
      <t>を選択。</t>
    </r>
    <rPh sb="1" eb="3">
      <t>コウイキ</t>
    </rPh>
    <rPh sb="3" eb="5">
      <t>ヒョウジ</t>
    </rPh>
    <rPh sb="11" eb="13">
      <t>コウジ</t>
    </rPh>
    <rPh sb="13" eb="15">
      <t>バショ</t>
    </rPh>
    <rPh sb="16" eb="18">
      <t>セッキン</t>
    </rPh>
    <rPh sb="19" eb="21">
      <t>シュクシャク</t>
    </rPh>
    <rPh sb="28" eb="30">
      <t>セッテイ</t>
    </rPh>
    <rPh sb="33" eb="35">
      <t>ガイトウ</t>
    </rPh>
    <rPh sb="37" eb="39">
      <t>コウジ</t>
    </rPh>
    <rPh sb="39" eb="41">
      <t>バショ</t>
    </rPh>
    <rPh sb="42" eb="44">
      <t>チュウオウ</t>
    </rPh>
    <rPh sb="45" eb="46">
      <t>ミギ</t>
    </rPh>
    <rPh sb="50" eb="51">
      <t>ゴ</t>
    </rPh>
    <rPh sb="53" eb="55">
      <t>ザヒョウ</t>
    </rPh>
    <rPh sb="55" eb="57">
      <t>シュトク</t>
    </rPh>
    <rPh sb="59" eb="61">
      <t>センタク</t>
    </rPh>
    <phoneticPr fontId="43"/>
  </si>
  <si>
    <t>①マウススクロール、もしくは</t>
    <phoneticPr fontId="11"/>
  </si>
  <si>
    <t>　この縮尺を1/2500にし、工事場所に接近する</t>
    <rPh sb="3" eb="5">
      <t>シュクシャク</t>
    </rPh>
    <rPh sb="15" eb="17">
      <t>コウジ</t>
    </rPh>
    <rPh sb="17" eb="19">
      <t>バショ</t>
    </rPh>
    <rPh sb="20" eb="22">
      <t>セッキン</t>
    </rPh>
    <phoneticPr fontId="11"/>
  </si>
  <si>
    <t>⑷取得した座標のうち、「平面直角座標　第６系（世界測地系）」のＸ、Ｙ座標値をコピーし、「入力フォーム」に入力（貼り付け）する。</t>
    <rPh sb="1" eb="3">
      <t>シュトク</t>
    </rPh>
    <rPh sb="5" eb="7">
      <t>ザヒョウ</t>
    </rPh>
    <rPh sb="12" eb="14">
      <t>ヘイメン</t>
    </rPh>
    <rPh sb="14" eb="16">
      <t>チョッカク</t>
    </rPh>
    <rPh sb="16" eb="18">
      <t>ザヒョウ</t>
    </rPh>
    <rPh sb="19" eb="20">
      <t>ダイ</t>
    </rPh>
    <rPh sb="21" eb="22">
      <t>ケイ</t>
    </rPh>
    <rPh sb="23" eb="25">
      <t>セカイ</t>
    </rPh>
    <rPh sb="25" eb="26">
      <t>ソク</t>
    </rPh>
    <rPh sb="27" eb="28">
      <t>ケイ</t>
    </rPh>
    <rPh sb="34" eb="36">
      <t>ザヒョウ</t>
    </rPh>
    <rPh sb="36" eb="37">
      <t>チ</t>
    </rPh>
    <rPh sb="44" eb="46">
      <t>ニュウリョク</t>
    </rPh>
    <rPh sb="52" eb="54">
      <t>ニュウリョク</t>
    </rPh>
    <rPh sb="55" eb="56">
      <t>ハ</t>
    </rPh>
    <rPh sb="57" eb="58">
      <t>ツ</t>
    </rPh>
    <phoneticPr fontId="43"/>
  </si>
  <si>
    <t>※道路工事や水道工事等で、工事場所が長距離になる場合</t>
    <rPh sb="1" eb="3">
      <t>ドウロ</t>
    </rPh>
    <rPh sb="3" eb="5">
      <t>コウジ</t>
    </rPh>
    <rPh sb="6" eb="8">
      <t>スイドウ</t>
    </rPh>
    <rPh sb="8" eb="10">
      <t>コウジ</t>
    </rPh>
    <rPh sb="10" eb="11">
      <t>ナド</t>
    </rPh>
    <rPh sb="13" eb="15">
      <t>コウジ</t>
    </rPh>
    <rPh sb="15" eb="17">
      <t>バショ</t>
    </rPh>
    <rPh sb="18" eb="21">
      <t>チョウキョリ</t>
    </rPh>
    <rPh sb="24" eb="26">
      <t>バアイ</t>
    </rPh>
    <phoneticPr fontId="43"/>
  </si>
  <si>
    <t>（例）以下のような道路工事で、工事場所が「中京区上本能寺前町地先～南区西九条南田町地先」の場合</t>
    <rPh sb="1" eb="2">
      <t>レイ</t>
    </rPh>
    <rPh sb="3" eb="5">
      <t>イカ</t>
    </rPh>
    <rPh sb="9" eb="11">
      <t>ドウロ</t>
    </rPh>
    <rPh sb="11" eb="13">
      <t>コウジ</t>
    </rPh>
    <rPh sb="15" eb="17">
      <t>コウジ</t>
    </rPh>
    <rPh sb="17" eb="19">
      <t>バショ</t>
    </rPh>
    <rPh sb="45" eb="47">
      <t>バアイ</t>
    </rPh>
    <phoneticPr fontId="43"/>
  </si>
  <si>
    <t>、階数</t>
    <rPh sb="1" eb="3">
      <t>カイスウ</t>
    </rPh>
    <phoneticPr fontId="11"/>
  </si>
  <si>
    <t>、工事対象床面積の合計</t>
    <rPh sb="1" eb="8">
      <t>コウジタイショウユカメンセキ</t>
    </rPh>
    <rPh sb="9" eb="11">
      <t>ゴウケイ</t>
    </rPh>
    <phoneticPr fontId="11"/>
  </si>
  <si>
    <t>、請負代金</t>
    <rPh sb="1" eb="5">
      <t>ウケオイダイキン</t>
    </rPh>
    <phoneticPr fontId="11"/>
  </si>
  <si>
    <t>、</t>
    <phoneticPr fontId="11"/>
  </si>
  <si>
    <t>石綿レベル</t>
    <rPh sb="0" eb="2">
      <t>イシワタ</t>
    </rPh>
    <phoneticPr fontId="11"/>
  </si>
  <si>
    <t>石綿含有建材</t>
    <rPh sb="0" eb="2">
      <t>イシワタ</t>
    </rPh>
    <rPh sb="2" eb="4">
      <t>ガンユウ</t>
    </rPh>
    <rPh sb="4" eb="6">
      <t>ケンザイ</t>
    </rPh>
    <phoneticPr fontId="11"/>
  </si>
  <si>
    <t>石綿の有無</t>
    <rPh sb="0" eb="2">
      <t>イシワタ</t>
    </rPh>
    <rPh sb="3" eb="5">
      <t>ウム</t>
    </rPh>
    <phoneticPr fontId="11"/>
  </si>
  <si>
    <t xml:space="preserve"> 京都市都市計画局建築指導部建築安全推進課　安全対策担当（Tel:075-222-3613）</t>
    <rPh sb="1" eb="4">
      <t>キョウトシ</t>
    </rPh>
    <rPh sb="4" eb="9">
      <t>トシケイカクキョク</t>
    </rPh>
    <rPh sb="9" eb="14">
      <t>ケンチクシドウブ</t>
    </rPh>
    <rPh sb="14" eb="21">
      <t>ケンチクアンゼンスイシンカ</t>
    </rPh>
    <rPh sb="22" eb="24">
      <t>アンゼン</t>
    </rPh>
    <rPh sb="24" eb="26">
      <t>タイサク</t>
    </rPh>
    <rPh sb="26" eb="28">
      <t>タントウ</t>
    </rPh>
    <phoneticPr fontId="11"/>
  </si>
  <si>
    <t>　建設業許可票又は解体工事業者登録票の標識に届出済シールを貼付する場合は左下の</t>
    <rPh sb="1" eb="4">
      <t>ケンセツギョウ</t>
    </rPh>
    <rPh sb="4" eb="6">
      <t>キョカ</t>
    </rPh>
    <rPh sb="6" eb="7">
      <t>ヒョウ</t>
    </rPh>
    <rPh sb="7" eb="8">
      <t>マタ</t>
    </rPh>
    <rPh sb="9" eb="11">
      <t>カイタイ</t>
    </rPh>
    <rPh sb="11" eb="13">
      <t>コウジ</t>
    </rPh>
    <rPh sb="13" eb="15">
      <t>ギョウシャ</t>
    </rPh>
    <rPh sb="15" eb="18">
      <t>トウロクヒョウ</t>
    </rPh>
    <rPh sb="19" eb="21">
      <t>ヒョウシキ</t>
    </rPh>
    <rPh sb="22" eb="25">
      <t>トドケデスミ</t>
    </rPh>
    <rPh sb="29" eb="31">
      <t>チョウフ</t>
    </rPh>
    <rPh sb="33" eb="35">
      <t>バアイ</t>
    </rPh>
    <rPh sb="36" eb="38">
      <t>ヒダリシタ</t>
    </rPh>
    <phoneticPr fontId="11"/>
  </si>
  <si>
    <t>①　本データをA4用紙に印刷し、左側のテンプレートを切り取ってください。</t>
    <rPh sb="2" eb="3">
      <t>ホン</t>
    </rPh>
    <rPh sb="9" eb="11">
      <t>ヨウシ</t>
    </rPh>
    <rPh sb="12" eb="14">
      <t>インサツ</t>
    </rPh>
    <rPh sb="16" eb="17">
      <t>ヒダリ</t>
    </rPh>
    <rPh sb="17" eb="18">
      <t>ガワ</t>
    </rPh>
    <rPh sb="26" eb="27">
      <t>キ</t>
    </rPh>
    <rPh sb="28" eb="29">
      <t>ト</t>
    </rPh>
    <phoneticPr fontId="11"/>
  </si>
  <si>
    <t>　※　A4用紙以外の大きさで印刷されますと、大きさが異なる可能性があります。</t>
    <rPh sb="5" eb="7">
      <t>ヨウシ</t>
    </rPh>
    <rPh sb="7" eb="9">
      <t>イガイ</t>
    </rPh>
    <rPh sb="10" eb="11">
      <t>オオ</t>
    </rPh>
    <rPh sb="14" eb="16">
      <t>インサツ</t>
    </rPh>
    <rPh sb="22" eb="23">
      <t>オオ</t>
    </rPh>
    <rPh sb="26" eb="27">
      <t>コト</t>
    </rPh>
    <rPh sb="29" eb="32">
      <t>カノウセイ</t>
    </rPh>
    <phoneticPr fontId="11"/>
  </si>
  <si>
    <t>　※　水に濡れても剥がれ落ちないように、透明テープで全面貼付又はラミネート加工することを</t>
    <rPh sb="3" eb="4">
      <t>ミズ</t>
    </rPh>
    <rPh sb="5" eb="6">
      <t>ヌ</t>
    </rPh>
    <rPh sb="9" eb="10">
      <t>ハ</t>
    </rPh>
    <rPh sb="12" eb="13">
      <t>オ</t>
    </rPh>
    <rPh sb="20" eb="22">
      <t>トウメイ</t>
    </rPh>
    <rPh sb="26" eb="28">
      <t>ゼンメン</t>
    </rPh>
    <rPh sb="28" eb="30">
      <t>チョウフ</t>
    </rPh>
    <rPh sb="30" eb="31">
      <t>マタ</t>
    </rPh>
    <rPh sb="37" eb="39">
      <t>カコウ</t>
    </rPh>
    <phoneticPr fontId="11"/>
  </si>
  <si>
    <t>建築物に係る解体工事については、「別表１」シート</t>
    <rPh sb="0" eb="3">
      <t>ケンチクブツ</t>
    </rPh>
    <rPh sb="4" eb="5">
      <t>カカ</t>
    </rPh>
    <rPh sb="6" eb="8">
      <t>カイタイ</t>
    </rPh>
    <rPh sb="8" eb="10">
      <t>コウジ</t>
    </rPh>
    <rPh sb="17" eb="19">
      <t>ベッピョウ</t>
    </rPh>
    <phoneticPr fontId="11"/>
  </si>
  <si>
    <t>建築物に係る新築工事等については、「別表２」シート</t>
    <rPh sb="18" eb="20">
      <t>ベッピョウ</t>
    </rPh>
    <phoneticPr fontId="11"/>
  </si>
  <si>
    <t>建築物以外のものに係る解体工事又は新築工事等については、「別表３」シート</t>
    <rPh sb="29" eb="31">
      <t>ベッピョウ</t>
    </rPh>
    <phoneticPr fontId="11"/>
  </si>
  <si>
    <r>
      <t>【６】工程</t>
    </r>
    <r>
      <rPr>
        <sz val="11"/>
        <color rgb="FFFF0000"/>
        <rFont val="ＭＳ Ｐゴシック"/>
        <family val="3"/>
        <charset val="128"/>
      </rPr>
      <t>（電子申請の場合、工事に着手する日の</t>
    </r>
    <r>
      <rPr>
        <b/>
        <sz val="11"/>
        <color rgb="FFFF0000"/>
        <rFont val="ＭＳ Ｐゴシック"/>
        <family val="3"/>
        <charset val="128"/>
      </rPr>
      <t>７日前まで</t>
    </r>
    <r>
      <rPr>
        <sz val="11"/>
        <color rgb="FFFF0000"/>
        <rFont val="ＭＳ Ｐゴシック"/>
        <family val="3"/>
        <charset val="128"/>
      </rPr>
      <t>に届け出てください。）</t>
    </r>
    <rPh sb="3" eb="5">
      <t>コウテイ</t>
    </rPh>
    <rPh sb="6" eb="10">
      <t>デンシシンセイ</t>
    </rPh>
    <rPh sb="11" eb="13">
      <t>バアイ</t>
    </rPh>
    <rPh sb="14" eb="16">
      <t>コウジ</t>
    </rPh>
    <rPh sb="17" eb="19">
      <t>チャクシュ</t>
    </rPh>
    <rPh sb="21" eb="22">
      <t>ヒ</t>
    </rPh>
    <rPh sb="24" eb="26">
      <t>ニチマエ</t>
    </rPh>
    <rPh sb="29" eb="30">
      <t>トド</t>
    </rPh>
    <rPh sb="31" eb="32">
      <t>デ</t>
    </rPh>
    <phoneticPr fontId="11"/>
  </si>
  <si>
    <t>↓届出日関数</t>
    <rPh sb="1" eb="3">
      <t>トドケデ</t>
    </rPh>
    <rPh sb="3" eb="4">
      <t>ヒ</t>
    </rPh>
    <rPh sb="4" eb="6">
      <t>カンスウ</t>
    </rPh>
    <phoneticPr fontId="11"/>
  </si>
  <si>
    <t>↓届出年関係のデータ</t>
    <rPh sb="1" eb="3">
      <t>トドケデ</t>
    </rPh>
    <rPh sb="3" eb="4">
      <t>ネン</t>
    </rPh>
    <rPh sb="4" eb="6">
      <t>カンケイ</t>
    </rPh>
    <phoneticPr fontId="11"/>
  </si>
  <si>
    <t>建設リサイクル法に基づく届出の電子申請に係るチェックシート</t>
    <rPh sb="0" eb="2">
      <t>ケンセツ</t>
    </rPh>
    <rPh sb="7" eb="8">
      <t>ホウ</t>
    </rPh>
    <rPh sb="9" eb="10">
      <t>モト</t>
    </rPh>
    <rPh sb="12" eb="14">
      <t>トドケデ</t>
    </rPh>
    <rPh sb="15" eb="17">
      <t>デンシ</t>
    </rPh>
    <rPh sb="17" eb="19">
      <t>シンセイ</t>
    </rPh>
    <phoneticPr fontId="85"/>
  </si>
  <si>
    <t>チェック項目</t>
    <rPh sb="4" eb="6">
      <t>コウモク</t>
    </rPh>
    <phoneticPr fontId="85"/>
  </si>
  <si>
    <t>チェック欄</t>
    <rPh sb="4" eb="5">
      <t>ラン</t>
    </rPh>
    <phoneticPr fontId="85"/>
  </si>
  <si>
    <t>１．建設リサイクル法以外の手続きについて</t>
    <rPh sb="2" eb="4">
      <t>ケンセツ</t>
    </rPh>
    <rPh sb="9" eb="10">
      <t>ホウ</t>
    </rPh>
    <rPh sb="10" eb="12">
      <t>イガイ</t>
    </rPh>
    <rPh sb="13" eb="15">
      <t>テツヅ</t>
    </rPh>
    <phoneticPr fontId="85"/>
  </si>
  <si>
    <t>　・　届け出る工事については、「京都市京町家の保全及び継承に関する条例」、「京都市市街地景観整備条例」及び「京都市伝統的建造
　 物群保存地区条例」で定める手続きが不要であることを確認している。もしくは、必要手続きが完了している。</t>
    <rPh sb="3" eb="4">
      <t>トド</t>
    </rPh>
    <rPh sb="5" eb="6">
      <t>デ</t>
    </rPh>
    <rPh sb="7" eb="9">
      <t>コウジ</t>
    </rPh>
    <rPh sb="16" eb="19">
      <t>キョウトシ</t>
    </rPh>
    <rPh sb="19" eb="22">
      <t>キョウマチヤ</t>
    </rPh>
    <rPh sb="23" eb="25">
      <t>ホゼン</t>
    </rPh>
    <rPh sb="25" eb="26">
      <t>オヨ</t>
    </rPh>
    <rPh sb="27" eb="29">
      <t>ケイショウ</t>
    </rPh>
    <rPh sb="30" eb="31">
      <t>カン</t>
    </rPh>
    <rPh sb="33" eb="35">
      <t>ジョウレイ</t>
    </rPh>
    <rPh sb="38" eb="41">
      <t>キョウトシ</t>
    </rPh>
    <rPh sb="41" eb="44">
      <t>シガイチ</t>
    </rPh>
    <rPh sb="44" eb="46">
      <t>ケイカン</t>
    </rPh>
    <rPh sb="46" eb="48">
      <t>セイビ</t>
    </rPh>
    <rPh sb="48" eb="50">
      <t>ジョウレイ</t>
    </rPh>
    <rPh sb="51" eb="52">
      <t>オヨ</t>
    </rPh>
    <rPh sb="54" eb="57">
      <t>キョウトシ</t>
    </rPh>
    <rPh sb="57" eb="60">
      <t>デントウテキ</t>
    </rPh>
    <rPh sb="66" eb="67">
      <t>グン</t>
    </rPh>
    <rPh sb="67" eb="69">
      <t>ホゾン</t>
    </rPh>
    <rPh sb="69" eb="71">
      <t>チク</t>
    </rPh>
    <rPh sb="71" eb="73">
      <t>ジョウレイ</t>
    </rPh>
    <rPh sb="75" eb="76">
      <t>サダ</t>
    </rPh>
    <rPh sb="78" eb="80">
      <t>テツヅ</t>
    </rPh>
    <rPh sb="82" eb="84">
      <t>フヨウ</t>
    </rPh>
    <rPh sb="90" eb="92">
      <t>カクニン</t>
    </rPh>
    <rPh sb="102" eb="104">
      <t>ヒツヨウ</t>
    </rPh>
    <rPh sb="104" eb="106">
      <t>テツヅ</t>
    </rPh>
    <rPh sb="108" eb="110">
      <t>カンリョウ</t>
    </rPh>
    <phoneticPr fontId="85"/>
  </si>
  <si>
    <t>２．様式第一号及び別表について</t>
    <rPh sb="2" eb="4">
      <t>ヨウシキ</t>
    </rPh>
    <rPh sb="4" eb="6">
      <t>ダイイチ</t>
    </rPh>
    <rPh sb="6" eb="7">
      <t>ゴウ</t>
    </rPh>
    <rPh sb="7" eb="8">
      <t>オヨ</t>
    </rPh>
    <rPh sb="9" eb="11">
      <t>ベッピョウ</t>
    </rPh>
    <phoneticPr fontId="85"/>
  </si>
  <si>
    <t>　・　電子申請専用ファイル「建設リサイクル届出書（京都市電子申請専用）.xlsx」を使用している。</t>
    <rPh sb="3" eb="9">
      <t>デンシシンセイセンヨウ</t>
    </rPh>
    <rPh sb="14" eb="16">
      <t>ケンセツ</t>
    </rPh>
    <rPh sb="21" eb="23">
      <t>トドケデ</t>
    </rPh>
    <rPh sb="23" eb="24">
      <t>ショ</t>
    </rPh>
    <rPh sb="25" eb="28">
      <t>キョウトシ</t>
    </rPh>
    <rPh sb="28" eb="30">
      <t>デンシ</t>
    </rPh>
    <rPh sb="30" eb="32">
      <t>シンセイ</t>
    </rPh>
    <rPh sb="32" eb="34">
      <t>センヨウ</t>
    </rPh>
    <rPh sb="42" eb="44">
      <t>シヨウ</t>
    </rPh>
    <phoneticPr fontId="85"/>
  </si>
  <si>
    <t>　・　「入力フォーム」及び「別表」シートに黄色セルがなく、必要事項を全て入力している。</t>
    <rPh sb="4" eb="6">
      <t>ニュウリョク</t>
    </rPh>
    <rPh sb="11" eb="12">
      <t>オヨ</t>
    </rPh>
    <rPh sb="14" eb="16">
      <t>ベッピョウ</t>
    </rPh>
    <rPh sb="21" eb="23">
      <t>キイロ</t>
    </rPh>
    <rPh sb="29" eb="31">
      <t>ヒツヨウ</t>
    </rPh>
    <rPh sb="31" eb="33">
      <t>ジコウ</t>
    </rPh>
    <rPh sb="34" eb="35">
      <t>スベ</t>
    </rPh>
    <rPh sb="36" eb="38">
      <t>ニュウリョク</t>
    </rPh>
    <phoneticPr fontId="85"/>
  </si>
  <si>
    <t>３．電子申請専用ファイルの「入力フォーム」シートについて</t>
    <rPh sb="2" eb="8">
      <t>デンシシンセイセンヨウ</t>
    </rPh>
    <rPh sb="14" eb="16">
      <t>ニュウリョク</t>
    </rPh>
    <phoneticPr fontId="85"/>
  </si>
  <si>
    <t>【１】届出日</t>
    <rPh sb="3" eb="5">
      <t>トドケデ</t>
    </rPh>
    <rPh sb="5" eb="6">
      <t>ビ</t>
    </rPh>
    <phoneticPr fontId="85"/>
  </si>
  <si>
    <t>　・　届出日は、電子申請を行う日を選択している。</t>
    <rPh sb="3" eb="5">
      <t>トドケデ</t>
    </rPh>
    <rPh sb="5" eb="6">
      <t>ヒ</t>
    </rPh>
    <rPh sb="8" eb="10">
      <t>デンシ</t>
    </rPh>
    <rPh sb="10" eb="12">
      <t>シンセイ</t>
    </rPh>
    <rPh sb="13" eb="14">
      <t>オコナ</t>
    </rPh>
    <rPh sb="15" eb="16">
      <t>ヒ</t>
    </rPh>
    <rPh sb="17" eb="19">
      <t>センタク</t>
    </rPh>
    <phoneticPr fontId="85"/>
  </si>
  <si>
    <t>【２】発注者又は自主施工者の情報について</t>
    <rPh sb="3" eb="6">
      <t>ハッチュウシャ</t>
    </rPh>
    <rPh sb="6" eb="7">
      <t>マタ</t>
    </rPh>
    <rPh sb="8" eb="10">
      <t>ジシュ</t>
    </rPh>
    <rPh sb="10" eb="13">
      <t>セコウシャ</t>
    </rPh>
    <rPh sb="14" eb="15">
      <t>ジョウ</t>
    </rPh>
    <phoneticPr fontId="85"/>
  </si>
  <si>
    <t>　・　法人の場合、１及び２に商号又は名称を、３及び４に肩書及び氏名を入力している。
　・　個人の場合、３及び４に氏名を入力している。</t>
    <rPh sb="3" eb="5">
      <t>ホウジン</t>
    </rPh>
    <rPh sb="6" eb="8">
      <t>バアイ</t>
    </rPh>
    <rPh sb="10" eb="11">
      <t>オヨ</t>
    </rPh>
    <rPh sb="14" eb="16">
      <t>ショウゴウ</t>
    </rPh>
    <rPh sb="16" eb="17">
      <t>マタ</t>
    </rPh>
    <rPh sb="18" eb="20">
      <t>メイショウ</t>
    </rPh>
    <rPh sb="23" eb="24">
      <t>オヨ</t>
    </rPh>
    <rPh sb="27" eb="29">
      <t>カタガキ</t>
    </rPh>
    <rPh sb="29" eb="30">
      <t>オヨ</t>
    </rPh>
    <rPh sb="31" eb="33">
      <t>シメイ</t>
    </rPh>
    <rPh sb="34" eb="36">
      <t>ニュウリョク</t>
    </rPh>
    <rPh sb="45" eb="47">
      <t>コジン</t>
    </rPh>
    <rPh sb="47" eb="49">
      <t>バアイ</t>
    </rPh>
    <rPh sb="51" eb="52">
      <t>オヨ</t>
    </rPh>
    <rPh sb="55" eb="57">
      <t>シメイ</t>
    </rPh>
    <rPh sb="58" eb="60">
      <t>ニュウリョク</t>
    </rPh>
    <phoneticPr fontId="85"/>
  </si>
  <si>
    <t>【３】工事の概要について</t>
    <rPh sb="3" eb="5">
      <t>コウジ</t>
    </rPh>
    <rPh sb="6" eb="8">
      <t>ガイヨウ</t>
    </rPh>
    <phoneticPr fontId="85"/>
  </si>
  <si>
    <r>
      <t>　</t>
    </r>
    <r>
      <rPr>
        <u/>
        <sz val="10"/>
        <color theme="1"/>
        <rFont val="ＭＳ Ｐゴシック"/>
        <family val="3"/>
        <charset val="128"/>
      </rPr>
      <t>４　請負・自主施工</t>
    </r>
    <r>
      <rPr>
        <sz val="10"/>
        <color theme="1"/>
        <rFont val="ＭＳ Ｐゴシック"/>
        <family val="3"/>
        <charset val="128"/>
      </rPr>
      <t xml:space="preserve">
　　・　請負契約による工事の場合、「請負」を選択している。
　　・　請負契約によらないで、自ら施工する場合は「自主施工」を選択している。</t>
    </r>
    <rPh sb="3" eb="5">
      <t>ウケオイ</t>
    </rPh>
    <rPh sb="6" eb="8">
      <t>ジシュ</t>
    </rPh>
    <rPh sb="8" eb="10">
      <t>セコウ</t>
    </rPh>
    <rPh sb="15" eb="19">
      <t>ウケオイケイヤク</t>
    </rPh>
    <rPh sb="22" eb="24">
      <t>コウジ</t>
    </rPh>
    <rPh sb="25" eb="27">
      <t>バアイ</t>
    </rPh>
    <rPh sb="29" eb="31">
      <t>ウケオイ</t>
    </rPh>
    <rPh sb="33" eb="35">
      <t>センタク</t>
    </rPh>
    <rPh sb="45" eb="47">
      <t>ウケオイ</t>
    </rPh>
    <rPh sb="47" eb="49">
      <t>ケイヤク</t>
    </rPh>
    <rPh sb="56" eb="57">
      <t>ミズカ</t>
    </rPh>
    <rPh sb="58" eb="60">
      <t>セコウ</t>
    </rPh>
    <rPh sb="62" eb="64">
      <t>バアイ</t>
    </rPh>
    <rPh sb="66" eb="68">
      <t>ジシュ</t>
    </rPh>
    <rPh sb="68" eb="70">
      <t>セコウ</t>
    </rPh>
    <rPh sb="72" eb="74">
      <t>センタク</t>
    </rPh>
    <phoneticPr fontId="85"/>
  </si>
  <si>
    <t>請負
自主施工</t>
    <rPh sb="0" eb="2">
      <t>ウケオイ</t>
    </rPh>
    <rPh sb="3" eb="5">
      <t>ジシュ</t>
    </rPh>
    <rPh sb="5" eb="7">
      <t>セコウ</t>
    </rPh>
    <phoneticPr fontId="85"/>
  </si>
  <si>
    <r>
      <t>　</t>
    </r>
    <r>
      <rPr>
        <u/>
        <sz val="10"/>
        <color theme="1"/>
        <rFont val="ＭＳ Ｐゴシック"/>
        <family val="3"/>
        <charset val="128"/>
      </rPr>
      <t>５　特定建設資材への付着</t>
    </r>
    <r>
      <rPr>
        <sz val="10"/>
        <color theme="1"/>
        <rFont val="ＭＳ Ｐゴシック"/>
        <family val="3"/>
        <charset val="128"/>
      </rPr>
      <t xml:space="preserve">
</t>
    </r>
    <r>
      <rPr>
        <b/>
        <sz val="10"/>
        <color theme="1"/>
        <rFont val="ＭＳ Ｐゴシック"/>
        <family val="3"/>
        <charset val="128"/>
      </rPr>
      <t>　　　アスベスト含有に関わらず</t>
    </r>
    <r>
      <rPr>
        <sz val="10"/>
        <color theme="1"/>
        <rFont val="ＭＳ Ｐゴシック"/>
        <family val="3"/>
        <charset val="128"/>
      </rPr>
      <t>、解体建築物等の特定建設資材（コンクリート、コンクリート及び鉄から成る建設資材、木材、
アスファルト・コンクリート）に付着物が</t>
    </r>
    <rPh sb="30" eb="36">
      <t>カイタイケンチクブツトウ</t>
    </rPh>
    <rPh sb="37" eb="39">
      <t>トクテイ</t>
    </rPh>
    <rPh sb="39" eb="41">
      <t>ケンセツ</t>
    </rPh>
    <rPh sb="41" eb="43">
      <t>シザイ</t>
    </rPh>
    <rPh sb="88" eb="90">
      <t>フチャク</t>
    </rPh>
    <rPh sb="90" eb="91">
      <t>ブツ</t>
    </rPh>
    <phoneticPr fontId="85"/>
  </si>
  <si>
    <t>・　無い場合、「無」を選択している。
・　有る場合、
　　①　「有」を選択した後、
　　②　「付着建材」には、特定建設資材に付着している建材を入力している。</t>
    <rPh sb="21" eb="22">
      <t>ア</t>
    </rPh>
    <phoneticPr fontId="85"/>
  </si>
  <si>
    <r>
      <t>　</t>
    </r>
    <r>
      <rPr>
        <u/>
        <sz val="10"/>
        <color theme="1"/>
        <rFont val="ＭＳ Ｐゴシック"/>
        <family val="3"/>
        <charset val="128"/>
      </rPr>
      <t>６　アスベストの有無</t>
    </r>
    <r>
      <rPr>
        <sz val="10"/>
        <color theme="1"/>
        <rFont val="ＭＳ Ｐゴシック"/>
        <family val="3"/>
        <charset val="128"/>
      </rPr>
      <t xml:space="preserve">
　　　飛散・非飛散に関わらず、解体建築物等にアスベストが</t>
    </r>
    <rPh sb="9" eb="11">
      <t>ウム</t>
    </rPh>
    <rPh sb="15" eb="17">
      <t>ヒサン</t>
    </rPh>
    <rPh sb="18" eb="19">
      <t>ヒ</t>
    </rPh>
    <rPh sb="19" eb="21">
      <t>ヒサン</t>
    </rPh>
    <rPh sb="22" eb="23">
      <t>カカ</t>
    </rPh>
    <rPh sb="27" eb="29">
      <t>カイタイ</t>
    </rPh>
    <rPh sb="29" eb="32">
      <t>ケンチクブツ</t>
    </rPh>
    <rPh sb="32" eb="33">
      <t>トウ</t>
    </rPh>
    <phoneticPr fontId="85"/>
  </si>
  <si>
    <r>
      <t>・　無い場合、「無」を選択している。
・　有る場合、
　　①　「有」を選択した後、
　　②</t>
    </r>
    <r>
      <rPr>
        <vertAlign val="superscript"/>
        <sz val="10"/>
        <color theme="1"/>
        <rFont val="ＭＳ Ｐゴシック"/>
        <family val="3"/>
        <charset val="128"/>
      </rPr>
      <t>※　</t>
    </r>
    <r>
      <rPr>
        <sz val="10"/>
        <color theme="1"/>
        <rFont val="ＭＳ Ｐゴシック"/>
        <family val="3"/>
        <charset val="128"/>
      </rPr>
      <t>そのアスベストが特定建設資材へ付着していた場合は「有」を、付着していない場合は「無」を選択し、
　　③　そのアスベストのレベルを選択（アスベスト建材が複数ある場合は、発じん性が高いものを選択）し
　　④　アスベスト含有建材を入力している。
　　※　「５　特定建設資材への付着」で、アスベストの付着物が「有」と回答した場合、②も必ず「有」となります。</t>
    </r>
    <rPh sb="21" eb="22">
      <t>ア</t>
    </rPh>
    <phoneticPr fontId="85"/>
  </si>
  <si>
    <r>
      <t>　</t>
    </r>
    <r>
      <rPr>
        <u/>
        <sz val="10"/>
        <color theme="1"/>
        <rFont val="ＭＳ Ｐゴシック"/>
        <family val="3"/>
        <charset val="128"/>
      </rPr>
      <t>７　フロンの有無</t>
    </r>
    <r>
      <rPr>
        <sz val="10"/>
        <color theme="1"/>
        <rFont val="ＭＳ Ｐゴシック"/>
        <family val="3"/>
        <charset val="128"/>
      </rPr>
      <t xml:space="preserve">
　　　解体等建築物にフロンが</t>
    </r>
    <rPh sb="7" eb="9">
      <t>ウム</t>
    </rPh>
    <rPh sb="13" eb="15">
      <t>カイタイ</t>
    </rPh>
    <rPh sb="15" eb="16">
      <t>トウ</t>
    </rPh>
    <rPh sb="16" eb="19">
      <t>ケンチクブツ</t>
    </rPh>
    <phoneticPr fontId="85"/>
  </si>
  <si>
    <t>　　</t>
    <phoneticPr fontId="85"/>
  </si>
  <si>
    <t>・　無い場合、「無」を選択している。
・　有る場合、
　　①　「有」を選択した後、
　　②　フロンの種類を選択している。</t>
    <rPh sb="21" eb="22">
      <t>ア</t>
    </rPh>
    <phoneticPr fontId="85"/>
  </si>
  <si>
    <t>【４】元請業者の情報について（自主施工の場合は入力不要）</t>
    <rPh sb="15" eb="17">
      <t>ジシュ</t>
    </rPh>
    <rPh sb="17" eb="19">
      <t>セコウ</t>
    </rPh>
    <rPh sb="20" eb="22">
      <t>バアイ</t>
    </rPh>
    <rPh sb="23" eb="25">
      <t>ニュウリョク</t>
    </rPh>
    <rPh sb="25" eb="27">
      <t>フヨウ</t>
    </rPh>
    <phoneticPr fontId="85"/>
  </si>
  <si>
    <r>
      <t>　</t>
    </r>
    <r>
      <rPr>
        <u/>
        <sz val="10"/>
        <color theme="1"/>
        <rFont val="ＭＳ Ｐゴシック"/>
        <family val="3"/>
        <charset val="128"/>
      </rPr>
      <t>４　許可番号（登録番号）</t>
    </r>
    <r>
      <rPr>
        <sz val="10"/>
        <color theme="1"/>
        <rFont val="ＭＳ Ｐゴシック"/>
        <family val="3"/>
        <charset val="128"/>
      </rPr>
      <t xml:space="preserve">
　　・　建設業の許可を取得している場合は、「建設業の場合」をチェックし、必要事項を入力している。
　　・　解体工事業の登録を取得している場合は、「解体工事業の場合」をチェックし、必要事項を入力している。</t>
    </r>
    <rPh sb="3" eb="5">
      <t>キョカ</t>
    </rPh>
    <rPh sb="5" eb="7">
      <t>バンゴウ</t>
    </rPh>
    <rPh sb="8" eb="10">
      <t>トウロク</t>
    </rPh>
    <rPh sb="10" eb="12">
      <t>バンゴウ</t>
    </rPh>
    <rPh sb="18" eb="21">
      <t>ケンセツギョウ</t>
    </rPh>
    <rPh sb="22" eb="24">
      <t>キョカ</t>
    </rPh>
    <rPh sb="25" eb="27">
      <t>シュトク</t>
    </rPh>
    <rPh sb="31" eb="33">
      <t>バアイ</t>
    </rPh>
    <rPh sb="36" eb="39">
      <t>ケンセツギョウ</t>
    </rPh>
    <rPh sb="40" eb="42">
      <t>バアイ</t>
    </rPh>
    <rPh sb="50" eb="54">
      <t>ヒツヨウジコウ</t>
    </rPh>
    <rPh sb="55" eb="57">
      <t>ニュウリョク</t>
    </rPh>
    <rPh sb="67" eb="69">
      <t>カイタイ</t>
    </rPh>
    <rPh sb="69" eb="71">
      <t>コウジ</t>
    </rPh>
    <rPh sb="71" eb="72">
      <t>ギョウ</t>
    </rPh>
    <rPh sb="73" eb="75">
      <t>トウロク</t>
    </rPh>
    <rPh sb="76" eb="78">
      <t>シュトク</t>
    </rPh>
    <rPh sb="82" eb="84">
      <t>バアイ</t>
    </rPh>
    <rPh sb="87" eb="89">
      <t>カイタイ</t>
    </rPh>
    <rPh sb="89" eb="91">
      <t>コウジ</t>
    </rPh>
    <rPh sb="91" eb="92">
      <t>ギョウ</t>
    </rPh>
    <rPh sb="93" eb="95">
      <t>バアイ</t>
    </rPh>
    <rPh sb="103" eb="107">
      <t>ヒツヨウジコウ</t>
    </rPh>
    <rPh sb="108" eb="110">
      <t>ニュウリョク</t>
    </rPh>
    <phoneticPr fontId="85"/>
  </si>
  <si>
    <t>　　・　許可番号（登録番号）について、有効期限が切れていないか確認している。</t>
    <rPh sb="4" eb="6">
      <t>キョカ</t>
    </rPh>
    <rPh sb="6" eb="8">
      <t>バンゴウ</t>
    </rPh>
    <rPh sb="9" eb="11">
      <t>トウロク</t>
    </rPh>
    <rPh sb="11" eb="13">
      <t>バンゴウ</t>
    </rPh>
    <rPh sb="19" eb="21">
      <t>ユウコウ</t>
    </rPh>
    <rPh sb="21" eb="23">
      <t>キゲン</t>
    </rPh>
    <rPh sb="24" eb="25">
      <t>キ</t>
    </rPh>
    <rPh sb="31" eb="33">
      <t>カクニン</t>
    </rPh>
    <phoneticPr fontId="85"/>
  </si>
  <si>
    <t>【５】対象建設工事の元請業者から法第12条第1項の規定による説明を受けた年月日（自主施工の場合は入力不要）</t>
    <rPh sb="3" eb="5">
      <t>タイショウ</t>
    </rPh>
    <rPh sb="5" eb="7">
      <t>ケンセツ</t>
    </rPh>
    <rPh sb="7" eb="9">
      <t>コウジ</t>
    </rPh>
    <rPh sb="10" eb="11">
      <t>モト</t>
    </rPh>
    <rPh sb="11" eb="12">
      <t>ウケ</t>
    </rPh>
    <rPh sb="12" eb="14">
      <t>ギョウシャ</t>
    </rPh>
    <rPh sb="16" eb="17">
      <t>ホウ</t>
    </rPh>
    <rPh sb="17" eb="18">
      <t>ダイ</t>
    </rPh>
    <rPh sb="20" eb="21">
      <t>ジョウ</t>
    </rPh>
    <rPh sb="21" eb="22">
      <t>ダイ</t>
    </rPh>
    <rPh sb="23" eb="24">
      <t>コウ</t>
    </rPh>
    <rPh sb="25" eb="27">
      <t>キテイ</t>
    </rPh>
    <rPh sb="30" eb="32">
      <t>セツメイ</t>
    </rPh>
    <rPh sb="33" eb="34">
      <t>ウ</t>
    </rPh>
    <rPh sb="36" eb="39">
      <t>ネンガッピ</t>
    </rPh>
    <rPh sb="40" eb="44">
      <t>ジシュセコウ</t>
    </rPh>
    <rPh sb="45" eb="47">
      <t>バアイ</t>
    </rPh>
    <rPh sb="48" eb="50">
      <t>ニュウリョク</t>
    </rPh>
    <rPh sb="50" eb="52">
      <t>フヨウ</t>
    </rPh>
    <phoneticPr fontId="85"/>
  </si>
  <si>
    <r>
      <t>　・　</t>
    </r>
    <r>
      <rPr>
        <b/>
        <sz val="10"/>
        <color theme="1"/>
        <rFont val="ＭＳ Ｐゴシック"/>
        <family val="3"/>
        <charset val="128"/>
      </rPr>
      <t>届出を行う前に</t>
    </r>
    <r>
      <rPr>
        <sz val="10"/>
        <color theme="1"/>
        <rFont val="ＭＳ Ｐゴシック"/>
        <family val="3"/>
        <charset val="128"/>
      </rPr>
      <t>、元請業者から発注者に対して工事の分別解体等の計画等について説明し、その説明を行った日を選択している。</t>
    </r>
    <rPh sb="3" eb="5">
      <t>トドケデ</t>
    </rPh>
    <rPh sb="6" eb="7">
      <t>オコナ</t>
    </rPh>
    <rPh sb="8" eb="9">
      <t>マエ</t>
    </rPh>
    <rPh sb="11" eb="15">
      <t>モトウケギョウシャ</t>
    </rPh>
    <rPh sb="17" eb="20">
      <t>ハッチュウシャ</t>
    </rPh>
    <rPh sb="21" eb="22">
      <t>タイ</t>
    </rPh>
    <rPh sb="24" eb="26">
      <t>コウジ</t>
    </rPh>
    <rPh sb="27" eb="29">
      <t>ブンベツ</t>
    </rPh>
    <rPh sb="29" eb="31">
      <t>カイタイ</t>
    </rPh>
    <rPh sb="31" eb="32">
      <t>トウ</t>
    </rPh>
    <rPh sb="33" eb="35">
      <t>ケイカク</t>
    </rPh>
    <rPh sb="35" eb="36">
      <t>トウ</t>
    </rPh>
    <rPh sb="40" eb="42">
      <t>セツメイ</t>
    </rPh>
    <rPh sb="46" eb="48">
      <t>セツメイ</t>
    </rPh>
    <rPh sb="49" eb="50">
      <t>オコナ</t>
    </rPh>
    <rPh sb="52" eb="53">
      <t>ヒ</t>
    </rPh>
    <rPh sb="54" eb="56">
      <t>センタク</t>
    </rPh>
    <phoneticPr fontId="85"/>
  </si>
  <si>
    <t>【６】工程について</t>
    <rPh sb="3" eb="5">
      <t>コウテイ</t>
    </rPh>
    <phoneticPr fontId="85"/>
  </si>
  <si>
    <t>　・　工事着手予定日と工事完了予定日は、添付図書の工程表と同じ日を選択している。</t>
    <rPh sb="3" eb="5">
      <t>コウジ</t>
    </rPh>
    <rPh sb="5" eb="7">
      <t>チャクシュ</t>
    </rPh>
    <rPh sb="7" eb="10">
      <t>ヨテイビ</t>
    </rPh>
    <rPh sb="11" eb="13">
      <t>コウジ</t>
    </rPh>
    <rPh sb="13" eb="15">
      <t>カンリョウ</t>
    </rPh>
    <rPh sb="15" eb="18">
      <t>ヨテイビ</t>
    </rPh>
    <rPh sb="20" eb="22">
      <t>テンプ</t>
    </rPh>
    <rPh sb="22" eb="24">
      <t>トショ</t>
    </rPh>
    <rPh sb="25" eb="28">
      <t>コウテイヒョウ</t>
    </rPh>
    <rPh sb="29" eb="30">
      <t>オナ</t>
    </rPh>
    <rPh sb="31" eb="32">
      <t>ヒ</t>
    </rPh>
    <rPh sb="33" eb="35">
      <t>センタク</t>
    </rPh>
    <phoneticPr fontId="85"/>
  </si>
  <si>
    <t>４．電子申請専用ファイルの「別表」シートについて</t>
    <rPh sb="2" eb="8">
      <t>デンシシンセイセンヨウ</t>
    </rPh>
    <rPh sb="14" eb="16">
      <t>ベッピョウ</t>
    </rPh>
    <phoneticPr fontId="85"/>
  </si>
  <si>
    <t>　・　該当する別表に必要事項を入力している。</t>
    <rPh sb="3" eb="5">
      <t>ガイトウ</t>
    </rPh>
    <rPh sb="7" eb="9">
      <t>ベッピョウ</t>
    </rPh>
    <rPh sb="10" eb="12">
      <t>ヒツヨウ</t>
    </rPh>
    <rPh sb="12" eb="14">
      <t>ジコウ</t>
    </rPh>
    <rPh sb="15" eb="17">
      <t>ニュウリョク</t>
    </rPh>
    <phoneticPr fontId="85"/>
  </si>
  <si>
    <t>　・　「別表２」または「別表３」シートは、シート上部にある「工種選択欄」をチェックしている。</t>
    <rPh sb="4" eb="6">
      <t>ベッピョウ</t>
    </rPh>
    <rPh sb="12" eb="14">
      <t>ベッピョウ</t>
    </rPh>
    <rPh sb="24" eb="26">
      <t>ジョウブ</t>
    </rPh>
    <rPh sb="30" eb="32">
      <t>コウシュ</t>
    </rPh>
    <rPh sb="32" eb="34">
      <t>センタク</t>
    </rPh>
    <rPh sb="34" eb="35">
      <t>ラン</t>
    </rPh>
    <phoneticPr fontId="85"/>
  </si>
  <si>
    <t>　・　「敷地境界との最短距離」及び「前面道路の幅員」の数値は、添付図書の配置図に記載されている数値と同じである。</t>
    <rPh sb="18" eb="22">
      <t>ゼンメンドウロ</t>
    </rPh>
    <rPh sb="23" eb="25">
      <t>フクイン</t>
    </rPh>
    <rPh sb="27" eb="29">
      <t>スウチ</t>
    </rPh>
    <rPh sb="31" eb="35">
      <t>テンプトショ</t>
    </rPh>
    <rPh sb="36" eb="39">
      <t>ハイチズ</t>
    </rPh>
    <rPh sb="40" eb="42">
      <t>キサイ</t>
    </rPh>
    <rPh sb="47" eb="48">
      <t>スウ</t>
    </rPh>
    <rPh sb="48" eb="49">
      <t>アタイ</t>
    </rPh>
    <rPh sb="50" eb="51">
      <t>オナ</t>
    </rPh>
    <phoneticPr fontId="85"/>
  </si>
  <si>
    <t>　・　「特定建設資材への付着物」「石綿」「フロン」は、「入力フォーム」シートと同様の回答をしている。</t>
    <rPh sb="4" eb="10">
      <t>トクテイケンセツシザイ</t>
    </rPh>
    <rPh sb="12" eb="14">
      <t>フチャク</t>
    </rPh>
    <rPh sb="14" eb="15">
      <t>ブツ</t>
    </rPh>
    <rPh sb="17" eb="19">
      <t>イシワタ</t>
    </rPh>
    <rPh sb="28" eb="30">
      <t>ニュウリョク</t>
    </rPh>
    <rPh sb="39" eb="41">
      <t>ドウヨウ</t>
    </rPh>
    <rPh sb="42" eb="44">
      <t>カイトウ</t>
    </rPh>
    <phoneticPr fontId="85"/>
  </si>
  <si>
    <t>５．添付図書について</t>
    <rPh sb="2" eb="4">
      <t>テンプ</t>
    </rPh>
    <rPh sb="4" eb="6">
      <t>トショ</t>
    </rPh>
    <phoneticPr fontId="85"/>
  </si>
  <si>
    <t>　・　配置図は、敷地境界との最短距離及び前面道路の幅員を記入し、かつ、電子申請専用ファイルの「別表」に入力している数値と同
　 じである。</t>
    <rPh sb="3" eb="6">
      <t>ハイチズ</t>
    </rPh>
    <rPh sb="8" eb="10">
      <t>シキチ</t>
    </rPh>
    <rPh sb="10" eb="12">
      <t>キョウカイ</t>
    </rPh>
    <rPh sb="14" eb="16">
      <t>サイタン</t>
    </rPh>
    <rPh sb="16" eb="18">
      <t>キョリ</t>
    </rPh>
    <rPh sb="18" eb="19">
      <t>オヨ</t>
    </rPh>
    <rPh sb="20" eb="22">
      <t>ゼンメン</t>
    </rPh>
    <rPh sb="22" eb="24">
      <t>ドウロ</t>
    </rPh>
    <rPh sb="25" eb="27">
      <t>フクイン</t>
    </rPh>
    <rPh sb="28" eb="30">
      <t>キニュウ</t>
    </rPh>
    <rPh sb="35" eb="37">
      <t>デンシ</t>
    </rPh>
    <rPh sb="37" eb="39">
      <t>シンセイ</t>
    </rPh>
    <rPh sb="39" eb="41">
      <t>センヨウ</t>
    </rPh>
    <rPh sb="47" eb="49">
      <t>ベッピョウ</t>
    </rPh>
    <rPh sb="51" eb="53">
      <t>ニュウリョク</t>
    </rPh>
    <rPh sb="57" eb="59">
      <t>スウチ</t>
    </rPh>
    <rPh sb="60" eb="61">
      <t>オナ</t>
    </rPh>
    <phoneticPr fontId="85"/>
  </si>
  <si>
    <t>　・　工程表は、実働日数だけでなく、工事着手予定日及び工事完了予定日を記載し、かつ、電子申請専用ファイルの「入力フォーム」
　 シートの【６】で選択している日付と同じである。</t>
    <rPh sb="3" eb="6">
      <t>コウテイヒョウ</t>
    </rPh>
    <rPh sb="8" eb="12">
      <t>ジツドウニッスウ</t>
    </rPh>
    <rPh sb="18" eb="25">
      <t>コウジチャクシュヨテイヒ</t>
    </rPh>
    <rPh sb="25" eb="26">
      <t>オヨ</t>
    </rPh>
    <rPh sb="27" eb="29">
      <t>コウジ</t>
    </rPh>
    <rPh sb="29" eb="31">
      <t>カンリョウ</t>
    </rPh>
    <rPh sb="31" eb="33">
      <t>ヨテイ</t>
    </rPh>
    <rPh sb="33" eb="34">
      <t>ビ</t>
    </rPh>
    <rPh sb="35" eb="37">
      <t>キサイ</t>
    </rPh>
    <rPh sb="42" eb="44">
      <t>デンシ</t>
    </rPh>
    <rPh sb="44" eb="45">
      <t>シン</t>
    </rPh>
    <rPh sb="45" eb="46">
      <t>ウケ</t>
    </rPh>
    <rPh sb="46" eb="48">
      <t>センヨウ</t>
    </rPh>
    <rPh sb="54" eb="56">
      <t>ニュウリョク</t>
    </rPh>
    <rPh sb="72" eb="74">
      <t>センタク</t>
    </rPh>
    <rPh sb="78" eb="80">
      <t>ヒヅケ</t>
    </rPh>
    <rPh sb="81" eb="82">
      <t>オナ</t>
    </rPh>
    <phoneticPr fontId="85"/>
  </si>
  <si>
    <t>　・　委任状（発注者の代理人が届出を行う場合のみ必要）は、委任日を記載している。</t>
    <rPh sb="3" eb="6">
      <t>イニンジョウ</t>
    </rPh>
    <rPh sb="24" eb="26">
      <t>ヒツヨウ</t>
    </rPh>
    <rPh sb="29" eb="31">
      <t>イニン</t>
    </rPh>
    <rPh sb="31" eb="32">
      <t>ヒ</t>
    </rPh>
    <rPh sb="33" eb="35">
      <t>キサイ</t>
    </rPh>
    <phoneticPr fontId="85"/>
  </si>
  <si>
    <t>　・　委任状（発注者の代理人が届出を行う場合のみ必要）の委任者と、電子申請専用ファイルの「入力フォーム」シート【２】の発注者等の
　 情報が同じである（法人の場合は商号又は名称及び代表者の氏名すべてが同じである）。</t>
    <rPh sb="3" eb="6">
      <t>イニンジョウ</t>
    </rPh>
    <rPh sb="28" eb="31">
      <t>イニンシャ</t>
    </rPh>
    <rPh sb="33" eb="39">
      <t>デンシシンセイセンヨウ</t>
    </rPh>
    <rPh sb="45" eb="47">
      <t>ニュウリョク</t>
    </rPh>
    <rPh sb="59" eb="62">
      <t>ハッチュウシャ</t>
    </rPh>
    <rPh sb="62" eb="63">
      <t>トウ</t>
    </rPh>
    <rPh sb="67" eb="69">
      <t>ジョウホウ</t>
    </rPh>
    <rPh sb="70" eb="71">
      <t>オナ</t>
    </rPh>
    <rPh sb="76" eb="78">
      <t>ホウジン</t>
    </rPh>
    <rPh sb="79" eb="81">
      <t>バアイ</t>
    </rPh>
    <rPh sb="82" eb="84">
      <t>ショウゴウ</t>
    </rPh>
    <rPh sb="84" eb="85">
      <t>マタ</t>
    </rPh>
    <rPh sb="86" eb="88">
      <t>メイショウ</t>
    </rPh>
    <rPh sb="88" eb="89">
      <t>オヨ</t>
    </rPh>
    <rPh sb="90" eb="93">
      <t>ダイヒョウシャ</t>
    </rPh>
    <rPh sb="94" eb="96">
      <t>シメイ</t>
    </rPh>
    <rPh sb="100" eb="101">
      <t>オナ</t>
    </rPh>
    <phoneticPr fontId="85"/>
  </si>
  <si>
    <t>　・　届出に必要な添付図書を、それぞれPDFファイル（カラー・400dpi以上）にしている。</t>
    <rPh sb="3" eb="5">
      <t>トドケデ</t>
    </rPh>
    <rPh sb="6" eb="8">
      <t>ヒツヨウ</t>
    </rPh>
    <rPh sb="9" eb="11">
      <t>テンプ</t>
    </rPh>
    <rPh sb="11" eb="13">
      <t>トショ</t>
    </rPh>
    <rPh sb="37" eb="39">
      <t>イジョウ</t>
    </rPh>
    <phoneticPr fontId="85"/>
  </si>
  <si>
    <t>　・　連絡先のメールアドレスを正しく入力している。</t>
    <rPh sb="3" eb="6">
      <t>レンラクサキ</t>
    </rPh>
    <rPh sb="15" eb="16">
      <t>タダ</t>
    </rPh>
    <rPh sb="18" eb="20">
      <t>ニュウリョク</t>
    </rPh>
    <phoneticPr fontId="85"/>
  </si>
  <si>
    <t>工程ごとの作業内容</t>
    <rPh sb="0" eb="2">
      <t>コウテイ</t>
    </rPh>
    <rPh sb="5" eb="7">
      <t>サギョウ</t>
    </rPh>
    <rPh sb="7" eb="9">
      <t>ナイヨウ</t>
    </rPh>
    <phoneticPr fontId="11"/>
  </si>
  <si>
    <t>有（</t>
    <rPh sb="0" eb="1">
      <t>アリ</t>
    </rPh>
    <phoneticPr fontId="11"/>
  </si>
  <si>
    <t>　上記の工事場所に係る、建設リサイクル法第１０条第１項に基づく届出については、次のとおり</t>
    <rPh sb="1" eb="3">
      <t>ジョウキ</t>
    </rPh>
    <rPh sb="4" eb="6">
      <t>コウジ</t>
    </rPh>
    <rPh sb="6" eb="8">
      <t>バショ</t>
    </rPh>
    <rPh sb="9" eb="10">
      <t>カカ</t>
    </rPh>
    <rPh sb="12" eb="14">
      <t>ケンセツ</t>
    </rPh>
    <rPh sb="19" eb="20">
      <t>ホウ</t>
    </rPh>
    <rPh sb="20" eb="21">
      <t>ダイ</t>
    </rPh>
    <rPh sb="23" eb="24">
      <t>ジョウ</t>
    </rPh>
    <rPh sb="24" eb="25">
      <t>ダイ</t>
    </rPh>
    <rPh sb="26" eb="27">
      <t>コウ</t>
    </rPh>
    <rPh sb="28" eb="29">
      <t>モト</t>
    </rPh>
    <rPh sb="31" eb="33">
      <t>トドケデ</t>
    </rPh>
    <rPh sb="39" eb="40">
      <t>ツギ</t>
    </rPh>
    <phoneticPr fontId="11"/>
  </si>
  <si>
    <r>
      <t>電子申請でよくある</t>
    </r>
    <r>
      <rPr>
        <sz val="11"/>
        <color rgb="FFFF0000"/>
        <rFont val="ＭＳ Ｐゴシック"/>
        <family val="3"/>
        <charset val="128"/>
      </rPr>
      <t>修正</t>
    </r>
    <r>
      <rPr>
        <sz val="11"/>
        <color theme="1"/>
        <rFont val="ＭＳ Ｐゴシック"/>
        <family val="3"/>
        <charset val="128"/>
      </rPr>
      <t>指示等事項をお示しします。
電子申請時に</t>
    </r>
    <r>
      <rPr>
        <u/>
        <sz val="11"/>
        <color theme="1"/>
        <rFont val="ＭＳ Ｐゴシック"/>
        <family val="3"/>
        <charset val="128"/>
      </rPr>
      <t>本チェックシートの提出は不要</t>
    </r>
    <r>
      <rPr>
        <sz val="11"/>
        <color theme="1"/>
        <rFont val="ＭＳ Ｐゴシック"/>
        <family val="3"/>
        <charset val="128"/>
      </rPr>
      <t>ですが、申請前の自己点検として御活用ください。</t>
    </r>
    <rPh sb="0" eb="2">
      <t>デンシ</t>
    </rPh>
    <rPh sb="2" eb="4">
      <t>シンセイ</t>
    </rPh>
    <rPh sb="9" eb="11">
      <t>シュウセイ</t>
    </rPh>
    <rPh sb="11" eb="13">
      <t>シジ</t>
    </rPh>
    <rPh sb="13" eb="14">
      <t>トウ</t>
    </rPh>
    <rPh sb="14" eb="16">
      <t>ジコウ</t>
    </rPh>
    <rPh sb="18" eb="19">
      <t>シメ</t>
    </rPh>
    <rPh sb="25" eb="30">
      <t>デンシシンセイジ</t>
    </rPh>
    <rPh sb="31" eb="32">
      <t>ホン</t>
    </rPh>
    <rPh sb="40" eb="42">
      <t>テイシュツ</t>
    </rPh>
    <rPh sb="43" eb="45">
      <t>フヨウ</t>
    </rPh>
    <rPh sb="49" eb="51">
      <t>シンセイ</t>
    </rPh>
    <rPh sb="51" eb="52">
      <t>マエ</t>
    </rPh>
    <rPh sb="53" eb="55">
      <t>ジコ</t>
    </rPh>
    <rPh sb="55" eb="57">
      <t>テンケン</t>
    </rPh>
    <rPh sb="60" eb="61">
      <t>ゴ</t>
    </rPh>
    <rPh sb="61" eb="63">
      <t>カツヨウ</t>
    </rPh>
    <phoneticPr fontId="85"/>
  </si>
  <si>
    <r>
      <t>　・　作成したPDFファイルをひとつのzipファイル（</t>
    </r>
    <r>
      <rPr>
        <sz val="10"/>
        <color rgb="FFFF0000"/>
        <rFont val="ＭＳ Ｐゴシック"/>
        <family val="3"/>
        <charset val="128"/>
      </rPr>
      <t>２</t>
    </r>
    <r>
      <rPr>
        <sz val="10"/>
        <color theme="1"/>
        <rFont val="ＭＳ Ｐゴシック"/>
        <family val="3"/>
        <charset val="128"/>
      </rPr>
      <t>０MB以下）に圧縮している。</t>
    </r>
    <rPh sb="3" eb="5">
      <t>サクセイ</t>
    </rPh>
    <rPh sb="31" eb="33">
      <t>イカ</t>
    </rPh>
    <rPh sb="35" eb="37">
      <t>アッシュク</t>
    </rPh>
    <phoneticPr fontId="85"/>
  </si>
  <si>
    <r>
      <t>６．京都市</t>
    </r>
    <r>
      <rPr>
        <b/>
        <sz val="11"/>
        <color rgb="FFFF0000"/>
        <rFont val="ＭＳ Ｐゴシック"/>
        <family val="3"/>
        <charset val="128"/>
      </rPr>
      <t>建築指導部電子申請サービス</t>
    </r>
    <r>
      <rPr>
        <b/>
        <sz val="11"/>
        <color theme="1"/>
        <rFont val="ＭＳ Ｐゴシック"/>
        <family val="3"/>
        <charset val="128"/>
      </rPr>
      <t>について</t>
    </r>
    <rPh sb="2" eb="4">
      <t>キョウト</t>
    </rPh>
    <rPh sb="4" eb="5">
      <t>シ</t>
    </rPh>
    <rPh sb="5" eb="7">
      <t>ケンチク</t>
    </rPh>
    <rPh sb="7" eb="9">
      <t>シドウ</t>
    </rPh>
    <rPh sb="9" eb="10">
      <t>ブ</t>
    </rPh>
    <rPh sb="10" eb="12">
      <t>デンシ</t>
    </rPh>
    <rPh sb="12" eb="14">
      <t>シンセイ</t>
    </rPh>
    <phoneticPr fontId="85"/>
  </si>
  <si>
    <r>
      <t>【１】届出日（電子申請</t>
    </r>
    <r>
      <rPr>
        <sz val="11"/>
        <color rgb="FFFF0000"/>
        <rFont val="ＭＳ Ｐゴシック"/>
        <family val="3"/>
        <charset val="128"/>
      </rPr>
      <t>サービス</t>
    </r>
    <r>
      <rPr>
        <sz val="11"/>
        <rFont val="ＭＳ Ｐゴシック"/>
        <family val="3"/>
        <charset val="128"/>
      </rPr>
      <t>で申請する日を入力してください。）</t>
    </r>
    <rPh sb="3" eb="5">
      <t>トドケデ</t>
    </rPh>
    <rPh sb="5" eb="6">
      <t>ビ</t>
    </rPh>
    <rPh sb="7" eb="11">
      <t>デンシシンセイ</t>
    </rPh>
    <rPh sb="16" eb="18">
      <t>シンセイ</t>
    </rPh>
    <rPh sb="20" eb="21">
      <t>ヒ</t>
    </rPh>
    <rPh sb="22" eb="24">
      <t>ニュウリョク</t>
    </rPh>
    <phoneticPr fontId="11"/>
  </si>
  <si>
    <r>
      <t>（R5_ver1</t>
    </r>
    <r>
      <rPr>
        <sz val="11"/>
        <color rgb="FFFF0000"/>
        <rFont val="ＭＳ Ｐゴシック"/>
        <family val="3"/>
        <charset val="128"/>
      </rPr>
      <t>.1</t>
    </r>
    <r>
      <rPr>
        <sz val="11"/>
        <rFont val="ＭＳ Ｐゴシック"/>
        <family val="3"/>
        <charset val="128"/>
      </rPr>
      <t>）</t>
    </r>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</si>
</sst>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gge&quot;年&quot;m&quot;月&quot;d&quot;日&quot;;@"/>
    <numFmt numFmtId="177" formatCode="0_);[Red]\(0\)"/>
    <numFmt numFmtId="178" formatCode="[$-411]ggge&quot;年&quot;m&quot;月&quot;d&quot;日&quot;;@"/>
    <numFmt numFmtId="179" formatCode="[$]ggge&quot;年&quot;m&quot;月&quot;d&quot;日&quot;;@" x16r2:formatCode16="[$-ja-JP-x-gannen]ggge&quot;年&quot;m&quot;月&quot;d&quot;日&quot;;@"/>
    <numFmt numFmtId="180" formatCode="0;\-0;;@"/>
    <numFmt numFmtId="181" formatCode="yyyy/mm/dd"/>
  </numFmts>
  <fonts count="105">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ＪＳ明朝"/>
      <family val="1"/>
      <charset val="128"/>
    </font>
    <font>
      <sz val="20"/>
      <name val="ＪＳ明朝"/>
      <family val="1"/>
      <charset val="128"/>
    </font>
    <font>
      <sz val="12"/>
      <name val="ＪＳ明朝"/>
      <family val="1"/>
      <charset val="128"/>
    </font>
    <font>
      <u/>
      <sz val="12"/>
      <name val="ＪＳ明朝"/>
      <family val="1"/>
      <charset val="128"/>
    </font>
    <font>
      <sz val="10"/>
      <name val="ＪＳ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Ｐゴシック"/>
      <family val="3"/>
      <charset val="128"/>
    </font>
    <font>
      <sz val="10"/>
      <color indexed="8"/>
      <name val="ＪＳ明朝"/>
      <family val="1"/>
      <charset val="128"/>
    </font>
    <font>
      <sz val="9"/>
      <name val="ＪＳ明朝"/>
      <family val="1"/>
      <charset val="128"/>
    </font>
    <font>
      <sz val="12"/>
      <name val="ＭＳ Ｐゴシック"/>
      <family val="3"/>
      <charset val="128"/>
    </font>
    <font>
      <b/>
      <sz val="16"/>
      <name val="ＭＳ Ｐゴシック"/>
      <family val="3"/>
      <charset val="128"/>
    </font>
    <font>
      <b/>
      <sz val="11"/>
      <color indexed="10"/>
      <name val="ＭＳ Ｐゴシック"/>
      <family val="3"/>
      <charset val="128"/>
    </font>
    <font>
      <u/>
      <sz val="11"/>
      <name val="ＪＳ明朝"/>
      <family val="1"/>
      <charset val="128"/>
    </font>
    <font>
      <u/>
      <sz val="10"/>
      <name val="ＪＳ明朝"/>
      <family val="1"/>
      <charset val="128"/>
    </font>
    <font>
      <sz val="12"/>
      <name val="ＭＳ 明朝"/>
      <family val="1"/>
      <charset val="128"/>
    </font>
    <font>
      <sz val="6"/>
      <name val="ＭＳ Ｐゴシック"/>
      <family val="3"/>
      <charset val="128"/>
    </font>
    <font>
      <sz val="11"/>
      <color theme="0"/>
      <name val="ＭＳ Ｐゴシック"/>
      <family val="3"/>
      <charset val="128"/>
    </font>
    <font>
      <sz val="11"/>
      <color theme="0" tint="-0.34998626667073579"/>
      <name val="ＪＳ明朝"/>
      <family val="1"/>
      <charset val="128"/>
    </font>
    <font>
      <b/>
      <sz val="11"/>
      <color rgb="FFFF0000"/>
      <name val="ＭＳ Ｐゴシック"/>
      <family val="3"/>
      <charset val="128"/>
    </font>
    <font>
      <sz val="11"/>
      <color rgb="FFFF0000"/>
      <name val="ＭＳ Ｐゴシック"/>
      <family val="3"/>
      <charset val="128"/>
    </font>
    <font>
      <sz val="10"/>
      <name val="ＭＳ Ｐゴシック"/>
      <family val="3"/>
      <charset val="128"/>
    </font>
    <font>
      <sz val="9"/>
      <color indexed="81"/>
      <name val="MS P ゴシック"/>
      <family val="3"/>
      <charset val="128"/>
    </font>
    <font>
      <sz val="20"/>
      <name val="ＭＳ Ｐ明朝"/>
      <family val="1"/>
      <charset val="128"/>
    </font>
    <font>
      <sz val="11"/>
      <name val="ＭＳ Ｐ明朝"/>
      <family val="1"/>
      <charset val="128"/>
    </font>
    <font>
      <sz val="12"/>
      <name val="ＭＳ Ｐ明朝"/>
      <family val="1"/>
      <charset val="128"/>
    </font>
    <font>
      <sz val="10"/>
      <name val="ＭＳ Ｐ明朝"/>
      <family val="1"/>
      <charset val="128"/>
    </font>
    <font>
      <sz val="6"/>
      <color indexed="10"/>
      <name val="ＭＳ Ｐ明朝"/>
      <family val="1"/>
      <charset val="128"/>
    </font>
    <font>
      <sz val="11"/>
      <color indexed="8"/>
      <name val="ＭＳ Ｐ明朝"/>
      <family val="1"/>
      <charset val="128"/>
    </font>
    <font>
      <sz val="10"/>
      <color indexed="8"/>
      <name val="ＭＳ Ｐ明朝"/>
      <family val="1"/>
      <charset val="128"/>
    </font>
    <font>
      <sz val="11"/>
      <color rgb="FF000000"/>
      <name val="ＭＳ Ｐ明朝"/>
      <family val="1"/>
      <charset val="128"/>
    </font>
    <font>
      <sz val="6"/>
      <color indexed="8"/>
      <name val="ＭＳ Ｐ明朝"/>
      <family val="1"/>
      <charset val="128"/>
    </font>
    <font>
      <sz val="10"/>
      <color rgb="FF000000"/>
      <name val="ＭＳ Ｐ明朝"/>
      <family val="1"/>
      <charset val="128"/>
    </font>
    <font>
      <sz val="9"/>
      <name val="ＭＳ Ｐ明朝"/>
      <family val="1"/>
      <charset val="128"/>
    </font>
    <font>
      <sz val="8"/>
      <name val="ＭＳ Ｐ明朝"/>
      <family val="1"/>
      <charset val="128"/>
    </font>
    <font>
      <sz val="11"/>
      <name val="ＭＳ Ｐ明朝"/>
      <family val="1"/>
      <charset val="128"/>
      <scheme val="minor"/>
    </font>
    <font>
      <sz val="12"/>
      <name val="ＭＳ Ｐ明朝"/>
      <family val="1"/>
      <charset val="128"/>
      <scheme val="minor"/>
    </font>
    <font>
      <sz val="20"/>
      <name val="ＭＳ Ｐ明朝"/>
      <family val="1"/>
      <charset val="128"/>
      <scheme val="minor"/>
    </font>
    <font>
      <sz val="10"/>
      <name val="ＭＳ Ｐ明朝"/>
      <family val="1"/>
      <charset val="128"/>
      <scheme val="minor"/>
    </font>
    <font>
      <sz val="6"/>
      <color indexed="10"/>
      <name val="ＭＳ Ｐ明朝"/>
      <family val="1"/>
      <charset val="128"/>
      <scheme val="minor"/>
    </font>
    <font>
      <sz val="11"/>
      <color indexed="8"/>
      <name val="ＭＳ Ｐ明朝"/>
      <family val="1"/>
      <charset val="128"/>
      <scheme val="minor"/>
    </font>
    <font>
      <sz val="10"/>
      <color indexed="8"/>
      <name val="ＭＳ Ｐ明朝"/>
      <family val="1"/>
      <charset val="128"/>
      <scheme val="minor"/>
    </font>
    <font>
      <sz val="11"/>
      <color rgb="FF000000"/>
      <name val="ＭＳ Ｐ明朝"/>
      <family val="1"/>
      <charset val="128"/>
      <scheme val="minor"/>
    </font>
    <font>
      <sz val="6"/>
      <color indexed="8"/>
      <name val="ＭＳ Ｐ明朝"/>
      <family val="1"/>
      <charset val="128"/>
      <scheme val="minor"/>
    </font>
    <font>
      <sz val="9"/>
      <name val="ＭＳ Ｐ明朝"/>
      <family val="1"/>
      <charset val="128"/>
      <scheme val="minor"/>
    </font>
    <font>
      <sz val="8"/>
      <name val="ＭＳ Ｐ明朝"/>
      <family val="1"/>
      <charset val="128"/>
      <scheme val="minor"/>
    </font>
    <font>
      <sz val="11"/>
      <name val="ＭＳ Ｐ明朝"/>
      <family val="1"/>
      <charset val="128"/>
      <scheme val="major"/>
    </font>
    <font>
      <sz val="12"/>
      <name val="ＭＳ Ｐ明朝"/>
      <family val="1"/>
      <charset val="128"/>
      <scheme val="major"/>
    </font>
    <font>
      <sz val="20"/>
      <name val="ＭＳ Ｐ明朝"/>
      <family val="1"/>
      <charset val="128"/>
      <scheme val="major"/>
    </font>
    <font>
      <b/>
      <sz val="11"/>
      <name val="ＭＳ Ｐ明朝"/>
      <family val="1"/>
      <charset val="128"/>
      <scheme val="major"/>
    </font>
    <font>
      <sz val="10"/>
      <name val="ＭＳ Ｐ明朝"/>
      <family val="1"/>
      <charset val="128"/>
      <scheme val="major"/>
    </font>
    <font>
      <sz val="6"/>
      <color indexed="10"/>
      <name val="ＭＳ Ｐ明朝"/>
      <family val="1"/>
      <charset val="128"/>
      <scheme val="major"/>
    </font>
    <font>
      <sz val="11"/>
      <color indexed="8"/>
      <name val="ＭＳ Ｐ明朝"/>
      <family val="1"/>
      <charset val="128"/>
      <scheme val="major"/>
    </font>
    <font>
      <sz val="9"/>
      <color indexed="8"/>
      <name val="ＭＳ Ｐ明朝"/>
      <family val="1"/>
      <charset val="128"/>
      <scheme val="major"/>
    </font>
    <font>
      <sz val="11"/>
      <color rgb="FF000000"/>
      <name val="ＭＳ Ｐ明朝"/>
      <family val="1"/>
      <charset val="128"/>
      <scheme val="major"/>
    </font>
    <font>
      <sz val="6"/>
      <color indexed="8"/>
      <name val="ＭＳ Ｐ明朝"/>
      <family val="1"/>
      <charset val="128"/>
      <scheme val="major"/>
    </font>
    <font>
      <sz val="9"/>
      <name val="ＭＳ Ｐ明朝"/>
      <family val="1"/>
      <charset val="128"/>
      <scheme val="major"/>
    </font>
    <font>
      <sz val="8"/>
      <name val="ＭＳ Ｐ明朝"/>
      <family val="1"/>
      <charset val="128"/>
      <scheme val="major"/>
    </font>
    <font>
      <sz val="6"/>
      <name val="ＭＳ Ｐゴシック"/>
      <family val="2"/>
      <charset val="128"/>
    </font>
    <font>
      <b/>
      <sz val="9"/>
      <color indexed="81"/>
      <name val="MS P ゴシック"/>
      <family val="3"/>
      <charset val="128"/>
    </font>
    <font>
      <b/>
      <sz val="16"/>
      <color theme="1"/>
      <name val="ＭＳ Ｐゴシック"/>
      <family val="3"/>
      <charset val="128"/>
    </font>
    <font>
      <sz val="10"/>
      <color theme="1"/>
      <name val="ＭＳ Ｐゴシック"/>
      <family val="2"/>
      <charset val="128"/>
    </font>
    <font>
      <sz val="10"/>
      <color theme="1"/>
      <name val="ＭＳ Ｐゴシック"/>
      <family val="3"/>
      <charset val="128"/>
    </font>
    <font>
      <b/>
      <u/>
      <sz val="12"/>
      <color rgb="FFFF0000"/>
      <name val="ＭＳ Ｐゴシック"/>
      <family val="3"/>
      <charset val="128"/>
    </font>
    <font>
      <b/>
      <u/>
      <sz val="11"/>
      <color rgb="FFFF0000"/>
      <name val="ＭＳ Ｐゴシック"/>
      <family val="3"/>
      <charset val="128"/>
    </font>
    <font>
      <sz val="10"/>
      <color indexed="10"/>
      <name val="ＭＳ Ｐゴシック"/>
      <family val="3"/>
      <charset val="128"/>
    </font>
    <font>
      <sz val="11"/>
      <color theme="1"/>
      <name val="ＭＳ Ｐゴシック"/>
      <family val="3"/>
      <charset val="128"/>
    </font>
    <font>
      <sz val="9"/>
      <color theme="1"/>
      <name val="ＭＳ Ｐゴシック"/>
      <family val="3"/>
      <charset val="128"/>
    </font>
    <font>
      <b/>
      <sz val="14"/>
      <color theme="1"/>
      <name val="ＭＳ Ｐゴシック"/>
      <family val="3"/>
      <charset val="128"/>
    </font>
    <font>
      <u/>
      <sz val="11"/>
      <color theme="1"/>
      <name val="ＭＳ Ｐゴシック"/>
      <family val="3"/>
      <charset val="128"/>
    </font>
    <font>
      <b/>
      <sz val="12"/>
      <color theme="1"/>
      <name val="ＭＳ Ｐゴシック"/>
      <family val="3"/>
      <charset val="128"/>
    </font>
    <font>
      <sz val="12"/>
      <color theme="1"/>
      <name val="ＭＳ Ｐゴシック"/>
      <family val="3"/>
      <charset val="128"/>
    </font>
    <font>
      <b/>
      <sz val="11"/>
      <color theme="1"/>
      <name val="ＭＳ Ｐゴシック"/>
      <family val="3"/>
      <charset val="128"/>
    </font>
    <font>
      <b/>
      <sz val="10"/>
      <color theme="1"/>
      <name val="ＭＳ Ｐゴシック"/>
      <family val="3"/>
      <charset val="128"/>
    </font>
    <font>
      <u/>
      <sz val="10"/>
      <color theme="1"/>
      <name val="ＭＳ Ｐゴシック"/>
      <family val="3"/>
      <charset val="128"/>
    </font>
    <font>
      <vertAlign val="superscript"/>
      <sz val="10"/>
      <color theme="1"/>
      <name val="ＭＳ Ｐゴシック"/>
      <family val="3"/>
      <charset val="128"/>
    </font>
    <font>
      <sz val="8"/>
      <color theme="1"/>
      <name val="ＭＳ Ｐゴシック"/>
      <family val="3"/>
      <charset val="128"/>
    </font>
    <font>
      <sz val="10"/>
      <color rgb="FFFF0000"/>
      <name val="ＭＳ Ｐゴシック"/>
      <family val="3"/>
      <charset val="128"/>
    </font>
  </fonts>
  <fills count="29">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rgb="FFFFFFFF"/>
        <bgColor indexed="64"/>
      </patternFill>
    </fill>
    <fill>
      <patternFill patternType="solid">
        <fgColor theme="4" tint="0.79998168889431442"/>
        <bgColor indexed="64"/>
      </patternFill>
    </fill>
  </fills>
  <borders count="14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hair">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style="dashDot">
        <color auto="1"/>
      </top>
      <bottom/>
      <diagonal/>
    </border>
    <border>
      <left style="thin">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diagonalDown="1">
      <left style="medium">
        <color indexed="64"/>
      </left>
      <right style="medium">
        <color indexed="64"/>
      </right>
      <top style="medium">
        <color indexed="64"/>
      </top>
      <bottom style="medium">
        <color indexed="64"/>
      </bottom>
      <diagonal style="thin">
        <color indexed="64"/>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diagonalDown="1">
      <left style="medium">
        <color indexed="64"/>
      </left>
      <right style="medium">
        <color indexed="64"/>
      </right>
      <top style="medium">
        <color indexed="64"/>
      </top>
      <bottom style="hair">
        <color indexed="64"/>
      </bottom>
      <diagonal style="thin">
        <color indexed="64"/>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diagonalDown="1">
      <left style="medium">
        <color indexed="64"/>
      </left>
      <right style="medium">
        <color indexed="64"/>
      </right>
      <top style="thin">
        <color indexed="64"/>
      </top>
      <bottom style="hair">
        <color indexed="64"/>
      </bottom>
      <diagonal style="thin">
        <color indexed="64"/>
      </diagonal>
    </border>
    <border>
      <left style="medium">
        <color indexed="64"/>
      </left>
      <right style="medium">
        <color indexed="64"/>
      </right>
      <top style="hair">
        <color indexed="64"/>
      </top>
      <bottom/>
      <diagonal/>
    </border>
    <border>
      <left style="medium">
        <color indexed="64"/>
      </left>
      <right/>
      <top style="thin">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hair">
        <color indexed="64"/>
      </bottom>
      <diagonal/>
    </border>
    <border>
      <left style="medium">
        <color indexed="64"/>
      </left>
      <right style="medium">
        <color indexed="64"/>
      </right>
      <top style="hair">
        <color indexed="64"/>
      </top>
      <bottom style="thin">
        <color indexed="64"/>
      </bottom>
      <diagonal/>
    </border>
    <border diagonalDown="1">
      <left style="medium">
        <color indexed="64"/>
      </left>
      <right style="medium">
        <color indexed="64"/>
      </right>
      <top/>
      <bottom style="hair">
        <color indexed="64"/>
      </bottom>
      <diagonal style="thin">
        <color indexed="64"/>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45">
    <xf numFmtId="0" fontId="0" fillId="0" borderId="0"/>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5" borderId="0" applyNumberFormat="0" applyBorder="0" applyAlignment="0" applyProtection="0">
      <alignment vertical="center"/>
    </xf>
    <xf numFmtId="0" fontId="17" fillId="8" borderId="0" applyNumberFormat="0" applyBorder="0" applyAlignment="0" applyProtection="0">
      <alignment vertical="center"/>
    </xf>
    <xf numFmtId="0" fontId="17" fillId="11"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9" borderId="0" applyNumberFormat="0" applyBorder="0" applyAlignment="0" applyProtection="0">
      <alignment vertical="center"/>
    </xf>
    <xf numFmtId="0" fontId="19" fillId="0" borderId="0" applyNumberFormat="0" applyFill="0" applyBorder="0" applyAlignment="0" applyProtection="0">
      <alignment vertical="center"/>
    </xf>
    <xf numFmtId="0" fontId="20" fillId="20" borderId="1" applyNumberFormat="0" applyAlignment="0" applyProtection="0">
      <alignment vertical="center"/>
    </xf>
    <xf numFmtId="0" fontId="21" fillId="21" borderId="0" applyNumberFormat="0" applyBorder="0" applyAlignment="0" applyProtection="0">
      <alignment vertical="center"/>
    </xf>
    <xf numFmtId="0" fontId="10" fillId="22" borderId="2" applyNumberFormat="0" applyFont="0" applyAlignment="0" applyProtection="0">
      <alignment vertical="center"/>
    </xf>
    <xf numFmtId="0" fontId="22" fillId="0" borderId="3" applyNumberFormat="0" applyFill="0" applyAlignment="0" applyProtection="0">
      <alignment vertical="center"/>
    </xf>
    <xf numFmtId="0" fontId="23" fillId="3" borderId="0" applyNumberFormat="0" applyBorder="0" applyAlignment="0" applyProtection="0">
      <alignment vertical="center"/>
    </xf>
    <xf numFmtId="0" fontId="24" fillId="23" borderId="4" applyNumberFormat="0" applyAlignment="0" applyProtection="0">
      <alignment vertical="center"/>
    </xf>
    <xf numFmtId="0" fontId="25" fillId="0" borderId="0" applyNumberFormat="0" applyFill="0" applyBorder="0" applyAlignment="0" applyProtection="0">
      <alignment vertical="center"/>
    </xf>
    <xf numFmtId="38" fontId="10" fillId="0" borderId="0" applyFont="0" applyFill="0" applyBorder="0" applyAlignment="0" applyProtection="0"/>
    <xf numFmtId="0" fontId="26" fillId="0" borderId="5" applyNumberFormat="0" applyFill="0" applyAlignment="0" applyProtection="0">
      <alignment vertical="center"/>
    </xf>
    <xf numFmtId="0" fontId="27" fillId="0" borderId="6" applyNumberFormat="0" applyFill="0" applyAlignment="0" applyProtection="0">
      <alignment vertical="center"/>
    </xf>
    <xf numFmtId="0" fontId="28" fillId="0" borderId="7" applyNumberFormat="0" applyFill="0" applyAlignment="0" applyProtection="0">
      <alignment vertical="center"/>
    </xf>
    <xf numFmtId="0" fontId="28" fillId="0" borderId="0" applyNumberFormat="0" applyFill="0" applyBorder="0" applyAlignment="0" applyProtection="0">
      <alignment vertical="center"/>
    </xf>
    <xf numFmtId="0" fontId="29" fillId="0" borderId="8" applyNumberFormat="0" applyFill="0" applyAlignment="0" applyProtection="0">
      <alignment vertical="center"/>
    </xf>
    <xf numFmtId="0" fontId="30" fillId="23" borderId="9" applyNumberFormat="0" applyAlignment="0" applyProtection="0">
      <alignment vertical="center"/>
    </xf>
    <xf numFmtId="0" fontId="31" fillId="0" borderId="0" applyNumberFormat="0" applyFill="0" applyBorder="0" applyAlignment="0" applyProtection="0">
      <alignment vertical="center"/>
    </xf>
    <xf numFmtId="0" fontId="32" fillId="7" borderId="4" applyNumberFormat="0" applyAlignment="0" applyProtection="0">
      <alignment vertical="center"/>
    </xf>
    <xf numFmtId="0" fontId="33" fillId="4" borderId="0" applyNumberFormat="0" applyBorder="0" applyAlignment="0" applyProtection="0">
      <alignment vertical="center"/>
    </xf>
    <xf numFmtId="0" fontId="9" fillId="0" borderId="0">
      <alignment vertical="center"/>
    </xf>
    <xf numFmtId="0" fontId="2" fillId="0" borderId="0">
      <alignment vertical="center"/>
    </xf>
  </cellStyleXfs>
  <cellXfs count="1148">
    <xf numFmtId="0" fontId="0" fillId="0" borderId="0" xfId="0" applyAlignment="1"/>
    <xf numFmtId="0" fontId="14" fillId="0" borderId="0" xfId="0" applyFont="1" applyAlignment="1">
      <alignment horizontal="left"/>
    </xf>
    <xf numFmtId="0" fontId="14" fillId="0" borderId="0" xfId="0" applyFont="1" applyAlignment="1">
      <alignment vertical="top"/>
    </xf>
    <xf numFmtId="0" fontId="14" fillId="0" borderId="0" xfId="0" applyFont="1" applyAlignment="1">
      <alignment horizontal="center"/>
    </xf>
    <xf numFmtId="0" fontId="14" fillId="0" borderId="0" xfId="0" applyFont="1" applyAlignment="1">
      <alignment horizontal="right"/>
    </xf>
    <xf numFmtId="0" fontId="14" fillId="0" borderId="0" xfId="0" applyFont="1" applyAlignment="1">
      <alignment horizontal="left" vertical="top" wrapText="1"/>
    </xf>
    <xf numFmtId="0" fontId="16" fillId="0" borderId="0" xfId="0" applyFont="1" applyAlignment="1">
      <alignment horizontal="left"/>
    </xf>
    <xf numFmtId="0" fontId="0" fillId="0" borderId="10" xfId="0" applyBorder="1" applyAlignment="1">
      <alignment horizontal="center" vertical="center"/>
    </xf>
    <xf numFmtId="0" fontId="0" fillId="0" borderId="0" xfId="0" applyBorder="1" applyAlignment="1"/>
    <xf numFmtId="0" fontId="0" fillId="0" borderId="0" xfId="0" applyBorder="1" applyAlignment="1">
      <alignment horizont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Alignment="1">
      <alignment wrapText="1"/>
    </xf>
    <xf numFmtId="0" fontId="0" fillId="0" borderId="0" xfId="0" applyBorder="1" applyAlignment="1">
      <alignment horizontal="left" vertical="center"/>
    </xf>
    <xf numFmtId="0" fontId="0" fillId="0" borderId="11" xfId="0" applyBorder="1" applyAlignment="1">
      <alignment horizontal="center" vertical="center"/>
    </xf>
    <xf numFmtId="0" fontId="0" fillId="0" borderId="12"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0"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24" xfId="0" applyBorder="1" applyAlignment="1">
      <alignment horizontal="center" vertical="center"/>
    </xf>
    <xf numFmtId="0" fontId="0" fillId="0" borderId="25" xfId="0" applyBorder="1" applyAlignment="1">
      <alignment vertical="center"/>
    </xf>
    <xf numFmtId="0" fontId="0" fillId="0" borderId="26"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0" borderId="31" xfId="0" applyBorder="1" applyAlignment="1">
      <alignment vertical="center"/>
    </xf>
    <xf numFmtId="0" fontId="0" fillId="0" borderId="32" xfId="0" applyBorder="1" applyAlignment="1">
      <alignment horizontal="center" vertical="center"/>
    </xf>
    <xf numFmtId="0" fontId="44" fillId="0" borderId="0" xfId="0" applyFont="1" applyAlignment="1"/>
    <xf numFmtId="0" fontId="0" fillId="0" borderId="19" xfId="0" applyBorder="1" applyAlignment="1">
      <alignment horizontal="left" wrapText="1"/>
    </xf>
    <xf numFmtId="0" fontId="0" fillId="0" borderId="19" xfId="0" applyBorder="1" applyAlignment="1"/>
    <xf numFmtId="0" fontId="0" fillId="0" borderId="20" xfId="0" applyBorder="1" applyAlignment="1"/>
    <xf numFmtId="0" fontId="0" fillId="0" borderId="34" xfId="0" applyBorder="1" applyAlignment="1">
      <alignment horizontal="left" wrapText="1"/>
    </xf>
    <xf numFmtId="0" fontId="12" fillId="0" borderId="0" xfId="0" applyFont="1"/>
    <xf numFmtId="0" fontId="14" fillId="0" borderId="0" xfId="0" applyFont="1"/>
    <xf numFmtId="0" fontId="16" fillId="0" borderId="0" xfId="0" applyFont="1"/>
    <xf numFmtId="0" fontId="15" fillId="0" borderId="0" xfId="0" applyFont="1"/>
    <xf numFmtId="0" fontId="14" fillId="0" borderId="0" xfId="0" applyFont="1" applyAlignment="1">
      <alignment vertical="center"/>
    </xf>
    <xf numFmtId="0" fontId="34" fillId="0" borderId="0" xfId="0" applyFont="1" applyAlignment="1"/>
    <xf numFmtId="0" fontId="0" fillId="0" borderId="0" xfId="0" applyAlignment="1">
      <alignment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24" borderId="13" xfId="0" applyFill="1" applyBorder="1" applyAlignment="1">
      <alignment vertical="center"/>
    </xf>
    <xf numFmtId="0" fontId="0" fillId="24" borderId="0" xfId="0" applyFill="1" applyBorder="1" applyAlignment="1">
      <alignment vertical="center"/>
    </xf>
    <xf numFmtId="0" fontId="0" fillId="24" borderId="16" xfId="0" applyFill="1" applyBorder="1" applyAlignment="1">
      <alignment vertical="center"/>
    </xf>
    <xf numFmtId="0" fontId="0" fillId="24" borderId="0" xfId="0" applyFill="1" applyBorder="1" applyAlignment="1">
      <alignment vertical="center" wrapText="1"/>
    </xf>
    <xf numFmtId="0" fontId="0" fillId="24" borderId="13" xfId="0" applyFill="1" applyBorder="1" applyAlignment="1">
      <alignment vertical="center" wrapText="1"/>
    </xf>
    <xf numFmtId="0" fontId="0" fillId="24" borderId="16" xfId="0" applyFill="1" applyBorder="1" applyAlignment="1">
      <alignment vertical="center" wrapText="1"/>
    </xf>
    <xf numFmtId="0" fontId="0" fillId="24" borderId="28" xfId="0" applyFill="1" applyBorder="1" applyAlignment="1">
      <alignment vertical="center"/>
    </xf>
    <xf numFmtId="0" fontId="0" fillId="0" borderId="38" xfId="0" applyBorder="1" applyAlignment="1">
      <alignment horizontal="center" vertical="center"/>
    </xf>
    <xf numFmtId="0" fontId="0" fillId="0" borderId="0" xfId="0" applyAlignment="1">
      <alignment horizontal="center" vertical="center"/>
    </xf>
    <xf numFmtId="0" fontId="0" fillId="0" borderId="39" xfId="0" applyBorder="1" applyAlignment="1">
      <alignment horizontal="center" vertical="center"/>
    </xf>
    <xf numFmtId="0" fontId="12" fillId="0" borderId="0" xfId="0" applyFont="1" applyAlignment="1">
      <alignment vertical="center"/>
    </xf>
    <xf numFmtId="0" fontId="45" fillId="0" borderId="0" xfId="0" applyFont="1" applyAlignment="1">
      <alignment horizontal="left" vertical="center"/>
    </xf>
    <xf numFmtId="0" fontId="12" fillId="0" borderId="0" xfId="0" applyFont="1" applyAlignment="1">
      <alignment horizontal="left" vertical="center"/>
    </xf>
    <xf numFmtId="0" fontId="45" fillId="0" borderId="0" xfId="0" applyFont="1" applyAlignment="1">
      <alignment horizontal="left"/>
    </xf>
    <xf numFmtId="0" fontId="12" fillId="0" borderId="0" xfId="0" applyFont="1" applyAlignment="1">
      <alignment horizontal="left"/>
    </xf>
    <xf numFmtId="0" fontId="12" fillId="0" borderId="0" xfId="0" applyFont="1" applyAlignment="1">
      <alignment horizontal="center" vertical="center"/>
    </xf>
    <xf numFmtId="0" fontId="36" fillId="0" borderId="0" xfId="0" applyFont="1" applyAlignment="1">
      <alignment vertical="center"/>
    </xf>
    <xf numFmtId="0" fontId="16" fillId="0" borderId="0" xfId="0" applyFont="1" applyAlignment="1">
      <alignment vertical="center"/>
    </xf>
    <xf numFmtId="0" fontId="16" fillId="0" borderId="0" xfId="0" applyFont="1" applyAlignment="1">
      <alignment horizontal="left" vertical="center"/>
    </xf>
    <xf numFmtId="0" fontId="37" fillId="26" borderId="0" xfId="0" applyFont="1" applyFill="1"/>
    <xf numFmtId="0" fontId="14" fillId="26" borderId="0" xfId="0" applyFont="1" applyFill="1"/>
    <xf numFmtId="0" fontId="37" fillId="0" borderId="0" xfId="0" applyFont="1"/>
    <xf numFmtId="0" fontId="14" fillId="0" borderId="0" xfId="0" applyFont="1" applyAlignment="1">
      <alignment horizontal="center" vertical="center"/>
    </xf>
    <xf numFmtId="0" fontId="14" fillId="0" borderId="0" xfId="0" applyFont="1" applyAlignment="1"/>
    <xf numFmtId="0" fontId="14" fillId="0" borderId="0" xfId="0" applyFont="1" applyBorder="1"/>
    <xf numFmtId="49" fontId="14" fillId="0" borderId="0" xfId="0" applyNumberFormat="1" applyFont="1" applyAlignment="1"/>
    <xf numFmtId="0" fontId="14" fillId="0" borderId="0" xfId="0" applyFont="1" applyBorder="1" applyAlignment="1"/>
    <xf numFmtId="0" fontId="14" fillId="0" borderId="0" xfId="0" applyFont="1" applyFill="1" applyBorder="1" applyAlignment="1">
      <alignment horizontal="center"/>
    </xf>
    <xf numFmtId="0" fontId="14" fillId="0" borderId="16" xfId="0" applyFont="1" applyBorder="1" applyAlignment="1"/>
    <xf numFmtId="0" fontId="14" fillId="0" borderId="0" xfId="0" applyFont="1" applyBorder="1" applyAlignment="1">
      <alignment horizontal="left"/>
    </xf>
    <xf numFmtId="0" fontId="14" fillId="0" borderId="0" xfId="0" applyFont="1" applyBorder="1" applyAlignment="1">
      <alignment horizontal="right"/>
    </xf>
    <xf numFmtId="0" fontId="15" fillId="0" borderId="0" xfId="0" applyFont="1" applyBorder="1"/>
    <xf numFmtId="0" fontId="15" fillId="0" borderId="0" xfId="0" applyFont="1" applyBorder="1" applyAlignment="1"/>
    <xf numFmtId="0" fontId="14" fillId="0" borderId="0" xfId="0" applyFont="1" applyBorder="1" applyAlignment="1">
      <alignment vertical="top"/>
    </xf>
    <xf numFmtId="0" fontId="14" fillId="0" borderId="16" xfId="0" applyFont="1" applyBorder="1" applyAlignment="1">
      <alignment horizontal="center"/>
    </xf>
    <xf numFmtId="0" fontId="0" fillId="0" borderId="43" xfId="0" applyBorder="1" applyAlignment="1">
      <alignment horizontal="center" vertical="center"/>
    </xf>
    <xf numFmtId="176" fontId="14" fillId="0" borderId="0" xfId="0" applyNumberFormat="1" applyFont="1" applyAlignment="1">
      <alignment vertical="top"/>
    </xf>
    <xf numFmtId="177" fontId="14" fillId="0" borderId="0" xfId="0" applyNumberFormat="1" applyFont="1"/>
    <xf numFmtId="0" fontId="14" fillId="0" borderId="0" xfId="0" applyFont="1" applyAlignment="1">
      <alignment horizontal="left" indent="1"/>
    </xf>
    <xf numFmtId="0" fontId="14" fillId="0" borderId="0" xfId="0" applyFont="1" applyAlignment="1">
      <alignment shrinkToFit="1"/>
    </xf>
    <xf numFmtId="0" fontId="14" fillId="0" borderId="0" xfId="0" applyFont="1" applyBorder="1" applyAlignment="1">
      <alignment shrinkToFit="1"/>
    </xf>
    <xf numFmtId="0" fontId="42" fillId="0" borderId="0" xfId="0" applyFont="1" applyBorder="1" applyAlignment="1">
      <alignment shrinkToFit="1"/>
    </xf>
    <xf numFmtId="0" fontId="0" fillId="0" borderId="0" xfId="0" applyNumberFormat="1" applyAlignment="1"/>
    <xf numFmtId="49" fontId="0" fillId="0" borderId="0" xfId="0" applyNumberFormat="1" applyAlignment="1"/>
    <xf numFmtId="0" fontId="47" fillId="0" borderId="0" xfId="0" applyFont="1" applyAlignment="1">
      <alignment vertical="center"/>
    </xf>
    <xf numFmtId="0" fontId="0" fillId="0" borderId="0" xfId="0" applyAlignment="1">
      <alignment vertical="top"/>
    </xf>
    <xf numFmtId="0" fontId="14" fillId="0" borderId="0" xfId="0" applyFont="1" applyAlignment="1">
      <alignment horizontal="right"/>
    </xf>
    <xf numFmtId="0" fontId="14" fillId="0" borderId="0" xfId="0" applyFont="1" applyBorder="1" applyAlignment="1">
      <alignment horizontal="right"/>
    </xf>
    <xf numFmtId="0" fontId="14" fillId="0" borderId="0" xfId="0" applyFont="1" applyAlignment="1">
      <alignment horizontal="center"/>
    </xf>
    <xf numFmtId="0" fontId="14" fillId="0" borderId="0" xfId="0" applyFont="1" applyBorder="1" applyAlignment="1">
      <alignment horizontal="center"/>
    </xf>
    <xf numFmtId="180" fontId="14" fillId="0" borderId="0" xfId="0" applyNumberFormat="1" applyFont="1" applyFill="1" applyBorder="1" applyAlignment="1">
      <alignment horizontal="center"/>
    </xf>
    <xf numFmtId="180" fontId="14" fillId="0" borderId="16" xfId="0" applyNumberFormat="1" applyFont="1" applyBorder="1" applyAlignment="1"/>
    <xf numFmtId="181" fontId="0" fillId="0" borderId="0" xfId="0" applyNumberFormat="1" applyAlignment="1"/>
    <xf numFmtId="0" fontId="0" fillId="0" borderId="0" xfId="0" applyAlignment="1">
      <alignment horizontal="right" vertical="center"/>
    </xf>
    <xf numFmtId="0" fontId="52" fillId="0" borderId="0" xfId="0" applyFont="1" applyBorder="1" applyAlignment="1">
      <alignment vertical="center"/>
    </xf>
    <xf numFmtId="0" fontId="51" fillId="0" borderId="0" xfId="0" applyFont="1" applyBorder="1" applyAlignment="1">
      <alignment vertical="center"/>
    </xf>
    <xf numFmtId="0" fontId="51" fillId="24" borderId="13" xfId="0" applyFont="1" applyFill="1" applyBorder="1" applyAlignment="1">
      <alignment horizontal="left" vertical="center"/>
    </xf>
    <xf numFmtId="0" fontId="51" fillId="0" borderId="13" xfId="0" applyFont="1" applyBorder="1" applyAlignment="1">
      <alignment horizontal="left" vertical="center"/>
    </xf>
    <xf numFmtId="0" fontId="51" fillId="0" borderId="13" xfId="0" applyFont="1" applyBorder="1" applyAlignment="1">
      <alignment vertical="center"/>
    </xf>
    <xf numFmtId="0" fontId="51" fillId="0" borderId="13" xfId="0" applyFont="1" applyBorder="1" applyAlignment="1">
      <alignment vertical="center" wrapText="1"/>
    </xf>
    <xf numFmtId="0" fontId="51" fillId="24" borderId="13" xfId="0" applyFont="1" applyFill="1" applyBorder="1" applyAlignment="1">
      <alignment vertical="center" wrapText="1"/>
    </xf>
    <xf numFmtId="0" fontId="51" fillId="0" borderId="40" xfId="0" applyFont="1" applyBorder="1" applyAlignment="1">
      <alignment horizontal="left" vertical="center"/>
    </xf>
    <xf numFmtId="0" fontId="51" fillId="24" borderId="16" xfId="0" applyFont="1" applyFill="1" applyBorder="1" applyAlignment="1">
      <alignment horizontal="left" vertical="center"/>
    </xf>
    <xf numFmtId="0" fontId="51" fillId="0" borderId="16" xfId="0" applyFont="1" applyBorder="1" applyAlignment="1">
      <alignment horizontal="left" vertical="center"/>
    </xf>
    <xf numFmtId="0" fontId="51" fillId="0" borderId="16" xfId="0" applyFont="1" applyBorder="1" applyAlignment="1">
      <alignment vertical="center"/>
    </xf>
    <xf numFmtId="0" fontId="51" fillId="0" borderId="16" xfId="0" applyFont="1" applyBorder="1" applyAlignment="1">
      <alignment vertical="center" wrapText="1"/>
    </xf>
    <xf numFmtId="0" fontId="51" fillId="24" borderId="16" xfId="0" applyFont="1" applyFill="1" applyBorder="1" applyAlignment="1">
      <alignment vertical="center" wrapText="1"/>
    </xf>
    <xf numFmtId="0" fontId="51" fillId="0" borderId="16" xfId="0" applyFont="1" applyBorder="1" applyAlignment="1">
      <alignment horizontal="right" vertical="center"/>
    </xf>
    <xf numFmtId="0" fontId="51" fillId="0" borderId="41" xfId="0" applyFont="1" applyBorder="1" applyAlignment="1">
      <alignment horizontal="left" vertical="center"/>
    </xf>
    <xf numFmtId="0" fontId="51" fillId="0" borderId="12" xfId="0" applyFont="1" applyBorder="1" applyAlignment="1">
      <alignment horizontal="left" vertical="center"/>
    </xf>
    <xf numFmtId="0" fontId="51" fillId="0" borderId="15" xfId="0" applyFont="1" applyBorder="1" applyAlignment="1">
      <alignment horizontal="left" vertical="center"/>
    </xf>
    <xf numFmtId="0" fontId="53" fillId="25" borderId="0" xfId="0" applyFont="1" applyFill="1" applyAlignment="1">
      <alignment horizontal="left" vertical="center"/>
    </xf>
    <xf numFmtId="0" fontId="53" fillId="25" borderId="0" xfId="0" applyFont="1" applyFill="1" applyAlignment="1">
      <alignment vertical="center" wrapText="1"/>
    </xf>
    <xf numFmtId="0" fontId="53" fillId="25" borderId="0" xfId="0" applyFont="1" applyFill="1" applyAlignment="1">
      <alignment horizontal="center" vertical="center"/>
    </xf>
    <xf numFmtId="0" fontId="53" fillId="0" borderId="42" xfId="0" applyFont="1" applyBorder="1" applyAlignment="1">
      <alignment horizontal="left" vertical="center"/>
    </xf>
    <xf numFmtId="0" fontId="51" fillId="0" borderId="0" xfId="0" applyFont="1" applyAlignment="1">
      <alignment horizontal="left" vertical="center"/>
    </xf>
    <xf numFmtId="0" fontId="51" fillId="0" borderId="42" xfId="0" applyFont="1" applyBorder="1" applyAlignment="1">
      <alignment horizontal="left" vertical="center"/>
    </xf>
    <xf numFmtId="0" fontId="51" fillId="0" borderId="0" xfId="0" applyFont="1" applyAlignment="1">
      <alignment horizontal="right" vertical="center"/>
    </xf>
    <xf numFmtId="0" fontId="51" fillId="24" borderId="0" xfId="0" applyFont="1" applyFill="1" applyAlignment="1">
      <alignment vertical="center"/>
    </xf>
    <xf numFmtId="0" fontId="51" fillId="24" borderId="0" xfId="0" applyFont="1" applyFill="1" applyAlignment="1">
      <alignment horizontal="left" vertical="center"/>
    </xf>
    <xf numFmtId="0" fontId="51" fillId="0" borderId="0" xfId="0" applyFont="1" applyAlignment="1">
      <alignment vertical="center" wrapText="1"/>
    </xf>
    <xf numFmtId="0" fontId="51" fillId="0" borderId="0" xfId="0" applyFont="1" applyAlignment="1">
      <alignment horizontal="center" vertical="center"/>
    </xf>
    <xf numFmtId="0" fontId="51" fillId="24" borderId="13" xfId="0" applyFont="1" applyFill="1" applyBorder="1" applyAlignment="1">
      <alignment vertical="center"/>
    </xf>
    <xf numFmtId="0" fontId="51" fillId="0" borderId="13" xfId="0" applyFont="1" applyBorder="1" applyAlignment="1">
      <alignment horizontal="center" vertical="center"/>
    </xf>
    <xf numFmtId="0" fontId="51" fillId="0" borderId="14" xfId="0" applyFont="1" applyBorder="1" applyAlignment="1">
      <alignment vertical="center"/>
    </xf>
    <xf numFmtId="0" fontId="51" fillId="0" borderId="0" xfId="0" applyFont="1" applyAlignment="1">
      <alignment vertical="center"/>
    </xf>
    <xf numFmtId="0" fontId="51" fillId="0" borderId="16" xfId="0" applyFont="1" applyBorder="1" applyAlignment="1">
      <alignment horizontal="center" vertical="center"/>
    </xf>
    <xf numFmtId="0" fontId="51" fillId="24" borderId="0" xfId="0" applyFont="1" applyFill="1" applyAlignment="1">
      <alignment vertical="center" wrapText="1"/>
    </xf>
    <xf numFmtId="0" fontId="51" fillId="24" borderId="12" xfId="0" applyFont="1" applyFill="1" applyBorder="1" applyAlignment="1">
      <alignment vertical="center" wrapText="1"/>
    </xf>
    <xf numFmtId="0" fontId="51" fillId="24" borderId="15" xfId="0" applyFont="1" applyFill="1" applyBorder="1" applyAlignment="1">
      <alignment vertical="center"/>
    </xf>
    <xf numFmtId="0" fontId="54" fillId="0" borderId="16" xfId="0" applyFont="1" applyBorder="1" applyAlignment="1">
      <alignment vertical="center" wrapText="1"/>
    </xf>
    <xf numFmtId="0" fontId="55" fillId="24" borderId="0" xfId="0" applyFont="1" applyFill="1" applyAlignment="1">
      <alignment horizontal="left" vertical="center"/>
    </xf>
    <xf numFmtId="0" fontId="57" fillId="0" borderId="0" xfId="0" applyFont="1" applyAlignment="1">
      <alignment vertical="center" wrapText="1"/>
    </xf>
    <xf numFmtId="0" fontId="58" fillId="0" borderId="0" xfId="0" applyFont="1" applyAlignment="1">
      <alignment vertical="center" wrapText="1"/>
    </xf>
    <xf numFmtId="0" fontId="55" fillId="0" borderId="0" xfId="0" applyFont="1" applyAlignment="1">
      <alignment vertical="center" wrapText="1"/>
    </xf>
    <xf numFmtId="0" fontId="51" fillId="0" borderId="0" xfId="0" applyFont="1" applyAlignment="1">
      <alignment horizontal="left"/>
    </xf>
    <xf numFmtId="0" fontId="55" fillId="0" borderId="0" xfId="0" applyFont="1" applyAlignment="1">
      <alignment vertical="center"/>
    </xf>
    <xf numFmtId="0" fontId="59" fillId="0" borderId="0" xfId="0" applyFont="1" applyAlignment="1">
      <alignment vertical="center" wrapText="1"/>
    </xf>
    <xf numFmtId="0" fontId="55" fillId="24" borderId="0" xfId="0" applyFont="1" applyFill="1" applyAlignment="1">
      <alignment vertical="center"/>
    </xf>
    <xf numFmtId="0" fontId="57" fillId="0" borderId="0" xfId="0" applyFont="1" applyAlignment="1">
      <alignment vertical="center"/>
    </xf>
    <xf numFmtId="0" fontId="55" fillId="0" borderId="0" xfId="0" applyFont="1" applyAlignment="1">
      <alignment horizontal="left" vertical="center"/>
    </xf>
    <xf numFmtId="0" fontId="51" fillId="0" borderId="0" xfId="0" applyFont="1"/>
    <xf numFmtId="0" fontId="51" fillId="24" borderId="12" xfId="0" applyFont="1" applyFill="1" applyBorder="1" applyAlignment="1">
      <alignment horizontal="left" vertical="center"/>
    </xf>
    <xf numFmtId="0" fontId="51" fillId="0" borderId="14" xfId="0" applyFont="1" applyBorder="1" applyAlignment="1">
      <alignment horizontal="left" vertical="center"/>
    </xf>
    <xf numFmtId="0" fontId="55" fillId="0" borderId="0" xfId="0" applyFont="1" applyAlignment="1">
      <alignment horizontal="left" vertical="center" wrapText="1"/>
    </xf>
    <xf numFmtId="0" fontId="55" fillId="24" borderId="15" xfId="0" applyFont="1" applyFill="1" applyBorder="1" applyAlignment="1">
      <alignment vertical="center"/>
    </xf>
    <xf numFmtId="0" fontId="57" fillId="0" borderId="16" xfId="0" applyFont="1" applyBorder="1" applyAlignment="1">
      <alignment vertical="center"/>
    </xf>
    <xf numFmtId="0" fontId="55" fillId="0" borderId="16" xfId="0" applyFont="1" applyBorder="1" applyAlignment="1">
      <alignment vertical="center"/>
    </xf>
    <xf numFmtId="0" fontId="58" fillId="0" borderId="16" xfId="0" applyFont="1" applyBorder="1" applyAlignment="1">
      <alignment vertical="center" wrapText="1"/>
    </xf>
    <xf numFmtId="0" fontId="51" fillId="0" borderId="12" xfId="0" applyFont="1" applyBorder="1" applyAlignment="1">
      <alignment vertical="center"/>
    </xf>
    <xf numFmtId="0" fontId="60" fillId="0" borderId="12" xfId="0" applyFont="1" applyBorder="1" applyAlignment="1">
      <alignment vertical="center"/>
    </xf>
    <xf numFmtId="0" fontId="60" fillId="0" borderId="13" xfId="0" applyFont="1" applyBorder="1" applyAlignment="1">
      <alignment vertical="center"/>
    </xf>
    <xf numFmtId="0" fontId="60" fillId="0" borderId="40" xfId="0" applyFont="1" applyBorder="1" applyAlignment="1">
      <alignment vertical="center"/>
    </xf>
    <xf numFmtId="0" fontId="51" fillId="0" borderId="42" xfId="0" applyFont="1" applyBorder="1" applyAlignment="1">
      <alignment vertical="center" wrapText="1"/>
    </xf>
    <xf numFmtId="0" fontId="60" fillId="0" borderId="14" xfId="0" applyFont="1" applyBorder="1" applyAlignment="1">
      <alignment vertical="center"/>
    </xf>
    <xf numFmtId="0" fontId="60" fillId="0" borderId="0" xfId="0" applyFont="1" applyAlignment="1">
      <alignment vertical="center"/>
    </xf>
    <xf numFmtId="0" fontId="60" fillId="0" borderId="42" xfId="0" applyFont="1" applyBorder="1" applyAlignment="1">
      <alignment vertical="center"/>
    </xf>
    <xf numFmtId="0" fontId="51" fillId="0" borderId="41" xfId="0" applyFont="1" applyBorder="1" applyAlignment="1">
      <alignment vertical="center" wrapText="1"/>
    </xf>
    <xf numFmtId="0" fontId="61" fillId="0" borderId="15" xfId="0" applyFont="1" applyBorder="1" applyAlignment="1">
      <alignment horizontal="left" vertical="center"/>
    </xf>
    <xf numFmtId="0" fontId="60" fillId="0" borderId="41" xfId="0" applyFont="1" applyBorder="1" applyAlignment="1">
      <alignment horizontal="left" vertical="center"/>
    </xf>
    <xf numFmtId="0" fontId="61" fillId="0" borderId="41" xfId="0" applyFont="1" applyBorder="1" applyAlignment="1">
      <alignment horizontal="left" vertical="center"/>
    </xf>
    <xf numFmtId="0" fontId="60" fillId="0" borderId="14" xfId="0" applyFont="1" applyBorder="1" applyAlignment="1">
      <alignment horizontal="left" vertical="center"/>
    </xf>
    <xf numFmtId="0" fontId="60" fillId="0" borderId="0" xfId="0" applyFont="1" applyAlignment="1">
      <alignment horizontal="left" vertical="center"/>
    </xf>
    <xf numFmtId="0" fontId="60" fillId="0" borderId="42" xfId="0" applyFont="1" applyBorder="1" applyAlignment="1">
      <alignment horizontal="left" vertical="center"/>
    </xf>
    <xf numFmtId="0" fontId="61" fillId="0" borderId="14" xfId="0" applyFont="1" applyBorder="1" applyAlignment="1">
      <alignment vertical="center"/>
    </xf>
    <xf numFmtId="0" fontId="61" fillId="0" borderId="42" xfId="0" applyFont="1" applyBorder="1" applyAlignment="1">
      <alignment vertical="center"/>
    </xf>
    <xf numFmtId="0" fontId="60" fillId="0" borderId="15" xfId="0" applyFont="1" applyBorder="1" applyAlignment="1">
      <alignment vertical="center"/>
    </xf>
    <xf numFmtId="0" fontId="60" fillId="0" borderId="16" xfId="0" applyFont="1" applyBorder="1" applyAlignment="1">
      <alignment vertical="center"/>
    </xf>
    <xf numFmtId="0" fontId="60" fillId="0" borderId="41" xfId="0" applyFont="1" applyBorder="1" applyAlignment="1">
      <alignment vertical="center"/>
    </xf>
    <xf numFmtId="0" fontId="51" fillId="0" borderId="12" xfId="0" applyFont="1" applyBorder="1" applyAlignment="1">
      <alignment vertical="top"/>
    </xf>
    <xf numFmtId="0" fontId="51" fillId="0" borderId="13" xfId="0" applyFont="1" applyBorder="1" applyAlignment="1">
      <alignment vertical="top" wrapText="1"/>
    </xf>
    <xf numFmtId="0" fontId="51" fillId="0" borderId="40" xfId="0" applyFont="1" applyBorder="1" applyAlignment="1">
      <alignment vertical="top" wrapText="1"/>
    </xf>
    <xf numFmtId="0" fontId="51" fillId="0" borderId="15" xfId="0" applyFont="1" applyBorder="1" applyAlignment="1">
      <alignment horizontal="right" vertical="top"/>
    </xf>
    <xf numFmtId="0" fontId="51" fillId="0" borderId="41" xfId="0" applyFont="1" applyBorder="1" applyAlignment="1">
      <alignment vertical="top" wrapText="1"/>
    </xf>
    <xf numFmtId="0" fontId="51" fillId="0" borderId="40" xfId="0" applyFont="1" applyBorder="1" applyAlignment="1">
      <alignment vertical="center"/>
    </xf>
    <xf numFmtId="0" fontId="51" fillId="0" borderId="15" xfId="0" applyFont="1" applyBorder="1" applyAlignment="1">
      <alignment vertical="center"/>
    </xf>
    <xf numFmtId="0" fontId="53" fillId="0" borderId="0" xfId="0" applyFont="1" applyAlignment="1">
      <alignment vertical="center"/>
    </xf>
    <xf numFmtId="0" fontId="51" fillId="0" borderId="14" xfId="0" applyFont="1" applyBorder="1" applyAlignment="1">
      <alignment vertical="top"/>
    </xf>
    <xf numFmtId="0" fontId="51" fillId="0" borderId="0" xfId="0" applyFont="1" applyAlignment="1">
      <alignment vertical="top"/>
    </xf>
    <xf numFmtId="0" fontId="51" fillId="0" borderId="42" xfId="0" applyFont="1" applyBorder="1" applyAlignment="1">
      <alignment vertical="top"/>
    </xf>
    <xf numFmtId="0" fontId="51" fillId="0" borderId="15" xfId="0" applyFont="1" applyBorder="1" applyAlignment="1">
      <alignment vertical="top"/>
    </xf>
    <xf numFmtId="0" fontId="51" fillId="0" borderId="16" xfId="0" applyFont="1" applyBorder="1" applyAlignment="1">
      <alignment vertical="top"/>
    </xf>
    <xf numFmtId="0" fontId="51" fillId="0" borderId="41" xfId="0" applyFont="1" applyBorder="1" applyAlignment="1">
      <alignment vertical="top"/>
    </xf>
    <xf numFmtId="0" fontId="51" fillId="0" borderId="38" xfId="0" applyFont="1" applyBorder="1" applyAlignment="1">
      <alignment vertical="center"/>
    </xf>
    <xf numFmtId="0" fontId="51" fillId="0" borderId="43" xfId="0" applyFont="1" applyBorder="1" applyAlignment="1">
      <alignment vertical="center"/>
    </xf>
    <xf numFmtId="0" fontId="51" fillId="0" borderId="43" xfId="0" applyFont="1" applyBorder="1" applyAlignment="1">
      <alignment horizontal="right" vertical="center"/>
    </xf>
    <xf numFmtId="0" fontId="51" fillId="0" borderId="43" xfId="0" applyFont="1" applyBorder="1" applyAlignment="1">
      <alignment horizontal="left" vertical="center"/>
    </xf>
    <xf numFmtId="0" fontId="51" fillId="0" borderId="43" xfId="0" applyFont="1" applyBorder="1" applyAlignment="1">
      <alignment horizontal="left"/>
    </xf>
    <xf numFmtId="0" fontId="51" fillId="0" borderId="44" xfId="0" applyFont="1" applyBorder="1" applyAlignment="1">
      <alignment horizontal="left" vertical="center"/>
    </xf>
    <xf numFmtId="0" fontId="53" fillId="0" borderId="12" xfId="0" applyFont="1" applyBorder="1" applyAlignment="1">
      <alignment vertical="center"/>
    </xf>
    <xf numFmtId="0" fontId="53" fillId="0" borderId="40" xfId="0" applyFont="1" applyBorder="1" applyAlignment="1">
      <alignment vertical="center"/>
    </xf>
    <xf numFmtId="0" fontId="51" fillId="24" borderId="12" xfId="0" applyFont="1" applyFill="1" applyBorder="1" applyAlignment="1">
      <alignment vertical="center"/>
    </xf>
    <xf numFmtId="0" fontId="51" fillId="24" borderId="14" xfId="0" applyFont="1" applyFill="1" applyBorder="1" applyAlignment="1">
      <alignment vertical="center"/>
    </xf>
    <xf numFmtId="0" fontId="53" fillId="0" borderId="0" xfId="0" applyFont="1" applyAlignment="1">
      <alignment horizontal="left" vertical="center"/>
    </xf>
    <xf numFmtId="0" fontId="51" fillId="0" borderId="13" xfId="0" applyFont="1" applyBorder="1" applyAlignment="1">
      <alignment horizontal="right" vertical="center"/>
    </xf>
    <xf numFmtId="0" fontId="61" fillId="0" borderId="15" xfId="0" applyFont="1" applyBorder="1" applyAlignment="1">
      <alignment vertical="center"/>
    </xf>
    <xf numFmtId="0" fontId="61" fillId="0" borderId="16" xfId="0" applyFont="1" applyBorder="1" applyAlignment="1">
      <alignment vertical="center"/>
    </xf>
    <xf numFmtId="0" fontId="63" fillId="0" borderId="0" xfId="0" applyFont="1" applyBorder="1" applyAlignment="1">
      <alignment vertical="center"/>
    </xf>
    <xf numFmtId="0" fontId="62" fillId="0" borderId="0" xfId="0" applyFont="1" applyBorder="1" applyAlignment="1">
      <alignment vertical="center"/>
    </xf>
    <xf numFmtId="0" fontId="62" fillId="24" borderId="13" xfId="0" applyFont="1" applyFill="1" applyBorder="1" applyAlignment="1">
      <alignment horizontal="left" vertical="center"/>
    </xf>
    <xf numFmtId="0" fontId="62" fillId="0" borderId="13" xfId="0" applyFont="1" applyBorder="1" applyAlignment="1">
      <alignment horizontal="left" vertical="center"/>
    </xf>
    <xf numFmtId="0" fontId="62" fillId="0" borderId="0" xfId="0" applyFont="1" applyAlignment="1">
      <alignment horizontal="left" vertical="center"/>
    </xf>
    <xf numFmtId="0" fontId="62" fillId="0" borderId="13" xfId="0" applyFont="1" applyBorder="1" applyAlignment="1">
      <alignment vertical="center"/>
    </xf>
    <xf numFmtId="0" fontId="62" fillId="0" borderId="13" xfId="0" applyFont="1" applyBorder="1" applyAlignment="1">
      <alignment vertical="center" wrapText="1"/>
    </xf>
    <xf numFmtId="0" fontId="62" fillId="0" borderId="40" xfId="0" applyFont="1" applyBorder="1" applyAlignment="1">
      <alignment horizontal="left" vertical="center"/>
    </xf>
    <xf numFmtId="0" fontId="62" fillId="24" borderId="16" xfId="0" applyFont="1" applyFill="1" applyBorder="1" applyAlignment="1">
      <alignment horizontal="left" vertical="center"/>
    </xf>
    <xf numFmtId="0" fontId="62" fillId="0" borderId="16" xfId="0" applyFont="1" applyBorder="1" applyAlignment="1">
      <alignment horizontal="left" vertical="center"/>
    </xf>
    <xf numFmtId="0" fontId="62" fillId="0" borderId="16" xfId="0" applyFont="1" applyBorder="1" applyAlignment="1">
      <alignment vertical="center"/>
    </xf>
    <xf numFmtId="0" fontId="62" fillId="0" borderId="16" xfId="0" applyFont="1" applyBorder="1" applyAlignment="1">
      <alignment vertical="center" wrapText="1"/>
    </xf>
    <xf numFmtId="0" fontId="62" fillId="24" borderId="16" xfId="0" applyFont="1" applyFill="1" applyBorder="1" applyAlignment="1">
      <alignment vertical="center" wrapText="1"/>
    </xf>
    <xf numFmtId="0" fontId="62" fillId="0" borderId="16" xfId="0" applyFont="1" applyBorder="1" applyAlignment="1">
      <alignment horizontal="right" vertical="center"/>
    </xf>
    <xf numFmtId="0" fontId="62" fillId="0" borderId="41" xfId="0" applyFont="1" applyBorder="1" applyAlignment="1">
      <alignment horizontal="left" vertical="center"/>
    </xf>
    <xf numFmtId="0" fontId="62" fillId="0" borderId="12" xfId="0" applyFont="1" applyBorder="1" applyAlignment="1">
      <alignment horizontal="left" vertical="center"/>
    </xf>
    <xf numFmtId="0" fontId="62" fillId="0" borderId="15" xfId="0" applyFont="1" applyBorder="1" applyAlignment="1">
      <alignment horizontal="left" vertical="center"/>
    </xf>
    <xf numFmtId="0" fontId="62" fillId="25" borderId="0" xfId="0" applyFont="1" applyFill="1" applyAlignment="1">
      <alignment horizontal="left"/>
    </xf>
    <xf numFmtId="0" fontId="62" fillId="0" borderId="0" xfId="0" applyFont="1" applyAlignment="1">
      <alignment vertical="center"/>
    </xf>
    <xf numFmtId="0" fontId="62" fillId="0" borderId="0" xfId="0" applyFont="1" applyAlignment="1">
      <alignment vertical="center" wrapText="1"/>
    </xf>
    <xf numFmtId="0" fontId="62" fillId="0" borderId="42" xfId="0" applyFont="1" applyBorder="1" applyAlignment="1">
      <alignment horizontal="left" vertical="center"/>
    </xf>
    <xf numFmtId="0" fontId="62" fillId="25" borderId="0" xfId="0" applyFont="1" applyFill="1" applyAlignment="1">
      <alignment vertical="center"/>
    </xf>
    <xf numFmtId="0" fontId="62" fillId="25" borderId="0" xfId="0" applyFont="1" applyFill="1" applyAlignment="1">
      <alignment horizontal="left" vertical="center"/>
    </xf>
    <xf numFmtId="0" fontId="62" fillId="24" borderId="0" xfId="0" applyFont="1" applyFill="1" applyAlignment="1">
      <alignment vertical="center"/>
    </xf>
    <xf numFmtId="0" fontId="62" fillId="24" borderId="0" xfId="0" applyFont="1" applyFill="1" applyAlignment="1">
      <alignment horizontal="left" vertical="center"/>
    </xf>
    <xf numFmtId="0" fontId="62" fillId="0" borderId="0" xfId="0" applyFont="1" applyAlignment="1">
      <alignment horizontal="center" vertical="center"/>
    </xf>
    <xf numFmtId="0" fontId="62" fillId="0" borderId="0" xfId="0" applyFont="1" applyAlignment="1">
      <alignment horizontal="left"/>
    </xf>
    <xf numFmtId="0" fontId="62" fillId="24" borderId="13" xfId="0" applyFont="1" applyFill="1" applyBorder="1" applyAlignment="1">
      <alignment vertical="center"/>
    </xf>
    <xf numFmtId="0" fontId="62" fillId="0" borderId="13" xfId="0" applyFont="1" applyBorder="1" applyAlignment="1">
      <alignment horizontal="center" vertical="center"/>
    </xf>
    <xf numFmtId="0" fontId="62" fillId="24" borderId="13" xfId="0" applyFont="1" applyFill="1" applyBorder="1" applyAlignment="1">
      <alignment vertical="center" wrapText="1"/>
    </xf>
    <xf numFmtId="0" fontId="62" fillId="0" borderId="14" xfId="0" applyFont="1" applyBorder="1" applyAlignment="1">
      <alignment vertical="center"/>
    </xf>
    <xf numFmtId="0" fontId="62" fillId="0" borderId="16" xfId="0" applyFont="1" applyBorder="1" applyAlignment="1">
      <alignment horizontal="center" vertical="center"/>
    </xf>
    <xf numFmtId="0" fontId="62" fillId="0" borderId="12" xfId="0" applyFont="1" applyBorder="1" applyAlignment="1">
      <alignment vertical="center" wrapText="1"/>
    </xf>
    <xf numFmtId="0" fontId="62" fillId="0" borderId="14" xfId="0" applyFont="1" applyBorder="1" applyAlignment="1">
      <alignment vertical="center" wrapText="1"/>
    </xf>
    <xf numFmtId="0" fontId="62" fillId="0" borderId="15" xfId="0" applyFont="1" applyBorder="1" applyAlignment="1">
      <alignment vertical="center"/>
    </xf>
    <xf numFmtId="0" fontId="66" fillId="0" borderId="16" xfId="0" applyFont="1" applyBorder="1" applyAlignment="1">
      <alignment vertical="center" wrapText="1"/>
    </xf>
    <xf numFmtId="0" fontId="67" fillId="0" borderId="0" xfId="0" applyFont="1" applyAlignment="1">
      <alignment horizontal="left" vertical="center"/>
    </xf>
    <xf numFmtId="0" fontId="69" fillId="0" borderId="0" xfId="0" applyFont="1" applyAlignment="1">
      <alignment vertical="center" wrapText="1"/>
    </xf>
    <xf numFmtId="0" fontId="70" fillId="0" borderId="0" xfId="0" applyFont="1" applyAlignment="1">
      <alignment vertical="center" wrapText="1"/>
    </xf>
    <xf numFmtId="0" fontId="67" fillId="0" borderId="0" xfId="0" applyFont="1" applyAlignment="1">
      <alignment vertical="center" wrapText="1"/>
    </xf>
    <xf numFmtId="0" fontId="67" fillId="0" borderId="0" xfId="0" applyFont="1" applyAlignment="1">
      <alignment vertical="center"/>
    </xf>
    <xf numFmtId="0" fontId="69" fillId="0" borderId="0" xfId="0" applyFont="1" applyAlignment="1">
      <alignment vertical="center"/>
    </xf>
    <xf numFmtId="0" fontId="62" fillId="0" borderId="0" xfId="0" applyFont="1" applyBorder="1" applyAlignment="1">
      <alignment horizontal="left" vertical="center"/>
    </xf>
    <xf numFmtId="0" fontId="67" fillId="0" borderId="0" xfId="0" applyFont="1" applyAlignment="1">
      <alignment horizontal="left" vertical="center" wrapText="1"/>
    </xf>
    <xf numFmtId="0" fontId="67" fillId="0" borderId="15" xfId="0" applyFont="1" applyBorder="1" applyAlignment="1">
      <alignment vertical="center"/>
    </xf>
    <xf numFmtId="0" fontId="69" fillId="0" borderId="16" xfId="0" applyFont="1" applyBorder="1" applyAlignment="1">
      <alignment vertical="center"/>
    </xf>
    <xf numFmtId="0" fontId="67" fillId="0" borderId="16" xfId="0" applyFont="1" applyBorder="1" applyAlignment="1">
      <alignment vertical="center"/>
    </xf>
    <xf numFmtId="0" fontId="70" fillId="0" borderId="16" xfId="0" applyFont="1" applyBorder="1" applyAlignment="1">
      <alignment vertical="center" wrapText="1"/>
    </xf>
    <xf numFmtId="0" fontId="62" fillId="0" borderId="12" xfId="0" applyFont="1" applyBorder="1" applyAlignment="1">
      <alignment vertical="center"/>
    </xf>
    <xf numFmtId="0" fontId="62" fillId="0" borderId="12" xfId="0" applyFont="1" applyBorder="1" applyAlignment="1">
      <alignment vertical="top"/>
    </xf>
    <xf numFmtId="0" fontId="62" fillId="0" borderId="13" xfId="0" applyFont="1" applyBorder="1" applyAlignment="1">
      <alignment vertical="top" wrapText="1"/>
    </xf>
    <xf numFmtId="0" fontId="71" fillId="0" borderId="13" xfId="0" applyFont="1" applyBorder="1" applyAlignment="1">
      <alignment vertical="center"/>
    </xf>
    <xf numFmtId="0" fontId="71" fillId="0" borderId="40" xfId="0" applyFont="1" applyBorder="1" applyAlignment="1">
      <alignment vertical="center"/>
    </xf>
    <xf numFmtId="0" fontId="62" fillId="0" borderId="15" xfId="0" applyFont="1" applyBorder="1" applyAlignment="1">
      <alignment vertical="top" wrapText="1"/>
    </xf>
    <xf numFmtId="0" fontId="62" fillId="0" borderId="16" xfId="0" applyFont="1" applyBorder="1" applyAlignment="1">
      <alignment vertical="top" wrapText="1"/>
    </xf>
    <xf numFmtId="0" fontId="71" fillId="0" borderId="16" xfId="0" applyFont="1" applyBorder="1" applyAlignment="1">
      <alignment vertical="center"/>
    </xf>
    <xf numFmtId="0" fontId="71" fillId="0" borderId="41" xfId="0" applyFont="1" applyBorder="1" applyAlignment="1">
      <alignment vertical="center"/>
    </xf>
    <xf numFmtId="0" fontId="62" fillId="0" borderId="14" xfId="0" applyFont="1" applyBorder="1" applyAlignment="1">
      <alignment vertical="top"/>
    </xf>
    <xf numFmtId="0" fontId="62" fillId="0" borderId="0" xfId="0" applyFont="1" applyAlignment="1">
      <alignment vertical="top" wrapText="1"/>
    </xf>
    <xf numFmtId="0" fontId="62" fillId="24" borderId="0" xfId="0" applyFont="1" applyFill="1" applyAlignment="1">
      <alignment vertical="center" wrapText="1"/>
    </xf>
    <xf numFmtId="0" fontId="72" fillId="0" borderId="0" xfId="0" applyFont="1" applyAlignment="1">
      <alignment horizontal="left" vertical="center"/>
    </xf>
    <xf numFmtId="0" fontId="71" fillId="0" borderId="0" xfId="0" applyFont="1" applyAlignment="1">
      <alignment horizontal="left" vertical="center"/>
    </xf>
    <xf numFmtId="0" fontId="65" fillId="0" borderId="42" xfId="0" applyFont="1" applyBorder="1" applyAlignment="1">
      <alignment horizontal="left" vertical="center"/>
    </xf>
    <xf numFmtId="0" fontId="62" fillId="0" borderId="15" xfId="0" applyFont="1" applyBorder="1" applyAlignment="1">
      <alignment horizontal="left"/>
    </xf>
    <xf numFmtId="0" fontId="62" fillId="0" borderId="16" xfId="0" applyFont="1" applyBorder="1" applyAlignment="1">
      <alignment vertical="top"/>
    </xf>
    <xf numFmtId="0" fontId="62" fillId="0" borderId="15" xfId="0" applyFont="1" applyBorder="1" applyAlignment="1">
      <alignment vertical="top"/>
    </xf>
    <xf numFmtId="0" fontId="62" fillId="0" borderId="0" xfId="0" applyFont="1" applyAlignment="1">
      <alignment vertical="top"/>
    </xf>
    <xf numFmtId="0" fontId="62" fillId="24" borderId="0" xfId="0" applyFont="1" applyFill="1" applyAlignment="1">
      <alignment horizontal="left"/>
    </xf>
    <xf numFmtId="0" fontId="71" fillId="0" borderId="42" xfId="0" applyFont="1" applyBorder="1" applyAlignment="1">
      <alignment horizontal="left" vertical="center"/>
    </xf>
    <xf numFmtId="0" fontId="72" fillId="0" borderId="0" xfId="0" applyFont="1" applyAlignment="1">
      <alignment vertical="center"/>
    </xf>
    <xf numFmtId="0" fontId="72" fillId="0" borderId="42" xfId="0" applyFont="1" applyBorder="1" applyAlignment="1">
      <alignment vertical="center"/>
    </xf>
    <xf numFmtId="0" fontId="62" fillId="0" borderId="12" xfId="0" applyFont="1" applyBorder="1" applyAlignment="1">
      <alignment horizontal="left" vertical="top"/>
    </xf>
    <xf numFmtId="0" fontId="71" fillId="0" borderId="0" xfId="0" applyFont="1" applyAlignment="1">
      <alignment vertical="center"/>
    </xf>
    <xf numFmtId="0" fontId="71" fillId="0" borderId="42" xfId="0" applyFont="1" applyBorder="1" applyAlignment="1">
      <alignment vertical="center"/>
    </xf>
    <xf numFmtId="0" fontId="62" fillId="0" borderId="14" xfId="0" applyFont="1" applyBorder="1" applyAlignment="1">
      <alignment vertical="top" wrapText="1"/>
    </xf>
    <xf numFmtId="0" fontId="62" fillId="24" borderId="12" xfId="0" applyFont="1" applyFill="1" applyBorder="1" applyAlignment="1">
      <alignment vertical="top" wrapText="1"/>
    </xf>
    <xf numFmtId="0" fontId="62" fillId="0" borderId="13" xfId="0" applyFont="1" applyBorder="1" applyAlignment="1">
      <alignment horizontal="left"/>
    </xf>
    <xf numFmtId="0" fontId="62" fillId="0" borderId="40" xfId="0" applyFont="1" applyBorder="1" applyAlignment="1">
      <alignment vertical="center"/>
    </xf>
    <xf numFmtId="0" fontId="62" fillId="0" borderId="0" xfId="0" applyFont="1" applyAlignment="1"/>
    <xf numFmtId="0" fontId="62" fillId="0" borderId="40" xfId="0" applyFont="1" applyBorder="1" applyAlignment="1">
      <alignment horizontal="right" vertical="center"/>
    </xf>
    <xf numFmtId="0" fontId="62" fillId="0" borderId="41" xfId="0" applyFont="1" applyBorder="1" applyAlignment="1">
      <alignment vertical="center"/>
    </xf>
    <xf numFmtId="0" fontId="62" fillId="0" borderId="16" xfId="0" applyFont="1" applyBorder="1" applyAlignment="1"/>
    <xf numFmtId="0" fontId="62" fillId="0" borderId="41" xfId="0" applyFont="1" applyBorder="1" applyAlignment="1">
      <alignment horizontal="right" vertical="center"/>
    </xf>
    <xf numFmtId="0" fontId="62" fillId="24" borderId="14" xfId="0" applyFont="1" applyFill="1" applyBorder="1" applyAlignment="1">
      <alignment vertical="top" wrapText="1"/>
    </xf>
    <xf numFmtId="0" fontId="65" fillId="0" borderId="0" xfId="0" applyFont="1" applyAlignment="1">
      <alignment vertical="center"/>
    </xf>
    <xf numFmtId="0" fontId="62" fillId="0" borderId="42" xfId="0" applyFont="1" applyBorder="1" applyAlignment="1">
      <alignment vertical="center"/>
    </xf>
    <xf numFmtId="0" fontId="62" fillId="0" borderId="42" xfId="0" applyFont="1" applyBorder="1" applyAlignment="1">
      <alignment horizontal="right" vertical="center"/>
    </xf>
    <xf numFmtId="0" fontId="62" fillId="0" borderId="16" xfId="0" applyFont="1" applyBorder="1" applyAlignment="1">
      <alignment horizontal="left"/>
    </xf>
    <xf numFmtId="0" fontId="72" fillId="0" borderId="15" xfId="0" applyFont="1" applyBorder="1" applyAlignment="1">
      <alignment vertical="center"/>
    </xf>
    <xf numFmtId="0" fontId="72" fillId="0" borderId="16" xfId="0" applyFont="1" applyBorder="1" applyAlignment="1">
      <alignment vertical="center"/>
    </xf>
    <xf numFmtId="0" fontId="65" fillId="0" borderId="0" xfId="0" applyFont="1" applyAlignment="1">
      <alignment horizontal="left" vertical="center"/>
    </xf>
    <xf numFmtId="0" fontId="63" fillId="0" borderId="0" xfId="0" applyFont="1" applyAlignment="1">
      <alignment vertical="center"/>
    </xf>
    <xf numFmtId="0" fontId="74" fillId="0" borderId="0" xfId="0" applyFont="1" applyBorder="1" applyAlignment="1">
      <alignment vertical="center"/>
    </xf>
    <xf numFmtId="0" fontId="73" fillId="0" borderId="0" xfId="0" applyFont="1" applyBorder="1" applyAlignment="1">
      <alignment vertical="center"/>
    </xf>
    <xf numFmtId="0" fontId="73" fillId="0" borderId="13" xfId="0" applyFont="1" applyBorder="1" applyAlignment="1">
      <alignment horizontal="left" vertical="center"/>
    </xf>
    <xf numFmtId="0" fontId="73" fillId="0" borderId="13" xfId="0" applyFont="1" applyBorder="1" applyAlignment="1">
      <alignment vertical="center"/>
    </xf>
    <xf numFmtId="0" fontId="73" fillId="0" borderId="13" xfId="0" applyFont="1" applyBorder="1" applyAlignment="1">
      <alignment vertical="center" wrapText="1"/>
    </xf>
    <xf numFmtId="0" fontId="73" fillId="0" borderId="40" xfId="0" applyFont="1" applyBorder="1" applyAlignment="1">
      <alignment horizontal="left" vertical="center"/>
    </xf>
    <xf numFmtId="0" fontId="73" fillId="0" borderId="16" xfId="0" applyFont="1" applyBorder="1" applyAlignment="1">
      <alignment horizontal="left" vertical="center"/>
    </xf>
    <xf numFmtId="0" fontId="73" fillId="0" borderId="16" xfId="0" applyFont="1" applyBorder="1" applyAlignment="1">
      <alignment vertical="center"/>
    </xf>
    <xf numFmtId="0" fontId="73" fillId="0" borderId="16" xfId="0" applyFont="1" applyBorder="1" applyAlignment="1">
      <alignment vertical="center" wrapText="1"/>
    </xf>
    <xf numFmtId="0" fontId="73" fillId="0" borderId="16" xfId="0" applyFont="1" applyBorder="1" applyAlignment="1">
      <alignment horizontal="right" vertical="center"/>
    </xf>
    <xf numFmtId="0" fontId="73" fillId="0" borderId="41" xfId="0" applyFont="1" applyBorder="1" applyAlignment="1">
      <alignment horizontal="left" vertical="center"/>
    </xf>
    <xf numFmtId="0" fontId="74" fillId="0" borderId="0" xfId="0" applyFont="1" applyBorder="1" applyAlignment="1">
      <alignment horizontal="center" vertical="center"/>
    </xf>
    <xf numFmtId="0" fontId="73" fillId="0" borderId="0" xfId="0" applyFont="1" applyBorder="1" applyAlignment="1">
      <alignment horizontal="left" vertical="center"/>
    </xf>
    <xf numFmtId="0" fontId="73" fillId="0" borderId="0" xfId="0" applyFont="1" applyBorder="1" applyAlignment="1">
      <alignment vertical="center" wrapText="1"/>
    </xf>
    <xf numFmtId="0" fontId="73" fillId="0" borderId="0" xfId="0" applyFont="1" applyBorder="1" applyAlignment="1">
      <alignment horizontal="right" vertical="center"/>
    </xf>
    <xf numFmtId="0" fontId="73" fillId="0" borderId="0" xfId="0" applyFont="1" applyBorder="1" applyAlignment="1">
      <alignment horizontal="center" vertical="center"/>
    </xf>
    <xf numFmtId="0" fontId="73" fillId="0" borderId="42" xfId="0" applyFont="1" applyBorder="1" applyAlignment="1">
      <alignment horizontal="left" vertical="center"/>
    </xf>
    <xf numFmtId="0" fontId="73" fillId="24" borderId="47" xfId="0" applyFont="1" applyFill="1" applyBorder="1" applyAlignment="1">
      <alignment horizontal="left" vertical="center"/>
    </xf>
    <xf numFmtId="0" fontId="73" fillId="0" borderId="46" xfId="0" applyFont="1" applyBorder="1" applyAlignment="1">
      <alignment horizontal="left" vertical="center"/>
    </xf>
    <xf numFmtId="0" fontId="73" fillId="24" borderId="46" xfId="0" applyFont="1" applyFill="1" applyBorder="1" applyAlignment="1">
      <alignment horizontal="left" vertical="center"/>
    </xf>
    <xf numFmtId="0" fontId="73" fillId="0" borderId="46" xfId="0" applyFont="1" applyBorder="1" applyAlignment="1">
      <alignment horizontal="center" vertical="center"/>
    </xf>
    <xf numFmtId="0" fontId="73" fillId="24" borderId="46" xfId="0" applyFont="1" applyFill="1" applyBorder="1" applyAlignment="1">
      <alignment vertical="center" wrapText="1"/>
    </xf>
    <xf numFmtId="0" fontId="73" fillId="0" borderId="46" xfId="0" applyFont="1" applyBorder="1" applyAlignment="1">
      <alignment vertical="center"/>
    </xf>
    <xf numFmtId="0" fontId="73" fillId="24" borderId="46" xfId="0" applyFont="1" applyFill="1" applyBorder="1" applyAlignment="1">
      <alignment horizontal="right" vertical="center"/>
    </xf>
    <xf numFmtId="0" fontId="73" fillId="24" borderId="46" xfId="0" applyFont="1" applyFill="1" applyBorder="1" applyAlignment="1">
      <alignment horizontal="center" vertical="center"/>
    </xf>
    <xf numFmtId="0" fontId="73" fillId="0" borderId="45" xfId="0" applyFont="1" applyBorder="1" applyAlignment="1">
      <alignment horizontal="left" vertical="center"/>
    </xf>
    <xf numFmtId="0" fontId="73" fillId="24" borderId="15" xfId="0" applyFont="1" applyFill="1" applyBorder="1" applyAlignment="1">
      <alignment horizontal="left" vertical="center"/>
    </xf>
    <xf numFmtId="0" fontId="76" fillId="0" borderId="0" xfId="0" applyFont="1" applyBorder="1" applyAlignment="1">
      <alignment horizontal="center" vertical="center"/>
    </xf>
    <xf numFmtId="0" fontId="73" fillId="0" borderId="12" xfId="0" applyFont="1" applyBorder="1" applyAlignment="1">
      <alignment horizontal="left" vertical="center"/>
    </xf>
    <xf numFmtId="0" fontId="73" fillId="0" borderId="15" xfId="0" applyFont="1" applyBorder="1" applyAlignment="1">
      <alignment horizontal="left" vertical="center"/>
    </xf>
    <xf numFmtId="0" fontId="73" fillId="0" borderId="0" xfId="0" applyFont="1" applyAlignment="1">
      <alignment horizontal="left"/>
    </xf>
    <xf numFmtId="0" fontId="73" fillId="25" borderId="0" xfId="0" applyFont="1" applyFill="1" applyBorder="1" applyAlignment="1">
      <alignment horizontal="left" vertical="center"/>
    </xf>
    <xf numFmtId="0" fontId="73" fillId="25" borderId="0" xfId="0" applyFont="1" applyFill="1" applyBorder="1" applyAlignment="1">
      <alignment vertical="center"/>
    </xf>
    <xf numFmtId="0" fontId="73" fillId="24" borderId="0" xfId="0" applyFont="1" applyFill="1" applyBorder="1" applyAlignment="1">
      <alignment vertical="center"/>
    </xf>
    <xf numFmtId="0" fontId="73" fillId="24" borderId="0" xfId="0" applyFont="1" applyFill="1" applyBorder="1" applyAlignment="1">
      <alignment horizontal="left" vertical="center"/>
    </xf>
    <xf numFmtId="0" fontId="73" fillId="24" borderId="13" xfId="0" applyFont="1" applyFill="1" applyBorder="1" applyAlignment="1">
      <alignment vertical="center"/>
    </xf>
    <xf numFmtId="0" fontId="73" fillId="0" borderId="13" xfId="0" applyFont="1" applyBorder="1" applyAlignment="1">
      <alignment horizontal="center" vertical="center"/>
    </xf>
    <xf numFmtId="0" fontId="73" fillId="24" borderId="13" xfId="0" applyFont="1" applyFill="1" applyBorder="1" applyAlignment="1">
      <alignment vertical="center" wrapText="1"/>
    </xf>
    <xf numFmtId="0" fontId="73" fillId="0" borderId="14" xfId="0" applyFont="1" applyBorder="1" applyAlignment="1">
      <alignment vertical="center"/>
    </xf>
    <xf numFmtId="0" fontId="73" fillId="0" borderId="16" xfId="0" applyFont="1" applyBorder="1" applyAlignment="1">
      <alignment horizontal="center" vertical="center"/>
    </xf>
    <xf numFmtId="0" fontId="73" fillId="0" borderId="12" xfId="0" applyFont="1" applyBorder="1" applyAlignment="1">
      <alignment vertical="center" wrapText="1"/>
    </xf>
    <xf numFmtId="0" fontId="73" fillId="0" borderId="14" xfId="0" applyFont="1" applyBorder="1" applyAlignment="1">
      <alignment vertical="center" wrapText="1"/>
    </xf>
    <xf numFmtId="0" fontId="73" fillId="0" borderId="15" xfId="0" applyFont="1" applyBorder="1" applyAlignment="1">
      <alignment vertical="center"/>
    </xf>
    <xf numFmtId="0" fontId="78" fillId="0" borderId="16" xfId="0" applyFont="1" applyBorder="1" applyAlignment="1">
      <alignment vertical="center" wrapText="1"/>
    </xf>
    <xf numFmtId="0" fontId="79" fillId="0" borderId="12" xfId="0" applyFont="1" applyBorder="1" applyAlignment="1">
      <alignment horizontal="left" vertical="center"/>
    </xf>
    <xf numFmtId="0" fontId="81" fillId="0" borderId="13" xfId="0" applyFont="1" applyBorder="1" applyAlignment="1">
      <alignment vertical="center" wrapText="1"/>
    </xf>
    <xf numFmtId="0" fontId="82" fillId="0" borderId="13" xfId="0" applyFont="1" applyBorder="1" applyAlignment="1">
      <alignment vertical="center" wrapText="1"/>
    </xf>
    <xf numFmtId="0" fontId="79" fillId="0" borderId="13" xfId="0" applyFont="1" applyBorder="1" applyAlignment="1">
      <alignment vertical="center" wrapText="1"/>
    </xf>
    <xf numFmtId="0" fontId="79" fillId="0" borderId="0" xfId="0" applyFont="1" applyBorder="1" applyAlignment="1">
      <alignment horizontal="left" vertical="center"/>
    </xf>
    <xf numFmtId="0" fontId="82" fillId="0" borderId="0" xfId="0" applyFont="1" applyBorder="1" applyAlignment="1">
      <alignment vertical="center" wrapText="1"/>
    </xf>
    <xf numFmtId="0" fontId="79" fillId="0" borderId="14" xfId="0" applyFont="1" applyBorder="1" applyAlignment="1">
      <alignment vertical="center"/>
    </xf>
    <xf numFmtId="0" fontId="81" fillId="0" borderId="0" xfId="0" applyFont="1" applyBorder="1" applyAlignment="1">
      <alignment vertical="center"/>
    </xf>
    <xf numFmtId="0" fontId="79" fillId="0" borderId="0" xfId="0" applyFont="1" applyBorder="1" applyAlignment="1">
      <alignment vertical="center"/>
    </xf>
    <xf numFmtId="0" fontId="73" fillId="0" borderId="15" xfId="0" applyFont="1" applyBorder="1"/>
    <xf numFmtId="0" fontId="81" fillId="0" borderId="16" xfId="0" applyFont="1" applyBorder="1" applyAlignment="1">
      <alignment vertical="center"/>
    </xf>
    <xf numFmtId="0" fontId="79" fillId="0" borderId="16" xfId="0" applyFont="1" applyBorder="1" applyAlignment="1">
      <alignment vertical="center"/>
    </xf>
    <xf numFmtId="0" fontId="79" fillId="0" borderId="16" xfId="0" applyFont="1" applyBorder="1" applyAlignment="1">
      <alignment horizontal="left" vertical="center"/>
    </xf>
    <xf numFmtId="0" fontId="82" fillId="0" borderId="16" xfId="0" applyFont="1" applyBorder="1" applyAlignment="1">
      <alignment vertical="center" wrapText="1"/>
    </xf>
    <xf numFmtId="0" fontId="73" fillId="0" borderId="12" xfId="0" applyFont="1" applyBorder="1" applyAlignment="1">
      <alignment vertical="center"/>
    </xf>
    <xf numFmtId="0" fontId="73" fillId="0" borderId="13" xfId="0" applyFont="1" applyBorder="1" applyAlignment="1">
      <alignment horizontal="left"/>
    </xf>
    <xf numFmtId="0" fontId="73" fillId="0" borderId="40" xfId="0" applyFont="1" applyBorder="1" applyAlignment="1">
      <alignment horizontal="left"/>
    </xf>
    <xf numFmtId="0" fontId="83" fillId="0" borderId="12" xfId="0" applyFont="1" applyBorder="1" applyAlignment="1">
      <alignment vertical="center"/>
    </xf>
    <xf numFmtId="0" fontId="83" fillId="0" borderId="13" xfId="0" applyFont="1" applyBorder="1" applyAlignment="1">
      <alignment vertical="center"/>
    </xf>
    <xf numFmtId="0" fontId="83" fillId="0" borderId="40" xfId="0" applyFont="1" applyBorder="1" applyAlignment="1">
      <alignment vertical="center"/>
    </xf>
    <xf numFmtId="0" fontId="73" fillId="0" borderId="0" xfId="0" applyFont="1" applyBorder="1" applyAlignment="1">
      <alignment horizontal="left"/>
    </xf>
    <xf numFmtId="0" fontId="73" fillId="0" borderId="42" xfId="0" applyFont="1" applyBorder="1" applyAlignment="1">
      <alignment horizontal="left"/>
    </xf>
    <xf numFmtId="0" fontId="83" fillId="0" borderId="15" xfId="0" applyFont="1" applyBorder="1" applyAlignment="1">
      <alignment vertical="center"/>
    </xf>
    <xf numFmtId="0" fontId="83" fillId="0" borderId="16" xfId="0" applyFont="1" applyBorder="1" applyAlignment="1">
      <alignment vertical="center"/>
    </xf>
    <xf numFmtId="0" fontId="83" fillId="0" borderId="41" xfId="0" applyFont="1" applyBorder="1" applyAlignment="1">
      <alignment vertical="center"/>
    </xf>
    <xf numFmtId="0" fontId="73" fillId="0" borderId="40" xfId="0" applyFont="1" applyBorder="1" applyAlignment="1">
      <alignment vertical="center" wrapText="1"/>
    </xf>
    <xf numFmtId="0" fontId="83" fillId="0" borderId="14" xfId="0" applyFont="1" applyBorder="1" applyAlignment="1">
      <alignment vertical="center"/>
    </xf>
    <xf numFmtId="0" fontId="83" fillId="0" borderId="0" xfId="0" applyFont="1" applyBorder="1" applyAlignment="1">
      <alignment vertical="center"/>
    </xf>
    <xf numFmtId="0" fontId="83" fillId="0" borderId="42" xfId="0" applyFont="1" applyBorder="1" applyAlignment="1">
      <alignment vertical="center"/>
    </xf>
    <xf numFmtId="0" fontId="73" fillId="0" borderId="15" xfId="0" applyFont="1" applyBorder="1" applyAlignment="1">
      <alignment vertical="center" wrapText="1"/>
    </xf>
    <xf numFmtId="0" fontId="73" fillId="0" borderId="16" xfId="0" applyFont="1" applyBorder="1" applyAlignment="1">
      <alignment horizontal="left"/>
    </xf>
    <xf numFmtId="0" fontId="73" fillId="0" borderId="41" xfId="0" applyFont="1" applyBorder="1" applyAlignment="1">
      <alignment horizontal="left"/>
    </xf>
    <xf numFmtId="0" fontId="83" fillId="0" borderId="14" xfId="0" applyFont="1" applyBorder="1" applyAlignment="1">
      <alignment horizontal="left" vertical="center"/>
    </xf>
    <xf numFmtId="0" fontId="83" fillId="0" borderId="0" xfId="0" applyFont="1" applyBorder="1" applyAlignment="1">
      <alignment horizontal="left" vertical="center"/>
    </xf>
    <xf numFmtId="0" fontId="83" fillId="0" borderId="42" xfId="0" applyFont="1" applyBorder="1" applyAlignment="1">
      <alignment horizontal="left" vertical="center"/>
    </xf>
    <xf numFmtId="0" fontId="73" fillId="24" borderId="0" xfId="0" applyFont="1" applyFill="1" applyBorder="1" applyAlignment="1">
      <alignment vertical="center" wrapText="1"/>
    </xf>
    <xf numFmtId="0" fontId="73" fillId="0" borderId="12" xfId="0" applyFont="1" applyBorder="1" applyAlignment="1">
      <alignment vertical="top"/>
    </xf>
    <xf numFmtId="0" fontId="73" fillId="0" borderId="13" xfId="0" applyFont="1" applyBorder="1" applyAlignment="1">
      <alignment vertical="top"/>
    </xf>
    <xf numFmtId="0" fontId="73" fillId="24" borderId="13" xfId="0" applyFont="1" applyFill="1" applyBorder="1" applyAlignment="1">
      <alignment horizontal="left" vertical="center"/>
    </xf>
    <xf numFmtId="0" fontId="73" fillId="0" borderId="15" xfId="0" applyFont="1" applyBorder="1" applyAlignment="1">
      <alignment vertical="top"/>
    </xf>
    <xf numFmtId="0" fontId="73" fillId="0" borderId="16" xfId="0" applyFont="1" applyBorder="1" applyAlignment="1">
      <alignment vertical="top"/>
    </xf>
    <xf numFmtId="0" fontId="73" fillId="0" borderId="13" xfId="0" applyFont="1" applyBorder="1"/>
    <xf numFmtId="0" fontId="73" fillId="0" borderId="40" xfId="0" applyFont="1" applyBorder="1"/>
    <xf numFmtId="0" fontId="73" fillId="0" borderId="16" xfId="0" applyFont="1" applyBorder="1"/>
    <xf numFmtId="0" fontId="73" fillId="0" borderId="41" xfId="0" applyFont="1" applyBorder="1"/>
    <xf numFmtId="0" fontId="73" fillId="24" borderId="12" xfId="0" applyFont="1" applyFill="1" applyBorder="1" applyAlignment="1">
      <alignment vertical="center"/>
    </xf>
    <xf numFmtId="0" fontId="73" fillId="0" borderId="0" xfId="0" applyFont="1" applyBorder="1" applyAlignment="1">
      <alignment horizontal="right"/>
    </xf>
    <xf numFmtId="0" fontId="73" fillId="24" borderId="14" xfId="0" applyFont="1" applyFill="1" applyBorder="1" applyAlignment="1">
      <alignment vertical="center"/>
    </xf>
    <xf numFmtId="0" fontId="77" fillId="0" borderId="0" xfId="0" applyFont="1" applyBorder="1" applyAlignment="1">
      <alignment vertical="center"/>
    </xf>
    <xf numFmtId="0" fontId="73" fillId="0" borderId="12" xfId="0" applyFont="1" applyBorder="1" applyAlignment="1">
      <alignment horizontal="left"/>
    </xf>
    <xf numFmtId="0" fontId="73" fillId="0" borderId="40" xfId="0" applyFont="1" applyBorder="1" applyAlignment="1">
      <alignment horizontal="right"/>
    </xf>
    <xf numFmtId="0" fontId="73" fillId="0" borderId="15" xfId="0" applyFont="1" applyBorder="1" applyAlignment="1">
      <alignment horizontal="left"/>
    </xf>
    <xf numFmtId="0" fontId="73" fillId="0" borderId="41" xfId="0" applyFont="1" applyBorder="1" applyAlignment="1">
      <alignment horizontal="right"/>
    </xf>
    <xf numFmtId="0" fontId="84" fillId="0" borderId="15" xfId="0" applyFont="1" applyBorder="1" applyAlignment="1">
      <alignment vertical="center"/>
    </xf>
    <xf numFmtId="0" fontId="84" fillId="0" borderId="16" xfId="0" applyFont="1" applyBorder="1" applyAlignment="1">
      <alignment vertical="center"/>
    </xf>
    <xf numFmtId="0" fontId="77" fillId="0" borderId="0" xfId="0" applyFont="1" applyAlignment="1">
      <alignment horizontal="left" vertical="center"/>
    </xf>
    <xf numFmtId="0" fontId="74" fillId="0" borderId="0" xfId="0" applyFont="1" applyAlignment="1">
      <alignment vertical="center"/>
    </xf>
    <xf numFmtId="0" fontId="9" fillId="0" borderId="0" xfId="43">
      <alignment vertical="center"/>
    </xf>
    <xf numFmtId="0" fontId="0" fillId="0" borderId="0" xfId="0" applyFont="1" applyAlignment="1"/>
    <xf numFmtId="181" fontId="0" fillId="0" borderId="0" xfId="0" applyNumberFormat="1" applyFont="1" applyAlignment="1"/>
    <xf numFmtId="49" fontId="0" fillId="0" borderId="0" xfId="0" applyNumberFormat="1" applyFont="1" applyAlignment="1"/>
    <xf numFmtId="0" fontId="0" fillId="0" borderId="38"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0" fontId="12" fillId="0" borderId="0" xfId="0" applyFont="1" applyAlignment="1" applyProtection="1">
      <alignment horizontal="left" vertical="center"/>
      <protection locked="0"/>
    </xf>
    <xf numFmtId="0" fontId="12" fillId="0" borderId="0" xfId="0" applyFont="1" applyAlignment="1" applyProtection="1">
      <alignment horizontal="left"/>
      <protection locked="0"/>
    </xf>
    <xf numFmtId="0" fontId="0" fillId="0" borderId="0" xfId="0" applyFont="1" applyAlignment="1" applyProtection="1">
      <alignment horizontal="left"/>
      <protection locked="0"/>
    </xf>
    <xf numFmtId="0" fontId="14" fillId="0" borderId="0" xfId="0" applyFont="1" applyProtection="1">
      <protection locked="0"/>
    </xf>
    <xf numFmtId="0" fontId="35" fillId="0" borderId="0" xfId="0" applyFont="1" applyAlignment="1" applyProtection="1">
      <alignment vertical="center" wrapText="1"/>
      <protection locked="0"/>
    </xf>
    <xf numFmtId="0" fontId="12" fillId="0" borderId="0" xfId="0" applyFont="1" applyAlignment="1" applyProtection="1">
      <alignment vertical="center"/>
      <protection locked="0"/>
    </xf>
    <xf numFmtId="0" fontId="8" fillId="0" borderId="0" xfId="43" applyFont="1" applyAlignment="1">
      <alignment horizontal="center" vertical="center"/>
    </xf>
    <xf numFmtId="0" fontId="8" fillId="0" borderId="0" xfId="43" applyFont="1" applyAlignment="1">
      <alignment horizontal="center" vertical="center"/>
    </xf>
    <xf numFmtId="0" fontId="8" fillId="0" borderId="0" xfId="43" applyFont="1" applyAlignment="1">
      <alignment vertical="center"/>
    </xf>
    <xf numFmtId="0" fontId="7" fillId="0" borderId="0" xfId="43" applyFont="1">
      <alignment vertical="center"/>
    </xf>
    <xf numFmtId="0" fontId="7" fillId="0" borderId="0" xfId="43" applyFont="1" applyAlignment="1">
      <alignment horizontal="left" vertical="center"/>
    </xf>
    <xf numFmtId="0" fontId="0" fillId="0" borderId="36" xfId="0" applyBorder="1" applyAlignment="1">
      <alignment horizontal="center" vertical="center"/>
    </xf>
    <xf numFmtId="0" fontId="0" fillId="0" borderId="0" xfId="0" applyFill="1" applyAlignment="1">
      <alignment vertical="center"/>
    </xf>
    <xf numFmtId="0" fontId="0" fillId="0" borderId="0" xfId="0" applyFill="1" applyAlignment="1"/>
    <xf numFmtId="0" fontId="6" fillId="0" borderId="0" xfId="43" applyFont="1">
      <alignment vertical="center"/>
    </xf>
    <xf numFmtId="0" fontId="51" fillId="0" borderId="30" xfId="0" applyFont="1" applyBorder="1" applyAlignment="1">
      <alignment vertical="center"/>
    </xf>
    <xf numFmtId="0" fontId="51" fillId="0" borderId="31" xfId="0" applyFont="1" applyBorder="1" applyAlignment="1">
      <alignment vertical="center"/>
    </xf>
    <xf numFmtId="0" fontId="62" fillId="0" borderId="30" xfId="0" applyFont="1" applyBorder="1" applyAlignment="1">
      <alignment vertical="center"/>
    </xf>
    <xf numFmtId="0" fontId="62" fillId="0" borderId="31" xfId="0" applyFont="1" applyBorder="1" applyAlignment="1">
      <alignment vertical="center"/>
    </xf>
    <xf numFmtId="0" fontId="7" fillId="0" borderId="0" xfId="43" applyFont="1" applyAlignment="1">
      <alignment horizontal="left" vertical="top" wrapText="1"/>
    </xf>
    <xf numFmtId="0" fontId="9" fillId="0" borderId="0" xfId="43" applyAlignment="1">
      <alignment horizontal="left" vertical="top" wrapText="1"/>
    </xf>
    <xf numFmtId="0" fontId="8" fillId="0" borderId="0" xfId="43" applyFont="1" applyAlignment="1">
      <alignment horizontal="center" vertical="center"/>
    </xf>
    <xf numFmtId="179" fontId="8" fillId="0" borderId="0" xfId="43" applyNumberFormat="1" applyFont="1" applyAlignment="1">
      <alignment vertical="center"/>
    </xf>
    <xf numFmtId="0" fontId="5" fillId="0" borderId="0" xfId="43" applyFont="1" applyAlignment="1">
      <alignment horizontal="left" vertical="center"/>
    </xf>
    <xf numFmtId="179" fontId="8" fillId="0" borderId="16" xfId="43" applyNumberFormat="1" applyFont="1" applyBorder="1" applyAlignment="1">
      <alignment vertical="center"/>
    </xf>
    <xf numFmtId="0" fontId="8" fillId="0" borderId="43" xfId="43" applyFont="1" applyBorder="1" applyAlignment="1">
      <alignment horizontal="center" vertical="center"/>
    </xf>
    <xf numFmtId="0" fontId="5" fillId="0" borderId="43" xfId="43" applyFont="1" applyBorder="1" applyAlignment="1">
      <alignment horizontal="left"/>
    </xf>
    <xf numFmtId="0" fontId="38" fillId="0" borderId="0" xfId="43" applyNumberFormat="1" applyFont="1" applyFill="1" applyBorder="1" applyAlignment="1">
      <alignment horizontal="center" vertical="center"/>
    </xf>
    <xf numFmtId="0" fontId="9" fillId="0" borderId="14" xfId="43" applyBorder="1">
      <alignment vertical="center"/>
    </xf>
    <xf numFmtId="0" fontId="9" fillId="0" borderId="42" xfId="43" applyBorder="1">
      <alignment vertical="center"/>
    </xf>
    <xf numFmtId="0" fontId="9" fillId="0" borderId="15" xfId="43" applyBorder="1">
      <alignment vertical="center"/>
    </xf>
    <xf numFmtId="0" fontId="9" fillId="0" borderId="41" xfId="43" applyBorder="1">
      <alignment vertical="center"/>
    </xf>
    <xf numFmtId="0" fontId="9" fillId="0" borderId="13" xfId="43" applyBorder="1">
      <alignment vertical="center"/>
    </xf>
    <xf numFmtId="0" fontId="9" fillId="0" borderId="16" xfId="43" applyBorder="1">
      <alignment vertical="center"/>
    </xf>
    <xf numFmtId="0" fontId="9" fillId="0" borderId="40" xfId="43" applyBorder="1">
      <alignment vertical="center"/>
    </xf>
    <xf numFmtId="0" fontId="9" fillId="0" borderId="85" xfId="43" applyBorder="1">
      <alignment vertical="center"/>
    </xf>
    <xf numFmtId="0" fontId="6" fillId="0" borderId="85" xfId="43" applyFont="1" applyBorder="1">
      <alignment vertical="center"/>
    </xf>
    <xf numFmtId="0" fontId="5" fillId="0" borderId="0" xfId="43" applyFont="1" applyAlignment="1">
      <alignment vertical="center"/>
    </xf>
    <xf numFmtId="179" fontId="8" fillId="0" borderId="16" xfId="43" applyNumberFormat="1" applyFont="1" applyBorder="1" applyAlignment="1">
      <alignment horizontal="center" vertical="center"/>
    </xf>
    <xf numFmtId="0" fontId="8" fillId="0" borderId="43" xfId="43" applyFont="1" applyBorder="1" applyAlignment="1">
      <alignment horizontal="center"/>
    </xf>
    <xf numFmtId="0" fontId="0" fillId="0" borderId="0" xfId="0" applyAlignment="1" applyProtection="1">
      <protection hidden="1"/>
    </xf>
    <xf numFmtId="0" fontId="0" fillId="0" borderId="10" xfId="0" applyBorder="1" applyAlignment="1">
      <alignment horizontal="center" vertical="center"/>
    </xf>
    <xf numFmtId="0" fontId="0" fillId="0" borderId="17" xfId="0" applyBorder="1" applyAlignment="1">
      <alignment horizontal="center" vertical="center"/>
    </xf>
    <xf numFmtId="0" fontId="0" fillId="0" borderId="68" xfId="0" applyBorder="1" applyAlignment="1">
      <alignment horizontal="center" vertical="center"/>
    </xf>
    <xf numFmtId="0" fontId="0" fillId="0" borderId="37" xfId="0" applyBorder="1" applyAlignment="1">
      <alignment horizontal="center" vertical="center"/>
    </xf>
    <xf numFmtId="0" fontId="0" fillId="0" borderId="86" xfId="0" applyBorder="1" applyAlignment="1">
      <alignment horizontal="center" vertical="center"/>
    </xf>
    <xf numFmtId="14" fontId="0" fillId="0" borderId="0" xfId="0" applyNumberFormat="1" applyAlignment="1"/>
    <xf numFmtId="14" fontId="4" fillId="0" borderId="16" xfId="43" applyNumberFormat="1" applyFont="1" applyBorder="1" applyAlignment="1">
      <alignment horizontal="left" vertical="center"/>
    </xf>
    <xf numFmtId="0" fontId="0" fillId="0" borderId="87" xfId="0" applyBorder="1" applyAlignment="1">
      <alignment horizontal="left" vertical="center"/>
    </xf>
    <xf numFmtId="0" fontId="44" fillId="26" borderId="59" xfId="0" applyFont="1" applyFill="1" applyBorder="1" applyAlignment="1">
      <alignment vertical="center"/>
    </xf>
    <xf numFmtId="0" fontId="44" fillId="26" borderId="74" xfId="0" applyFont="1" applyFill="1" applyBorder="1" applyAlignment="1">
      <alignment vertical="center"/>
    </xf>
    <xf numFmtId="0" fontId="44" fillId="26" borderId="73" xfId="0" applyFont="1" applyFill="1" applyBorder="1" applyAlignment="1">
      <alignment vertical="center"/>
    </xf>
    <xf numFmtId="0" fontId="0" fillId="0" borderId="0" xfId="0" applyAlignment="1" applyProtection="1">
      <protection locked="0"/>
    </xf>
    <xf numFmtId="0" fontId="0" fillId="0" borderId="0" xfId="0" applyFont="1" applyAlignment="1" applyProtection="1"/>
    <xf numFmtId="0" fontId="0" fillId="0" borderId="0" xfId="0" applyFill="1"/>
    <xf numFmtId="0" fontId="0" fillId="0" borderId="88" xfId="0" applyBorder="1" applyAlignment="1"/>
    <xf numFmtId="49" fontId="0" fillId="0" borderId="0" xfId="0" applyNumberFormat="1" applyBorder="1" applyAlignment="1"/>
    <xf numFmtId="0" fontId="3" fillId="0" borderId="0" xfId="43" applyFont="1">
      <alignment vertical="center"/>
    </xf>
    <xf numFmtId="0" fontId="3" fillId="0" borderId="0" xfId="43" applyFont="1" applyAlignment="1">
      <alignment horizontal="left" vertical="center"/>
    </xf>
    <xf numFmtId="0" fontId="45" fillId="0" borderId="0" xfId="0" applyFont="1" applyFill="1" applyAlignment="1">
      <alignment horizontal="left"/>
    </xf>
    <xf numFmtId="0" fontId="51" fillId="0" borderId="0" xfId="0" applyFont="1" applyFill="1" applyAlignment="1">
      <alignment vertical="center"/>
    </xf>
    <xf numFmtId="14" fontId="0" fillId="0" borderId="89" xfId="0" applyNumberFormat="1" applyBorder="1" applyAlignment="1"/>
    <xf numFmtId="0" fontId="0" fillId="0" borderId="21" xfId="0" applyBorder="1" applyAlignment="1"/>
    <xf numFmtId="0" fontId="0" fillId="0" borderId="23" xfId="0" applyBorder="1" applyAlignment="1"/>
    <xf numFmtId="0" fontId="0" fillId="0" borderId="24" xfId="0" applyBorder="1" applyAlignment="1"/>
    <xf numFmtId="0" fontId="0" fillId="0" borderId="65" xfId="0" applyBorder="1" applyAlignment="1"/>
    <xf numFmtId="0" fontId="0" fillId="0" borderId="90" xfId="0" applyBorder="1" applyAlignment="1"/>
    <xf numFmtId="0" fontId="93" fillId="0" borderId="0" xfId="44" applyFont="1">
      <alignment vertical="center"/>
    </xf>
    <xf numFmtId="0" fontId="2" fillId="0" borderId="0" xfId="44">
      <alignment vertical="center"/>
    </xf>
    <xf numFmtId="0" fontId="10" fillId="0" borderId="0" xfId="44" applyFont="1" applyProtection="1">
      <alignment vertical="center"/>
      <protection locked="0"/>
    </xf>
    <xf numFmtId="0" fontId="10" fillId="0" borderId="0" xfId="44" applyFont="1">
      <alignment vertical="center"/>
    </xf>
    <xf numFmtId="0" fontId="97" fillId="28" borderId="77" xfId="44" applyFont="1" applyFill="1" applyBorder="1" applyAlignment="1">
      <alignment vertical="center" shrinkToFit="1"/>
    </xf>
    <xf numFmtId="0" fontId="98" fillId="0" borderId="0" xfId="44" applyFont="1">
      <alignment vertical="center"/>
    </xf>
    <xf numFmtId="0" fontId="97" fillId="0" borderId="94" xfId="44" applyFont="1" applyBorder="1" applyAlignment="1">
      <alignment vertical="center" shrinkToFit="1"/>
    </xf>
    <xf numFmtId="0" fontId="97" fillId="24" borderId="77" xfId="44" applyFont="1" applyFill="1" applyBorder="1" applyAlignment="1">
      <alignment vertical="center" shrinkToFit="1"/>
    </xf>
    <xf numFmtId="0" fontId="98" fillId="0" borderId="0" xfId="44" applyFont="1" applyProtection="1">
      <alignment vertical="center"/>
      <protection locked="0"/>
    </xf>
    <xf numFmtId="0" fontId="97" fillId="0" borderId="75" xfId="44" applyFont="1" applyBorder="1" applyAlignment="1">
      <alignment horizontal="center" vertical="center"/>
    </xf>
    <xf numFmtId="0" fontId="97" fillId="0" borderId="76" xfId="44" applyFont="1" applyBorder="1" applyAlignment="1">
      <alignment horizontal="center" vertical="center"/>
    </xf>
    <xf numFmtId="0" fontId="97" fillId="0" borderId="77" xfId="44" applyFont="1" applyBorder="1" applyAlignment="1">
      <alignment horizontal="center" vertical="center"/>
    </xf>
    <xf numFmtId="0" fontId="97" fillId="0" borderId="77" xfId="44" applyFont="1" applyBorder="1" applyAlignment="1">
      <alignment vertical="center" shrinkToFit="1"/>
    </xf>
    <xf numFmtId="0" fontId="97" fillId="24" borderId="98" xfId="44" applyFont="1" applyFill="1" applyBorder="1" applyAlignment="1">
      <alignment vertical="center" shrinkToFit="1"/>
    </xf>
    <xf numFmtId="0" fontId="93" fillId="24" borderId="102" xfId="44" applyFont="1" applyFill="1" applyBorder="1">
      <alignment vertical="center"/>
    </xf>
    <xf numFmtId="0" fontId="2" fillId="0" borderId="0" xfId="44" applyProtection="1">
      <alignment vertical="center"/>
      <protection locked="0"/>
    </xf>
    <xf numFmtId="0" fontId="89" fillId="0" borderId="76" xfId="44" applyFont="1" applyBorder="1" applyAlignment="1">
      <alignment vertical="center" shrinkToFit="1"/>
    </xf>
    <xf numFmtId="0" fontId="93" fillId="0" borderId="76" xfId="44" applyFont="1" applyBorder="1">
      <alignment vertical="center"/>
    </xf>
    <xf numFmtId="0" fontId="93" fillId="0" borderId="94" xfId="44" applyFont="1" applyBorder="1">
      <alignment vertical="center"/>
    </xf>
    <xf numFmtId="0" fontId="93" fillId="0" borderId="106" xfId="44" applyFont="1" applyBorder="1">
      <alignment vertical="center"/>
    </xf>
    <xf numFmtId="0" fontId="93" fillId="0" borderId="112" xfId="44" applyFont="1" applyBorder="1">
      <alignment vertical="center"/>
    </xf>
    <xf numFmtId="0" fontId="89" fillId="24" borderId="113" xfId="44" applyFont="1" applyFill="1" applyBorder="1">
      <alignment vertical="center"/>
    </xf>
    <xf numFmtId="0" fontId="100" fillId="0" borderId="0" xfId="44" applyFont="1" applyProtection="1">
      <alignment vertical="center"/>
      <protection locked="0"/>
    </xf>
    <xf numFmtId="0" fontId="100" fillId="0" borderId="0" xfId="44" applyFont="1">
      <alignment vertical="center"/>
    </xf>
    <xf numFmtId="0" fontId="89" fillId="0" borderId="112" xfId="44" applyFont="1" applyBorder="1">
      <alignment vertical="center"/>
    </xf>
    <xf numFmtId="0" fontId="88" fillId="0" borderId="0" xfId="44" applyFont="1">
      <alignment vertical="center"/>
    </xf>
    <xf numFmtId="0" fontId="94" fillId="24" borderId="118" xfId="44" applyFont="1" applyFill="1" applyBorder="1" applyAlignment="1">
      <alignment vertical="center" wrapText="1"/>
    </xf>
    <xf numFmtId="0" fontId="88" fillId="0" borderId="0" xfId="44" applyFont="1" applyProtection="1">
      <alignment vertical="center"/>
      <protection locked="0"/>
    </xf>
    <xf numFmtId="0" fontId="100" fillId="0" borderId="0" xfId="44" applyFont="1" applyAlignment="1">
      <alignment vertical="center" wrapText="1"/>
    </xf>
    <xf numFmtId="0" fontId="89" fillId="0" borderId="121" xfId="44" applyFont="1" applyBorder="1" applyAlignment="1">
      <alignment vertical="top" wrapText="1"/>
    </xf>
    <xf numFmtId="0" fontId="89" fillId="0" borderId="25" xfId="44" applyFont="1" applyBorder="1" applyAlignment="1">
      <alignment vertical="top" wrapText="1"/>
    </xf>
    <xf numFmtId="0" fontId="89" fillId="0" borderId="88" xfId="44" applyFont="1" applyBorder="1" applyAlignment="1">
      <alignment vertical="top" wrapText="1"/>
    </xf>
    <xf numFmtId="0" fontId="89" fillId="0" borderId="0" xfId="44" applyFont="1" applyAlignment="1">
      <alignment vertical="top" wrapText="1"/>
    </xf>
    <xf numFmtId="0" fontId="103" fillId="0" borderId="112" xfId="44" applyFont="1" applyBorder="1" applyAlignment="1">
      <alignment horizontal="left" vertical="center"/>
    </xf>
    <xf numFmtId="0" fontId="89" fillId="24" borderId="118" xfId="44" applyFont="1" applyFill="1" applyBorder="1">
      <alignment vertical="center"/>
    </xf>
    <xf numFmtId="0" fontId="88" fillId="0" borderId="88" xfId="44" applyFont="1" applyBorder="1" applyProtection="1">
      <alignment vertical="center"/>
      <protection locked="0"/>
    </xf>
    <xf numFmtId="0" fontId="88" fillId="0" borderId="0" xfId="44" applyFont="1" applyAlignment="1">
      <alignment wrapText="1"/>
    </xf>
    <xf numFmtId="0" fontId="88" fillId="0" borderId="0" xfId="44" applyFont="1" applyAlignment="1"/>
    <xf numFmtId="0" fontId="89" fillId="24" borderId="125" xfId="44" applyFont="1" applyFill="1" applyBorder="1">
      <alignment vertical="center"/>
    </xf>
    <xf numFmtId="0" fontId="89" fillId="0" borderId="126" xfId="44" applyFont="1" applyBorder="1">
      <alignment vertical="center"/>
    </xf>
    <xf numFmtId="0" fontId="89" fillId="24" borderId="130" xfId="44" applyFont="1" applyFill="1" applyBorder="1">
      <alignment vertical="center"/>
    </xf>
    <xf numFmtId="0" fontId="93" fillId="24" borderId="134" xfId="44" applyFont="1" applyFill="1" applyBorder="1">
      <alignment vertical="center"/>
    </xf>
    <xf numFmtId="0" fontId="93" fillId="24" borderId="118" xfId="44" applyFont="1" applyFill="1" applyBorder="1">
      <alignment vertical="center"/>
    </xf>
    <xf numFmtId="0" fontId="93" fillId="24" borderId="130" xfId="44" applyFont="1" applyFill="1" applyBorder="1">
      <alignment vertical="center"/>
    </xf>
    <xf numFmtId="0" fontId="93" fillId="24" borderId="89" xfId="44" applyFont="1" applyFill="1" applyBorder="1">
      <alignment vertical="center"/>
    </xf>
    <xf numFmtId="0" fontId="0" fillId="0" borderId="33" xfId="0" applyBorder="1" applyAlignment="1">
      <alignment horizontal="left" vertical="center"/>
    </xf>
    <xf numFmtId="0" fontId="51" fillId="0" borderId="0" xfId="0" applyFont="1" applyBorder="1" applyAlignment="1">
      <alignment vertical="top"/>
    </xf>
    <xf numFmtId="0" fontId="51" fillId="0" borderId="0" xfId="0" applyFont="1" applyBorder="1" applyAlignment="1">
      <alignment horizontal="left"/>
    </xf>
    <xf numFmtId="0" fontId="94" fillId="0" borderId="0" xfId="44" applyFont="1" applyFill="1" applyAlignment="1">
      <alignment horizontal="right" vertical="center"/>
    </xf>
    <xf numFmtId="0" fontId="51" fillId="0" borderId="12" xfId="0" applyFont="1" applyBorder="1" applyAlignment="1">
      <alignment horizontal="center" vertical="center"/>
    </xf>
    <xf numFmtId="0" fontId="51" fillId="0" borderId="14" xfId="0" applyFont="1" applyBorder="1" applyAlignment="1">
      <alignment horizontal="center" vertical="center"/>
    </xf>
    <xf numFmtId="0" fontId="51" fillId="0" borderId="13" xfId="0" applyFont="1" applyBorder="1" applyAlignment="1">
      <alignment horizontal="left" vertical="center"/>
    </xf>
    <xf numFmtId="0" fontId="51" fillId="0" borderId="0" xfId="0" applyFont="1" applyBorder="1" applyAlignment="1">
      <alignment horizontal="left" vertical="center"/>
    </xf>
    <xf numFmtId="0" fontId="0" fillId="0" borderId="0" xfId="0" applyAlignment="1">
      <alignment horizontal="left" vertical="center"/>
    </xf>
    <xf numFmtId="0" fontId="51" fillId="0" borderId="0" xfId="0" applyFont="1" applyFill="1" applyBorder="1" applyAlignment="1" applyProtection="1">
      <alignment horizontal="center" vertical="top"/>
      <protection locked="0"/>
    </xf>
    <xf numFmtId="0" fontId="51" fillId="0" borderId="138" xfId="0" applyFont="1" applyBorder="1" applyAlignment="1">
      <alignment vertical="center"/>
    </xf>
    <xf numFmtId="0" fontId="51" fillId="0" borderId="139" xfId="0" applyFont="1" applyBorder="1" applyAlignment="1">
      <alignment vertical="center"/>
    </xf>
    <xf numFmtId="0" fontId="51" fillId="0" borderId="140" xfId="0" applyFont="1" applyBorder="1" applyAlignment="1">
      <alignment horizontal="left" vertical="center"/>
    </xf>
    <xf numFmtId="0" fontId="1" fillId="0" borderId="0" xfId="43" applyFont="1" applyAlignment="1">
      <alignment vertical="center"/>
    </xf>
    <xf numFmtId="0" fontId="89" fillId="0" borderId="109" xfId="44" applyFont="1" applyBorder="1">
      <alignment vertical="center"/>
    </xf>
    <xf numFmtId="0" fontId="89" fillId="0" borderId="110" xfId="44" applyFont="1" applyBorder="1">
      <alignment vertical="center"/>
    </xf>
    <xf numFmtId="0" fontId="89" fillId="0" borderId="111" xfId="44" applyFont="1" applyBorder="1">
      <alignment vertical="center"/>
    </xf>
    <xf numFmtId="0" fontId="95" fillId="0" borderId="0" xfId="44" applyFont="1" applyAlignment="1">
      <alignment horizontal="center" vertical="center"/>
    </xf>
    <xf numFmtId="0" fontId="93" fillId="0" borderId="28" xfId="44" applyFont="1" applyBorder="1" applyAlignment="1">
      <alignment horizontal="left" vertical="center" wrapText="1" shrinkToFit="1"/>
    </xf>
    <xf numFmtId="0" fontId="93" fillId="0" borderId="28" xfId="44" applyFont="1" applyBorder="1" applyAlignment="1">
      <alignment horizontal="left" vertical="center" shrinkToFit="1"/>
    </xf>
    <xf numFmtId="0" fontId="97" fillId="28" borderId="91" xfId="44" applyFont="1" applyFill="1" applyBorder="1" applyAlignment="1">
      <alignment horizontal="center" vertical="center"/>
    </xf>
    <xf numFmtId="0" fontId="97" fillId="28" borderId="92" xfId="44" applyFont="1" applyFill="1" applyBorder="1" applyAlignment="1">
      <alignment horizontal="center" vertical="center"/>
    </xf>
    <xf numFmtId="0" fontId="97" fillId="28" borderId="93" xfId="44" applyFont="1" applyFill="1" applyBorder="1" applyAlignment="1">
      <alignment horizontal="center" vertical="center"/>
    </xf>
    <xf numFmtId="0" fontId="99" fillId="0" borderId="75" xfId="44" applyFont="1" applyBorder="1" applyAlignment="1">
      <alignment horizontal="left" vertical="center"/>
    </xf>
    <xf numFmtId="0" fontId="99" fillId="0" borderId="76" xfId="44" applyFont="1" applyBorder="1" applyAlignment="1">
      <alignment horizontal="left" vertical="center"/>
    </xf>
    <xf numFmtId="0" fontId="99" fillId="0" borderId="77" xfId="44" applyFont="1" applyBorder="1" applyAlignment="1">
      <alignment horizontal="left" vertical="center"/>
    </xf>
    <xf numFmtId="0" fontId="89" fillId="0" borderId="75" xfId="44" applyFont="1" applyBorder="1" applyAlignment="1">
      <alignment horizontal="left" vertical="center" wrapText="1"/>
    </xf>
    <xf numFmtId="0" fontId="89" fillId="0" borderId="76" xfId="44" applyFont="1" applyBorder="1" applyAlignment="1">
      <alignment horizontal="left" vertical="center"/>
    </xf>
    <xf numFmtId="0" fontId="89" fillId="0" borderId="77" xfId="44" applyFont="1" applyBorder="1" applyAlignment="1">
      <alignment horizontal="left" vertical="center"/>
    </xf>
    <xf numFmtId="0" fontId="99" fillId="0" borderId="75" xfId="44" applyFont="1" applyBorder="1">
      <alignment vertical="center"/>
    </xf>
    <xf numFmtId="0" fontId="99" fillId="0" borderId="76" xfId="44" applyFont="1" applyBorder="1">
      <alignment vertical="center"/>
    </xf>
    <xf numFmtId="0" fontId="99" fillId="0" borderId="77" xfId="44" applyFont="1" applyBorder="1">
      <alignment vertical="center"/>
    </xf>
    <xf numFmtId="0" fontId="89" fillId="0" borderId="95" xfId="44" applyFont="1" applyBorder="1" applyAlignment="1">
      <alignment vertical="center" shrinkToFit="1"/>
    </xf>
    <xf numFmtId="0" fontId="89" fillId="0" borderId="96" xfId="44" applyFont="1" applyBorder="1" applyAlignment="1">
      <alignment vertical="center" shrinkToFit="1"/>
    </xf>
    <xf numFmtId="0" fontId="89" fillId="0" borderId="97" xfId="44" applyFont="1" applyBorder="1" applyAlignment="1">
      <alignment vertical="center" shrinkToFit="1"/>
    </xf>
    <xf numFmtId="0" fontId="89" fillId="0" borderId="99" xfId="44" applyFont="1" applyBorder="1" applyAlignment="1">
      <alignment vertical="center" shrinkToFit="1"/>
    </xf>
    <xf numFmtId="0" fontId="89" fillId="0" borderId="100" xfId="44" applyFont="1" applyBorder="1" applyAlignment="1">
      <alignment vertical="center" shrinkToFit="1"/>
    </xf>
    <xf numFmtId="0" fontId="89" fillId="0" borderId="101" xfId="44" applyFont="1" applyBorder="1" applyAlignment="1">
      <alignment vertical="center" shrinkToFit="1"/>
    </xf>
    <xf numFmtId="0" fontId="99" fillId="0" borderId="91" xfId="44" applyFont="1" applyBorder="1" applyAlignment="1">
      <alignment horizontal="left" vertical="center"/>
    </xf>
    <xf numFmtId="0" fontId="99" fillId="0" borderId="92" xfId="44" applyFont="1" applyBorder="1" applyAlignment="1">
      <alignment horizontal="left" vertical="center"/>
    </xf>
    <xf numFmtId="0" fontId="99" fillId="0" borderId="93" xfId="44" applyFont="1" applyBorder="1" applyAlignment="1">
      <alignment horizontal="left" vertical="center"/>
    </xf>
    <xf numFmtId="0" fontId="89" fillId="0" borderId="103" xfId="44" applyFont="1" applyBorder="1" applyAlignment="1">
      <alignment horizontal="left" vertical="center"/>
    </xf>
    <xf numFmtId="0" fontId="89" fillId="0" borderId="104" xfId="44" applyFont="1" applyBorder="1" applyAlignment="1">
      <alignment horizontal="left" vertical="center"/>
    </xf>
    <xf numFmtId="0" fontId="89" fillId="0" borderId="105" xfId="44" applyFont="1" applyBorder="1" applyAlignment="1">
      <alignment horizontal="left" vertical="center"/>
    </xf>
    <xf numFmtId="0" fontId="89" fillId="0" borderId="107" xfId="44" applyFont="1" applyBorder="1" applyAlignment="1">
      <alignment horizontal="left" vertical="center"/>
    </xf>
    <xf numFmtId="0" fontId="89" fillId="0" borderId="58" xfId="44" applyFont="1" applyBorder="1" applyAlignment="1">
      <alignment horizontal="left" vertical="center"/>
    </xf>
    <xf numFmtId="0" fontId="89" fillId="0" borderId="108" xfId="44" applyFont="1" applyBorder="1" applyAlignment="1">
      <alignment horizontal="left" vertical="center"/>
    </xf>
    <xf numFmtId="0" fontId="89" fillId="0" borderId="107" xfId="44" applyFont="1" applyBorder="1" applyAlignment="1">
      <alignment vertical="center" wrapText="1"/>
    </xf>
    <xf numFmtId="0" fontId="89" fillId="0" borderId="58" xfId="44" applyFont="1" applyBorder="1" applyAlignment="1">
      <alignment vertical="center" wrapText="1"/>
    </xf>
    <xf numFmtId="0" fontId="89" fillId="0" borderId="108" xfId="44" applyFont="1" applyBorder="1" applyAlignment="1">
      <alignment vertical="center" wrapText="1"/>
    </xf>
    <xf numFmtId="0" fontId="89" fillId="0" borderId="114" xfId="44" applyFont="1" applyBorder="1" applyAlignment="1">
      <alignment horizontal="left" vertical="center"/>
    </xf>
    <xf numFmtId="0" fontId="89" fillId="0" borderId="13" xfId="44" applyFont="1" applyBorder="1" applyAlignment="1">
      <alignment horizontal="left" vertical="center"/>
    </xf>
    <xf numFmtId="0" fontId="89" fillId="0" borderId="56" xfId="44" applyFont="1" applyBorder="1" applyAlignment="1">
      <alignment horizontal="left" vertical="center"/>
    </xf>
    <xf numFmtId="0" fontId="89" fillId="0" borderId="115" xfId="44" applyFont="1" applyBorder="1" applyAlignment="1">
      <alignment horizontal="left" vertical="center" wrapText="1" shrinkToFit="1"/>
    </xf>
    <xf numFmtId="0" fontId="89" fillId="0" borderId="116" xfId="44" applyFont="1" applyBorder="1" applyAlignment="1">
      <alignment horizontal="left" vertical="center" wrapText="1" shrinkToFit="1"/>
    </xf>
    <xf numFmtId="0" fontId="89" fillId="0" borderId="117" xfId="44" applyFont="1" applyBorder="1" applyAlignment="1">
      <alignment horizontal="left" vertical="center" wrapText="1" shrinkToFit="1"/>
    </xf>
    <xf numFmtId="0" fontId="89" fillId="0" borderId="119" xfId="44" applyFont="1" applyBorder="1" applyAlignment="1">
      <alignment vertical="center" wrapText="1"/>
    </xf>
    <xf numFmtId="0" fontId="89" fillId="0" borderId="46" xfId="44" applyFont="1" applyBorder="1" applyAlignment="1">
      <alignment vertical="center" wrapText="1"/>
    </xf>
    <xf numFmtId="0" fontId="89" fillId="0" borderId="120" xfId="44" applyFont="1" applyBorder="1" applyAlignment="1">
      <alignment vertical="center" wrapText="1"/>
    </xf>
    <xf numFmtId="0" fontId="89" fillId="24" borderId="113" xfId="44" applyFont="1" applyFill="1" applyBorder="1" applyAlignment="1">
      <alignment horizontal="center" vertical="center"/>
    </xf>
    <xf numFmtId="0" fontId="89" fillId="24" borderId="98" xfId="44" applyFont="1" applyFill="1" applyBorder="1" applyAlignment="1">
      <alignment horizontal="center" vertical="center"/>
    </xf>
    <xf numFmtId="0" fontId="89" fillId="0" borderId="25" xfId="44" applyFont="1" applyBorder="1" applyAlignment="1">
      <alignment horizontal="left" vertical="center" wrapText="1"/>
    </xf>
    <xf numFmtId="0" fontId="89" fillId="0" borderId="122" xfId="44" applyFont="1" applyBorder="1" applyAlignment="1">
      <alignment horizontal="left" vertical="center" wrapText="1"/>
    </xf>
    <xf numFmtId="0" fontId="89" fillId="0" borderId="119" xfId="44" applyFont="1" applyBorder="1" applyAlignment="1">
      <alignment horizontal="left" vertical="center" wrapText="1" shrinkToFit="1"/>
    </xf>
    <xf numFmtId="0" fontId="89" fillId="0" borderId="46" xfId="44" applyFont="1" applyBorder="1" applyAlignment="1">
      <alignment horizontal="left" vertical="center" wrapText="1" shrinkToFit="1"/>
    </xf>
    <xf numFmtId="0" fontId="89" fillId="0" borderId="120" xfId="44" applyFont="1" applyBorder="1" applyAlignment="1">
      <alignment horizontal="left" vertical="center" wrapText="1" shrinkToFit="1"/>
    </xf>
    <xf numFmtId="0" fontId="89" fillId="0" borderId="25" xfId="44" applyFont="1" applyBorder="1" applyAlignment="1">
      <alignment horizontal="left" vertical="center" wrapText="1" shrinkToFit="1"/>
    </xf>
    <xf numFmtId="0" fontId="89" fillId="0" borderId="122" xfId="44" applyFont="1" applyBorder="1" applyAlignment="1">
      <alignment horizontal="left" vertical="center" wrapText="1" shrinkToFit="1"/>
    </xf>
    <xf numFmtId="0" fontId="89" fillId="0" borderId="119" xfId="44" applyFont="1" applyBorder="1" applyAlignment="1">
      <alignment vertical="center" wrapText="1" shrinkToFit="1"/>
    </xf>
    <xf numFmtId="0" fontId="89" fillId="0" borderId="46" xfId="44" applyFont="1" applyBorder="1" applyAlignment="1">
      <alignment vertical="center" wrapText="1" shrinkToFit="1"/>
    </xf>
    <xf numFmtId="0" fontId="89" fillId="0" borderId="120" xfId="44" applyFont="1" applyBorder="1" applyAlignment="1">
      <alignment vertical="center" wrapText="1" shrinkToFit="1"/>
    </xf>
    <xf numFmtId="0" fontId="89" fillId="24" borderId="123" xfId="44" applyFont="1" applyFill="1" applyBorder="1" applyAlignment="1">
      <alignment horizontal="center" vertical="center"/>
    </xf>
    <xf numFmtId="0" fontId="89" fillId="0" borderId="16" xfId="44" applyFont="1" applyBorder="1" applyAlignment="1">
      <alignment horizontal="left" vertical="center" wrapText="1" shrinkToFit="1"/>
    </xf>
    <xf numFmtId="0" fontId="89" fillId="0" borderId="27" xfId="44" applyFont="1" applyBorder="1" applyAlignment="1">
      <alignment horizontal="left" vertical="center" wrapText="1" shrinkToFit="1"/>
    </xf>
    <xf numFmtId="0" fontId="89" fillId="0" borderId="127" xfId="44" applyFont="1" applyBorder="1" applyAlignment="1">
      <alignment horizontal="left" vertical="center" wrapText="1"/>
    </xf>
    <xf numFmtId="0" fontId="89" fillId="0" borderId="128" xfId="44" applyFont="1" applyBorder="1" applyAlignment="1">
      <alignment horizontal="left" vertical="center"/>
    </xf>
    <xf numFmtId="0" fontId="89" fillId="0" borderId="129" xfId="44" applyFont="1" applyBorder="1" applyAlignment="1">
      <alignment horizontal="left" vertical="center"/>
    </xf>
    <xf numFmtId="0" fontId="89" fillId="0" borderId="124" xfId="44" applyFont="1" applyBorder="1" applyAlignment="1">
      <alignment horizontal="left" vertical="center"/>
    </xf>
    <xf numFmtId="0" fontId="89" fillId="0" borderId="31" xfId="44" applyFont="1" applyBorder="1" applyAlignment="1">
      <alignment horizontal="left" vertical="center"/>
    </xf>
    <xf numFmtId="0" fontId="89" fillId="0" borderId="39" xfId="44" applyFont="1" applyBorder="1" applyAlignment="1">
      <alignment horizontal="left" vertical="center"/>
    </xf>
    <xf numFmtId="0" fontId="89" fillId="0" borderId="121" xfId="44" applyFont="1" applyBorder="1" applyAlignment="1">
      <alignment horizontal="left" vertical="center" wrapText="1" shrinkToFit="1"/>
    </xf>
    <xf numFmtId="0" fontId="89" fillId="0" borderId="107" xfId="44" applyFont="1" applyBorder="1" applyAlignment="1">
      <alignment horizontal="left" vertical="center" shrinkToFit="1"/>
    </xf>
    <xf numFmtId="0" fontId="89" fillId="0" borderId="58" xfId="44" applyFont="1" applyBorder="1" applyAlignment="1">
      <alignment horizontal="left" vertical="center" shrinkToFit="1"/>
    </xf>
    <xf numFmtId="0" fontId="89" fillId="0" borderId="108" xfId="44" applyFont="1" applyBorder="1" applyAlignment="1">
      <alignment horizontal="left" vertical="center" shrinkToFit="1"/>
    </xf>
    <xf numFmtId="0" fontId="89" fillId="0" borderId="114" xfId="44" applyFont="1" applyBorder="1" applyAlignment="1">
      <alignment horizontal="left" vertical="center" wrapText="1"/>
    </xf>
    <xf numFmtId="0" fontId="89" fillId="0" borderId="107" xfId="44" applyFont="1" applyBorder="1" applyAlignment="1">
      <alignment horizontal="left" vertical="center" wrapText="1"/>
    </xf>
    <xf numFmtId="0" fontId="89" fillId="0" borderId="58" xfId="44" applyFont="1" applyBorder="1" applyAlignment="1">
      <alignment horizontal="left" vertical="center" wrapText="1"/>
    </xf>
    <xf numFmtId="0" fontId="89" fillId="0" borderId="108" xfId="44" applyFont="1" applyBorder="1" applyAlignment="1">
      <alignment horizontal="left" vertical="center" wrapText="1"/>
    </xf>
    <xf numFmtId="0" fontId="89" fillId="0" borderId="127" xfId="44" applyFont="1" applyBorder="1" applyAlignment="1">
      <alignment horizontal="left" vertical="center"/>
    </xf>
    <xf numFmtId="0" fontId="99" fillId="0" borderId="91" xfId="44" applyFont="1" applyBorder="1">
      <alignment vertical="center"/>
    </xf>
    <xf numFmtId="0" fontId="99" fillId="0" borderId="92" xfId="44" applyFont="1" applyBorder="1">
      <alignment vertical="center"/>
    </xf>
    <xf numFmtId="0" fontId="99" fillId="0" borderId="93" xfId="44" applyFont="1" applyBorder="1">
      <alignment vertical="center"/>
    </xf>
    <xf numFmtId="0" fontId="89" fillId="0" borderId="131" xfId="44" applyFont="1" applyBorder="1" applyAlignment="1">
      <alignment horizontal="left" vertical="center"/>
    </xf>
    <xf numFmtId="0" fontId="89" fillId="0" borderId="132" xfId="44" applyFont="1" applyBorder="1" applyAlignment="1">
      <alignment horizontal="left" vertical="center"/>
    </xf>
    <xf numFmtId="0" fontId="89" fillId="0" borderId="133" xfId="44" applyFont="1" applyBorder="1" applyAlignment="1">
      <alignment horizontal="left" vertical="center"/>
    </xf>
    <xf numFmtId="0" fontId="89" fillId="0" borderId="115" xfId="44" applyFont="1" applyBorder="1" applyAlignment="1">
      <alignment horizontal="left" vertical="center" wrapText="1"/>
    </xf>
    <xf numFmtId="0" fontId="89" fillId="0" borderId="116" xfId="44" applyFont="1" applyBorder="1" applyAlignment="1">
      <alignment horizontal="left" vertical="center"/>
    </xf>
    <xf numFmtId="0" fontId="89" fillId="0" borderId="117" xfId="44" applyFont="1" applyBorder="1" applyAlignment="1">
      <alignment horizontal="left" vertical="center"/>
    </xf>
    <xf numFmtId="0" fontId="89" fillId="0" borderId="127" xfId="44" applyFont="1" applyBorder="1" applyAlignment="1">
      <alignment horizontal="left" vertical="center" shrinkToFit="1"/>
    </xf>
    <xf numFmtId="0" fontId="89" fillId="0" borderId="128" xfId="44" applyFont="1" applyBorder="1" applyAlignment="1">
      <alignment horizontal="left" vertical="center" shrinkToFit="1"/>
    </xf>
    <xf numFmtId="0" fontId="89" fillId="0" borderId="129" xfId="44" applyFont="1" applyBorder="1" applyAlignment="1">
      <alignment horizontal="left" vertical="center" shrinkToFit="1"/>
    </xf>
    <xf numFmtId="0" fontId="89" fillId="0" borderId="75" xfId="44" applyFont="1" applyBorder="1" applyAlignment="1">
      <alignment horizontal="left" vertical="center" shrinkToFit="1"/>
    </xf>
    <xf numFmtId="0" fontId="89" fillId="0" borderId="76" xfId="44" applyFont="1" applyBorder="1" applyAlignment="1">
      <alignment horizontal="left" vertical="center" shrinkToFit="1"/>
    </xf>
    <xf numFmtId="0" fontId="89" fillId="0" borderId="77" xfId="44" applyFont="1" applyBorder="1" applyAlignment="1">
      <alignment horizontal="left" vertical="center" shrinkToFit="1"/>
    </xf>
    <xf numFmtId="0" fontId="89" fillId="0" borderId="131" xfId="44" applyFont="1" applyBorder="1" applyAlignment="1">
      <alignment horizontal="left" vertical="center" wrapText="1" shrinkToFit="1"/>
    </xf>
    <xf numFmtId="0" fontId="89" fillId="0" borderId="132" xfId="44" applyFont="1" applyBorder="1" applyAlignment="1">
      <alignment horizontal="left" vertical="center" wrapText="1" shrinkToFit="1"/>
    </xf>
    <xf numFmtId="0" fontId="89" fillId="0" borderId="133" xfId="44" applyFont="1" applyBorder="1" applyAlignment="1">
      <alignment horizontal="left" vertical="center" wrapText="1" shrinkToFit="1"/>
    </xf>
    <xf numFmtId="0" fontId="89" fillId="0" borderId="115" xfId="44" applyFont="1" applyBorder="1" applyAlignment="1">
      <alignment horizontal="left" vertical="center" shrinkToFit="1"/>
    </xf>
    <xf numFmtId="0" fontId="89" fillId="0" borderId="116" xfId="44" applyFont="1" applyBorder="1" applyAlignment="1">
      <alignment horizontal="left" vertical="center" shrinkToFit="1"/>
    </xf>
    <xf numFmtId="0" fontId="89" fillId="0" borderId="117" xfId="44" applyFont="1" applyBorder="1" applyAlignment="1">
      <alignment horizontal="left" vertical="center" shrinkToFit="1"/>
    </xf>
    <xf numFmtId="0" fontId="0" fillId="0" borderId="50"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10" xfId="0" applyBorder="1" applyAlignment="1">
      <alignment horizontal="center" vertical="center"/>
    </xf>
    <xf numFmtId="0" fontId="0" fillId="0" borderId="38"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48" xfId="0" applyBorder="1" applyAlignment="1" applyProtection="1">
      <alignment horizontal="center" vertical="center" shrinkToFit="1"/>
      <protection locked="0"/>
    </xf>
    <xf numFmtId="0" fontId="0" fillId="0" borderId="38" xfId="0" applyBorder="1" applyAlignment="1">
      <alignment horizontal="center" vertical="center"/>
    </xf>
    <xf numFmtId="0" fontId="0" fillId="0" borderId="44" xfId="0" applyBorder="1" applyAlignment="1">
      <alignment horizontal="center" vertical="center"/>
    </xf>
    <xf numFmtId="0" fontId="0" fillId="0" borderId="0" xfId="0" applyBorder="1" applyAlignment="1">
      <alignment horizontal="center" vertical="center"/>
    </xf>
    <xf numFmtId="0" fontId="0" fillId="24" borderId="10" xfId="0" applyFill="1" applyBorder="1" applyAlignment="1" applyProtection="1">
      <alignment horizontal="center" vertical="center" shrinkToFit="1"/>
      <protection locked="0"/>
    </xf>
    <xf numFmtId="0" fontId="0" fillId="24" borderId="37" xfId="0" applyFill="1" applyBorder="1" applyAlignment="1" applyProtection="1">
      <alignment horizontal="center" vertical="center" shrinkToFit="1"/>
      <protection locked="0"/>
    </xf>
    <xf numFmtId="49" fontId="0" fillId="0" borderId="17" xfId="0" applyNumberFormat="1" applyBorder="1" applyAlignment="1" applyProtection="1">
      <alignment horizontal="center" vertical="center"/>
      <protection locked="0"/>
    </xf>
    <xf numFmtId="49" fontId="0" fillId="0" borderId="68" xfId="0" applyNumberFormat="1" applyBorder="1" applyAlignment="1" applyProtection="1">
      <alignment horizontal="center" vertical="center"/>
      <protection locked="0"/>
    </xf>
    <xf numFmtId="0" fontId="0" fillId="0" borderId="25" xfId="0" applyBorder="1" applyAlignment="1">
      <alignment horizontal="center" vertical="center"/>
    </xf>
    <xf numFmtId="0" fontId="0" fillId="0" borderId="63" xfId="0" applyBorder="1" applyAlignment="1">
      <alignment horizontal="center" vertical="center"/>
    </xf>
    <xf numFmtId="0" fontId="0" fillId="0" borderId="40" xfId="0" applyBorder="1" applyAlignment="1" applyProtection="1">
      <alignment horizontal="center" vertical="center"/>
      <protection locked="0"/>
    </xf>
    <xf numFmtId="0" fontId="48" fillId="0" borderId="57" xfId="0" applyFont="1" applyBorder="1" applyAlignment="1">
      <alignment horizontal="center" vertical="center" shrinkToFit="1"/>
    </xf>
    <xf numFmtId="0" fontId="48" fillId="0" borderId="58" xfId="0" applyFont="1" applyBorder="1" applyAlignment="1">
      <alignment horizontal="center" vertical="center" shrinkToFit="1"/>
    </xf>
    <xf numFmtId="0" fontId="48" fillId="0" borderId="78" xfId="0" applyFont="1" applyBorder="1" applyAlignment="1">
      <alignment horizontal="center" vertical="center" shrinkToFit="1"/>
    </xf>
    <xf numFmtId="0" fontId="0" fillId="24" borderId="38" xfId="0" applyFill="1" applyBorder="1" applyAlignment="1" applyProtection="1">
      <alignment horizontal="center" vertical="center" shrinkToFit="1"/>
      <protection locked="0"/>
    </xf>
    <xf numFmtId="0" fontId="0" fillId="24" borderId="43" xfId="0" applyFill="1" applyBorder="1" applyAlignment="1" applyProtection="1">
      <alignment horizontal="center" vertical="center" shrinkToFit="1"/>
      <protection locked="0"/>
    </xf>
    <xf numFmtId="0" fontId="0" fillId="24" borderId="48" xfId="0" applyFill="1" applyBorder="1" applyAlignment="1" applyProtection="1">
      <alignment horizontal="center" vertical="center" shrinkToFit="1"/>
      <protection locked="0"/>
    </xf>
    <xf numFmtId="0" fontId="0" fillId="0" borderId="1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hidden="1"/>
    </xf>
    <xf numFmtId="0" fontId="0" fillId="0" borderId="52" xfId="0" applyBorder="1" applyAlignment="1" applyProtection="1">
      <alignment horizontal="center" vertical="center"/>
      <protection locked="0"/>
    </xf>
    <xf numFmtId="0" fontId="0" fillId="24" borderId="15" xfId="0" applyFill="1" applyBorder="1" applyAlignment="1" applyProtection="1">
      <alignment horizontal="center" vertical="center" shrinkToFit="1"/>
      <protection locked="0"/>
    </xf>
    <xf numFmtId="0" fontId="0" fillId="24" borderId="16" xfId="0" applyFill="1" applyBorder="1" applyAlignment="1" applyProtection="1">
      <alignment horizontal="center" vertical="center" shrinkToFit="1"/>
      <protection locked="0"/>
    </xf>
    <xf numFmtId="0" fontId="0" fillId="24" borderId="27" xfId="0" applyFill="1" applyBorder="1" applyAlignment="1" applyProtection="1">
      <alignment horizontal="center" vertical="center" shrinkToFit="1"/>
      <protection locked="0"/>
    </xf>
    <xf numFmtId="0" fontId="0" fillId="0" borderId="17"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38" xfId="0" applyBorder="1" applyAlignment="1" applyProtection="1">
      <alignment horizontal="right" vertical="center"/>
      <protection locked="0"/>
    </xf>
    <xf numFmtId="0" fontId="0" fillId="0" borderId="43" xfId="0" applyBorder="1" applyAlignment="1" applyProtection="1">
      <alignment horizontal="right" vertical="center"/>
      <protection locked="0"/>
    </xf>
    <xf numFmtId="0" fontId="0" fillId="0" borderId="44" xfId="0" applyBorder="1" applyAlignment="1" applyProtection="1">
      <alignment horizontal="right" vertical="center"/>
      <protection locked="0"/>
    </xf>
    <xf numFmtId="49" fontId="0" fillId="24" borderId="10" xfId="0" applyNumberFormat="1" applyFill="1" applyBorder="1" applyAlignment="1" applyProtection="1">
      <alignment horizontal="center" vertical="center"/>
      <protection locked="0"/>
    </xf>
    <xf numFmtId="0" fontId="0" fillId="0" borderId="43" xfId="0" applyBorder="1" applyAlignment="1">
      <alignment horizontal="center" vertical="center"/>
    </xf>
    <xf numFmtId="0" fontId="0" fillId="0" borderId="38" xfId="0" applyBorder="1" applyAlignment="1">
      <alignment horizontal="left" vertical="center" wrapText="1"/>
    </xf>
    <xf numFmtId="0" fontId="0" fillId="0" borderId="43" xfId="0" applyBorder="1" applyAlignment="1">
      <alignment horizontal="left" vertical="center" wrapText="1"/>
    </xf>
    <xf numFmtId="0" fontId="0" fillId="0" borderId="44" xfId="0" applyBorder="1" applyAlignment="1">
      <alignment horizontal="left" vertical="center" wrapText="1"/>
    </xf>
    <xf numFmtId="0" fontId="0" fillId="0" borderId="10" xfId="0"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49" fontId="0" fillId="0" borderId="37" xfId="0" applyNumberFormat="1" applyBorder="1" applyAlignment="1" applyProtection="1">
      <alignment horizontal="center" vertical="center"/>
      <protection locked="0"/>
    </xf>
    <xf numFmtId="0" fontId="0" fillId="0" borderId="27" xfId="0" applyBorder="1" applyAlignment="1">
      <alignment horizontal="center" vertical="center"/>
    </xf>
    <xf numFmtId="0" fontId="0" fillId="0" borderId="30"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0" xfId="0" applyBorder="1" applyAlignment="1">
      <alignment horizontal="center" vertical="center" wrapText="1"/>
    </xf>
    <xf numFmtId="0" fontId="0" fillId="0" borderId="17" xfId="0" applyBorder="1" applyAlignment="1">
      <alignment horizontal="center" vertical="center" wrapText="1"/>
    </xf>
    <xf numFmtId="0" fontId="0" fillId="0" borderId="44" xfId="0" applyBorder="1" applyAlignment="1" applyProtection="1">
      <alignment horizontal="center" vertical="center"/>
      <protection locked="0"/>
    </xf>
    <xf numFmtId="0" fontId="0" fillId="0" borderId="65" xfId="0" applyBorder="1" applyAlignment="1">
      <alignment horizontal="center" vertical="center" wrapText="1"/>
    </xf>
    <xf numFmtId="0" fontId="0" fillId="0" borderId="28" xfId="0" applyBorder="1" applyAlignment="1">
      <alignment horizontal="center" vertical="center" wrapText="1"/>
    </xf>
    <xf numFmtId="0" fontId="0" fillId="0" borderId="66" xfId="0" applyBorder="1" applyAlignment="1">
      <alignment horizontal="center" vertical="center" wrapText="1"/>
    </xf>
    <xf numFmtId="0" fontId="0" fillId="0" borderId="36" xfId="0" applyBorder="1" applyAlignment="1">
      <alignment horizontal="center" vertical="center"/>
    </xf>
    <xf numFmtId="0" fontId="0" fillId="0" borderId="55" xfId="0" applyBorder="1" applyAlignment="1">
      <alignment horizontal="center" vertical="center"/>
    </xf>
    <xf numFmtId="0" fontId="0" fillId="0" borderId="0" xfId="0" applyAlignment="1">
      <alignment horizontal="center"/>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41" xfId="0" applyBorder="1" applyAlignment="1">
      <alignment horizontal="center" vertical="center"/>
    </xf>
    <xf numFmtId="0" fontId="0" fillId="0" borderId="15" xfId="33" applyNumberFormat="1" applyFont="1" applyBorder="1" applyAlignment="1" applyProtection="1">
      <alignment horizontal="center" vertical="center"/>
      <protection locked="0"/>
    </xf>
    <xf numFmtId="0" fontId="0" fillId="0" borderId="43" xfId="33" applyNumberFormat="1" applyFont="1" applyBorder="1" applyAlignment="1" applyProtection="1">
      <alignment horizontal="center" vertical="center"/>
      <protection locked="0"/>
    </xf>
    <xf numFmtId="0" fontId="0" fillId="0" borderId="44" xfId="33" applyNumberFormat="1" applyFont="1"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0" xfId="0" applyBorder="1" applyAlignment="1" applyProtection="1">
      <alignment horizontal="center" vertical="center"/>
      <protection locked="0"/>
    </xf>
    <xf numFmtId="0" fontId="0" fillId="0" borderId="47" xfId="0" applyBorder="1" applyAlignment="1">
      <alignment horizontal="center" vertical="center"/>
    </xf>
    <xf numFmtId="0" fontId="0" fillId="0" borderId="46"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40" xfId="0" applyBorder="1" applyAlignment="1">
      <alignment horizontal="center" vertical="center"/>
    </xf>
    <xf numFmtId="0" fontId="0" fillId="0" borderId="64" xfId="0" applyBorder="1" applyAlignment="1">
      <alignment horizontal="center" vertical="center"/>
    </xf>
    <xf numFmtId="0" fontId="0" fillId="0" borderId="67" xfId="0" applyBorder="1" applyAlignment="1">
      <alignment horizontal="center" vertical="center"/>
    </xf>
    <xf numFmtId="0" fontId="0" fillId="0" borderId="10"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14" xfId="0" applyBorder="1" applyAlignment="1">
      <alignment horizontal="center" vertical="center"/>
    </xf>
    <xf numFmtId="0" fontId="0" fillId="0" borderId="42" xfId="0" applyBorder="1" applyAlignment="1">
      <alignment horizontal="center" vertical="center"/>
    </xf>
    <xf numFmtId="0" fontId="0" fillId="27" borderId="10" xfId="0" applyFill="1" applyBorder="1" applyAlignment="1" applyProtection="1">
      <alignment horizontal="center" vertical="center" shrinkToFit="1"/>
      <protection locked="0"/>
    </xf>
    <xf numFmtId="0" fontId="0" fillId="27" borderId="37" xfId="0" applyFill="1" applyBorder="1" applyAlignment="1" applyProtection="1">
      <alignment horizontal="center" vertical="center" shrinkToFit="1"/>
      <protection locked="0"/>
    </xf>
    <xf numFmtId="0" fontId="0" fillId="0" borderId="38" xfId="0" applyBorder="1" applyAlignment="1">
      <alignment horizontal="center" vertical="center" wrapText="1"/>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0" fillId="0" borderId="12"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0" fillId="0" borderId="24" xfId="0" applyBorder="1" applyAlignment="1">
      <alignment horizontal="center" vertical="center"/>
    </xf>
    <xf numFmtId="0" fontId="0" fillId="0" borderId="16"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49" fontId="0" fillId="24" borderId="37" xfId="0" applyNumberFormat="1" applyFill="1" applyBorder="1" applyAlignment="1" applyProtection="1">
      <alignment horizontal="center" vertical="center"/>
      <protection locked="0"/>
    </xf>
    <xf numFmtId="0" fontId="0" fillId="0" borderId="0" xfId="0" applyBorder="1" applyAlignment="1">
      <alignment horizontal="center" vertical="center" wrapText="1"/>
    </xf>
    <xf numFmtId="0" fontId="0" fillId="0" borderId="42" xfId="0" applyBorder="1" applyAlignment="1">
      <alignment horizontal="center" vertical="center" wrapText="1"/>
    </xf>
    <xf numFmtId="0" fontId="0" fillId="0" borderId="44"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31" xfId="0" applyBorder="1" applyAlignment="1">
      <alignment horizontal="center" vertical="center"/>
    </xf>
    <xf numFmtId="0" fontId="0" fillId="0" borderId="13" xfId="0" applyBorder="1" applyAlignment="1">
      <alignment horizontal="center" vertical="center" wrapText="1"/>
    </xf>
    <xf numFmtId="0" fontId="0" fillId="0" borderId="40" xfId="0" applyBorder="1" applyAlignment="1">
      <alignment horizontal="center" vertical="center" wrapText="1"/>
    </xf>
    <xf numFmtId="0" fontId="0" fillId="0" borderId="16" xfId="0" applyBorder="1" applyAlignment="1">
      <alignment horizontal="center" vertical="center" wrapText="1"/>
    </xf>
    <xf numFmtId="0" fontId="0" fillId="0" borderId="41" xfId="0" applyBorder="1" applyAlignment="1">
      <alignment horizontal="center" vertical="center" wrapText="1"/>
    </xf>
    <xf numFmtId="0" fontId="0" fillId="0" borderId="72" xfId="0" applyBorder="1" applyAlignment="1">
      <alignment horizontal="center" vertical="center"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49" xfId="0" applyBorder="1" applyAlignment="1">
      <alignment horizontal="center" vertical="center" wrapText="1"/>
    </xf>
    <xf numFmtId="0" fontId="25" fillId="0" borderId="38" xfId="0" applyFont="1" applyBorder="1" applyAlignment="1">
      <alignment horizontal="left" vertical="center" wrapText="1"/>
    </xf>
    <xf numFmtId="0" fontId="92" fillId="0" borderId="38" xfId="0" applyFont="1" applyBorder="1" applyAlignment="1">
      <alignment horizontal="center" vertical="center" wrapText="1"/>
    </xf>
    <xf numFmtId="0" fontId="48" fillId="0" borderId="43" xfId="0" applyFont="1" applyBorder="1" applyAlignment="1">
      <alignment horizontal="center" vertical="center" wrapText="1"/>
    </xf>
    <xf numFmtId="0" fontId="48" fillId="0" borderId="44" xfId="0" applyFont="1" applyBorder="1" applyAlignment="1">
      <alignment horizontal="center" vertical="center" wrapText="1"/>
    </xf>
    <xf numFmtId="0" fontId="0" fillId="0" borderId="29"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44" fillId="0" borderId="0" xfId="0" applyFont="1" applyAlignment="1">
      <alignment horizontal="left" vertical="center"/>
    </xf>
    <xf numFmtId="0" fontId="0" fillId="27" borderId="38" xfId="0" applyFill="1" applyBorder="1" applyAlignment="1" applyProtection="1">
      <alignment horizontal="center" vertical="center" shrinkToFit="1"/>
      <protection locked="0"/>
    </xf>
    <xf numFmtId="0" fontId="0" fillId="27" borderId="43" xfId="0" applyFill="1" applyBorder="1" applyAlignment="1" applyProtection="1">
      <alignment horizontal="center" vertical="center" shrinkToFit="1"/>
      <protection locked="0"/>
    </xf>
    <xf numFmtId="0" fontId="0" fillId="27" borderId="48" xfId="0" applyFill="1" applyBorder="1" applyAlignment="1" applyProtection="1">
      <alignment horizontal="center" vertical="center" shrinkToFit="1"/>
      <protection locked="0"/>
    </xf>
    <xf numFmtId="0" fontId="0" fillId="0" borderId="0" xfId="0" applyAlignment="1">
      <alignment horizontal="left" vertical="top" wrapText="1"/>
    </xf>
    <xf numFmtId="0" fontId="0" fillId="0" borderId="0" xfId="0" applyAlignment="1" applyProtection="1">
      <alignment horizontal="right" vertical="center"/>
      <protection hidden="1"/>
    </xf>
    <xf numFmtId="0" fontId="0" fillId="0" borderId="42" xfId="0" applyBorder="1" applyAlignment="1" applyProtection="1">
      <alignment horizontal="right" vertical="center"/>
      <protection hidden="1"/>
    </xf>
    <xf numFmtId="14" fontId="0" fillId="0" borderId="38" xfId="0" applyNumberFormat="1" applyBorder="1" applyAlignment="1" applyProtection="1">
      <alignment horizontal="center" vertical="center"/>
      <protection locked="0"/>
    </xf>
    <xf numFmtId="14" fontId="0" fillId="0" borderId="43" xfId="0" applyNumberFormat="1" applyBorder="1" applyAlignment="1" applyProtection="1">
      <alignment horizontal="center" vertical="center"/>
      <protection locked="0"/>
    </xf>
    <xf numFmtId="14" fontId="0" fillId="0" borderId="44" xfId="0" applyNumberFormat="1" applyBorder="1" applyAlignment="1" applyProtection="1">
      <alignment horizontal="center" vertical="center"/>
      <protection locked="0"/>
    </xf>
    <xf numFmtId="0" fontId="0" fillId="0" borderId="18" xfId="0" applyFont="1" applyBorder="1" applyAlignment="1">
      <alignment horizontal="left" vertical="center" wrapText="1"/>
    </xf>
    <xf numFmtId="0" fontId="0" fillId="0" borderId="19" xfId="0" applyFont="1" applyBorder="1" applyAlignment="1">
      <alignment horizontal="left" vertical="center" wrapText="1"/>
    </xf>
    <xf numFmtId="0" fontId="0" fillId="0" borderId="20" xfId="0" applyFont="1" applyBorder="1" applyAlignment="1">
      <alignment horizontal="left" vertical="center" wrapText="1"/>
    </xf>
    <xf numFmtId="0" fontId="0" fillId="0" borderId="69" xfId="0"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49" fontId="0" fillId="0" borderId="38" xfId="0" applyNumberFormat="1" applyBorder="1" applyAlignment="1" applyProtection="1">
      <alignment horizontal="center" vertical="center"/>
      <protection locked="0"/>
    </xf>
    <xf numFmtId="49" fontId="0" fillId="0" borderId="44" xfId="0" applyNumberFormat="1" applyBorder="1" applyAlignment="1" applyProtection="1">
      <alignment horizontal="center" vertical="center"/>
      <protection locked="0"/>
    </xf>
    <xf numFmtId="0" fontId="0" fillId="0" borderId="0" xfId="0" applyBorder="1" applyAlignment="1">
      <alignment horizontal="left" vertical="center"/>
    </xf>
    <xf numFmtId="0" fontId="0" fillId="0" borderId="42" xfId="0" applyBorder="1" applyAlignment="1">
      <alignment horizontal="left" vertical="center"/>
    </xf>
    <xf numFmtId="0" fontId="0" fillId="0" borderId="28" xfId="0" applyBorder="1" applyAlignment="1">
      <alignment horizontal="left" vertical="center"/>
    </xf>
    <xf numFmtId="0" fontId="0" fillId="0" borderId="66" xfId="0" applyBorder="1" applyAlignment="1">
      <alignment horizontal="left" vertical="center"/>
    </xf>
    <xf numFmtId="0" fontId="0" fillId="0" borderId="59" xfId="0" applyBorder="1" applyAlignment="1">
      <alignment horizontal="center" vertical="center"/>
    </xf>
    <xf numFmtId="0" fontId="0" fillId="0" borderId="73" xfId="0" applyBorder="1" applyAlignment="1">
      <alignment horizontal="center" vertical="center"/>
    </xf>
    <xf numFmtId="0" fontId="46" fillId="0" borderId="0" xfId="0" applyFont="1" applyAlignment="1">
      <alignment horizontal="center" wrapText="1"/>
    </xf>
    <xf numFmtId="0" fontId="0" fillId="0" borderId="0" xfId="0" applyFill="1" applyAlignment="1">
      <alignment horizontal="left"/>
    </xf>
    <xf numFmtId="179" fontId="14" fillId="0" borderId="0" xfId="0" applyNumberFormat="1" applyFont="1" applyAlignment="1">
      <alignment horizontal="center"/>
    </xf>
    <xf numFmtId="0" fontId="12" fillId="0" borderId="16" xfId="33" applyNumberFormat="1" applyFont="1" applyBorder="1" applyAlignment="1">
      <alignment horizontal="center"/>
    </xf>
    <xf numFmtId="0" fontId="14" fillId="0" borderId="0" xfId="0" applyFont="1" applyAlignment="1">
      <alignment horizontal="right"/>
    </xf>
    <xf numFmtId="0" fontId="14" fillId="0" borderId="16" xfId="0" applyFont="1" applyBorder="1" applyAlignment="1">
      <alignment horizontal="center" shrinkToFit="1"/>
    </xf>
    <xf numFmtId="0" fontId="14" fillId="0" borderId="0" xfId="0" applyFont="1" applyAlignment="1">
      <alignment horizontal="left"/>
    </xf>
    <xf numFmtId="0" fontId="14" fillId="0" borderId="0" xfId="0" applyFont="1" applyAlignment="1">
      <alignment horizontal="center" shrinkToFit="1"/>
    </xf>
    <xf numFmtId="0" fontId="14" fillId="0" borderId="16" xfId="0" applyFont="1" applyBorder="1" applyAlignment="1">
      <alignment horizontal="center"/>
    </xf>
    <xf numFmtId="0" fontId="14" fillId="0" borderId="43" xfId="0" applyFont="1" applyBorder="1" applyAlignment="1">
      <alignment horizontal="center" shrinkToFit="1"/>
    </xf>
    <xf numFmtId="176" fontId="14" fillId="0" borderId="0" xfId="0" applyNumberFormat="1" applyFont="1" applyAlignment="1">
      <alignment horizontal="right" vertical="top"/>
    </xf>
    <xf numFmtId="180" fontId="14" fillId="0" borderId="16" xfId="0" applyNumberFormat="1" applyFont="1" applyBorder="1" applyAlignment="1">
      <alignment horizontal="center"/>
    </xf>
    <xf numFmtId="177" fontId="14" fillId="0" borderId="0" xfId="0" applyNumberFormat="1" applyFont="1" applyAlignment="1">
      <alignment horizontal="center"/>
    </xf>
    <xf numFmtId="178" fontId="14" fillId="0" borderId="43" xfId="0" applyNumberFormat="1" applyFont="1" applyBorder="1" applyAlignment="1">
      <alignment horizontal="center"/>
    </xf>
    <xf numFmtId="0" fontId="14" fillId="0" borderId="0" xfId="0" applyFont="1" applyBorder="1" applyAlignment="1">
      <alignment horizontal="right"/>
    </xf>
    <xf numFmtId="178" fontId="14" fillId="0" borderId="16" xfId="0" applyNumberFormat="1" applyFont="1" applyBorder="1" applyAlignment="1">
      <alignment horizontal="center"/>
    </xf>
    <xf numFmtId="0" fontId="13" fillId="0" borderId="0" xfId="0" applyFont="1" applyAlignment="1">
      <alignment horizontal="center" vertical="center"/>
    </xf>
    <xf numFmtId="0" fontId="14" fillId="0" borderId="0" xfId="0" applyFont="1" applyAlignment="1">
      <alignment horizontal="center"/>
    </xf>
    <xf numFmtId="180" fontId="14" fillId="0" borderId="16" xfId="0" applyNumberFormat="1" applyFont="1" applyBorder="1" applyAlignment="1">
      <alignment horizontal="center" shrinkToFit="1"/>
    </xf>
    <xf numFmtId="180" fontId="14" fillId="0" borderId="0" xfId="0" applyNumberFormat="1" applyFont="1" applyAlignment="1">
      <alignment horizontal="center"/>
    </xf>
    <xf numFmtId="180" fontId="14" fillId="0" borderId="0" xfId="0" applyNumberFormat="1" applyFont="1" applyBorder="1" applyAlignment="1">
      <alignment horizontal="center"/>
    </xf>
    <xf numFmtId="176" fontId="14" fillId="0" borderId="0" xfId="0" applyNumberFormat="1" applyFont="1" applyAlignment="1">
      <alignment horizontal="center"/>
    </xf>
    <xf numFmtId="0" fontId="14" fillId="0" borderId="13" xfId="0" applyFont="1" applyBorder="1" applyAlignment="1">
      <alignment horizontal="center"/>
    </xf>
    <xf numFmtId="180" fontId="12" fillId="0" borderId="0" xfId="0" applyNumberFormat="1" applyFont="1" applyAlignment="1">
      <alignment horizontal="center" shrinkToFit="1"/>
    </xf>
    <xf numFmtId="0" fontId="14" fillId="0" borderId="43" xfId="0" applyFont="1" applyBorder="1" applyAlignment="1">
      <alignment horizontal="center"/>
    </xf>
    <xf numFmtId="177" fontId="14" fillId="0" borderId="0" xfId="0" applyNumberFormat="1" applyFont="1" applyBorder="1" applyAlignment="1">
      <alignment horizontal="center"/>
    </xf>
    <xf numFmtId="179" fontId="62" fillId="0" borderId="31" xfId="0" applyNumberFormat="1" applyFont="1" applyBorder="1" applyAlignment="1" applyProtection="1">
      <alignment horizontal="center" vertical="center"/>
      <protection locked="0"/>
    </xf>
    <xf numFmtId="179" fontId="62" fillId="0" borderId="53" xfId="0" applyNumberFormat="1" applyFont="1" applyBorder="1" applyAlignment="1" applyProtection="1">
      <alignment horizontal="center" vertical="center"/>
      <protection locked="0"/>
    </xf>
    <xf numFmtId="0" fontId="51" fillId="0" borderId="14" xfId="0" applyFont="1" applyBorder="1" applyAlignment="1">
      <alignment horizontal="left" vertical="top" wrapText="1"/>
    </xf>
    <xf numFmtId="0" fontId="51" fillId="0" borderId="0" xfId="0" applyFont="1" applyAlignment="1">
      <alignment horizontal="left" vertical="top" wrapText="1"/>
    </xf>
    <xf numFmtId="0" fontId="51" fillId="0" borderId="42" xfId="0" applyFont="1" applyBorder="1" applyAlignment="1">
      <alignment horizontal="left" vertical="top" wrapText="1"/>
    </xf>
    <xf numFmtId="0" fontId="51" fillId="0" borderId="0" xfId="0" applyFont="1" applyAlignment="1">
      <alignment horizontal="left" vertical="center" wrapText="1"/>
    </xf>
    <xf numFmtId="0" fontId="51" fillId="0" borderId="42" xfId="0" applyFont="1" applyBorder="1" applyAlignment="1">
      <alignment horizontal="left" vertical="center" wrapText="1"/>
    </xf>
    <xf numFmtId="0" fontId="51" fillId="0" borderId="13" xfId="0" applyFont="1" applyBorder="1" applyAlignment="1">
      <alignment horizontal="left" vertical="center" wrapText="1"/>
    </xf>
    <xf numFmtId="0" fontId="51" fillId="0" borderId="40" xfId="0" applyFont="1" applyBorder="1" applyAlignment="1">
      <alignment horizontal="left" vertical="center" wrapText="1"/>
    </xf>
    <xf numFmtId="0" fontId="51" fillId="0" borderId="16" xfId="0" applyFont="1" applyBorder="1" applyAlignment="1" applyProtection="1">
      <alignment horizontal="center" vertical="top" shrinkToFit="1"/>
      <protection locked="0"/>
    </xf>
    <xf numFmtId="0" fontId="51" fillId="0" borderId="10" xfId="0" applyFont="1" applyBorder="1" applyAlignment="1">
      <alignment horizontal="left" vertical="top" wrapText="1"/>
    </xf>
    <xf numFmtId="0" fontId="51" fillId="25" borderId="12" xfId="0" applyFont="1" applyFill="1" applyBorder="1" applyAlignment="1" applyProtection="1">
      <alignment horizontal="center" vertical="center" wrapText="1"/>
      <protection locked="0"/>
    </xf>
    <xf numFmtId="0" fontId="51" fillId="25" borderId="13" xfId="0" applyFont="1" applyFill="1" applyBorder="1" applyAlignment="1" applyProtection="1">
      <alignment horizontal="center" vertical="center" wrapText="1"/>
      <protection locked="0"/>
    </xf>
    <xf numFmtId="0" fontId="51" fillId="25" borderId="15" xfId="0" applyFont="1" applyFill="1" applyBorder="1" applyAlignment="1" applyProtection="1">
      <alignment horizontal="center" vertical="center" wrapText="1"/>
      <protection locked="0"/>
    </xf>
    <xf numFmtId="0" fontId="51" fillId="25" borderId="16" xfId="0" applyFont="1" applyFill="1" applyBorder="1" applyAlignment="1" applyProtection="1">
      <alignment horizontal="center" vertical="center" wrapText="1"/>
      <protection locked="0"/>
    </xf>
    <xf numFmtId="0" fontId="51" fillId="25" borderId="15" xfId="0" applyFont="1" applyFill="1" applyBorder="1" applyAlignment="1" applyProtection="1">
      <alignment horizontal="center" vertical="center" shrinkToFit="1"/>
      <protection locked="0"/>
    </xf>
    <xf numFmtId="0" fontId="51" fillId="25" borderId="16" xfId="0" applyFont="1" applyFill="1" applyBorder="1" applyAlignment="1" applyProtection="1">
      <alignment horizontal="center" vertical="center" shrinkToFit="1"/>
      <protection locked="0"/>
    </xf>
    <xf numFmtId="0" fontId="51" fillId="25" borderId="41" xfId="0" applyFont="1" applyFill="1" applyBorder="1" applyAlignment="1" applyProtection="1">
      <alignment horizontal="center" vertical="center" shrinkToFit="1"/>
      <protection locked="0"/>
    </xf>
    <xf numFmtId="0" fontId="51" fillId="0" borderId="16" xfId="0" applyFont="1" applyBorder="1" applyAlignment="1" applyProtection="1">
      <alignment horizontal="center" vertical="center" shrinkToFit="1"/>
      <protection locked="0"/>
    </xf>
    <xf numFmtId="0" fontId="51" fillId="0" borderId="38" xfId="0" applyFont="1" applyBorder="1" applyAlignment="1">
      <alignment horizontal="center" vertical="top"/>
    </xf>
    <xf numFmtId="0" fontId="51" fillId="0" borderId="43" xfId="0" applyFont="1" applyBorder="1" applyAlignment="1">
      <alignment horizontal="center" vertical="top"/>
    </xf>
    <xf numFmtId="0" fontId="51" fillId="0" borderId="44" xfId="0" applyFont="1" applyBorder="1" applyAlignment="1">
      <alignment horizontal="center" vertical="top"/>
    </xf>
    <xf numFmtId="0" fontId="51" fillId="0" borderId="135" xfId="0" applyFont="1" applyBorder="1" applyAlignment="1">
      <alignment horizontal="center" vertical="top"/>
    </xf>
    <xf numFmtId="0" fontId="51" fillId="0" borderId="136" xfId="0" applyFont="1" applyBorder="1" applyAlignment="1">
      <alignment horizontal="center" vertical="top"/>
    </xf>
    <xf numFmtId="0" fontId="51" fillId="0" borderId="137" xfId="0" applyFont="1" applyBorder="1" applyAlignment="1">
      <alignment horizontal="center" vertical="top"/>
    </xf>
    <xf numFmtId="0" fontId="51" fillId="0" borderId="139" xfId="0" applyFont="1" applyBorder="1" applyAlignment="1" applyProtection="1">
      <alignment horizontal="center" vertical="center" shrinkToFit="1"/>
      <protection locked="0"/>
    </xf>
    <xf numFmtId="0" fontId="51" fillId="0" borderId="0" xfId="0" applyFont="1" applyBorder="1" applyAlignment="1" applyProtection="1">
      <alignment horizontal="center" vertical="center" shrinkToFit="1"/>
      <protection locked="0"/>
    </xf>
    <xf numFmtId="0" fontId="51" fillId="25" borderId="13" xfId="0" applyFont="1" applyFill="1" applyBorder="1" applyAlignment="1" applyProtection="1">
      <alignment horizontal="left" vertical="center"/>
      <protection locked="0"/>
    </xf>
    <xf numFmtId="0" fontId="51" fillId="25" borderId="40" xfId="0" applyFont="1" applyFill="1" applyBorder="1" applyAlignment="1" applyProtection="1">
      <alignment horizontal="left" vertical="center"/>
      <protection locked="0"/>
    </xf>
    <xf numFmtId="0" fontId="51" fillId="25" borderId="16" xfId="0" applyFont="1" applyFill="1" applyBorder="1" applyAlignment="1" applyProtection="1">
      <alignment horizontal="left" vertical="center"/>
      <protection locked="0"/>
    </xf>
    <xf numFmtId="0" fontId="51" fillId="25" borderId="41" xfId="0" applyFont="1" applyFill="1" applyBorder="1" applyAlignment="1" applyProtection="1">
      <alignment horizontal="left" vertical="center"/>
      <protection locked="0"/>
    </xf>
    <xf numFmtId="0" fontId="60" fillId="0" borderId="38" xfId="0" applyFont="1" applyBorder="1" applyAlignment="1">
      <alignment horizontal="center" vertical="center" wrapText="1"/>
    </xf>
    <xf numFmtId="0" fontId="60" fillId="0" borderId="43" xfId="0" applyFont="1" applyBorder="1" applyAlignment="1">
      <alignment horizontal="center" vertical="center" wrapText="1"/>
    </xf>
    <xf numFmtId="0" fontId="60" fillId="0" borderId="44" xfId="0" applyFont="1" applyBorder="1" applyAlignment="1">
      <alignment horizontal="center" vertical="center" wrapText="1"/>
    </xf>
    <xf numFmtId="0" fontId="51" fillId="24" borderId="43" xfId="0" applyFont="1" applyFill="1" applyBorder="1" applyAlignment="1" applyProtection="1">
      <alignment horizontal="center" vertical="center"/>
      <protection locked="0"/>
    </xf>
    <xf numFmtId="0" fontId="53" fillId="0" borderId="59" xfId="0" applyFont="1" applyBorder="1" applyAlignment="1">
      <alignment horizontal="center" vertical="center" textRotation="255" wrapText="1"/>
    </xf>
    <xf numFmtId="0" fontId="53" fillId="0" borderId="74" xfId="0" applyFont="1" applyBorder="1" applyAlignment="1">
      <alignment horizontal="center" vertical="center" textRotation="255" wrapText="1"/>
    </xf>
    <xf numFmtId="0" fontId="53" fillId="0" borderId="73" xfId="0" applyFont="1" applyBorder="1" applyAlignment="1">
      <alignment horizontal="center" vertical="center" textRotation="255" wrapText="1"/>
    </xf>
    <xf numFmtId="0" fontId="51" fillId="0" borderId="12" xfId="0" applyFont="1" applyBorder="1" applyAlignment="1">
      <alignment horizontal="left" vertical="top" wrapText="1"/>
    </xf>
    <xf numFmtId="0" fontId="51" fillId="0" borderId="13" xfId="0" applyFont="1" applyBorder="1" applyAlignment="1">
      <alignment horizontal="left" vertical="top" wrapText="1"/>
    </xf>
    <xf numFmtId="0" fontId="51" fillId="0" borderId="15" xfId="0" applyFont="1" applyBorder="1" applyAlignment="1">
      <alignment horizontal="left" vertical="top" wrapText="1"/>
    </xf>
    <xf numFmtId="0" fontId="51" fillId="0" borderId="16" xfId="0" applyFont="1" applyBorder="1" applyAlignment="1">
      <alignment horizontal="left" vertical="top" wrapText="1"/>
    </xf>
    <xf numFmtId="0" fontId="51" fillId="0" borderId="12" xfId="0" applyFont="1" applyBorder="1" applyAlignment="1">
      <alignment horizontal="center" vertical="center"/>
    </xf>
    <xf numFmtId="0" fontId="51" fillId="0" borderId="13" xfId="0" applyFont="1" applyBorder="1" applyAlignment="1">
      <alignment horizontal="center" vertical="center"/>
    </xf>
    <xf numFmtId="0" fontId="51" fillId="0" borderId="40" xfId="0" applyFont="1" applyBorder="1" applyAlignment="1">
      <alignment horizontal="center" vertical="center"/>
    </xf>
    <xf numFmtId="0" fontId="51" fillId="0" borderId="13" xfId="0" applyFont="1" applyBorder="1" applyAlignment="1" applyProtection="1">
      <alignment horizontal="center" vertical="center"/>
      <protection locked="0"/>
    </xf>
    <xf numFmtId="0" fontId="51" fillId="0" borderId="16" xfId="0" applyFont="1" applyBorder="1" applyAlignment="1" applyProtection="1">
      <alignment horizontal="center" vertical="center"/>
      <protection locked="0"/>
    </xf>
    <xf numFmtId="0" fontId="60" fillId="0" borderId="73" xfId="0" applyFont="1" applyBorder="1" applyAlignment="1">
      <alignment horizontal="center" vertical="center" textRotation="255" wrapText="1"/>
    </xf>
    <xf numFmtId="0" fontId="60" fillId="0" borderId="10" xfId="0" applyFont="1" applyBorder="1" applyAlignment="1">
      <alignment horizontal="center" vertical="center" textRotation="255" wrapText="1"/>
    </xf>
    <xf numFmtId="0" fontId="60" fillId="0" borderId="59" xfId="0" applyFont="1" applyBorder="1" applyAlignment="1">
      <alignment horizontal="center" vertical="center" textRotation="255" wrapText="1"/>
    </xf>
    <xf numFmtId="0" fontId="51" fillId="0" borderId="0" xfId="0" applyFont="1" applyAlignment="1">
      <alignment horizontal="center" vertical="center"/>
    </xf>
    <xf numFmtId="0" fontId="51" fillId="0" borderId="42" xfId="0" applyFont="1" applyBorder="1" applyAlignment="1">
      <alignment horizontal="center" vertical="center"/>
    </xf>
    <xf numFmtId="0" fontId="51" fillId="0" borderId="14" xfId="0" applyFont="1" applyBorder="1" applyAlignment="1">
      <alignment horizontal="center" vertical="center"/>
    </xf>
    <xf numFmtId="0" fontId="51" fillId="0" borderId="40" xfId="0" applyFont="1" applyBorder="1" applyAlignment="1">
      <alignment horizontal="left" vertical="top" wrapText="1"/>
    </xf>
    <xf numFmtId="0" fontId="51" fillId="0" borderId="41" xfId="0" applyFont="1" applyBorder="1" applyAlignment="1">
      <alignment horizontal="left" vertical="top" wrapText="1"/>
    </xf>
    <xf numFmtId="0" fontId="51" fillId="0" borderId="14" xfId="0" applyFont="1" applyBorder="1" applyAlignment="1">
      <alignment horizontal="left" vertical="top"/>
    </xf>
    <xf numFmtId="0" fontId="51" fillId="0" borderId="0" xfId="0" applyFont="1" applyAlignment="1">
      <alignment horizontal="left" vertical="top"/>
    </xf>
    <xf numFmtId="0" fontId="51" fillId="0" borderId="42" xfId="0" applyFont="1" applyBorder="1" applyAlignment="1">
      <alignment horizontal="left" vertical="top"/>
    </xf>
    <xf numFmtId="0" fontId="60" fillId="0" borderId="16" xfId="0" applyFont="1" applyBorder="1" applyAlignment="1" applyProtection="1">
      <alignment horizontal="center" vertical="center" shrinkToFit="1"/>
      <protection locked="0"/>
    </xf>
    <xf numFmtId="0" fontId="56" fillId="0" borderId="12" xfId="0" applyFont="1" applyBorder="1" applyAlignment="1">
      <alignment horizontal="left" vertical="top" wrapText="1"/>
    </xf>
    <xf numFmtId="0" fontId="56" fillId="0" borderId="13" xfId="0" applyFont="1" applyBorder="1" applyAlignment="1">
      <alignment horizontal="left" vertical="top" wrapText="1"/>
    </xf>
    <xf numFmtId="0" fontId="56" fillId="0" borderId="40" xfId="0" applyFont="1" applyBorder="1" applyAlignment="1">
      <alignment horizontal="left" vertical="top" wrapText="1"/>
    </xf>
    <xf numFmtId="0" fontId="56" fillId="0" borderId="14" xfId="0" applyFont="1" applyBorder="1" applyAlignment="1">
      <alignment horizontal="left" vertical="top" wrapText="1"/>
    </xf>
    <xf numFmtId="0" fontId="56" fillId="0" borderId="0" xfId="0" applyFont="1" applyAlignment="1">
      <alignment horizontal="left" vertical="top" wrapText="1"/>
    </xf>
    <xf numFmtId="0" fontId="56" fillId="0" borderId="42" xfId="0" applyFont="1" applyBorder="1" applyAlignment="1">
      <alignment horizontal="left" vertical="top" wrapText="1"/>
    </xf>
    <xf numFmtId="0" fontId="56" fillId="0" borderId="15" xfId="0" applyFont="1" applyBorder="1" applyAlignment="1">
      <alignment horizontal="left" vertical="top" wrapText="1"/>
    </xf>
    <xf numFmtId="0" fontId="56" fillId="0" borderId="16" xfId="0" applyFont="1" applyBorder="1" applyAlignment="1">
      <alignment horizontal="left" vertical="top" wrapText="1"/>
    </xf>
    <xf numFmtId="0" fontId="56" fillId="0" borderId="41" xfId="0" applyFont="1" applyBorder="1" applyAlignment="1">
      <alignment horizontal="left" vertical="top" wrapText="1"/>
    </xf>
    <xf numFmtId="0" fontId="51" fillId="0" borderId="12" xfId="0" applyFont="1" applyBorder="1" applyAlignment="1" applyProtection="1">
      <alignment horizontal="center" vertical="center" wrapText="1"/>
      <protection locked="0"/>
    </xf>
    <xf numFmtId="0" fontId="51" fillId="0" borderId="13" xfId="0" applyFont="1" applyBorder="1" applyAlignment="1" applyProtection="1">
      <alignment horizontal="center" vertical="center" wrapText="1"/>
      <protection locked="0"/>
    </xf>
    <xf numFmtId="0" fontId="51" fillId="0" borderId="40" xfId="0" applyFont="1" applyBorder="1" applyAlignment="1" applyProtection="1">
      <alignment horizontal="center" vertical="center" wrapText="1"/>
      <protection locked="0"/>
    </xf>
    <xf numFmtId="0" fontId="51" fillId="0" borderId="14" xfId="0" applyFont="1" applyBorder="1" applyAlignment="1" applyProtection="1">
      <alignment horizontal="center" vertical="center" wrapText="1"/>
      <protection locked="0"/>
    </xf>
    <xf numFmtId="0" fontId="51" fillId="0" borderId="0" xfId="0" applyFont="1" applyAlignment="1" applyProtection="1">
      <alignment horizontal="center" vertical="center" wrapText="1"/>
      <protection locked="0"/>
    </xf>
    <xf numFmtId="0" fontId="51" fillId="0" borderId="42" xfId="0" applyFont="1" applyBorder="1" applyAlignment="1" applyProtection="1">
      <alignment horizontal="center" vertical="center" wrapText="1"/>
      <protection locked="0"/>
    </xf>
    <xf numFmtId="0" fontId="51" fillId="0" borderId="15" xfId="0" applyFont="1" applyBorder="1" applyAlignment="1" applyProtection="1">
      <alignment horizontal="center" vertical="center" wrapText="1"/>
      <protection locked="0"/>
    </xf>
    <xf numFmtId="0" fontId="51" fillId="0" borderId="16" xfId="0" applyFont="1" applyBorder="1" applyAlignment="1" applyProtection="1">
      <alignment horizontal="center" vertical="center" wrapText="1"/>
      <protection locked="0"/>
    </xf>
    <xf numFmtId="0" fontId="51" fillId="0" borderId="41" xfId="0" applyFont="1" applyBorder="1" applyAlignment="1" applyProtection="1">
      <alignment horizontal="center" vertical="center" wrapText="1"/>
      <protection locked="0"/>
    </xf>
    <xf numFmtId="0" fontId="55" fillId="0" borderId="10" xfId="0" applyFont="1" applyBorder="1" applyAlignment="1">
      <alignment horizontal="left" vertical="top" wrapText="1"/>
    </xf>
    <xf numFmtId="0" fontId="55" fillId="0" borderId="13" xfId="0" applyFont="1" applyBorder="1" applyAlignment="1">
      <alignment horizontal="left" vertical="center" wrapText="1"/>
    </xf>
    <xf numFmtId="0" fontId="51" fillId="0" borderId="0" xfId="0" applyFont="1" applyAlignment="1" applyProtection="1">
      <alignment horizontal="center" vertical="center" shrinkToFit="1"/>
      <protection locked="0"/>
    </xf>
    <xf numFmtId="0" fontId="51" fillId="25" borderId="40" xfId="0" applyFont="1" applyFill="1" applyBorder="1" applyAlignment="1" applyProtection="1">
      <alignment horizontal="center" vertical="center" wrapText="1"/>
      <protection locked="0"/>
    </xf>
    <xf numFmtId="0" fontId="51" fillId="25" borderId="14" xfId="0" applyFont="1" applyFill="1" applyBorder="1" applyAlignment="1" applyProtection="1">
      <alignment horizontal="center" vertical="center" wrapText="1"/>
      <protection locked="0"/>
    </xf>
    <xf numFmtId="0" fontId="51" fillId="25" borderId="0" xfId="0" applyFont="1" applyFill="1" applyAlignment="1" applyProtection="1">
      <alignment horizontal="center" vertical="center" wrapText="1"/>
      <protection locked="0"/>
    </xf>
    <xf numFmtId="0" fontId="51" fillId="25" borderId="42" xfId="0" applyFont="1" applyFill="1" applyBorder="1" applyAlignment="1" applyProtection="1">
      <alignment horizontal="center" vertical="center" wrapText="1"/>
      <protection locked="0"/>
    </xf>
    <xf numFmtId="0" fontId="51" fillId="25" borderId="41" xfId="0" applyFont="1" applyFill="1" applyBorder="1" applyAlignment="1" applyProtection="1">
      <alignment horizontal="center" vertical="center" wrapText="1"/>
      <protection locked="0"/>
    </xf>
    <xf numFmtId="0" fontId="51" fillId="25" borderId="12" xfId="0" applyFont="1" applyFill="1" applyBorder="1" applyAlignment="1" applyProtection="1">
      <alignment horizontal="center" vertical="center" wrapText="1" shrinkToFit="1"/>
      <protection locked="0"/>
    </xf>
    <xf numFmtId="0" fontId="51" fillId="25" borderId="13" xfId="0" applyFont="1" applyFill="1" applyBorder="1" applyAlignment="1" applyProtection="1">
      <alignment horizontal="center" vertical="center" wrapText="1" shrinkToFit="1"/>
      <protection locked="0"/>
    </xf>
    <xf numFmtId="0" fontId="51" fillId="25" borderId="40" xfId="0" applyFont="1" applyFill="1" applyBorder="1" applyAlignment="1" applyProtection="1">
      <alignment horizontal="center" vertical="center" wrapText="1" shrinkToFit="1"/>
      <protection locked="0"/>
    </xf>
    <xf numFmtId="0" fontId="51" fillId="25" borderId="15" xfId="0" applyFont="1" applyFill="1" applyBorder="1" applyAlignment="1" applyProtection="1">
      <alignment horizontal="center" vertical="center" wrapText="1" shrinkToFit="1"/>
      <protection locked="0"/>
    </xf>
    <xf numFmtId="0" fontId="51" fillId="25" borderId="16" xfId="0" applyFont="1" applyFill="1" applyBorder="1" applyAlignment="1" applyProtection="1">
      <alignment horizontal="center" vertical="center" wrapText="1" shrinkToFit="1"/>
      <protection locked="0"/>
    </xf>
    <xf numFmtId="0" fontId="51" fillId="25" borderId="41" xfId="0" applyFont="1" applyFill="1" applyBorder="1" applyAlignment="1" applyProtection="1">
      <alignment horizontal="center" vertical="center" wrapText="1" shrinkToFit="1"/>
      <protection locked="0"/>
    </xf>
    <xf numFmtId="0" fontId="51" fillId="0" borderId="10" xfId="0" applyFont="1" applyBorder="1" applyAlignment="1">
      <alignment horizontal="center" vertical="center" wrapText="1"/>
    </xf>
    <xf numFmtId="0" fontId="51" fillId="0" borderId="12" xfId="0" applyFont="1" applyBorder="1" applyAlignment="1">
      <alignment horizontal="left" vertical="center"/>
    </xf>
    <xf numFmtId="0" fontId="51" fillId="0" borderId="13" xfId="0" applyFont="1" applyBorder="1" applyAlignment="1">
      <alignment horizontal="left" vertical="center"/>
    </xf>
    <xf numFmtId="0" fontId="51" fillId="0" borderId="13" xfId="0" applyFont="1" applyBorder="1" applyAlignment="1" applyProtection="1">
      <alignment horizontal="center" vertical="center" shrinkToFit="1"/>
      <protection locked="0"/>
    </xf>
    <xf numFmtId="0" fontId="51" fillId="0" borderId="14" xfId="0" applyFont="1" applyBorder="1" applyAlignment="1">
      <alignment horizontal="left" vertical="center"/>
    </xf>
    <xf numFmtId="0" fontId="51" fillId="0" borderId="0" xfId="0" applyFont="1" applyAlignment="1">
      <alignment horizontal="left" vertical="center"/>
    </xf>
    <xf numFmtId="0" fontId="51" fillId="0" borderId="0" xfId="0" applyFont="1" applyAlignment="1" applyProtection="1">
      <alignment horizontal="center" vertical="center"/>
      <protection locked="0"/>
    </xf>
    <xf numFmtId="0" fontId="51" fillId="0" borderId="15" xfId="0" applyFont="1" applyBorder="1" applyAlignment="1">
      <alignment horizontal="center" vertical="center"/>
    </xf>
    <xf numFmtId="0" fontId="51" fillId="0" borderId="16" xfId="0" applyFont="1" applyBorder="1" applyAlignment="1">
      <alignment horizontal="center" vertical="center"/>
    </xf>
    <xf numFmtId="0" fontId="51" fillId="0" borderId="10" xfId="0" applyFont="1" applyBorder="1" applyAlignment="1">
      <alignment horizontal="left" vertical="center"/>
    </xf>
    <xf numFmtId="0" fontId="53" fillId="0" borderId="13" xfId="0" applyFont="1" applyBorder="1" applyAlignment="1">
      <alignment horizontal="left" vertical="center"/>
    </xf>
    <xf numFmtId="0" fontId="53" fillId="0" borderId="12" xfId="0" applyFont="1" applyBorder="1" applyAlignment="1">
      <alignment horizontal="left" vertical="center"/>
    </xf>
    <xf numFmtId="0" fontId="53" fillId="0" borderId="13" xfId="0" applyFont="1" applyBorder="1" applyAlignment="1" applyProtection="1">
      <alignment horizontal="center" vertical="center" shrinkToFit="1"/>
      <protection locked="0"/>
    </xf>
    <xf numFmtId="0" fontId="53" fillId="0" borderId="12" xfId="0" applyFont="1" applyBorder="1" applyAlignment="1">
      <alignment horizontal="center" vertical="center" wrapText="1"/>
    </xf>
    <xf numFmtId="0" fontId="53" fillId="0" borderId="13" xfId="0" applyFont="1" applyBorder="1" applyAlignment="1">
      <alignment horizontal="center" vertical="center" wrapText="1"/>
    </xf>
    <xf numFmtId="0" fontId="53" fillId="0" borderId="40" xfId="0" applyFont="1" applyBorder="1" applyAlignment="1">
      <alignment horizontal="center" vertical="center" wrapText="1"/>
    </xf>
    <xf numFmtId="0" fontId="53" fillId="0" borderId="15" xfId="0" applyFont="1" applyBorder="1" applyAlignment="1">
      <alignment horizontal="center" vertical="center" wrapText="1"/>
    </xf>
    <xf numFmtId="0" fontId="53" fillId="0" borderId="16" xfId="0" applyFont="1" applyBorder="1" applyAlignment="1">
      <alignment horizontal="center" vertical="center" wrapText="1"/>
    </xf>
    <xf numFmtId="0" fontId="53" fillId="0" borderId="41" xfId="0" applyFont="1" applyBorder="1" applyAlignment="1">
      <alignment horizontal="center" vertical="center" wrapText="1"/>
    </xf>
    <xf numFmtId="0" fontId="51" fillId="0" borderId="0" xfId="0" applyFont="1" applyBorder="1" applyAlignment="1">
      <alignment horizontal="left" vertical="center"/>
    </xf>
    <xf numFmtId="0" fontId="52" fillId="0" borderId="0" xfId="0" applyFont="1" applyBorder="1" applyAlignment="1">
      <alignment horizontal="center" vertical="center"/>
    </xf>
    <xf numFmtId="0" fontId="52" fillId="0" borderId="75" xfId="0" applyFont="1" applyBorder="1" applyAlignment="1">
      <alignment horizontal="center" vertical="center"/>
    </xf>
    <xf numFmtId="0" fontId="52" fillId="0" borderId="76" xfId="0" applyFont="1" applyBorder="1" applyAlignment="1">
      <alignment horizontal="center" vertical="center"/>
    </xf>
    <xf numFmtId="0" fontId="52" fillId="0" borderId="77" xfId="0" applyFont="1" applyBorder="1" applyAlignment="1">
      <alignment horizontal="center" vertical="center"/>
    </xf>
    <xf numFmtId="0" fontId="50" fillId="0" borderId="16" xfId="0" applyFont="1" applyBorder="1" applyAlignment="1">
      <alignment horizontal="center" vertical="center"/>
    </xf>
    <xf numFmtId="178" fontId="62" fillId="0" borderId="31" xfId="0" applyNumberFormat="1" applyFont="1" applyBorder="1" applyAlignment="1" applyProtection="1">
      <alignment horizontal="center" vertical="center"/>
      <protection locked="0"/>
    </xf>
    <xf numFmtId="178" fontId="62" fillId="0" borderId="53" xfId="0" applyNumberFormat="1" applyFont="1" applyBorder="1" applyAlignment="1" applyProtection="1">
      <alignment horizontal="center" vertical="center"/>
      <protection locked="0"/>
    </xf>
    <xf numFmtId="0" fontId="62" fillId="0" borderId="38" xfId="0" applyFont="1" applyBorder="1" applyAlignment="1">
      <alignment horizontal="center" vertical="center"/>
    </xf>
    <xf numFmtId="0" fontId="62" fillId="0" borderId="43" xfId="0" applyFont="1" applyBorder="1" applyAlignment="1">
      <alignment horizontal="center" vertical="center"/>
    </xf>
    <xf numFmtId="0" fontId="62" fillId="0" borderId="44" xfId="0" applyFont="1" applyBorder="1" applyAlignment="1">
      <alignment horizontal="center" vertical="center"/>
    </xf>
    <xf numFmtId="0" fontId="62" fillId="0" borderId="13" xfId="0" applyFont="1" applyBorder="1" applyAlignment="1" applyProtection="1">
      <alignment horizontal="left" vertical="center" wrapText="1" shrinkToFit="1"/>
      <protection locked="0"/>
    </xf>
    <xf numFmtId="0" fontId="62" fillId="0" borderId="40" xfId="0" applyFont="1" applyBorder="1" applyAlignment="1" applyProtection="1">
      <alignment horizontal="left" vertical="center" wrapText="1" shrinkToFit="1"/>
      <protection locked="0"/>
    </xf>
    <xf numFmtId="0" fontId="62" fillId="0" borderId="16" xfId="0" applyFont="1" applyBorder="1" applyAlignment="1" applyProtection="1">
      <alignment horizontal="left" vertical="center" wrapText="1" shrinkToFit="1"/>
      <protection locked="0"/>
    </xf>
    <xf numFmtId="0" fontId="62" fillId="0" borderId="41" xfId="0" applyFont="1" applyBorder="1" applyAlignment="1" applyProtection="1">
      <alignment horizontal="left" vertical="center" wrapText="1" shrinkToFit="1"/>
      <protection locked="0"/>
    </xf>
    <xf numFmtId="0" fontId="65" fillId="0" borderId="59" xfId="0" applyFont="1" applyBorder="1" applyAlignment="1">
      <alignment horizontal="center" vertical="center" textRotation="255" wrapText="1"/>
    </xf>
    <xf numFmtId="0" fontId="65" fillId="0" borderId="74" xfId="0" applyFont="1" applyBorder="1" applyAlignment="1">
      <alignment horizontal="center" vertical="center" textRotation="255" wrapText="1"/>
    </xf>
    <xf numFmtId="0" fontId="65" fillId="0" borderId="73" xfId="0" applyFont="1" applyBorder="1" applyAlignment="1">
      <alignment horizontal="center" vertical="center" textRotation="255" wrapText="1"/>
    </xf>
    <xf numFmtId="0" fontId="62" fillId="0" borderId="12" xfId="0" applyFont="1" applyBorder="1" applyAlignment="1">
      <alignment horizontal="left" vertical="top" wrapText="1"/>
    </xf>
    <xf numFmtId="0" fontId="62" fillId="0" borderId="13" xfId="0" applyFont="1" applyBorder="1" applyAlignment="1">
      <alignment horizontal="left" vertical="top" wrapText="1"/>
    </xf>
    <xf numFmtId="0" fontId="62" fillId="0" borderId="40" xfId="0" applyFont="1" applyBorder="1" applyAlignment="1">
      <alignment horizontal="left" vertical="top" wrapText="1"/>
    </xf>
    <xf numFmtId="0" fontId="62" fillId="0" borderId="14" xfId="0" applyFont="1" applyBorder="1" applyAlignment="1">
      <alignment horizontal="left" vertical="top" wrapText="1"/>
    </xf>
    <xf numFmtId="0" fontId="62" fillId="0" borderId="0" xfId="0" applyFont="1" applyAlignment="1">
      <alignment horizontal="left" vertical="top" wrapText="1"/>
    </xf>
    <xf numFmtId="0" fontId="62" fillId="0" borderId="42" xfId="0" applyFont="1" applyBorder="1" applyAlignment="1">
      <alignment horizontal="left" vertical="top" wrapText="1"/>
    </xf>
    <xf numFmtId="0" fontId="62" fillId="0" borderId="12" xfId="0" applyFont="1" applyBorder="1" applyAlignment="1">
      <alignment horizontal="center" vertical="center"/>
    </xf>
    <xf numFmtId="0" fontId="62" fillId="0" borderId="13" xfId="0" applyFont="1" applyBorder="1" applyAlignment="1">
      <alignment horizontal="center" vertical="center"/>
    </xf>
    <xf numFmtId="0" fontId="62" fillId="0" borderId="40" xfId="0" applyFont="1" applyBorder="1" applyAlignment="1">
      <alignment horizontal="center" vertical="center"/>
    </xf>
    <xf numFmtId="0" fontId="65" fillId="0" borderId="38" xfId="0" applyFont="1" applyBorder="1" applyAlignment="1">
      <alignment horizontal="center" vertical="center" wrapText="1"/>
    </xf>
    <xf numFmtId="0" fontId="65" fillId="0" borderId="43" xfId="0" applyFont="1" applyBorder="1" applyAlignment="1">
      <alignment horizontal="center" vertical="center" wrapText="1"/>
    </xf>
    <xf numFmtId="0" fontId="65" fillId="0" borderId="44" xfId="0" applyFont="1" applyBorder="1" applyAlignment="1">
      <alignment horizontal="center" vertical="center" wrapText="1"/>
    </xf>
    <xf numFmtId="0" fontId="62" fillId="0" borderId="13" xfId="0" applyFont="1" applyBorder="1" applyAlignment="1" applyProtection="1">
      <alignment horizontal="center" vertical="center"/>
      <protection locked="0"/>
    </xf>
    <xf numFmtId="0" fontId="62" fillId="0" borderId="16" xfId="0" applyFont="1" applyBorder="1" applyAlignment="1" applyProtection="1">
      <alignment horizontal="center" vertical="center"/>
      <protection locked="0"/>
    </xf>
    <xf numFmtId="0" fontId="62" fillId="0" borderId="10" xfId="0" applyFont="1" applyBorder="1" applyAlignment="1">
      <alignment horizontal="left" vertical="top" wrapText="1"/>
    </xf>
    <xf numFmtId="0" fontId="62" fillId="25" borderId="12" xfId="0" applyFont="1" applyFill="1" applyBorder="1" applyAlignment="1" applyProtection="1">
      <alignment horizontal="center" vertical="center" wrapText="1"/>
      <protection locked="0"/>
    </xf>
    <xf numFmtId="0" fontId="62" fillId="25" borderId="13" xfId="0" applyFont="1" applyFill="1" applyBorder="1" applyAlignment="1" applyProtection="1">
      <alignment horizontal="center" vertical="center" wrapText="1"/>
      <protection locked="0"/>
    </xf>
    <xf numFmtId="0" fontId="62" fillId="25" borderId="15" xfId="0" applyFont="1" applyFill="1" applyBorder="1" applyAlignment="1" applyProtection="1">
      <alignment horizontal="center" vertical="center" wrapText="1"/>
      <protection locked="0"/>
    </xf>
    <xf numFmtId="0" fontId="62" fillId="25" borderId="16" xfId="0" applyFont="1" applyFill="1" applyBorder="1" applyAlignment="1" applyProtection="1">
      <alignment horizontal="center" vertical="center" wrapText="1"/>
      <protection locked="0"/>
    </xf>
    <xf numFmtId="0" fontId="62" fillId="25" borderId="15" xfId="0" applyFont="1" applyFill="1" applyBorder="1" applyAlignment="1" applyProtection="1">
      <alignment horizontal="center" vertical="center" shrinkToFit="1"/>
      <protection locked="0"/>
    </xf>
    <xf numFmtId="0" fontId="62" fillId="25" borderId="16" xfId="0" applyFont="1" applyFill="1" applyBorder="1" applyAlignment="1" applyProtection="1">
      <alignment horizontal="center" vertical="center" shrinkToFit="1"/>
      <protection locked="0"/>
    </xf>
    <xf numFmtId="0" fontId="62" fillId="25" borderId="41" xfId="0" applyFont="1" applyFill="1" applyBorder="1" applyAlignment="1" applyProtection="1">
      <alignment horizontal="center" vertical="center" shrinkToFit="1"/>
      <protection locked="0"/>
    </xf>
    <xf numFmtId="0" fontId="71" fillId="0" borderId="73" xfId="0" applyFont="1" applyBorder="1" applyAlignment="1">
      <alignment horizontal="center" vertical="top" textRotation="255" wrapText="1"/>
    </xf>
    <xf numFmtId="0" fontId="71" fillId="0" borderId="10" xfId="0" applyFont="1" applyBorder="1" applyAlignment="1">
      <alignment horizontal="center" vertical="top" textRotation="255" wrapText="1"/>
    </xf>
    <xf numFmtId="0" fontId="71" fillId="0" borderId="59" xfId="0" applyFont="1" applyBorder="1" applyAlignment="1">
      <alignment horizontal="center" vertical="top" textRotation="255" wrapText="1"/>
    </xf>
    <xf numFmtId="0" fontId="62" fillId="0" borderId="0" xfId="0" applyFont="1" applyAlignment="1">
      <alignment horizontal="center" vertical="center"/>
    </xf>
    <xf numFmtId="0" fontId="72" fillId="0" borderId="16" xfId="0" applyFont="1" applyBorder="1" applyAlignment="1">
      <alignment horizontal="center" vertical="center"/>
    </xf>
    <xf numFmtId="0" fontId="62" fillId="0" borderId="16" xfId="0" applyFont="1" applyBorder="1" applyAlignment="1" applyProtection="1">
      <alignment horizontal="center" vertical="center" shrinkToFit="1"/>
      <protection locked="0"/>
    </xf>
    <xf numFmtId="0" fontId="62" fillId="0" borderId="10" xfId="0" applyFont="1" applyBorder="1" applyAlignment="1">
      <alignment horizontal="center" vertical="center" wrapText="1"/>
    </xf>
    <xf numFmtId="0" fontId="62" fillId="0" borderId="13" xfId="0" applyFont="1" applyBorder="1" applyAlignment="1" applyProtection="1">
      <alignment horizontal="center" vertical="center" shrinkToFit="1"/>
      <protection locked="0"/>
    </xf>
    <xf numFmtId="0" fontId="62" fillId="0" borderId="12" xfId="0" applyFont="1" applyBorder="1" applyAlignment="1" applyProtection="1">
      <alignment horizontal="center" vertical="center" wrapText="1"/>
      <protection locked="0"/>
    </xf>
    <xf numFmtId="0" fontId="62" fillId="0" borderId="13" xfId="0" applyFont="1" applyBorder="1" applyAlignment="1" applyProtection="1">
      <alignment horizontal="center" vertical="center" wrapText="1"/>
      <protection locked="0"/>
    </xf>
    <xf numFmtId="0" fontId="62" fillId="0" borderId="40" xfId="0" applyFont="1" applyBorder="1" applyAlignment="1" applyProtection="1">
      <alignment horizontal="center" vertical="center" wrapText="1"/>
      <protection locked="0"/>
    </xf>
    <xf numFmtId="0" fontId="62" fillId="0" borderId="14" xfId="0" applyFont="1" applyBorder="1" applyAlignment="1" applyProtection="1">
      <alignment horizontal="center" vertical="center" wrapText="1"/>
      <protection locked="0"/>
    </xf>
    <xf numFmtId="0" fontId="62" fillId="0" borderId="0" xfId="0" applyFont="1" applyAlignment="1" applyProtection="1">
      <alignment horizontal="center" vertical="center" wrapText="1"/>
      <protection locked="0"/>
    </xf>
    <xf numFmtId="0" fontId="62" fillId="0" borderId="42" xfId="0" applyFont="1" applyBorder="1" applyAlignment="1" applyProtection="1">
      <alignment horizontal="center" vertical="center" wrapText="1"/>
      <protection locked="0"/>
    </xf>
    <xf numFmtId="0" fontId="62" fillId="0" borderId="15" xfId="0" applyFont="1" applyBorder="1" applyAlignment="1" applyProtection="1">
      <alignment horizontal="center" vertical="center" wrapText="1"/>
      <protection locked="0"/>
    </xf>
    <xf numFmtId="0" fontId="62" fillId="0" borderId="16" xfId="0" applyFont="1" applyBorder="1" applyAlignment="1" applyProtection="1">
      <alignment horizontal="center" vertical="center" wrapText="1"/>
      <protection locked="0"/>
    </xf>
    <xf numFmtId="0" fontId="62" fillId="0" borderId="41" xfId="0" applyFont="1" applyBorder="1" applyAlignment="1" applyProtection="1">
      <alignment horizontal="center" vertical="center" wrapText="1"/>
      <protection locked="0"/>
    </xf>
    <xf numFmtId="0" fontId="67" fillId="0" borderId="10" xfId="0" applyFont="1" applyBorder="1" applyAlignment="1">
      <alignment horizontal="left" vertical="top" wrapText="1"/>
    </xf>
    <xf numFmtId="0" fontId="68" fillId="0" borderId="10" xfId="0" applyFont="1" applyBorder="1" applyAlignment="1">
      <alignment horizontal="left" vertical="top" wrapText="1"/>
    </xf>
    <xf numFmtId="0" fontId="67" fillId="0" borderId="14" xfId="0" applyFont="1" applyBorder="1" applyAlignment="1">
      <alignment horizontal="left" vertical="center"/>
    </xf>
    <xf numFmtId="0" fontId="67" fillId="0" borderId="0" xfId="0" applyFont="1" applyAlignment="1">
      <alignment horizontal="left" vertical="center"/>
    </xf>
    <xf numFmtId="0" fontId="67" fillId="0" borderId="13" xfId="0" applyFont="1" applyBorder="1" applyAlignment="1">
      <alignment horizontal="left" vertical="center" wrapText="1"/>
    </xf>
    <xf numFmtId="0" fontId="62" fillId="0" borderId="12" xfId="0" applyFont="1" applyBorder="1" applyAlignment="1">
      <alignment horizontal="left" vertical="center"/>
    </xf>
    <xf numFmtId="0" fontId="62" fillId="0" borderId="13" xfId="0" applyFont="1" applyBorder="1" applyAlignment="1">
      <alignment horizontal="left" vertical="center"/>
    </xf>
    <xf numFmtId="0" fontId="62" fillId="25" borderId="40" xfId="0" applyFont="1" applyFill="1" applyBorder="1" applyAlignment="1" applyProtection="1">
      <alignment horizontal="center" vertical="center" wrapText="1"/>
      <protection locked="0"/>
    </xf>
    <xf numFmtId="0" fontId="62" fillId="25" borderId="14" xfId="0" applyFont="1" applyFill="1" applyBorder="1" applyAlignment="1" applyProtection="1">
      <alignment horizontal="center" vertical="center" wrapText="1"/>
      <protection locked="0"/>
    </xf>
    <xf numFmtId="0" fontId="62" fillId="25" borderId="0" xfId="0" applyFont="1" applyFill="1" applyAlignment="1" applyProtection="1">
      <alignment horizontal="center" vertical="center" wrapText="1"/>
      <protection locked="0"/>
    </xf>
    <xf numFmtId="0" fontId="62" fillId="25" borderId="42" xfId="0" applyFont="1" applyFill="1" applyBorder="1" applyAlignment="1" applyProtection="1">
      <alignment horizontal="center" vertical="center" wrapText="1"/>
      <protection locked="0"/>
    </xf>
    <xf numFmtId="0" fontId="62" fillId="25" borderId="41" xfId="0" applyFont="1" applyFill="1" applyBorder="1" applyAlignment="1" applyProtection="1">
      <alignment horizontal="center" vertical="center" wrapText="1"/>
      <protection locked="0"/>
    </xf>
    <xf numFmtId="0" fontId="62" fillId="0" borderId="14" xfId="0" applyFont="1" applyBorder="1" applyAlignment="1">
      <alignment horizontal="left" vertical="center"/>
    </xf>
    <xf numFmtId="0" fontId="62" fillId="0" borderId="0" xfId="0" applyFont="1" applyAlignment="1">
      <alignment horizontal="left" vertical="center"/>
    </xf>
    <xf numFmtId="0" fontId="62" fillId="24" borderId="0" xfId="0" applyFont="1" applyFill="1" applyAlignment="1" applyProtection="1">
      <alignment horizontal="center" vertical="center"/>
      <protection locked="0"/>
    </xf>
    <xf numFmtId="0" fontId="62" fillId="0" borderId="15" xfId="0" applyFont="1" applyBorder="1" applyAlignment="1">
      <alignment horizontal="center" vertical="center"/>
    </xf>
    <xf numFmtId="0" fontId="62" fillId="0" borderId="16" xfId="0" applyFont="1" applyBorder="1" applyAlignment="1">
      <alignment horizontal="center" vertical="center"/>
    </xf>
    <xf numFmtId="0" fontId="62" fillId="25" borderId="0" xfId="0" applyFont="1" applyFill="1" applyAlignment="1" applyProtection="1">
      <alignment horizontal="center" vertical="center" shrinkToFit="1"/>
      <protection locked="0"/>
    </xf>
    <xf numFmtId="0" fontId="62" fillId="0" borderId="10" xfId="0" applyFont="1" applyBorder="1" applyAlignment="1">
      <alignment horizontal="left" vertical="center"/>
    </xf>
    <xf numFmtId="0" fontId="65" fillId="0" borderId="12" xfId="0" applyFont="1" applyBorder="1" applyAlignment="1">
      <alignment horizontal="center" vertical="center" wrapText="1"/>
    </xf>
    <xf numFmtId="0" fontId="65" fillId="0" borderId="13" xfId="0" applyFont="1" applyBorder="1" applyAlignment="1">
      <alignment horizontal="center" vertical="center" wrapText="1"/>
    </xf>
    <xf numFmtId="0" fontId="65" fillId="0" borderId="40" xfId="0" applyFont="1" applyBorder="1" applyAlignment="1">
      <alignment horizontal="center" vertical="center" wrapText="1"/>
    </xf>
    <xf numFmtId="0" fontId="65" fillId="0" borderId="15" xfId="0" applyFont="1" applyBorder="1" applyAlignment="1">
      <alignment horizontal="center" vertical="center" wrapText="1"/>
    </xf>
    <xf numFmtId="0" fontId="65" fillId="0" borderId="16" xfId="0" applyFont="1" applyBorder="1" applyAlignment="1">
      <alignment horizontal="center" vertical="center" wrapText="1"/>
    </xf>
    <xf numFmtId="0" fontId="65" fillId="0" borderId="41" xfId="0" applyFont="1" applyBorder="1" applyAlignment="1">
      <alignment horizontal="center" vertical="center" wrapText="1"/>
    </xf>
    <xf numFmtId="0" fontId="63" fillId="0" borderId="75" xfId="0" applyFont="1" applyBorder="1" applyAlignment="1">
      <alignment horizontal="center" vertical="center"/>
    </xf>
    <xf numFmtId="0" fontId="63" fillId="0" borderId="76" xfId="0" applyFont="1" applyBorder="1" applyAlignment="1">
      <alignment horizontal="center" vertical="center"/>
    </xf>
    <xf numFmtId="0" fontId="63" fillId="0" borderId="77" xfId="0" applyFont="1" applyBorder="1" applyAlignment="1">
      <alignment horizontal="center" vertical="center"/>
    </xf>
    <xf numFmtId="0" fontId="62" fillId="0" borderId="0" xfId="0" applyFont="1" applyBorder="1" applyAlignment="1">
      <alignment horizontal="left" vertical="center"/>
    </xf>
    <xf numFmtId="0" fontId="63" fillId="0" borderId="0" xfId="0" applyFont="1" applyBorder="1" applyAlignment="1">
      <alignment horizontal="center" vertical="center"/>
    </xf>
    <xf numFmtId="0" fontId="64" fillId="0" borderId="16" xfId="0" applyFont="1" applyBorder="1" applyAlignment="1">
      <alignment horizontal="center" vertical="center"/>
    </xf>
    <xf numFmtId="0" fontId="62" fillId="0" borderId="0" xfId="0" applyFont="1" applyAlignment="1">
      <alignment vertical="center"/>
    </xf>
    <xf numFmtId="0" fontId="62" fillId="0" borderId="0" xfId="0" applyFont="1" applyAlignment="1" applyProtection="1">
      <alignment horizontal="center" vertical="center" shrinkToFit="1"/>
      <protection locked="0"/>
    </xf>
    <xf numFmtId="0" fontId="73" fillId="25" borderId="0" xfId="0" applyFont="1" applyFill="1" applyBorder="1" applyAlignment="1" applyProtection="1">
      <alignment horizontal="center" vertical="center" shrinkToFit="1"/>
      <protection locked="0"/>
    </xf>
    <xf numFmtId="0" fontId="73" fillId="0" borderId="15" xfId="0" applyFont="1" applyBorder="1" applyAlignment="1">
      <alignment horizontal="center" vertical="center"/>
    </xf>
    <xf numFmtId="0" fontId="73" fillId="0" borderId="16" xfId="0" applyFont="1" applyBorder="1" applyAlignment="1">
      <alignment horizontal="center" vertical="center"/>
    </xf>
    <xf numFmtId="0" fontId="83" fillId="0" borderId="12" xfId="0" applyFont="1" applyBorder="1" applyAlignment="1">
      <alignment horizontal="center" vertical="center" textRotation="255" wrapText="1"/>
    </xf>
    <xf numFmtId="0" fontId="83" fillId="0" borderId="14" xfId="0" applyFont="1" applyBorder="1" applyAlignment="1">
      <alignment horizontal="center" vertical="center" textRotation="255" wrapText="1"/>
    </xf>
    <xf numFmtId="0" fontId="83" fillId="0" borderId="15" xfId="0" applyFont="1" applyBorder="1" applyAlignment="1">
      <alignment horizontal="center" vertical="center" textRotation="255" wrapText="1"/>
    </xf>
    <xf numFmtId="0" fontId="73" fillId="0" borderId="0" xfId="0" applyFont="1" applyBorder="1" applyAlignment="1" applyProtection="1">
      <alignment horizontal="center" vertical="center" shrinkToFit="1"/>
      <protection locked="0"/>
    </xf>
    <xf numFmtId="0" fontId="80" fillId="0" borderId="12" xfId="0" applyFont="1" applyBorder="1" applyAlignment="1">
      <alignment horizontal="left" vertical="top" wrapText="1"/>
    </xf>
    <xf numFmtId="0" fontId="80" fillId="0" borderId="13" xfId="0" applyFont="1" applyBorder="1" applyAlignment="1">
      <alignment horizontal="left" vertical="top" wrapText="1"/>
    </xf>
    <xf numFmtId="0" fontId="80" fillId="0" borderId="40" xfId="0" applyFont="1" applyBorder="1" applyAlignment="1">
      <alignment horizontal="left" vertical="top" wrapText="1"/>
    </xf>
    <xf numFmtId="0" fontId="80" fillId="0" borderId="14" xfId="0" applyFont="1" applyBorder="1" applyAlignment="1">
      <alignment horizontal="left" vertical="top" wrapText="1"/>
    </xf>
    <xf numFmtId="0" fontId="80" fillId="0" borderId="0" xfId="0" applyFont="1" applyBorder="1" applyAlignment="1">
      <alignment horizontal="left" vertical="top" wrapText="1"/>
    </xf>
    <xf numFmtId="0" fontId="80" fillId="0" borderId="42" xfId="0" applyFont="1" applyBorder="1" applyAlignment="1">
      <alignment horizontal="left" vertical="top" wrapText="1"/>
    </xf>
    <xf numFmtId="0" fontId="80" fillId="0" borderId="15" xfId="0" applyFont="1" applyBorder="1" applyAlignment="1">
      <alignment horizontal="left" vertical="top" wrapText="1"/>
    </xf>
    <xf numFmtId="0" fontId="80" fillId="0" borderId="16" xfId="0" applyFont="1" applyBorder="1" applyAlignment="1">
      <alignment horizontal="left" vertical="top" wrapText="1"/>
    </xf>
    <xf numFmtId="0" fontId="80" fillId="0" borderId="41" xfId="0" applyFont="1" applyBorder="1" applyAlignment="1">
      <alignment horizontal="left" vertical="top" wrapText="1"/>
    </xf>
    <xf numFmtId="0" fontId="79" fillId="0" borderId="12" xfId="0" applyFont="1" applyBorder="1" applyAlignment="1">
      <alignment horizontal="left" vertical="top" wrapText="1"/>
    </xf>
    <xf numFmtId="0" fontId="79" fillId="0" borderId="13" xfId="0" applyFont="1" applyBorder="1" applyAlignment="1">
      <alignment horizontal="left" vertical="top" wrapText="1"/>
    </xf>
    <xf numFmtId="0" fontId="79" fillId="0" borderId="40" xfId="0" applyFont="1" applyBorder="1" applyAlignment="1">
      <alignment horizontal="left" vertical="top" wrapText="1"/>
    </xf>
    <xf numFmtId="0" fontId="79" fillId="0" borderId="14" xfId="0" applyFont="1" applyBorder="1" applyAlignment="1">
      <alignment horizontal="left" vertical="top" wrapText="1"/>
    </xf>
    <xf numFmtId="0" fontId="79" fillId="0" borderId="0" xfId="0" applyFont="1" applyBorder="1" applyAlignment="1">
      <alignment horizontal="left" vertical="top" wrapText="1"/>
    </xf>
    <xf numFmtId="0" fontId="79" fillId="0" borderId="42" xfId="0" applyFont="1" applyBorder="1" applyAlignment="1">
      <alignment horizontal="left" vertical="top" wrapText="1"/>
    </xf>
    <xf numFmtId="0" fontId="79" fillId="0" borderId="15" xfId="0" applyFont="1" applyBorder="1" applyAlignment="1">
      <alignment horizontal="left" vertical="top" wrapText="1"/>
    </xf>
    <xf numFmtId="0" fontId="79" fillId="0" borderId="16" xfId="0" applyFont="1" applyBorder="1" applyAlignment="1">
      <alignment horizontal="left" vertical="top" wrapText="1"/>
    </xf>
    <xf numFmtId="0" fontId="79" fillId="0" borderId="41" xfId="0" applyFont="1" applyBorder="1" applyAlignment="1">
      <alignment horizontal="left" vertical="top" wrapText="1"/>
    </xf>
    <xf numFmtId="0" fontId="73" fillId="0" borderId="12" xfId="0" applyFont="1" applyBorder="1" applyAlignment="1">
      <alignment horizontal="left" vertical="top" wrapText="1"/>
    </xf>
    <xf numFmtId="0" fontId="73" fillId="0" borderId="13" xfId="0" applyFont="1" applyBorder="1" applyAlignment="1">
      <alignment horizontal="left" vertical="top" wrapText="1"/>
    </xf>
    <xf numFmtId="0" fontId="73" fillId="0" borderId="40" xfId="0" applyFont="1" applyBorder="1" applyAlignment="1">
      <alignment horizontal="left" vertical="top" wrapText="1"/>
    </xf>
    <xf numFmtId="0" fontId="73" fillId="0" borderId="15" xfId="0" applyFont="1" applyBorder="1" applyAlignment="1">
      <alignment horizontal="left" vertical="top" wrapText="1"/>
    </xf>
    <xf numFmtId="0" fontId="73" fillId="0" borderId="16" xfId="0" applyFont="1" applyBorder="1" applyAlignment="1">
      <alignment horizontal="left" vertical="top" wrapText="1"/>
    </xf>
    <xf numFmtId="0" fontId="73" fillId="0" borderId="41" xfId="0" applyFont="1" applyBorder="1" applyAlignment="1">
      <alignment horizontal="left" vertical="top" wrapText="1"/>
    </xf>
    <xf numFmtId="0" fontId="73" fillId="25" borderId="14" xfId="0" applyFont="1" applyFill="1" applyBorder="1" applyAlignment="1" applyProtection="1">
      <alignment horizontal="center" vertical="center" wrapText="1"/>
      <protection locked="0"/>
    </xf>
    <xf numFmtId="0" fontId="73" fillId="25" borderId="0" xfId="0" applyFont="1" applyFill="1" applyBorder="1" applyAlignment="1" applyProtection="1">
      <alignment horizontal="center" vertical="center" wrapText="1"/>
      <protection locked="0"/>
    </xf>
    <xf numFmtId="0" fontId="73" fillId="25" borderId="15" xfId="0" applyFont="1" applyFill="1" applyBorder="1" applyAlignment="1" applyProtection="1">
      <alignment horizontal="center" vertical="center" wrapText="1"/>
      <protection locked="0"/>
    </xf>
    <xf numFmtId="0" fontId="73" fillId="25" borderId="16" xfId="0" applyFont="1" applyFill="1" applyBorder="1" applyAlignment="1" applyProtection="1">
      <alignment horizontal="center" vertical="center" wrapText="1"/>
      <protection locked="0"/>
    </xf>
    <xf numFmtId="0" fontId="73" fillId="0" borderId="12" xfId="0" applyFont="1" applyBorder="1" applyAlignment="1" applyProtection="1">
      <alignment horizontal="center" vertical="center" wrapText="1"/>
      <protection locked="0"/>
    </xf>
    <xf numFmtId="0" fontId="73" fillId="0" borderId="13" xfId="0" applyFont="1" applyBorder="1" applyAlignment="1" applyProtection="1">
      <alignment horizontal="center" vertical="center" wrapText="1"/>
      <protection locked="0"/>
    </xf>
    <xf numFmtId="0" fontId="73" fillId="0" borderId="40" xfId="0" applyFont="1" applyBorder="1" applyAlignment="1" applyProtection="1">
      <alignment horizontal="center" vertical="center" wrapText="1"/>
      <protection locked="0"/>
    </xf>
    <xf numFmtId="0" fontId="73" fillId="0" borderId="14" xfId="0" applyFont="1" applyBorder="1" applyAlignment="1" applyProtection="1">
      <alignment horizontal="center" vertical="center" wrapText="1"/>
      <protection locked="0"/>
    </xf>
    <xf numFmtId="0" fontId="73" fillId="0" borderId="0" xfId="0" applyFont="1" applyBorder="1" applyAlignment="1" applyProtection="1">
      <alignment horizontal="center" vertical="center" wrapText="1"/>
      <protection locked="0"/>
    </xf>
    <xf numFmtId="0" fontId="73" fillId="0" borderId="42" xfId="0" applyFont="1" applyBorder="1" applyAlignment="1" applyProtection="1">
      <alignment horizontal="center" vertical="center" wrapText="1"/>
      <protection locked="0"/>
    </xf>
    <xf numFmtId="0" fontId="73" fillId="0" borderId="15" xfId="0" applyFont="1" applyBorder="1" applyAlignment="1" applyProtection="1">
      <alignment horizontal="center" vertical="center" wrapText="1"/>
      <protection locked="0"/>
    </xf>
    <xf numFmtId="0" fontId="73" fillId="0" borderId="16" xfId="0" applyFont="1" applyBorder="1" applyAlignment="1" applyProtection="1">
      <alignment horizontal="center" vertical="center" wrapText="1"/>
      <protection locked="0"/>
    </xf>
    <xf numFmtId="0" fontId="73" fillId="0" borderId="41" xfId="0" applyFont="1" applyBorder="1" applyAlignment="1" applyProtection="1">
      <alignment horizontal="center" vertical="center" wrapText="1"/>
      <protection locked="0"/>
    </xf>
    <xf numFmtId="0" fontId="73" fillId="0" borderId="10" xfId="0" applyFont="1" applyBorder="1" applyAlignment="1">
      <alignment horizontal="left" vertical="top" wrapText="1"/>
    </xf>
    <xf numFmtId="0" fontId="77" fillId="0" borderId="0" xfId="0" applyFont="1" applyBorder="1" applyAlignment="1">
      <alignment horizontal="center" vertical="center" wrapText="1"/>
    </xf>
    <xf numFmtId="0" fontId="77" fillId="0" borderId="42" xfId="0" applyFont="1" applyBorder="1" applyAlignment="1">
      <alignment horizontal="center" vertical="center" wrapText="1"/>
    </xf>
    <xf numFmtId="0" fontId="73" fillId="0" borderId="12" xfId="0" applyFont="1" applyBorder="1" applyAlignment="1">
      <alignment horizontal="center" vertical="center"/>
    </xf>
    <xf numFmtId="0" fontId="73" fillId="0" borderId="13" xfId="0" applyFont="1" applyBorder="1" applyAlignment="1">
      <alignment horizontal="center" vertical="center"/>
    </xf>
    <xf numFmtId="0" fontId="73" fillId="0" borderId="40" xfId="0" applyFont="1" applyBorder="1" applyAlignment="1">
      <alignment horizontal="center" vertical="center"/>
    </xf>
    <xf numFmtId="0" fontId="73" fillId="0" borderId="41" xfId="0" applyFont="1" applyBorder="1" applyAlignment="1">
      <alignment horizontal="center" vertical="center"/>
    </xf>
    <xf numFmtId="0" fontId="73" fillId="0" borderId="14" xfId="0" applyFont="1" applyBorder="1" applyAlignment="1">
      <alignment horizontal="left" vertical="top" wrapText="1"/>
    </xf>
    <xf numFmtId="0" fontId="73" fillId="0" borderId="0" xfId="0" applyFont="1" applyBorder="1" applyAlignment="1">
      <alignment horizontal="left" vertical="top" wrapText="1"/>
    </xf>
    <xf numFmtId="0" fontId="73" fillId="0" borderId="12" xfId="0" applyFont="1" applyBorder="1" applyAlignment="1">
      <alignment horizontal="center" vertical="top" wrapText="1"/>
    </xf>
    <xf numFmtId="0" fontId="73" fillId="0" borderId="13" xfId="0" applyFont="1" applyBorder="1" applyAlignment="1">
      <alignment horizontal="center" vertical="top" wrapText="1"/>
    </xf>
    <xf numFmtId="0" fontId="73" fillId="0" borderId="40" xfId="0" applyFont="1" applyBorder="1" applyAlignment="1">
      <alignment horizontal="center" vertical="top" wrapText="1"/>
    </xf>
    <xf numFmtId="0" fontId="73" fillId="0" borderId="14" xfId="0" applyFont="1" applyBorder="1" applyAlignment="1">
      <alignment horizontal="center" vertical="top" wrapText="1"/>
    </xf>
    <xf numFmtId="0" fontId="73" fillId="0" borderId="0" xfId="0" applyFont="1" applyBorder="1" applyAlignment="1">
      <alignment horizontal="center" vertical="top" wrapText="1"/>
    </xf>
    <xf numFmtId="0" fontId="73" fillId="0" borderId="42" xfId="0" applyFont="1" applyBorder="1" applyAlignment="1">
      <alignment horizontal="center" vertical="top" wrapText="1"/>
    </xf>
    <xf numFmtId="0" fontId="73" fillId="0" borderId="15" xfId="0" applyFont="1" applyBorder="1" applyAlignment="1">
      <alignment horizontal="center" vertical="top" wrapText="1"/>
    </xf>
    <xf numFmtId="0" fontId="73" fillId="0" borderId="16" xfId="0" applyFont="1" applyBorder="1" applyAlignment="1">
      <alignment horizontal="center" vertical="top" wrapText="1"/>
    </xf>
    <xf numFmtId="0" fontId="73" fillId="0" borderId="41" xfId="0" applyFont="1" applyBorder="1" applyAlignment="1">
      <alignment horizontal="center" vertical="top" wrapText="1"/>
    </xf>
    <xf numFmtId="0" fontId="73" fillId="0" borderId="14" xfId="0" applyFont="1" applyBorder="1" applyAlignment="1">
      <alignment horizontal="left" vertical="top"/>
    </xf>
    <xf numFmtId="0" fontId="73" fillId="0" borderId="0" xfId="0" applyFont="1" applyBorder="1" applyAlignment="1">
      <alignment horizontal="left" vertical="top"/>
    </xf>
    <xf numFmtId="0" fontId="73" fillId="0" borderId="12" xfId="0" applyFont="1" applyBorder="1" applyAlignment="1">
      <alignment horizontal="left" vertical="top"/>
    </xf>
    <xf numFmtId="0" fontId="73" fillId="0" borderId="13" xfId="0" applyFont="1" applyBorder="1" applyAlignment="1">
      <alignment horizontal="left" vertical="top"/>
    </xf>
    <xf numFmtId="0" fontId="73" fillId="0" borderId="15" xfId="0" applyFont="1" applyBorder="1" applyAlignment="1">
      <alignment horizontal="left" vertical="top"/>
    </xf>
    <xf numFmtId="0" fontId="73" fillId="0" borderId="16" xfId="0" applyFont="1" applyBorder="1" applyAlignment="1">
      <alignment horizontal="left" vertical="top"/>
    </xf>
    <xf numFmtId="0" fontId="77" fillId="0" borderId="59" xfId="0" applyFont="1" applyBorder="1" applyAlignment="1">
      <alignment horizontal="center" vertical="center" textRotation="255" wrapText="1"/>
    </xf>
    <xf numFmtId="0" fontId="77" fillId="0" borderId="74" xfId="0" applyFont="1" applyBorder="1" applyAlignment="1">
      <alignment horizontal="center" vertical="center" textRotation="255" wrapText="1"/>
    </xf>
    <xf numFmtId="0" fontId="77" fillId="0" borderId="73" xfId="0" applyFont="1" applyBorder="1" applyAlignment="1">
      <alignment horizontal="center" vertical="center" textRotation="255" wrapText="1"/>
    </xf>
    <xf numFmtId="0" fontId="73" fillId="0" borderId="16" xfId="0" applyFont="1" applyBorder="1" applyAlignment="1" applyProtection="1">
      <alignment horizontal="center" vertical="top" shrinkToFit="1"/>
      <protection locked="0"/>
    </xf>
    <xf numFmtId="0" fontId="73" fillId="0" borderId="16" xfId="0" applyFont="1" applyBorder="1" applyAlignment="1" applyProtection="1">
      <alignment horizontal="center" vertical="center" shrinkToFit="1"/>
      <protection locked="0"/>
    </xf>
    <xf numFmtId="0" fontId="73" fillId="0" borderId="0" xfId="0" applyFont="1" applyBorder="1" applyAlignment="1">
      <alignment horizontal="center" vertical="center"/>
    </xf>
    <xf numFmtId="0" fontId="73" fillId="0" borderId="0" xfId="0" applyFont="1" applyBorder="1" applyAlignment="1">
      <alignment horizontal="left" vertical="center"/>
    </xf>
    <xf numFmtId="0" fontId="74" fillId="0" borderId="0" xfId="0" applyFont="1" applyBorder="1" applyAlignment="1">
      <alignment horizontal="center" vertical="center"/>
    </xf>
    <xf numFmtId="0" fontId="73" fillId="25" borderId="16" xfId="0" applyFont="1" applyFill="1" applyBorder="1" applyAlignment="1" applyProtection="1">
      <alignment horizontal="center" vertical="center" shrinkToFit="1"/>
      <protection locked="0"/>
    </xf>
    <xf numFmtId="0" fontId="73" fillId="25" borderId="12" xfId="0" applyFont="1" applyFill="1" applyBorder="1" applyAlignment="1" applyProtection="1">
      <alignment horizontal="center" vertical="center" wrapText="1" shrinkToFit="1"/>
      <protection locked="0"/>
    </xf>
    <xf numFmtId="0" fontId="73" fillId="25" borderId="13" xfId="0" applyFont="1" applyFill="1" applyBorder="1" applyAlignment="1" applyProtection="1">
      <alignment horizontal="center" vertical="center" wrapText="1" shrinkToFit="1"/>
      <protection locked="0"/>
    </xf>
    <xf numFmtId="0" fontId="73" fillId="25" borderId="40" xfId="0" applyFont="1" applyFill="1" applyBorder="1" applyAlignment="1" applyProtection="1">
      <alignment horizontal="center" vertical="center" wrapText="1" shrinkToFit="1"/>
      <protection locked="0"/>
    </xf>
    <xf numFmtId="0" fontId="73" fillId="25" borderId="14" xfId="0" applyFont="1" applyFill="1" applyBorder="1" applyAlignment="1" applyProtection="1">
      <alignment horizontal="center" vertical="center" wrapText="1" shrinkToFit="1"/>
      <protection locked="0"/>
    </xf>
    <xf numFmtId="0" fontId="73" fillId="25" borderId="0" xfId="0" applyFont="1" applyFill="1" applyBorder="1" applyAlignment="1" applyProtection="1">
      <alignment horizontal="center" vertical="center" wrapText="1" shrinkToFit="1"/>
      <protection locked="0"/>
    </xf>
    <xf numFmtId="0" fontId="73" fillId="25" borderId="42" xfId="0" applyFont="1" applyFill="1" applyBorder="1" applyAlignment="1" applyProtection="1">
      <alignment horizontal="center" vertical="center" wrapText="1" shrinkToFit="1"/>
      <protection locked="0"/>
    </xf>
    <xf numFmtId="0" fontId="73" fillId="25" borderId="15" xfId="0" applyFont="1" applyFill="1" applyBorder="1" applyAlignment="1" applyProtection="1">
      <alignment horizontal="center" vertical="center" wrapText="1" shrinkToFit="1"/>
      <protection locked="0"/>
    </xf>
    <xf numFmtId="0" fontId="73" fillId="25" borderId="16" xfId="0" applyFont="1" applyFill="1" applyBorder="1" applyAlignment="1" applyProtection="1">
      <alignment horizontal="center" vertical="center" wrapText="1" shrinkToFit="1"/>
      <protection locked="0"/>
    </xf>
    <xf numFmtId="0" fontId="73" fillId="25" borderId="41" xfId="0" applyFont="1" applyFill="1" applyBorder="1" applyAlignment="1" applyProtection="1">
      <alignment horizontal="center" vertical="center" wrapText="1" shrinkToFit="1"/>
      <protection locked="0"/>
    </xf>
    <xf numFmtId="0" fontId="73" fillId="0" borderId="12" xfId="0" applyFont="1" applyBorder="1" applyAlignment="1">
      <alignment horizontal="left" vertical="center"/>
    </xf>
    <xf numFmtId="0" fontId="73" fillId="0" borderId="13" xfId="0" applyFont="1" applyBorder="1" applyAlignment="1">
      <alignment horizontal="left" vertical="center"/>
    </xf>
    <xf numFmtId="0" fontId="73" fillId="24" borderId="0" xfId="0" applyFont="1" applyFill="1" applyBorder="1" applyAlignment="1" applyProtection="1">
      <alignment horizontal="center" vertical="center"/>
      <protection locked="0"/>
    </xf>
    <xf numFmtId="0" fontId="73" fillId="0" borderId="10" xfId="0" applyFont="1" applyBorder="1" applyAlignment="1">
      <alignment horizontal="center" vertical="center" wrapText="1"/>
    </xf>
    <xf numFmtId="0" fontId="73" fillId="25" borderId="12" xfId="0" applyFont="1" applyFill="1" applyBorder="1" applyAlignment="1" applyProtection="1">
      <alignment horizontal="center" vertical="center" wrapText="1"/>
      <protection locked="0"/>
    </xf>
    <xf numFmtId="0" fontId="73" fillId="25" borderId="13" xfId="0" applyFont="1" applyFill="1" applyBorder="1" applyAlignment="1" applyProtection="1">
      <alignment horizontal="center" vertical="center" wrapText="1"/>
      <protection locked="0"/>
    </xf>
    <xf numFmtId="0" fontId="73" fillId="25" borderId="40" xfId="0" applyFont="1" applyFill="1" applyBorder="1" applyAlignment="1" applyProtection="1">
      <alignment horizontal="center" vertical="center" wrapText="1"/>
      <protection locked="0"/>
    </xf>
    <xf numFmtId="0" fontId="73" fillId="25" borderId="41" xfId="0" applyFont="1" applyFill="1" applyBorder="1" applyAlignment="1" applyProtection="1">
      <alignment horizontal="center" vertical="center" wrapText="1"/>
      <protection locked="0"/>
    </xf>
    <xf numFmtId="0" fontId="77" fillId="0" borderId="10" xfId="0" applyFont="1" applyBorder="1" applyAlignment="1">
      <alignment horizontal="left" vertical="top" wrapText="1"/>
    </xf>
    <xf numFmtId="0" fontId="73" fillId="0" borderId="13" xfId="0" applyFont="1" applyBorder="1" applyAlignment="1" applyProtection="1">
      <alignment horizontal="center" vertical="center"/>
      <protection locked="0"/>
    </xf>
    <xf numFmtId="0" fontId="12" fillId="0" borderId="0" xfId="0" applyFont="1" applyAlignment="1">
      <alignment horizontal="center" vertical="center"/>
    </xf>
    <xf numFmtId="0" fontId="12" fillId="0" borderId="0" xfId="0" applyFont="1" applyAlignment="1">
      <alignment horizontal="left" vertical="center"/>
    </xf>
    <xf numFmtId="0" fontId="75" fillId="0" borderId="16" xfId="0" applyFont="1" applyBorder="1" applyAlignment="1">
      <alignment horizontal="center" vertical="center"/>
    </xf>
    <xf numFmtId="0" fontId="73" fillId="0" borderId="14" xfId="0" applyFont="1" applyBorder="1" applyAlignment="1">
      <alignment horizontal="left" vertical="center"/>
    </xf>
    <xf numFmtId="0" fontId="73" fillId="0" borderId="16" xfId="0" applyFont="1" applyBorder="1" applyAlignment="1" applyProtection="1">
      <alignment horizontal="center" vertical="center"/>
      <protection locked="0"/>
    </xf>
    <xf numFmtId="0" fontId="73" fillId="0" borderId="13" xfId="0" applyFont="1" applyBorder="1" applyAlignment="1" applyProtection="1">
      <alignment horizontal="center" vertical="center" shrinkToFit="1"/>
      <protection locked="0"/>
    </xf>
    <xf numFmtId="0" fontId="73" fillId="0" borderId="12" xfId="0" applyFont="1" applyBorder="1" applyAlignment="1">
      <alignment horizontal="center" vertical="center" wrapText="1"/>
    </xf>
    <xf numFmtId="0" fontId="73" fillId="0" borderId="13" xfId="0" applyFont="1" applyBorder="1" applyAlignment="1">
      <alignment horizontal="center" vertical="center" wrapText="1"/>
    </xf>
    <xf numFmtId="0" fontId="73" fillId="0" borderId="40" xfId="0" applyFont="1" applyBorder="1" applyAlignment="1">
      <alignment horizontal="center" vertical="center" wrapText="1"/>
    </xf>
    <xf numFmtId="0" fontId="73" fillId="0" borderId="14" xfId="0" applyFont="1" applyBorder="1" applyAlignment="1">
      <alignment horizontal="center" vertical="center" wrapText="1"/>
    </xf>
    <xf numFmtId="0" fontId="73" fillId="0" borderId="0" xfId="0" applyFont="1" applyBorder="1" applyAlignment="1">
      <alignment horizontal="center" vertical="center" wrapText="1"/>
    </xf>
    <xf numFmtId="0" fontId="73" fillId="0" borderId="42" xfId="0" applyFont="1" applyBorder="1" applyAlignment="1">
      <alignment horizontal="center" vertical="center" wrapText="1"/>
    </xf>
    <xf numFmtId="0" fontId="73" fillId="0" borderId="15" xfId="0" applyFont="1" applyBorder="1" applyAlignment="1">
      <alignment horizontal="center" vertical="center" wrapText="1"/>
    </xf>
    <xf numFmtId="0" fontId="73" fillId="0" borderId="16" xfId="0" applyFont="1" applyBorder="1" applyAlignment="1">
      <alignment horizontal="center" vertical="center" wrapText="1"/>
    </xf>
    <xf numFmtId="0" fontId="73" fillId="0" borderId="41" xfId="0" applyFont="1" applyBorder="1" applyAlignment="1">
      <alignment horizontal="center" vertical="center" wrapText="1"/>
    </xf>
    <xf numFmtId="0" fontId="74" fillId="0" borderId="75" xfId="0" applyFont="1" applyBorder="1" applyAlignment="1">
      <alignment horizontal="center" vertical="center"/>
    </xf>
    <xf numFmtId="0" fontId="74" fillId="0" borderId="76" xfId="0" applyFont="1" applyBorder="1" applyAlignment="1">
      <alignment horizontal="center" vertical="center"/>
    </xf>
    <xf numFmtId="0" fontId="74" fillId="0" borderId="77" xfId="0" applyFont="1" applyBorder="1" applyAlignment="1">
      <alignment horizontal="center" vertical="center"/>
    </xf>
    <xf numFmtId="0" fontId="73" fillId="25" borderId="13" xfId="0" applyFont="1" applyFill="1" applyBorder="1" applyAlignment="1" applyProtection="1">
      <alignment horizontal="left" vertical="center"/>
      <protection locked="0"/>
    </xf>
    <xf numFmtId="0" fontId="73" fillId="25" borderId="40" xfId="0" applyFont="1" applyFill="1" applyBorder="1" applyAlignment="1" applyProtection="1">
      <alignment horizontal="left" vertical="center"/>
      <protection locked="0"/>
    </xf>
    <xf numFmtId="0" fontId="73" fillId="25" borderId="16" xfId="0" applyFont="1" applyFill="1" applyBorder="1" applyAlignment="1" applyProtection="1">
      <alignment horizontal="left" vertical="center"/>
      <protection locked="0"/>
    </xf>
    <xf numFmtId="0" fontId="73" fillId="25" borderId="41" xfId="0" applyFont="1" applyFill="1" applyBorder="1" applyAlignment="1" applyProtection="1">
      <alignment horizontal="left" vertical="center"/>
      <protection locked="0"/>
    </xf>
    <xf numFmtId="0" fontId="73" fillId="0" borderId="57" xfId="0" applyFont="1" applyBorder="1" applyAlignment="1" applyProtection="1">
      <alignment horizontal="center" vertical="center" shrinkToFit="1"/>
      <protection locked="0"/>
    </xf>
    <xf numFmtId="0" fontId="73" fillId="0" borderId="58" xfId="0" applyFont="1" applyBorder="1" applyAlignment="1" applyProtection="1">
      <alignment horizontal="center" vertical="center" shrinkToFit="1"/>
      <protection locked="0"/>
    </xf>
    <xf numFmtId="0" fontId="73" fillId="0" borderId="78" xfId="0" applyFont="1" applyBorder="1" applyAlignment="1" applyProtection="1">
      <alignment horizontal="center" vertical="center" shrinkToFit="1"/>
      <protection locked="0"/>
    </xf>
    <xf numFmtId="0" fontId="77" fillId="0" borderId="12"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0" xfId="0" applyFont="1" applyBorder="1" applyAlignment="1">
      <alignment horizontal="center" vertical="center" wrapText="1"/>
    </xf>
    <xf numFmtId="0" fontId="77" fillId="0" borderId="15" xfId="0" applyFont="1" applyBorder="1" applyAlignment="1">
      <alignment horizontal="center" vertical="center" wrapText="1"/>
    </xf>
    <xf numFmtId="0" fontId="77" fillId="0" borderId="16" xfId="0" applyFont="1" applyBorder="1" applyAlignment="1">
      <alignment horizontal="center" vertical="center" wrapText="1"/>
    </xf>
    <xf numFmtId="0" fontId="77" fillId="0" borderId="41" xfId="0" applyFont="1" applyBorder="1" applyAlignment="1">
      <alignment horizontal="center" vertical="center" wrapText="1"/>
    </xf>
    <xf numFmtId="0" fontId="73" fillId="0" borderId="10" xfId="0" applyFont="1" applyBorder="1" applyAlignment="1">
      <alignment horizontal="left" vertical="center"/>
    </xf>
    <xf numFmtId="0" fontId="87" fillId="0" borderId="0" xfId="43" applyFont="1" applyAlignment="1">
      <alignment horizontal="center" vertical="center"/>
    </xf>
    <xf numFmtId="0" fontId="5" fillId="0" borderId="16" xfId="43" applyFont="1" applyBorder="1" applyAlignment="1">
      <alignment horizontal="left" vertical="center"/>
    </xf>
    <xf numFmtId="0" fontId="88" fillId="0" borderId="0" xfId="43" applyFont="1" applyAlignment="1">
      <alignment horizontal="center" vertical="top"/>
    </xf>
    <xf numFmtId="0" fontId="89" fillId="0" borderId="0" xfId="43" applyFont="1" applyAlignment="1">
      <alignment horizontal="center" vertical="top"/>
    </xf>
    <xf numFmtId="0" fontId="38" fillId="24" borderId="83" xfId="43" applyNumberFormat="1" applyFont="1" applyFill="1" applyBorder="1" applyAlignment="1">
      <alignment horizontal="center" vertical="center"/>
    </xf>
    <xf numFmtId="0" fontId="38" fillId="24" borderId="84" xfId="43" applyNumberFormat="1" applyFont="1" applyFill="1" applyBorder="1" applyAlignment="1">
      <alignment horizontal="center" vertical="center"/>
    </xf>
    <xf numFmtId="0" fontId="9" fillId="0" borderId="16" xfId="43" applyBorder="1" applyAlignment="1">
      <alignment horizontal="left" vertical="center" shrinkToFit="1"/>
    </xf>
    <xf numFmtId="0" fontId="5" fillId="0" borderId="0" xfId="43" applyFont="1" applyAlignment="1">
      <alignment horizontal="center" vertical="center"/>
    </xf>
    <xf numFmtId="0" fontId="38" fillId="24" borderId="79" xfId="43" applyFont="1" applyFill="1" applyBorder="1" applyAlignment="1">
      <alignment horizontal="center" vertical="center"/>
    </xf>
    <xf numFmtId="0" fontId="38" fillId="24" borderId="80" xfId="43" applyFont="1" applyFill="1" applyBorder="1" applyAlignment="1">
      <alignment horizontal="center" vertical="center"/>
    </xf>
    <xf numFmtId="0" fontId="38" fillId="24" borderId="81" xfId="43" applyFont="1" applyFill="1" applyBorder="1" applyAlignment="1">
      <alignment horizontal="center" vertical="center"/>
    </xf>
    <xf numFmtId="0" fontId="38" fillId="24" borderId="82" xfId="43" applyFont="1" applyFill="1" applyBorder="1" applyAlignment="1">
      <alignment horizontal="center" vertical="center"/>
    </xf>
    <xf numFmtId="179" fontId="38" fillId="24" borderId="81" xfId="43" applyNumberFormat="1" applyFont="1" applyFill="1" applyBorder="1" applyAlignment="1">
      <alignment horizontal="center" vertical="center"/>
    </xf>
    <xf numFmtId="179" fontId="38" fillId="24" borderId="82" xfId="43" applyNumberFormat="1" applyFont="1" applyFill="1" applyBorder="1" applyAlignment="1">
      <alignment horizontal="center" vertical="center"/>
    </xf>
    <xf numFmtId="0" fontId="5" fillId="0" borderId="0" xfId="43" applyFont="1" applyAlignment="1">
      <alignment horizontal="left" vertical="top" wrapText="1"/>
    </xf>
    <xf numFmtId="0" fontId="9" fillId="0" borderId="0" xfId="43" applyAlignment="1">
      <alignment horizontal="left" vertical="top" wrapText="1"/>
    </xf>
    <xf numFmtId="0" fontId="8" fillId="0" borderId="0" xfId="43" applyFont="1" applyAlignment="1">
      <alignment horizontal="center" vertical="center"/>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7BDB3C25-1498-480B-9A1C-7AE9B90A7045}"/>
    <cellStyle name="標準 3" xfId="44" xr:uid="{43D6CE6C-5E0B-4AD1-B263-BE3340BEC277}"/>
    <cellStyle name="良い" xfId="42" builtinId="26" customBuiltin="1"/>
  </cellStyles>
  <dxfs count="494">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8" tint="0.39994506668294322"/>
        </patternFill>
      </fill>
    </dxf>
    <dxf>
      <fill>
        <patternFill>
          <bgColor theme="8" tint="0.39994506668294322"/>
        </patternFill>
      </fill>
    </dxf>
    <dxf>
      <fill>
        <patternFill>
          <bgColor rgb="FFFFFF00"/>
        </patternFill>
      </fill>
    </dxf>
    <dxf>
      <fill>
        <patternFill>
          <bgColor theme="0"/>
        </patternFill>
      </fill>
    </dxf>
    <dxf>
      <fill>
        <patternFill>
          <bgColor rgb="FFFFFF00"/>
        </patternFill>
      </fill>
    </dxf>
    <dxf>
      <fill>
        <patternFill>
          <bgColor theme="8" tint="0.39994506668294322"/>
        </patternFill>
      </fill>
    </dxf>
    <dxf>
      <font>
        <color auto="1"/>
      </font>
      <fill>
        <patternFill>
          <bgColor rgb="FF00B0F0"/>
        </patternFill>
      </fill>
    </dxf>
    <dxf>
      <font>
        <color auto="1"/>
      </font>
      <fill>
        <patternFill>
          <bgColor rgb="FFFFFF00"/>
        </patternFill>
      </fill>
    </dxf>
    <dxf>
      <font>
        <color auto="1"/>
      </font>
      <fill>
        <patternFill>
          <bgColor rgb="FFFFFF00"/>
        </patternFill>
      </fill>
    </dxf>
    <dxf>
      <font>
        <color auto="1"/>
      </font>
      <fill>
        <patternFill>
          <bgColor rgb="FFFF00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8" tint="0.39994506668294322"/>
        </patternFill>
      </fill>
    </dxf>
    <dxf>
      <fill>
        <patternFill>
          <bgColor theme="8" tint="0.39994506668294322"/>
        </patternFill>
      </fill>
    </dxf>
    <dxf>
      <fill>
        <patternFill>
          <bgColor rgb="FFFFFF0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M$37" lockText="1" noThreeD="1"/>
</file>

<file path=xl/ctrlProps/ctrlProp10.xml><?xml version="1.0" encoding="utf-8"?>
<formControlPr xmlns="http://schemas.microsoft.com/office/spreadsheetml/2009/9/main" objectType="CheckBox" fmlaLink="$M$26" lockText="1" noThreeD="1"/>
</file>

<file path=xl/ctrlProps/ctrlProp100.xml><?xml version="1.0" encoding="utf-8"?>
<formControlPr xmlns="http://schemas.microsoft.com/office/spreadsheetml/2009/9/main" objectType="CheckBox" fmlaLink="$AI$60" lockText="1" noThreeD="1"/>
</file>

<file path=xl/ctrlProps/ctrlProp101.xml><?xml version="1.0" encoding="utf-8"?>
<formControlPr xmlns="http://schemas.microsoft.com/office/spreadsheetml/2009/9/main" objectType="CheckBox" fmlaLink="$AF$57" lockText="1" noThreeD="1"/>
</file>

<file path=xl/ctrlProps/ctrlProp102.xml><?xml version="1.0" encoding="utf-8"?>
<formControlPr xmlns="http://schemas.microsoft.com/office/spreadsheetml/2009/9/main" objectType="CheckBox" fmlaLink="$AF$59" lockText="1" noThreeD="1"/>
</file>

<file path=xl/ctrlProps/ctrlProp103.xml><?xml version="1.0" encoding="utf-8"?>
<formControlPr xmlns="http://schemas.microsoft.com/office/spreadsheetml/2009/9/main" objectType="CheckBox" fmlaLink="$AJ$58" lockText="1" noThreeD="1"/>
</file>

<file path=xl/ctrlProps/ctrlProp104.xml><?xml version="1.0" encoding="utf-8"?>
<formControlPr xmlns="http://schemas.microsoft.com/office/spreadsheetml/2009/9/main" objectType="CheckBox" fmlaLink="$AF$9" lockText="1" noThreeD="1"/>
</file>

<file path=xl/ctrlProps/ctrlProp105.xml><?xml version="1.0" encoding="utf-8"?>
<formControlPr xmlns="http://schemas.microsoft.com/office/spreadsheetml/2009/9/main" objectType="CheckBox" fmlaLink="$AG$9" lockText="1" noThreeD="1"/>
</file>

<file path=xl/ctrlProps/ctrlProp106.xml><?xml version="1.0" encoding="utf-8"?>
<formControlPr xmlns="http://schemas.microsoft.com/office/spreadsheetml/2009/9/main" objectType="CheckBox" fmlaLink="$AF$10" lockText="1" noThreeD="1"/>
</file>

<file path=xl/ctrlProps/ctrlProp107.xml><?xml version="1.0" encoding="utf-8"?>
<formControlPr xmlns="http://schemas.microsoft.com/office/spreadsheetml/2009/9/main" objectType="CheckBox" fmlaLink="$AG$10" lockText="1" noThreeD="1"/>
</file>

<file path=xl/ctrlProps/ctrlProp108.xml><?xml version="1.0" encoding="utf-8"?>
<formControlPr xmlns="http://schemas.microsoft.com/office/spreadsheetml/2009/9/main" objectType="CheckBox" fmlaLink="$AH$13" lockText="1" noThreeD="1"/>
</file>

<file path=xl/ctrlProps/ctrlProp109.xml><?xml version="1.0" encoding="utf-8"?>
<formControlPr xmlns="http://schemas.microsoft.com/office/spreadsheetml/2009/9/main" objectType="CheckBox" fmlaLink="$AI$13" lockText="1" noThreeD="1"/>
</file>

<file path=xl/ctrlProps/ctrlProp11.xml><?xml version="1.0" encoding="utf-8"?>
<formControlPr xmlns="http://schemas.microsoft.com/office/spreadsheetml/2009/9/main" objectType="CheckBox" fmlaLink="$M$27" lockText="1" noThreeD="1"/>
</file>

<file path=xl/ctrlProps/ctrlProp110.xml><?xml version="1.0" encoding="utf-8"?>
<formControlPr xmlns="http://schemas.microsoft.com/office/spreadsheetml/2009/9/main" objectType="CheckBox" fmlaLink="$AG$13" lockText="1" noThreeD="1"/>
</file>

<file path=xl/ctrlProps/ctrlProp111.xml><?xml version="1.0" encoding="utf-8"?>
<formControlPr xmlns="http://schemas.microsoft.com/office/spreadsheetml/2009/9/main" objectType="CheckBox" fmlaLink="$AJ$13" lockText="1" noThreeD="1"/>
</file>

<file path=xl/ctrlProps/ctrlProp112.xml><?xml version="1.0" encoding="utf-8"?>
<formControlPr xmlns="http://schemas.microsoft.com/office/spreadsheetml/2009/9/main" objectType="CheckBox" fmlaLink="$AF$19" lockText="1" noThreeD="1"/>
</file>

<file path=xl/ctrlProps/ctrlProp113.xml><?xml version="1.0" encoding="utf-8"?>
<formControlPr xmlns="http://schemas.microsoft.com/office/spreadsheetml/2009/9/main" objectType="CheckBox" fmlaLink="$AG$19" lockText="1" noThreeD="1"/>
</file>

<file path=xl/ctrlProps/ctrlProp114.xml><?xml version="1.0" encoding="utf-8"?>
<formControlPr xmlns="http://schemas.microsoft.com/office/spreadsheetml/2009/9/main" objectType="CheckBox" fmlaLink="$AF$26" lockText="1" noThreeD="1"/>
</file>

<file path=xl/ctrlProps/ctrlProp115.xml><?xml version="1.0" encoding="utf-8"?>
<formControlPr xmlns="http://schemas.microsoft.com/office/spreadsheetml/2009/9/main" objectType="CheckBox" fmlaLink="$AF$28" lockText="1" noThreeD="1"/>
</file>

<file path=xl/ctrlProps/ctrlProp116.xml><?xml version="1.0" encoding="utf-8"?>
<formControlPr xmlns="http://schemas.microsoft.com/office/spreadsheetml/2009/9/main" objectType="CheckBox" fmlaLink="$AF$29" lockText="1" noThreeD="1"/>
</file>

<file path=xl/ctrlProps/ctrlProp117.xml><?xml version="1.0" encoding="utf-8"?>
<formControlPr xmlns="http://schemas.microsoft.com/office/spreadsheetml/2009/9/main" objectType="CheckBox" fmlaLink="$AF$31" lockText="1" noThreeD="1"/>
</file>

<file path=xl/ctrlProps/ctrlProp118.xml><?xml version="1.0" encoding="utf-8"?>
<formControlPr xmlns="http://schemas.microsoft.com/office/spreadsheetml/2009/9/main" objectType="CheckBox" fmlaLink="$AF$32" lockText="1" noThreeD="1"/>
</file>

<file path=xl/ctrlProps/ctrlProp119.xml><?xml version="1.0" encoding="utf-8"?>
<formControlPr xmlns="http://schemas.microsoft.com/office/spreadsheetml/2009/9/main" objectType="CheckBox" fmlaLink="$AF$34" lockText="1" noThreeD="1"/>
</file>

<file path=xl/ctrlProps/ctrlProp12.xml><?xml version="1.0" encoding="utf-8"?>
<formControlPr xmlns="http://schemas.microsoft.com/office/spreadsheetml/2009/9/main" objectType="CheckBox" fmlaLink="$M$29" lockText="1" noThreeD="1"/>
</file>

<file path=xl/ctrlProps/ctrlProp120.xml><?xml version="1.0" encoding="utf-8"?>
<formControlPr xmlns="http://schemas.microsoft.com/office/spreadsheetml/2009/9/main" objectType="CheckBox" fmlaLink="$AG$30" lockText="1" noThreeD="1"/>
</file>

<file path=xl/ctrlProps/ctrlProp121.xml><?xml version="1.0" encoding="utf-8"?>
<formControlPr xmlns="http://schemas.microsoft.com/office/spreadsheetml/2009/9/main" objectType="CheckBox" fmlaLink="$AF$30" lockText="1" noThreeD="1"/>
</file>

<file path=xl/ctrlProps/ctrlProp122.xml><?xml version="1.0" encoding="utf-8"?>
<formControlPr xmlns="http://schemas.microsoft.com/office/spreadsheetml/2009/9/main" objectType="CheckBox" fmlaLink="$AF$13" lockText="1" noThreeD="1"/>
</file>

<file path=xl/ctrlProps/ctrlProp123.xml><?xml version="1.0" encoding="utf-8"?>
<formControlPr xmlns="http://schemas.microsoft.com/office/spreadsheetml/2009/9/main" objectType="CheckBox" fmlaLink="$AF$24" lockText="1" noThreeD="1"/>
</file>

<file path=xl/ctrlProps/ctrlProp124.xml><?xml version="1.0" encoding="utf-8"?>
<formControlPr xmlns="http://schemas.microsoft.com/office/spreadsheetml/2009/9/main" objectType="CheckBox" fmlaLink="$AG$24" lockText="1" noThreeD="1"/>
</file>

<file path=xl/ctrlProps/ctrlProp125.xml><?xml version="1.0" encoding="utf-8"?>
<formControlPr xmlns="http://schemas.microsoft.com/office/spreadsheetml/2009/9/main" objectType="CheckBox" fmlaLink="$AF$38" lockText="1" noThreeD="1"/>
</file>

<file path=xl/ctrlProps/ctrlProp126.xml><?xml version="1.0" encoding="utf-8"?>
<formControlPr xmlns="http://schemas.microsoft.com/office/spreadsheetml/2009/9/main" objectType="CheckBox" fmlaLink="$AG$38" lockText="1" noThreeD="1"/>
</file>

<file path=xl/ctrlProps/ctrlProp127.xml><?xml version="1.0" encoding="utf-8"?>
<formControlPr xmlns="http://schemas.microsoft.com/office/spreadsheetml/2009/9/main" objectType="CheckBox" fmlaLink="$AF$40" lockText="1" noThreeD="1"/>
</file>

<file path=xl/ctrlProps/ctrlProp128.xml><?xml version="1.0" encoding="utf-8"?>
<formControlPr xmlns="http://schemas.microsoft.com/office/spreadsheetml/2009/9/main" objectType="CheckBox" fmlaLink="$AG$46" lockText="1" noThreeD="1"/>
</file>

<file path=xl/ctrlProps/ctrlProp129.xml><?xml version="1.0" encoding="utf-8"?>
<formControlPr xmlns="http://schemas.microsoft.com/office/spreadsheetml/2009/9/main" objectType="CheckBox" fmlaLink="$AG$40" lockText="1" noThreeD="1"/>
</file>

<file path=xl/ctrlProps/ctrlProp13.xml><?xml version="1.0" encoding="utf-8"?>
<formControlPr xmlns="http://schemas.microsoft.com/office/spreadsheetml/2009/9/main" objectType="CheckBox" fmlaLink="$M$31" lockText="1" noThreeD="1"/>
</file>

<file path=xl/ctrlProps/ctrlProp130.xml><?xml version="1.0" encoding="utf-8"?>
<formControlPr xmlns="http://schemas.microsoft.com/office/spreadsheetml/2009/9/main" objectType="CheckBox" fmlaLink="$AF$44" lockText="1" noThreeD="1"/>
</file>

<file path=xl/ctrlProps/ctrlProp131.xml><?xml version="1.0" encoding="utf-8"?>
<formControlPr xmlns="http://schemas.microsoft.com/office/spreadsheetml/2009/9/main" objectType="CheckBox" fmlaLink="$AG$44" lockText="1" noThreeD="1"/>
</file>

<file path=xl/ctrlProps/ctrlProp132.xml><?xml version="1.0" encoding="utf-8"?>
<formControlPr xmlns="http://schemas.microsoft.com/office/spreadsheetml/2009/9/main" objectType="CheckBox" fmlaLink="$AF$46" lockText="1" noThreeD="1"/>
</file>

<file path=xl/ctrlProps/ctrlProp133.xml><?xml version="1.0" encoding="utf-8"?>
<formControlPr xmlns="http://schemas.microsoft.com/office/spreadsheetml/2009/9/main" objectType="CheckBox" fmlaLink="$AF$48" lockText="1" noThreeD="1"/>
</file>

<file path=xl/ctrlProps/ctrlProp134.xml><?xml version="1.0" encoding="utf-8"?>
<formControlPr xmlns="http://schemas.microsoft.com/office/spreadsheetml/2009/9/main" objectType="CheckBox" fmlaLink="$AG$48" lockText="1" noThreeD="1"/>
</file>

<file path=xl/ctrlProps/ctrlProp135.xml><?xml version="1.0" encoding="utf-8"?>
<formControlPr xmlns="http://schemas.microsoft.com/office/spreadsheetml/2009/9/main" objectType="CheckBox" fmlaLink="$AF$51" lockText="1" noThreeD="1"/>
</file>

<file path=xl/ctrlProps/ctrlProp136.xml><?xml version="1.0" encoding="utf-8"?>
<formControlPr xmlns="http://schemas.microsoft.com/office/spreadsheetml/2009/9/main" objectType="CheckBox" fmlaLink="$AF$53" lockText="1" noThreeD="1"/>
</file>

<file path=xl/ctrlProps/ctrlProp137.xml><?xml version="1.0" encoding="utf-8"?>
<formControlPr xmlns="http://schemas.microsoft.com/office/spreadsheetml/2009/9/main" objectType="CheckBox" fmlaLink="$AF$52" lockText="1" noThreeD="1"/>
</file>

<file path=xl/ctrlProps/ctrlProp138.xml><?xml version="1.0" encoding="utf-8"?>
<formControlPr xmlns="http://schemas.microsoft.com/office/spreadsheetml/2009/9/main" objectType="CheckBox" fmlaLink="$AG$52" lockText="1" noThreeD="1"/>
</file>

<file path=xl/ctrlProps/ctrlProp139.xml><?xml version="1.0" encoding="utf-8"?>
<formControlPr xmlns="http://schemas.microsoft.com/office/spreadsheetml/2009/9/main" objectType="CheckBox" fmlaLink="$AH$52" lockText="1" noThreeD="1"/>
</file>

<file path=xl/ctrlProps/ctrlProp14.xml><?xml version="1.0" encoding="utf-8"?>
<formControlPr xmlns="http://schemas.microsoft.com/office/spreadsheetml/2009/9/main" objectType="CheckBox" fmlaLink="$M$34" lockText="1" noThreeD="1"/>
</file>

<file path=xl/ctrlProps/ctrlProp140.xml><?xml version="1.0" encoding="utf-8"?>
<formControlPr xmlns="http://schemas.microsoft.com/office/spreadsheetml/2009/9/main" objectType="CheckBox" fmlaLink="$AI$52" lockText="1" noThreeD="1"/>
</file>

<file path=xl/ctrlProps/ctrlProp141.xml><?xml version="1.0" encoding="utf-8"?>
<formControlPr xmlns="http://schemas.microsoft.com/office/spreadsheetml/2009/9/main" objectType="CheckBox" fmlaLink="$AJ$52" lockText="1" noThreeD="1"/>
</file>

<file path=xl/ctrlProps/ctrlProp142.xml><?xml version="1.0" encoding="utf-8"?>
<formControlPr xmlns="http://schemas.microsoft.com/office/spreadsheetml/2009/9/main" objectType="CheckBox" fmlaLink="$AF$54" lockText="1" noThreeD="1"/>
</file>

<file path=xl/ctrlProps/ctrlProp143.xml><?xml version="1.0" encoding="utf-8"?>
<formControlPr xmlns="http://schemas.microsoft.com/office/spreadsheetml/2009/9/main" objectType="CheckBox" fmlaLink="$AH$54" lockText="1" noThreeD="1"/>
</file>

<file path=xl/ctrlProps/ctrlProp144.xml><?xml version="1.0" encoding="utf-8"?>
<formControlPr xmlns="http://schemas.microsoft.com/office/spreadsheetml/2009/9/main" objectType="CheckBox" fmlaLink="$AI$54" lockText="1" noThreeD="1"/>
</file>

<file path=xl/ctrlProps/ctrlProp145.xml><?xml version="1.0" encoding="utf-8"?>
<formControlPr xmlns="http://schemas.microsoft.com/office/spreadsheetml/2009/9/main" objectType="CheckBox" fmlaLink="$AJ$54" lockText="1" noThreeD="1"/>
</file>

<file path=xl/ctrlProps/ctrlProp146.xml><?xml version="1.0" encoding="utf-8"?>
<formControlPr xmlns="http://schemas.microsoft.com/office/spreadsheetml/2009/9/main" objectType="CheckBox" fmlaLink="$AG$54" lockText="1" noThreeD="1"/>
</file>

<file path=xl/ctrlProps/ctrlProp147.xml><?xml version="1.0" encoding="utf-8"?>
<formControlPr xmlns="http://schemas.microsoft.com/office/spreadsheetml/2009/9/main" objectType="CheckBox" fmlaLink="$AF$56" lockText="1" noThreeD="1"/>
</file>

<file path=xl/ctrlProps/ctrlProp148.xml><?xml version="1.0" encoding="utf-8"?>
<formControlPr xmlns="http://schemas.microsoft.com/office/spreadsheetml/2009/9/main" objectType="CheckBox" fmlaLink="$AG$56" lockText="1" noThreeD="1"/>
</file>

<file path=xl/ctrlProps/ctrlProp149.xml><?xml version="1.0" encoding="utf-8"?>
<formControlPr xmlns="http://schemas.microsoft.com/office/spreadsheetml/2009/9/main" objectType="CheckBox" fmlaLink="$AH$56" lockText="1" noThreeD="1"/>
</file>

<file path=xl/ctrlProps/ctrlProp15.xml><?xml version="1.0" encoding="utf-8"?>
<formControlPr xmlns="http://schemas.microsoft.com/office/spreadsheetml/2009/9/main" objectType="CheckBox" fmlaLink="$M$35" lockText="1" noThreeD="1"/>
</file>

<file path=xl/ctrlProps/ctrlProp150.xml><?xml version="1.0" encoding="utf-8"?>
<formControlPr xmlns="http://schemas.microsoft.com/office/spreadsheetml/2009/9/main" objectType="CheckBox" fmlaLink="$AI$56" lockText="1" noThreeD="1"/>
</file>

<file path=xl/ctrlProps/ctrlProp151.xml><?xml version="1.0" encoding="utf-8"?>
<formControlPr xmlns="http://schemas.microsoft.com/office/spreadsheetml/2009/9/main" objectType="CheckBox" fmlaLink="$AJ$56" lockText="1" noThreeD="1"/>
</file>

<file path=xl/ctrlProps/ctrlProp152.xml><?xml version="1.0" encoding="utf-8"?>
<formControlPr xmlns="http://schemas.microsoft.com/office/spreadsheetml/2009/9/main" objectType="CheckBox" fmlaLink="$AF$55" lockText="1" noThreeD="1"/>
</file>

<file path=xl/ctrlProps/ctrlProp153.xml><?xml version="1.0" encoding="utf-8"?>
<formControlPr xmlns="http://schemas.microsoft.com/office/spreadsheetml/2009/9/main" objectType="CheckBox" fmlaLink="$AF$22" lockText="1" noThreeD="1"/>
</file>

<file path=xl/ctrlProps/ctrlProp154.xml><?xml version="1.0" encoding="utf-8"?>
<formControlPr xmlns="http://schemas.microsoft.com/office/spreadsheetml/2009/9/main" objectType="CheckBox" fmlaLink="$AG$22" lockText="1" noThreeD="1"/>
</file>

<file path=xl/ctrlProps/ctrlProp155.xml><?xml version="1.0" encoding="utf-8"?>
<formControlPr xmlns="http://schemas.microsoft.com/office/spreadsheetml/2009/9/main" objectType="CheckBox" fmlaLink="$AF$42" lockText="1" noThreeD="1"/>
</file>

<file path=xl/ctrlProps/ctrlProp156.xml><?xml version="1.0" encoding="utf-8"?>
<formControlPr xmlns="http://schemas.microsoft.com/office/spreadsheetml/2009/9/main" objectType="CheckBox" fmlaLink="$AG$42" lockText="1" noThreeD="1"/>
</file>

<file path=xl/ctrlProps/ctrlProp157.xml><?xml version="1.0" encoding="utf-8"?>
<formControlPr xmlns="http://schemas.microsoft.com/office/spreadsheetml/2009/9/main" objectType="CheckBox" fmlaLink="$I$3" lockText="1" noThreeD="1"/>
</file>

<file path=xl/ctrlProps/ctrlProp158.xml><?xml version="1.0" encoding="utf-8"?>
<formControlPr xmlns="http://schemas.microsoft.com/office/spreadsheetml/2009/9/main" objectType="CheckBox" fmlaLink="$L$3" lockText="1" noThreeD="1"/>
</file>

<file path=xl/ctrlProps/ctrlProp159.xml><?xml version="1.0" encoding="utf-8"?>
<formControlPr xmlns="http://schemas.microsoft.com/office/spreadsheetml/2009/9/main" objectType="CheckBox" fmlaLink="$O$3" lockText="1" noThreeD="1"/>
</file>

<file path=xl/ctrlProps/ctrlProp16.xml><?xml version="1.0" encoding="utf-8"?>
<formControlPr xmlns="http://schemas.microsoft.com/office/spreadsheetml/2009/9/main" objectType="CheckBox" fmlaLink="$M$36" lockText="1" noThreeD="1"/>
</file>

<file path=xl/ctrlProps/ctrlProp160.xml><?xml version="1.0" encoding="utf-8"?>
<formControlPr xmlns="http://schemas.microsoft.com/office/spreadsheetml/2009/9/main" objectType="CheckBox" fmlaLink="$AK$52" lockText="1" noThreeD="1"/>
</file>

<file path=xl/ctrlProps/ctrlProp161.xml><?xml version="1.0" encoding="utf-8"?>
<formControlPr xmlns="http://schemas.microsoft.com/office/spreadsheetml/2009/9/main" objectType="CheckBox" fmlaLink="$AK$54" lockText="1" noThreeD="1"/>
</file>

<file path=xl/ctrlProps/ctrlProp162.xml><?xml version="1.0" encoding="utf-8"?>
<formControlPr xmlns="http://schemas.microsoft.com/office/spreadsheetml/2009/9/main" objectType="CheckBox" fmlaLink="$AK$56" lockText="1" noThreeD="1"/>
</file>

<file path=xl/ctrlProps/ctrlProp163.xml><?xml version="1.0" encoding="utf-8"?>
<formControlPr xmlns="http://schemas.microsoft.com/office/spreadsheetml/2009/9/main" objectType="CheckBox" fmlaLink="$AF$9" lockText="1" noThreeD="1"/>
</file>

<file path=xl/ctrlProps/ctrlProp164.xml><?xml version="1.0" encoding="utf-8"?>
<formControlPr xmlns="http://schemas.microsoft.com/office/spreadsheetml/2009/9/main" objectType="CheckBox" fmlaLink="$AG$9" lockText="1" noThreeD="1"/>
</file>

<file path=xl/ctrlProps/ctrlProp165.xml><?xml version="1.0" encoding="utf-8"?>
<formControlPr xmlns="http://schemas.microsoft.com/office/spreadsheetml/2009/9/main" objectType="CheckBox" fmlaLink="$AH$18" lockText="1" noThreeD="1"/>
</file>

<file path=xl/ctrlProps/ctrlProp166.xml><?xml version="1.0" encoding="utf-8"?>
<formControlPr xmlns="http://schemas.microsoft.com/office/spreadsheetml/2009/9/main" objectType="CheckBox" fmlaLink="$AF$19" lockText="1" noThreeD="1"/>
</file>

<file path=xl/ctrlProps/ctrlProp167.xml><?xml version="1.0" encoding="utf-8"?>
<formControlPr xmlns="http://schemas.microsoft.com/office/spreadsheetml/2009/9/main" objectType="CheckBox" fmlaLink="$AG$18" lockText="1" noThreeD="1"/>
</file>

<file path=xl/ctrlProps/ctrlProp168.xml><?xml version="1.0" encoding="utf-8"?>
<formControlPr xmlns="http://schemas.microsoft.com/office/spreadsheetml/2009/9/main" objectType="CheckBox" fmlaLink="$AG$19" lockText="1" noThreeD="1"/>
</file>

<file path=xl/ctrlProps/ctrlProp169.xml><?xml version="1.0" encoding="utf-8"?>
<formControlPr xmlns="http://schemas.microsoft.com/office/spreadsheetml/2009/9/main" objectType="CheckBox" fmlaLink="$AF$24" lockText="1" noThreeD="1"/>
</file>

<file path=xl/ctrlProps/ctrlProp17.xml><?xml version="1.0" encoding="utf-8"?>
<formControlPr xmlns="http://schemas.microsoft.com/office/spreadsheetml/2009/9/main" objectType="CheckBox" fmlaLink="$M$40" lockText="1" noThreeD="1"/>
</file>

<file path=xl/ctrlProps/ctrlProp170.xml><?xml version="1.0" encoding="utf-8"?>
<formControlPr xmlns="http://schemas.microsoft.com/office/spreadsheetml/2009/9/main" objectType="CheckBox" fmlaLink="$AG$24" lockText="1" noThreeD="1"/>
</file>

<file path=xl/ctrlProps/ctrlProp171.xml><?xml version="1.0" encoding="utf-8"?>
<formControlPr xmlns="http://schemas.microsoft.com/office/spreadsheetml/2009/9/main" objectType="CheckBox" fmlaLink="$AF$30" lockText="1" noThreeD="1"/>
</file>

<file path=xl/ctrlProps/ctrlProp172.xml><?xml version="1.0" encoding="utf-8"?>
<formControlPr xmlns="http://schemas.microsoft.com/office/spreadsheetml/2009/9/main" objectType="CheckBox" fmlaLink="$AF$32" lockText="1" noThreeD="1"/>
</file>

<file path=xl/ctrlProps/ctrlProp173.xml><?xml version="1.0" encoding="utf-8"?>
<formControlPr xmlns="http://schemas.microsoft.com/office/spreadsheetml/2009/9/main" objectType="CheckBox" fmlaLink="$AF$33" lockText="1" noThreeD="1"/>
</file>

<file path=xl/ctrlProps/ctrlProp174.xml><?xml version="1.0" encoding="utf-8"?>
<formControlPr xmlns="http://schemas.microsoft.com/office/spreadsheetml/2009/9/main" objectType="CheckBox" fmlaLink="$AF$35" lockText="1" noThreeD="1"/>
</file>

<file path=xl/ctrlProps/ctrlProp175.xml><?xml version="1.0" encoding="utf-8"?>
<formControlPr xmlns="http://schemas.microsoft.com/office/spreadsheetml/2009/9/main" objectType="CheckBox" fmlaLink="$AG$34" lockText="1" noThreeD="1"/>
</file>

<file path=xl/ctrlProps/ctrlProp176.xml><?xml version="1.0" encoding="utf-8"?>
<formControlPr xmlns="http://schemas.microsoft.com/office/spreadsheetml/2009/9/main" objectType="CheckBox" fmlaLink="$AF$34" lockText="1" noThreeD="1"/>
</file>

<file path=xl/ctrlProps/ctrlProp177.xml><?xml version="1.0" encoding="utf-8"?>
<formControlPr xmlns="http://schemas.microsoft.com/office/spreadsheetml/2009/9/main" objectType="CheckBox" fmlaLink="$AG$51" lockText="1" noThreeD="1"/>
</file>

<file path=xl/ctrlProps/ctrlProp178.xml><?xml version="1.0" encoding="utf-8"?>
<formControlPr xmlns="http://schemas.microsoft.com/office/spreadsheetml/2009/9/main" objectType="CheckBox" fmlaLink="$AF$18" lockText="1" noThreeD="1"/>
</file>

<file path=xl/ctrlProps/ctrlProp179.xml><?xml version="1.0" encoding="utf-8"?>
<formControlPr xmlns="http://schemas.microsoft.com/office/spreadsheetml/2009/9/main" objectType="CheckBox" fmlaLink="$AF$26" lockText="1" noThreeD="1"/>
</file>

<file path=xl/ctrlProps/ctrlProp18.xml><?xml version="1.0" encoding="utf-8"?>
<formControlPr xmlns="http://schemas.microsoft.com/office/spreadsheetml/2009/9/main" objectType="CheckBox" fmlaLink="$M$41" lockText="1" noThreeD="1"/>
</file>

<file path=xl/ctrlProps/ctrlProp180.xml><?xml version="1.0" encoding="utf-8"?>
<formControlPr xmlns="http://schemas.microsoft.com/office/spreadsheetml/2009/9/main" objectType="CheckBox" fmlaLink="$AF$28" lockText="1" noThreeD="1"/>
</file>

<file path=xl/ctrlProps/ctrlProp181.xml><?xml version="1.0" encoding="utf-8"?>
<formControlPr xmlns="http://schemas.microsoft.com/office/spreadsheetml/2009/9/main" objectType="CheckBox" fmlaLink="$AG$28" lockText="1" noThreeD="1"/>
</file>

<file path=xl/ctrlProps/ctrlProp182.xml><?xml version="1.0" encoding="utf-8"?>
<formControlPr xmlns="http://schemas.microsoft.com/office/spreadsheetml/2009/9/main" objectType="CheckBox" fmlaLink="$AG$26" lockText="1" noThreeD="1"/>
</file>

<file path=xl/ctrlProps/ctrlProp183.xml><?xml version="1.0" encoding="utf-8"?>
<formControlPr xmlns="http://schemas.microsoft.com/office/spreadsheetml/2009/9/main" objectType="CheckBox" fmlaLink="$AF$41" lockText="1" noThreeD="1"/>
</file>

<file path=xl/ctrlProps/ctrlProp184.xml><?xml version="1.0" encoding="utf-8"?>
<formControlPr xmlns="http://schemas.microsoft.com/office/spreadsheetml/2009/9/main" objectType="CheckBox" fmlaLink="$AG$50" lockText="1" noThreeD="1"/>
</file>

<file path=xl/ctrlProps/ctrlProp185.xml><?xml version="1.0" encoding="utf-8"?>
<formControlPr xmlns="http://schemas.microsoft.com/office/spreadsheetml/2009/9/main" objectType="CheckBox" fmlaLink="$AG$41" lockText="1" noThreeD="1"/>
</file>

<file path=xl/ctrlProps/ctrlProp186.xml><?xml version="1.0" encoding="utf-8"?>
<formControlPr xmlns="http://schemas.microsoft.com/office/spreadsheetml/2009/9/main" objectType="CheckBox" fmlaLink="$AF$43" lockText="1" noThreeD="1"/>
</file>

<file path=xl/ctrlProps/ctrlProp187.xml><?xml version="1.0" encoding="utf-8"?>
<formControlPr xmlns="http://schemas.microsoft.com/office/spreadsheetml/2009/9/main" objectType="CheckBox" fmlaLink="$AG$47" lockText="1" noThreeD="1"/>
</file>

<file path=xl/ctrlProps/ctrlProp188.xml><?xml version="1.0" encoding="utf-8"?>
<formControlPr xmlns="http://schemas.microsoft.com/office/spreadsheetml/2009/9/main" objectType="CheckBox" fmlaLink="$AG$43" lockText="1" noThreeD="1"/>
</file>

<file path=xl/ctrlProps/ctrlProp189.xml><?xml version="1.0" encoding="utf-8"?>
<formControlPr xmlns="http://schemas.microsoft.com/office/spreadsheetml/2009/9/main" objectType="CheckBox" fmlaLink="$AF$45" lockText="1" noThreeD="1"/>
</file>

<file path=xl/ctrlProps/ctrlProp19.xml><?xml version="1.0" encoding="utf-8"?>
<formControlPr xmlns="http://schemas.microsoft.com/office/spreadsheetml/2009/9/main" objectType="CheckBox" fmlaLink="$M$42" lockText="1" noThreeD="1"/>
</file>

<file path=xl/ctrlProps/ctrlProp190.xml><?xml version="1.0" encoding="utf-8"?>
<formControlPr xmlns="http://schemas.microsoft.com/office/spreadsheetml/2009/9/main" objectType="CheckBox" fmlaLink="$AG$45" lockText="1" noThreeD="1"/>
</file>

<file path=xl/ctrlProps/ctrlProp191.xml><?xml version="1.0" encoding="utf-8"?>
<formControlPr xmlns="http://schemas.microsoft.com/office/spreadsheetml/2009/9/main" objectType="CheckBox" fmlaLink="$AF$50" lockText="1" noThreeD="1"/>
</file>

<file path=xl/ctrlProps/ctrlProp192.xml><?xml version="1.0" encoding="utf-8"?>
<formControlPr xmlns="http://schemas.microsoft.com/office/spreadsheetml/2009/9/main" objectType="CheckBox" fmlaLink="$AG$48" lockText="1" noThreeD="1"/>
</file>

<file path=xl/ctrlProps/ctrlProp193.xml><?xml version="1.0" encoding="utf-8"?>
<formControlPr xmlns="http://schemas.microsoft.com/office/spreadsheetml/2009/9/main" objectType="CheckBox" fmlaLink="$AF$48" lockText="1" noThreeD="1"/>
</file>

<file path=xl/ctrlProps/ctrlProp194.xml><?xml version="1.0" encoding="utf-8"?>
<formControlPr xmlns="http://schemas.microsoft.com/office/spreadsheetml/2009/9/main" objectType="CheckBox" fmlaLink="$AG$46" lockText="1" noThreeD="1"/>
</file>

<file path=xl/ctrlProps/ctrlProp195.xml><?xml version="1.0" encoding="utf-8"?>
<formControlPr xmlns="http://schemas.microsoft.com/office/spreadsheetml/2009/9/main" objectType="CheckBox" fmlaLink="$AF$46" lockText="1" noThreeD="1"/>
</file>

<file path=xl/ctrlProps/ctrlProp196.xml><?xml version="1.0" encoding="utf-8"?>
<formControlPr xmlns="http://schemas.microsoft.com/office/spreadsheetml/2009/9/main" objectType="CheckBox" fmlaLink="$AG$44" lockText="1" noThreeD="1"/>
</file>

<file path=xl/ctrlProps/ctrlProp197.xml><?xml version="1.0" encoding="utf-8"?>
<formControlPr xmlns="http://schemas.microsoft.com/office/spreadsheetml/2009/9/main" objectType="CheckBox" fmlaLink="$AF$44" lockText="1" noThreeD="1"/>
</file>

<file path=xl/ctrlProps/ctrlProp198.xml><?xml version="1.0" encoding="utf-8"?>
<formControlPr xmlns="http://schemas.microsoft.com/office/spreadsheetml/2009/9/main" objectType="CheckBox" fmlaLink="$AG$42" lockText="1" noThreeD="1"/>
</file>

<file path=xl/ctrlProps/ctrlProp199.xml><?xml version="1.0" encoding="utf-8"?>
<formControlPr xmlns="http://schemas.microsoft.com/office/spreadsheetml/2009/9/main" objectType="CheckBox" fmlaLink="$AF$47" lockText="1" noThreeD="1"/>
</file>

<file path=xl/ctrlProps/ctrlProp2.xml><?xml version="1.0" encoding="utf-8"?>
<formControlPr xmlns="http://schemas.microsoft.com/office/spreadsheetml/2009/9/main" objectType="CheckBox" fmlaLink="$M$9" lockText="1" noThreeD="1"/>
</file>

<file path=xl/ctrlProps/ctrlProp20.xml><?xml version="1.0" encoding="utf-8"?>
<formControlPr xmlns="http://schemas.microsoft.com/office/spreadsheetml/2009/9/main" objectType="CheckBox" fmlaLink="$M$44" lockText="1" noThreeD="1"/>
</file>

<file path=xl/ctrlProps/ctrlProp200.xml><?xml version="1.0" encoding="utf-8"?>
<formControlPr xmlns="http://schemas.microsoft.com/office/spreadsheetml/2009/9/main" objectType="CheckBox" fmlaLink="$AF$49" lockText="1" noThreeD="1"/>
</file>

<file path=xl/ctrlProps/ctrlProp201.xml><?xml version="1.0" encoding="utf-8"?>
<formControlPr xmlns="http://schemas.microsoft.com/office/spreadsheetml/2009/9/main" objectType="CheckBox" fmlaLink="$AG$49" lockText="1" noThreeD="1"/>
</file>

<file path=xl/ctrlProps/ctrlProp202.xml><?xml version="1.0" encoding="utf-8"?>
<formControlPr xmlns="http://schemas.microsoft.com/office/spreadsheetml/2009/9/main" objectType="CheckBox" fmlaLink="$AF$51" lockText="1" noThreeD="1"/>
</file>

<file path=xl/ctrlProps/ctrlProp203.xml><?xml version="1.0" encoding="utf-8"?>
<formControlPr xmlns="http://schemas.microsoft.com/office/spreadsheetml/2009/9/main" objectType="CheckBox" fmlaLink="$AF$54" lockText="1" noThreeD="1"/>
</file>

<file path=xl/ctrlProps/ctrlProp204.xml><?xml version="1.0" encoding="utf-8"?>
<formControlPr xmlns="http://schemas.microsoft.com/office/spreadsheetml/2009/9/main" objectType="CheckBox" fmlaLink="$AF$61" lockText="1" noThreeD="1"/>
</file>

<file path=xl/ctrlProps/ctrlProp205.xml><?xml version="1.0" encoding="utf-8"?>
<formControlPr xmlns="http://schemas.microsoft.com/office/spreadsheetml/2009/9/main" objectType="CheckBox" fmlaLink="$AG$61" lockText="1" noThreeD="1"/>
</file>

<file path=xl/ctrlProps/ctrlProp206.xml><?xml version="1.0" encoding="utf-8"?>
<formControlPr xmlns="http://schemas.microsoft.com/office/spreadsheetml/2009/9/main" objectType="CheckBox" fmlaLink="$AH$61" lockText="1" noThreeD="1"/>
</file>

<file path=xl/ctrlProps/ctrlProp207.xml><?xml version="1.0" encoding="utf-8"?>
<formControlPr xmlns="http://schemas.microsoft.com/office/spreadsheetml/2009/9/main" objectType="CheckBox" fmlaLink="$AI$61" lockText="1" noThreeD="1"/>
</file>

<file path=xl/ctrlProps/ctrlProp208.xml><?xml version="1.0" encoding="utf-8"?>
<formControlPr xmlns="http://schemas.microsoft.com/office/spreadsheetml/2009/9/main" objectType="CheckBox" fmlaLink="$AJ$61" lockText="1" noThreeD="1"/>
</file>

<file path=xl/ctrlProps/ctrlProp209.xml><?xml version="1.0" encoding="utf-8"?>
<formControlPr xmlns="http://schemas.microsoft.com/office/spreadsheetml/2009/9/main" objectType="CheckBox" fmlaLink="$AF$63" lockText="1" noThreeD="1"/>
</file>

<file path=xl/ctrlProps/ctrlProp21.xml><?xml version="1.0" encoding="utf-8"?>
<formControlPr xmlns="http://schemas.microsoft.com/office/spreadsheetml/2009/9/main" objectType="CheckBox" fmlaLink="$M$45" lockText="1" noThreeD="1"/>
</file>

<file path=xl/ctrlProps/ctrlProp210.xml><?xml version="1.0" encoding="utf-8"?>
<formControlPr xmlns="http://schemas.microsoft.com/office/spreadsheetml/2009/9/main" objectType="CheckBox" fmlaLink="$AG$63" lockText="1" noThreeD="1"/>
</file>

<file path=xl/ctrlProps/ctrlProp211.xml><?xml version="1.0" encoding="utf-8"?>
<formControlPr xmlns="http://schemas.microsoft.com/office/spreadsheetml/2009/9/main" objectType="CheckBox" fmlaLink="$AH$63" lockText="1" noThreeD="1"/>
</file>

<file path=xl/ctrlProps/ctrlProp212.xml><?xml version="1.0" encoding="utf-8"?>
<formControlPr xmlns="http://schemas.microsoft.com/office/spreadsheetml/2009/9/main" objectType="CheckBox" fmlaLink="$AI$63" lockText="1" noThreeD="1"/>
</file>

<file path=xl/ctrlProps/ctrlProp213.xml><?xml version="1.0" encoding="utf-8"?>
<formControlPr xmlns="http://schemas.microsoft.com/office/spreadsheetml/2009/9/main" objectType="CheckBox" fmlaLink="$AJ$63" lockText="1" noThreeD="1"/>
</file>

<file path=xl/ctrlProps/ctrlProp214.xml><?xml version="1.0" encoding="utf-8"?>
<formControlPr xmlns="http://schemas.microsoft.com/office/spreadsheetml/2009/9/main" objectType="CheckBox" fmlaLink="$AF$65" lockText="1" noThreeD="1"/>
</file>

<file path=xl/ctrlProps/ctrlProp215.xml><?xml version="1.0" encoding="utf-8"?>
<formControlPr xmlns="http://schemas.microsoft.com/office/spreadsheetml/2009/9/main" objectType="CheckBox" fmlaLink="$AG$65" lockText="1" noThreeD="1"/>
</file>

<file path=xl/ctrlProps/ctrlProp216.xml><?xml version="1.0" encoding="utf-8"?>
<formControlPr xmlns="http://schemas.microsoft.com/office/spreadsheetml/2009/9/main" objectType="CheckBox" fmlaLink="$AH$65" lockText="1" noThreeD="1"/>
</file>

<file path=xl/ctrlProps/ctrlProp217.xml><?xml version="1.0" encoding="utf-8"?>
<formControlPr xmlns="http://schemas.microsoft.com/office/spreadsheetml/2009/9/main" objectType="CheckBox" fmlaLink="$AI$65" lockText="1" noThreeD="1"/>
</file>

<file path=xl/ctrlProps/ctrlProp218.xml><?xml version="1.0" encoding="utf-8"?>
<formControlPr xmlns="http://schemas.microsoft.com/office/spreadsheetml/2009/9/main" objectType="CheckBox" fmlaLink="$AJ$65" lockText="1" noThreeD="1"/>
</file>

<file path=xl/ctrlProps/ctrlProp219.xml><?xml version="1.0" encoding="utf-8"?>
<formControlPr xmlns="http://schemas.microsoft.com/office/spreadsheetml/2009/9/main" objectType="CheckBox" fmlaLink="$AG$52" lockText="1" noThreeD="1"/>
</file>

<file path=xl/ctrlProps/ctrlProp22.xml><?xml version="1.0" encoding="utf-8"?>
<formControlPr xmlns="http://schemas.microsoft.com/office/spreadsheetml/2009/9/main" objectType="CheckBox" fmlaLink="$M$48" lockText="1" noThreeD="1"/>
</file>

<file path=xl/ctrlProps/ctrlProp220.xml><?xml version="1.0" encoding="utf-8"?>
<formControlPr xmlns="http://schemas.microsoft.com/office/spreadsheetml/2009/9/main" objectType="CheckBox" fmlaLink="$AF$52" lockText="1" noThreeD="1"/>
</file>

<file path=xl/ctrlProps/ctrlProp221.xml><?xml version="1.0" encoding="utf-8"?>
<formControlPr xmlns="http://schemas.microsoft.com/office/spreadsheetml/2009/9/main" objectType="CheckBox" fmlaLink="$AF$12" lockText="1" noThreeD="1"/>
</file>

<file path=xl/ctrlProps/ctrlProp222.xml><?xml version="1.0" encoding="utf-8"?>
<formControlPr xmlns="http://schemas.microsoft.com/office/spreadsheetml/2009/9/main" objectType="CheckBox" fmlaLink="$AG$12" lockText="1" noThreeD="1"/>
</file>

<file path=xl/ctrlProps/ctrlProp223.xml><?xml version="1.0" encoding="utf-8"?>
<formControlPr xmlns="http://schemas.microsoft.com/office/spreadsheetml/2009/9/main" objectType="CheckBox" fmlaLink="$AH$12" lockText="1" noThreeD="1"/>
</file>

<file path=xl/ctrlProps/ctrlProp224.xml><?xml version="1.0" encoding="utf-8"?>
<formControlPr xmlns="http://schemas.microsoft.com/office/spreadsheetml/2009/9/main" objectType="CheckBox" fmlaLink="$AI$12" lockText="1" noThreeD="1"/>
</file>

<file path=xl/ctrlProps/ctrlProp225.xml><?xml version="1.0" encoding="utf-8"?>
<formControlPr xmlns="http://schemas.microsoft.com/office/spreadsheetml/2009/9/main" objectType="CheckBox" fmlaLink="$AJ$12" lockText="1" noThreeD="1"/>
</file>

<file path=xl/ctrlProps/ctrlProp226.xml><?xml version="1.0" encoding="utf-8"?>
<formControlPr xmlns="http://schemas.microsoft.com/office/spreadsheetml/2009/9/main" objectType="CheckBox" fmlaLink="$AK$12" lockText="1" noThreeD="1"/>
</file>

<file path=xl/ctrlProps/ctrlProp227.xml><?xml version="1.0" encoding="utf-8"?>
<formControlPr xmlns="http://schemas.microsoft.com/office/spreadsheetml/2009/9/main" objectType="CheckBox" fmlaLink="$AF$13" lockText="1" noThreeD="1"/>
</file>

<file path=xl/ctrlProps/ctrlProp228.xml><?xml version="1.0" encoding="utf-8"?>
<formControlPr xmlns="http://schemas.microsoft.com/office/spreadsheetml/2009/9/main" objectType="CheckBox" fmlaLink="$AF$42" lockText="1" noThreeD="1"/>
</file>

<file path=xl/ctrlProps/ctrlProp229.xml><?xml version="1.0" encoding="utf-8"?>
<formControlPr xmlns="http://schemas.microsoft.com/office/spreadsheetml/2009/9/main" objectType="CheckBox" fmlaLink="$AF$53" lockText="1" noThreeD="1"/>
</file>

<file path=xl/ctrlProps/ctrlProp23.xml><?xml version="1.0" encoding="utf-8"?>
<formControlPr xmlns="http://schemas.microsoft.com/office/spreadsheetml/2009/9/main" objectType="CheckBox" fmlaLink="$M$3" lockText="1" noThreeD="1"/>
</file>

<file path=xl/ctrlProps/ctrlProp230.xml><?xml version="1.0" encoding="utf-8"?>
<formControlPr xmlns="http://schemas.microsoft.com/office/spreadsheetml/2009/9/main" objectType="CheckBox" fmlaLink="$AF$60" lockText="1" noThreeD="1"/>
</file>

<file path=xl/ctrlProps/ctrlProp231.xml><?xml version="1.0" encoding="utf-8"?>
<formControlPr xmlns="http://schemas.microsoft.com/office/spreadsheetml/2009/9/main" objectType="CheckBox" fmlaLink="$AF$62" lockText="1" noThreeD="1"/>
</file>

<file path=xl/ctrlProps/ctrlProp232.xml><?xml version="1.0" encoding="utf-8"?>
<formControlPr xmlns="http://schemas.microsoft.com/office/spreadsheetml/2009/9/main" objectType="CheckBox" fmlaLink="$AF$64" lockText="1" noThreeD="1"/>
</file>

<file path=xl/ctrlProps/ctrlProp233.xml><?xml version="1.0" encoding="utf-8"?>
<formControlPr xmlns="http://schemas.microsoft.com/office/spreadsheetml/2009/9/main" objectType="CheckBox" fmlaLink="$AF$14" lockText="1" noThreeD="1"/>
</file>

<file path=xl/ctrlProps/ctrlProp234.xml><?xml version="1.0" encoding="utf-8"?>
<formControlPr xmlns="http://schemas.microsoft.com/office/spreadsheetml/2009/9/main" objectType="CheckBox" fmlaLink="$AG$14" lockText="1" noThreeD="1"/>
</file>

<file path=xl/ctrlProps/ctrlProp235.xml><?xml version="1.0" encoding="utf-8"?>
<formControlPr xmlns="http://schemas.microsoft.com/office/spreadsheetml/2009/9/main" objectType="CheckBox" fmlaLink="$AF$15" lockText="1" noThreeD="1"/>
</file>

<file path=xl/ctrlProps/ctrlProp236.xml><?xml version="1.0" encoding="utf-8"?>
<formControlPr xmlns="http://schemas.microsoft.com/office/spreadsheetml/2009/9/main" objectType="CheckBox" fmlaLink="$AG$15" lockText="1" noThreeD="1"/>
</file>

<file path=xl/ctrlProps/ctrlProp237.xml><?xml version="1.0" encoding="utf-8"?>
<formControlPr xmlns="http://schemas.microsoft.com/office/spreadsheetml/2009/9/main" objectType="CheckBox" fmlaLink="$T$3" lockText="1" noThreeD="1"/>
</file>

<file path=xl/ctrlProps/ctrlProp238.xml><?xml version="1.0" encoding="utf-8"?>
<formControlPr xmlns="http://schemas.microsoft.com/office/spreadsheetml/2009/9/main" objectType="CheckBox" fmlaLink="$N$3" lockText="1" noThreeD="1"/>
</file>

<file path=xl/ctrlProps/ctrlProp239.xml><?xml version="1.0" encoding="utf-8"?>
<formControlPr xmlns="http://schemas.microsoft.com/office/spreadsheetml/2009/9/main" objectType="CheckBox" fmlaLink="$I$3" lockText="1" noThreeD="1"/>
</file>

<file path=xl/ctrlProps/ctrlProp24.xml><?xml version="1.0" encoding="utf-8"?>
<formControlPr xmlns="http://schemas.microsoft.com/office/spreadsheetml/2009/9/main" objectType="CheckBox" fmlaLink="$M$43" lockText="1" noThreeD="1"/>
</file>

<file path=xl/ctrlProps/ctrlProp240.xml><?xml version="1.0" encoding="utf-8"?>
<formControlPr xmlns="http://schemas.microsoft.com/office/spreadsheetml/2009/9/main" objectType="CheckBox" fmlaLink="$AK$61" lockText="1" noThreeD="1"/>
</file>

<file path=xl/ctrlProps/ctrlProp241.xml><?xml version="1.0" encoding="utf-8"?>
<formControlPr xmlns="http://schemas.microsoft.com/office/spreadsheetml/2009/9/main" objectType="CheckBox" fmlaLink="$AK$63" lockText="1" noThreeD="1"/>
</file>

<file path=xl/ctrlProps/ctrlProp242.xml><?xml version="1.0" encoding="utf-8"?>
<formControlPr xmlns="http://schemas.microsoft.com/office/spreadsheetml/2009/9/main" objectType="CheckBox" fmlaLink="$AK$65" lockText="1" noThreeD="1"/>
</file>

<file path=xl/ctrlProps/ctrlProp25.xml><?xml version="1.0" encoding="utf-8"?>
<formControlPr xmlns="http://schemas.microsoft.com/office/spreadsheetml/2009/9/main" objectType="CheckBox" fmlaLink="$M$6" lockText="1" noThreeD="1"/>
</file>

<file path=xl/ctrlProps/ctrlProp26.xml><?xml version="1.0" encoding="utf-8"?>
<formControlPr xmlns="http://schemas.microsoft.com/office/spreadsheetml/2009/9/main" objectType="CheckBox" fmlaLink="$AA$24" lockText="1" noThreeD="1"/>
</file>

<file path=xl/ctrlProps/ctrlProp27.xml><?xml version="1.0" encoding="utf-8"?>
<formControlPr xmlns="http://schemas.microsoft.com/office/spreadsheetml/2009/9/main" objectType="CheckBox" fmlaLink="$AA$27" lockText="1" noThreeD="1"/>
</file>

<file path=xl/ctrlProps/ctrlProp28.xml><?xml version="1.0" encoding="utf-8"?>
<formControlPr xmlns="http://schemas.microsoft.com/office/spreadsheetml/2009/9/main" objectType="CheckBox" fmlaLink="$AA$30" lockText="1" noThreeD="1"/>
</file>

<file path=xl/ctrlProps/ctrlProp29.xml><?xml version="1.0" encoding="utf-8"?>
<formControlPr xmlns="http://schemas.microsoft.com/office/spreadsheetml/2009/9/main" objectType="CheckBox" fmlaLink="$AA$32" lockText="1" noThreeD="1"/>
</file>

<file path=xl/ctrlProps/ctrlProp3.xml><?xml version="1.0" encoding="utf-8"?>
<formControlPr xmlns="http://schemas.microsoft.com/office/spreadsheetml/2009/9/main" objectType="CheckBox" fmlaLink="$M$10" lockText="1" noThreeD="1"/>
</file>

<file path=xl/ctrlProps/ctrlProp30.xml><?xml version="1.0" encoding="utf-8"?>
<formControlPr xmlns="http://schemas.microsoft.com/office/spreadsheetml/2009/9/main" objectType="CheckBox" fmlaLink="$AA$50" lockText="1" noThreeD="1"/>
</file>

<file path=xl/ctrlProps/ctrlProp31.xml><?xml version="1.0" encoding="utf-8"?>
<formControlPr xmlns="http://schemas.microsoft.com/office/spreadsheetml/2009/9/main" objectType="CheckBox" fmlaLink="$AA$52"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fmlaLink="$AF$6" lockText="1" noThreeD="1"/>
</file>

<file path=xl/ctrlProps/ctrlProp38.xml><?xml version="1.0" encoding="utf-8"?>
<formControlPr xmlns="http://schemas.microsoft.com/office/spreadsheetml/2009/9/main" objectType="CheckBox" fmlaLink="$AG$6" lockText="1" noThreeD="1"/>
</file>

<file path=xl/ctrlProps/ctrlProp39.xml><?xml version="1.0" encoding="utf-8"?>
<formControlPr xmlns="http://schemas.microsoft.com/office/spreadsheetml/2009/9/main" objectType="CheckBox" fmlaLink="$AF$7" lockText="1" noThreeD="1"/>
</file>

<file path=xl/ctrlProps/ctrlProp4.xml><?xml version="1.0" encoding="utf-8"?>
<formControlPr xmlns="http://schemas.microsoft.com/office/spreadsheetml/2009/9/main" objectType="CheckBox" fmlaLink="$M$14" lockText="1" noThreeD="1"/>
</file>

<file path=xl/ctrlProps/ctrlProp40.xml><?xml version="1.0" encoding="utf-8"?>
<formControlPr xmlns="http://schemas.microsoft.com/office/spreadsheetml/2009/9/main" objectType="CheckBox" fmlaLink="$AH$6" lockText="1" noThreeD="1"/>
</file>

<file path=xl/ctrlProps/ctrlProp41.xml><?xml version="1.0" encoding="utf-8"?>
<formControlPr xmlns="http://schemas.microsoft.com/office/spreadsheetml/2009/9/main" objectType="CheckBox" fmlaLink="$AG$7" lockText="1" noThreeD="1"/>
</file>

<file path=xl/ctrlProps/ctrlProp42.xml><?xml version="1.0" encoding="utf-8"?>
<formControlPr xmlns="http://schemas.microsoft.com/office/spreadsheetml/2009/9/main" objectType="CheckBox" fmlaLink="$AH$7" lockText="1" noThreeD="1"/>
</file>

<file path=xl/ctrlProps/ctrlProp43.xml><?xml version="1.0" encoding="utf-8"?>
<formControlPr xmlns="http://schemas.microsoft.com/office/spreadsheetml/2009/9/main" objectType="CheckBox" fmlaLink="$AJ$10" lockText="1" noThreeD="1"/>
</file>

<file path=xl/ctrlProps/ctrlProp44.xml><?xml version="1.0" encoding="utf-8"?>
<formControlPr xmlns="http://schemas.microsoft.com/office/spreadsheetml/2009/9/main" objectType="CheckBox" fmlaLink="$AH$10" lockText="1" noThreeD="1"/>
</file>

<file path=xl/ctrlProps/ctrlProp45.xml><?xml version="1.0" encoding="utf-8"?>
<formControlPr xmlns="http://schemas.microsoft.com/office/spreadsheetml/2009/9/main" objectType="CheckBox" fmlaLink="$AG$10" lockText="1" noThreeD="1"/>
</file>

<file path=xl/ctrlProps/ctrlProp46.xml><?xml version="1.0" encoding="utf-8"?>
<formControlPr xmlns="http://schemas.microsoft.com/office/spreadsheetml/2009/9/main" objectType="CheckBox" fmlaLink="$AI$10" lockText="1" noThreeD="1"/>
</file>

<file path=xl/ctrlProps/ctrlProp47.xml><?xml version="1.0" encoding="utf-8"?>
<formControlPr xmlns="http://schemas.microsoft.com/office/spreadsheetml/2009/9/main" objectType="CheckBox" fmlaLink="$AF$15" lockText="1" noThreeD="1"/>
</file>

<file path=xl/ctrlProps/ctrlProp48.xml><?xml version="1.0" encoding="utf-8"?>
<formControlPr xmlns="http://schemas.microsoft.com/office/spreadsheetml/2009/9/main" objectType="CheckBox" fmlaLink="$AG$15" lockText="1" noThreeD="1"/>
</file>

<file path=xl/ctrlProps/ctrlProp49.xml><?xml version="1.0" encoding="utf-8"?>
<formControlPr xmlns="http://schemas.microsoft.com/office/spreadsheetml/2009/9/main" objectType="CheckBox" fmlaLink="$AF$23" lockText="1" noThreeD="1"/>
</file>

<file path=xl/ctrlProps/ctrlProp5.xml><?xml version="1.0" encoding="utf-8"?>
<formControlPr xmlns="http://schemas.microsoft.com/office/spreadsheetml/2009/9/main" objectType="CheckBox" fmlaLink="$M$16" lockText="1" noThreeD="1"/>
</file>

<file path=xl/ctrlProps/ctrlProp50.xml><?xml version="1.0" encoding="utf-8"?>
<formControlPr xmlns="http://schemas.microsoft.com/office/spreadsheetml/2009/9/main" objectType="CheckBox" fmlaLink="$AF$24" lockText="1" noThreeD="1"/>
</file>

<file path=xl/ctrlProps/ctrlProp51.xml><?xml version="1.0" encoding="utf-8"?>
<formControlPr xmlns="http://schemas.microsoft.com/office/spreadsheetml/2009/9/main" objectType="CheckBox" fmlaLink="$AF$25" lockText="1" noThreeD="1"/>
</file>

<file path=xl/ctrlProps/ctrlProp52.xml><?xml version="1.0" encoding="utf-8"?>
<formControlPr xmlns="http://schemas.microsoft.com/office/spreadsheetml/2009/9/main" objectType="CheckBox" fmlaLink="$AF$27" lockText="1" noThreeD="1"/>
</file>

<file path=xl/ctrlProps/ctrlProp53.xml><?xml version="1.0" encoding="utf-8"?>
<formControlPr xmlns="http://schemas.microsoft.com/office/spreadsheetml/2009/9/main" objectType="CheckBox" fmlaLink="$AF$29" lockText="1" noThreeD="1"/>
</file>

<file path=xl/ctrlProps/ctrlProp54.xml><?xml version="1.0" encoding="utf-8"?>
<formControlPr xmlns="http://schemas.microsoft.com/office/spreadsheetml/2009/9/main" objectType="CheckBox" fmlaLink="$AF$31" lockText="1" noThreeD="1"/>
</file>

<file path=xl/ctrlProps/ctrlProp55.xml><?xml version="1.0" encoding="utf-8"?>
<formControlPr xmlns="http://schemas.microsoft.com/office/spreadsheetml/2009/9/main" objectType="CheckBox" fmlaLink="$AG$26" lockText="1" noThreeD="1"/>
</file>

<file path=xl/ctrlProps/ctrlProp56.xml><?xml version="1.0" encoding="utf-8"?>
<formControlPr xmlns="http://schemas.microsoft.com/office/spreadsheetml/2009/9/main" objectType="CheckBox" fmlaLink="$AF$26" lockText="1" noThreeD="1"/>
</file>

<file path=xl/ctrlProps/ctrlProp57.xml><?xml version="1.0" encoding="utf-8"?>
<formControlPr xmlns="http://schemas.microsoft.com/office/spreadsheetml/2009/9/main" objectType="CheckBox" fmlaLink="$AH$36" lockText="1" noThreeD="1"/>
</file>

<file path=xl/ctrlProps/ctrlProp58.xml><?xml version="1.0" encoding="utf-8"?>
<formControlPr xmlns="http://schemas.microsoft.com/office/spreadsheetml/2009/9/main" objectType="CheckBox" fmlaLink="$AF$10" lockText="1" noThreeD="1"/>
</file>

<file path=xl/ctrlProps/ctrlProp59.xml><?xml version="1.0" encoding="utf-8"?>
<formControlPr xmlns="http://schemas.microsoft.com/office/spreadsheetml/2009/9/main" objectType="CheckBox" fmlaLink="$AF$17" lockText="1" noThreeD="1"/>
</file>

<file path=xl/ctrlProps/ctrlProp6.xml><?xml version="1.0" encoding="utf-8"?>
<formControlPr xmlns="http://schemas.microsoft.com/office/spreadsheetml/2009/9/main" objectType="CheckBox" fmlaLink="$M$18" lockText="1" noThreeD="1"/>
</file>

<file path=xl/ctrlProps/ctrlProp60.xml><?xml version="1.0" encoding="utf-8"?>
<formControlPr xmlns="http://schemas.microsoft.com/office/spreadsheetml/2009/9/main" objectType="CheckBox" fmlaLink="$AF$19" lockText="1" noThreeD="1"/>
</file>

<file path=xl/ctrlProps/ctrlProp61.xml><?xml version="1.0" encoding="utf-8"?>
<formControlPr xmlns="http://schemas.microsoft.com/office/spreadsheetml/2009/9/main" objectType="CheckBox" fmlaLink="$AG$19" lockText="1" noThreeD="1"/>
</file>

<file path=xl/ctrlProps/ctrlProp62.xml><?xml version="1.0" encoding="utf-8"?>
<formControlPr xmlns="http://schemas.microsoft.com/office/spreadsheetml/2009/9/main" objectType="CheckBox" fmlaLink="$AG$17" lockText="1" noThreeD="1"/>
</file>

<file path=xl/ctrlProps/ctrlProp63.xml><?xml version="1.0" encoding="utf-8"?>
<formControlPr xmlns="http://schemas.microsoft.com/office/spreadsheetml/2009/9/main" objectType="CheckBox" fmlaLink="$AF$21" lockText="1" noThreeD="1"/>
</file>

<file path=xl/ctrlProps/ctrlProp64.xml><?xml version="1.0" encoding="utf-8"?>
<formControlPr xmlns="http://schemas.microsoft.com/office/spreadsheetml/2009/9/main" objectType="CheckBox" fmlaLink="$AF$22" lockText="1" noThreeD="1"/>
</file>

<file path=xl/ctrlProps/ctrlProp65.xml><?xml version="1.0" encoding="utf-8"?>
<formControlPr xmlns="http://schemas.microsoft.com/office/spreadsheetml/2009/9/main" objectType="CheckBox" fmlaLink="$AF$36" lockText="1" noThreeD="1"/>
</file>

<file path=xl/ctrlProps/ctrlProp66.xml><?xml version="1.0" encoding="utf-8"?>
<formControlPr xmlns="http://schemas.microsoft.com/office/spreadsheetml/2009/9/main" objectType="CheckBox" fmlaLink="$AI$46" lockText="1" noThreeD="1"/>
</file>

<file path=xl/ctrlProps/ctrlProp67.xml><?xml version="1.0" encoding="utf-8"?>
<formControlPr xmlns="http://schemas.microsoft.com/office/spreadsheetml/2009/9/main" objectType="CheckBox" fmlaLink="$AG$36" lockText="1" noThreeD="1"/>
</file>

<file path=xl/ctrlProps/ctrlProp68.xml><?xml version="1.0" encoding="utf-8"?>
<formControlPr xmlns="http://schemas.microsoft.com/office/spreadsheetml/2009/9/main" objectType="CheckBox" fmlaLink="$AF$39" lockText="1" noThreeD="1"/>
</file>

<file path=xl/ctrlProps/ctrlProp69.xml><?xml version="1.0" encoding="utf-8"?>
<formControlPr xmlns="http://schemas.microsoft.com/office/spreadsheetml/2009/9/main" objectType="CheckBox" fmlaLink="$AG$44" lockText="1" noThreeD="1"/>
</file>

<file path=xl/ctrlProps/ctrlProp7.xml><?xml version="1.0" encoding="utf-8"?>
<formControlPr xmlns="http://schemas.microsoft.com/office/spreadsheetml/2009/9/main" objectType="CheckBox" fmlaLink="$M$20" lockText="1" noThreeD="1"/>
</file>

<file path=xl/ctrlProps/ctrlProp70.xml><?xml version="1.0" encoding="utf-8"?>
<formControlPr xmlns="http://schemas.microsoft.com/office/spreadsheetml/2009/9/main" objectType="CheckBox" fmlaLink="$AG$39" lockText="1" noThreeD="1"/>
</file>

<file path=xl/ctrlProps/ctrlProp71.xml><?xml version="1.0" encoding="utf-8"?>
<formControlPr xmlns="http://schemas.microsoft.com/office/spreadsheetml/2009/9/main" objectType="CheckBox" fmlaLink="$AF$42" lockText="1" noThreeD="1"/>
</file>

<file path=xl/ctrlProps/ctrlProp72.xml><?xml version="1.0" encoding="utf-8"?>
<formControlPr xmlns="http://schemas.microsoft.com/office/spreadsheetml/2009/9/main" objectType="CheckBox" fmlaLink="$AG$42" lockText="1" noThreeD="1"/>
</file>

<file path=xl/ctrlProps/ctrlProp73.xml><?xml version="1.0" encoding="utf-8"?>
<formControlPr xmlns="http://schemas.microsoft.com/office/spreadsheetml/2009/9/main" objectType="CheckBox" fmlaLink="$AH$46" lockText="1" noThreeD="1"/>
</file>

<file path=xl/ctrlProps/ctrlProp74.xml><?xml version="1.0" encoding="utf-8"?>
<formControlPr xmlns="http://schemas.microsoft.com/office/spreadsheetml/2009/9/main" objectType="CheckBox" fmlaLink="$AI$44" lockText="1" noThreeD="1"/>
</file>

<file path=xl/ctrlProps/ctrlProp75.xml><?xml version="1.0" encoding="utf-8"?>
<formControlPr xmlns="http://schemas.microsoft.com/office/spreadsheetml/2009/9/main" objectType="CheckBox" fmlaLink="$AH$44" lockText="1" noThreeD="1"/>
</file>

<file path=xl/ctrlProps/ctrlProp76.xml><?xml version="1.0" encoding="utf-8"?>
<formControlPr xmlns="http://schemas.microsoft.com/office/spreadsheetml/2009/9/main" objectType="CheckBox" fmlaLink="$AI$42" lockText="1" noThreeD="1"/>
</file>

<file path=xl/ctrlProps/ctrlProp77.xml><?xml version="1.0" encoding="utf-8"?>
<formControlPr xmlns="http://schemas.microsoft.com/office/spreadsheetml/2009/9/main" objectType="CheckBox" fmlaLink="$AH$42" lockText="1" noThreeD="1"/>
</file>

<file path=xl/ctrlProps/ctrlProp78.xml><?xml version="1.0" encoding="utf-8"?>
<formControlPr xmlns="http://schemas.microsoft.com/office/spreadsheetml/2009/9/main" objectType="CheckBox" fmlaLink="$AI$39" lockText="1" noThreeD="1"/>
</file>

<file path=xl/ctrlProps/ctrlProp79.xml><?xml version="1.0" encoding="utf-8"?>
<formControlPr xmlns="http://schemas.microsoft.com/office/spreadsheetml/2009/9/main" objectType="CheckBox" fmlaLink="$AH$39" lockText="1" noThreeD="1"/>
</file>

<file path=xl/ctrlProps/ctrlProp8.xml><?xml version="1.0" encoding="utf-8"?>
<formControlPr xmlns="http://schemas.microsoft.com/office/spreadsheetml/2009/9/main" objectType="CheckBox" fmlaLink="$M$22" lockText="1" noThreeD="1"/>
</file>

<file path=xl/ctrlProps/ctrlProp80.xml><?xml version="1.0" encoding="utf-8"?>
<formControlPr xmlns="http://schemas.microsoft.com/office/spreadsheetml/2009/9/main" objectType="CheckBox" fmlaLink="$AI$36" lockText="1" noThreeD="1"/>
</file>

<file path=xl/ctrlProps/ctrlProp81.xml><?xml version="1.0" encoding="utf-8"?>
<formControlPr xmlns="http://schemas.microsoft.com/office/spreadsheetml/2009/9/main" objectType="CheckBox" fmlaLink="$AF$44" lockText="1" noThreeD="1"/>
</file>

<file path=xl/ctrlProps/ctrlProp82.xml><?xml version="1.0" encoding="utf-8"?>
<formControlPr xmlns="http://schemas.microsoft.com/office/spreadsheetml/2009/9/main" objectType="CheckBox" fmlaLink="$AF$46" lockText="1" noThreeD="1"/>
</file>

<file path=xl/ctrlProps/ctrlProp83.xml><?xml version="1.0" encoding="utf-8"?>
<formControlPr xmlns="http://schemas.microsoft.com/office/spreadsheetml/2009/9/main" objectType="CheckBox" fmlaLink="$AG$46" lockText="1" noThreeD="1"/>
</file>

<file path=xl/ctrlProps/ctrlProp84.xml><?xml version="1.0" encoding="utf-8"?>
<formControlPr xmlns="http://schemas.microsoft.com/office/spreadsheetml/2009/9/main" objectType="CheckBox" fmlaLink="$AF$55" lockText="1" noThreeD="1"/>
</file>

<file path=xl/ctrlProps/ctrlProp85.xml><?xml version="1.0" encoding="utf-8"?>
<formControlPr xmlns="http://schemas.microsoft.com/office/spreadsheetml/2009/9/main" objectType="CheckBox" fmlaLink="$AF$51" lockText="1" noThreeD="1"/>
</file>

<file path=xl/ctrlProps/ctrlProp86.xml><?xml version="1.0" encoding="utf-8"?>
<formControlPr xmlns="http://schemas.microsoft.com/office/spreadsheetml/2009/9/main" objectType="CheckBox" fmlaLink="$AG$51" lockText="1" noThreeD="1"/>
</file>

<file path=xl/ctrlProps/ctrlProp87.xml><?xml version="1.0" encoding="utf-8"?>
<formControlPr xmlns="http://schemas.microsoft.com/office/spreadsheetml/2009/9/main" objectType="CheckBox" fmlaLink="$AF$56" lockText="1" noThreeD="1"/>
</file>

<file path=xl/ctrlProps/ctrlProp88.xml><?xml version="1.0" encoding="utf-8"?>
<formControlPr xmlns="http://schemas.microsoft.com/office/spreadsheetml/2009/9/main" objectType="CheckBox" fmlaLink="$AG$56" lockText="1" noThreeD="1"/>
</file>

<file path=xl/ctrlProps/ctrlProp89.xml><?xml version="1.0" encoding="utf-8"?>
<formControlPr xmlns="http://schemas.microsoft.com/office/spreadsheetml/2009/9/main" objectType="CheckBox" fmlaLink="$AH$56" lockText="1" noThreeD="1"/>
</file>

<file path=xl/ctrlProps/ctrlProp9.xml><?xml version="1.0" encoding="utf-8"?>
<formControlPr xmlns="http://schemas.microsoft.com/office/spreadsheetml/2009/9/main" objectType="CheckBox" fmlaLink="$M$24" lockText="1" noThreeD="1"/>
</file>

<file path=xl/ctrlProps/ctrlProp90.xml><?xml version="1.0" encoding="utf-8"?>
<formControlPr xmlns="http://schemas.microsoft.com/office/spreadsheetml/2009/9/main" objectType="CheckBox" fmlaLink="$AJ$56" lockText="1" noThreeD="1"/>
</file>

<file path=xl/ctrlProps/ctrlProp91.xml><?xml version="1.0" encoding="utf-8"?>
<formControlPr xmlns="http://schemas.microsoft.com/office/spreadsheetml/2009/9/main" objectType="CheckBox" fmlaLink="$AI$56" lockText="1" noThreeD="1"/>
</file>

<file path=xl/ctrlProps/ctrlProp92.xml><?xml version="1.0" encoding="utf-8"?>
<formControlPr xmlns="http://schemas.microsoft.com/office/spreadsheetml/2009/9/main" objectType="CheckBox" fmlaLink="$AF$58" lockText="1" noThreeD="1"/>
</file>

<file path=xl/ctrlProps/ctrlProp93.xml><?xml version="1.0" encoding="utf-8"?>
<formControlPr xmlns="http://schemas.microsoft.com/office/spreadsheetml/2009/9/main" objectType="CheckBox" fmlaLink="$AG$58" lockText="1" noThreeD="1"/>
</file>

<file path=xl/ctrlProps/ctrlProp94.xml><?xml version="1.0" encoding="utf-8"?>
<formControlPr xmlns="http://schemas.microsoft.com/office/spreadsheetml/2009/9/main" objectType="CheckBox" fmlaLink="$AH$58" lockText="1" noThreeD="1"/>
</file>

<file path=xl/ctrlProps/ctrlProp95.xml><?xml version="1.0" encoding="utf-8"?>
<formControlPr xmlns="http://schemas.microsoft.com/office/spreadsheetml/2009/9/main" objectType="CheckBox" fmlaLink="$AI$58" lockText="1" noThreeD="1"/>
</file>

<file path=xl/ctrlProps/ctrlProp96.xml><?xml version="1.0" encoding="utf-8"?>
<formControlPr xmlns="http://schemas.microsoft.com/office/spreadsheetml/2009/9/main" objectType="CheckBox" fmlaLink="$AF$60" lockText="1" noThreeD="1"/>
</file>

<file path=xl/ctrlProps/ctrlProp97.xml><?xml version="1.0" encoding="utf-8"?>
<formControlPr xmlns="http://schemas.microsoft.com/office/spreadsheetml/2009/9/main" objectType="CheckBox" fmlaLink="$AG$60" lockText="1" noThreeD="1"/>
</file>

<file path=xl/ctrlProps/ctrlProp98.xml><?xml version="1.0" encoding="utf-8"?>
<formControlPr xmlns="http://schemas.microsoft.com/office/spreadsheetml/2009/9/main" objectType="CheckBox" fmlaLink="$AJ$60" lockText="1" noThreeD="1"/>
</file>

<file path=xl/ctrlProps/ctrlProp99.xml><?xml version="1.0" encoding="utf-8"?>
<formControlPr xmlns="http://schemas.microsoft.com/office/spreadsheetml/2009/9/main" objectType="CheckBox" fmlaLink="$AH$60" lockText="1" noThreeD="1"/>
</file>

<file path=xl/drawings/_rels/drawing1.xml.rels><?xml version="1.0" encoding="UTF-8" standalone="yes"?>
<Relationships xmlns="http://schemas.openxmlformats.org/package/2006/relationships"><Relationship Id="rId2" Type="http://schemas.openxmlformats.org/officeDocument/2006/relationships/hyperlink" Target="https://www.city.kyoto.lg.jp/tokei/page/0000281799.html" TargetMode="External"/><Relationship Id="rId1" Type="http://schemas.openxmlformats.org/officeDocument/2006/relationships/hyperlink" Target="https://www.city.kyoto.lg.jp/tokei/page/0000224437.html"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apply.e-tumo.jp/city-kyoto-kenchiku-kyoto-u/offer/offerList_initDisplay"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hyperlink" Target="https://g-kyoto.gis.pref.kyoto.lg.jp/g-kyoto/PositionSelect?mid=1" TargetMode="External"/><Relationship Id="rId4" Type="http://schemas.openxmlformats.org/officeDocument/2006/relationships/image" Target="../media/image4.sv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238125</xdr:colOff>
          <xdr:row>35</xdr:row>
          <xdr:rowOff>190500</xdr:rowOff>
        </xdr:from>
        <xdr:to>
          <xdr:col>11</xdr:col>
          <xdr:colOff>428625</xdr:colOff>
          <xdr:row>37</xdr:row>
          <xdr:rowOff>9525</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0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40532</xdr:colOff>
      <xdr:row>15</xdr:row>
      <xdr:rowOff>38100</xdr:rowOff>
    </xdr:from>
    <xdr:to>
      <xdr:col>0</xdr:col>
      <xdr:colOff>114300</xdr:colOff>
      <xdr:row>15</xdr:row>
      <xdr:rowOff>314325</xdr:rowOff>
    </xdr:to>
    <xdr:sp macro="" textlink="">
      <xdr:nvSpPr>
        <xdr:cNvPr id="3" name="左中かっこ 2">
          <a:extLst>
            <a:ext uri="{FF2B5EF4-FFF2-40B4-BE49-F238E27FC236}">
              <a16:creationId xmlns:a16="http://schemas.microsoft.com/office/drawing/2014/main" id="{00000000-0008-0000-0000-000003000000}"/>
            </a:ext>
          </a:extLst>
        </xdr:cNvPr>
        <xdr:cNvSpPr/>
      </xdr:nvSpPr>
      <xdr:spPr>
        <a:xfrm>
          <a:off x="40532" y="3448050"/>
          <a:ext cx="73768" cy="276225"/>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636351</xdr:colOff>
      <xdr:row>19</xdr:row>
      <xdr:rowOff>36479</xdr:rowOff>
    </xdr:from>
    <xdr:to>
      <xdr:col>2</xdr:col>
      <xdr:colOff>38966</xdr:colOff>
      <xdr:row>19</xdr:row>
      <xdr:rowOff>636443</xdr:rowOff>
    </xdr:to>
    <xdr:sp macro="" textlink="">
      <xdr:nvSpPr>
        <xdr:cNvPr id="4" name="左中かっこ 3">
          <a:extLst>
            <a:ext uri="{FF2B5EF4-FFF2-40B4-BE49-F238E27FC236}">
              <a16:creationId xmlns:a16="http://schemas.microsoft.com/office/drawing/2014/main" id="{00000000-0008-0000-0000-000004000000}"/>
            </a:ext>
          </a:extLst>
        </xdr:cNvPr>
        <xdr:cNvSpPr/>
      </xdr:nvSpPr>
      <xdr:spPr>
        <a:xfrm>
          <a:off x="712551" y="5084729"/>
          <a:ext cx="40790" cy="599964"/>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389394</xdr:colOff>
      <xdr:row>21</xdr:row>
      <xdr:rowOff>56745</xdr:rowOff>
    </xdr:from>
    <xdr:to>
      <xdr:col>2</xdr:col>
      <xdr:colOff>8633</xdr:colOff>
      <xdr:row>21</xdr:row>
      <xdr:rowOff>1150793</xdr:rowOff>
    </xdr:to>
    <xdr:sp macro="" textlink="">
      <xdr:nvSpPr>
        <xdr:cNvPr id="5" name="左中かっこ 4">
          <a:extLst>
            <a:ext uri="{FF2B5EF4-FFF2-40B4-BE49-F238E27FC236}">
              <a16:creationId xmlns:a16="http://schemas.microsoft.com/office/drawing/2014/main" id="{00000000-0008-0000-0000-000005000000}"/>
            </a:ext>
          </a:extLst>
        </xdr:cNvPr>
        <xdr:cNvSpPr/>
      </xdr:nvSpPr>
      <xdr:spPr>
        <a:xfrm>
          <a:off x="675144" y="6267045"/>
          <a:ext cx="47864" cy="1094048"/>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636351</xdr:colOff>
      <xdr:row>23</xdr:row>
      <xdr:rowOff>36479</xdr:rowOff>
    </xdr:from>
    <xdr:to>
      <xdr:col>2</xdr:col>
      <xdr:colOff>38966</xdr:colOff>
      <xdr:row>23</xdr:row>
      <xdr:rowOff>610466</xdr:rowOff>
    </xdr:to>
    <xdr:sp macro="" textlink="">
      <xdr:nvSpPr>
        <xdr:cNvPr id="6" name="左中かっこ 5">
          <a:extLst>
            <a:ext uri="{FF2B5EF4-FFF2-40B4-BE49-F238E27FC236}">
              <a16:creationId xmlns:a16="http://schemas.microsoft.com/office/drawing/2014/main" id="{00000000-0008-0000-0000-000006000000}"/>
            </a:ext>
          </a:extLst>
        </xdr:cNvPr>
        <xdr:cNvSpPr/>
      </xdr:nvSpPr>
      <xdr:spPr>
        <a:xfrm>
          <a:off x="712551" y="7846979"/>
          <a:ext cx="40790" cy="573987"/>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141862</xdr:colOff>
      <xdr:row>25</xdr:row>
      <xdr:rowOff>206713</xdr:rowOff>
    </xdr:from>
    <xdr:to>
      <xdr:col>1</xdr:col>
      <xdr:colOff>53502</xdr:colOff>
      <xdr:row>25</xdr:row>
      <xdr:rowOff>482938</xdr:rowOff>
    </xdr:to>
    <xdr:sp macro="" textlink="">
      <xdr:nvSpPr>
        <xdr:cNvPr id="7" name="左中かっこ 6">
          <a:extLst>
            <a:ext uri="{FF2B5EF4-FFF2-40B4-BE49-F238E27FC236}">
              <a16:creationId xmlns:a16="http://schemas.microsoft.com/office/drawing/2014/main" id="{00000000-0008-0000-0000-000007000000}"/>
            </a:ext>
          </a:extLst>
        </xdr:cNvPr>
        <xdr:cNvSpPr/>
      </xdr:nvSpPr>
      <xdr:spPr>
        <a:xfrm>
          <a:off x="141862" y="8883988"/>
          <a:ext cx="197390" cy="276225"/>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11</xdr:col>
          <xdr:colOff>247650</xdr:colOff>
          <xdr:row>7</xdr:row>
          <xdr:rowOff>238125</xdr:rowOff>
        </xdr:from>
        <xdr:to>
          <xdr:col>11</xdr:col>
          <xdr:colOff>504825</xdr:colOff>
          <xdr:row>9</xdr:row>
          <xdr:rowOff>19050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0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247650</xdr:colOff>
          <xdr:row>8</xdr:row>
          <xdr:rowOff>190500</xdr:rowOff>
        </xdr:from>
        <xdr:to>
          <xdr:col>11</xdr:col>
          <xdr:colOff>514350</xdr:colOff>
          <xdr:row>10</xdr:row>
          <xdr:rowOff>19050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0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12</xdr:row>
          <xdr:rowOff>200025</xdr:rowOff>
        </xdr:from>
        <xdr:to>
          <xdr:col>11</xdr:col>
          <xdr:colOff>447675</xdr:colOff>
          <xdr:row>14</xdr:row>
          <xdr:rowOff>19050</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0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15</xdr:row>
          <xdr:rowOff>47625</xdr:rowOff>
        </xdr:from>
        <xdr:to>
          <xdr:col>11</xdr:col>
          <xdr:colOff>514350</xdr:colOff>
          <xdr:row>15</xdr:row>
          <xdr:rowOff>285750</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0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17</xdr:row>
          <xdr:rowOff>57150</xdr:rowOff>
        </xdr:from>
        <xdr:to>
          <xdr:col>11</xdr:col>
          <xdr:colOff>419100</xdr:colOff>
          <xdr:row>17</xdr:row>
          <xdr:rowOff>295275</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0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18</xdr:row>
          <xdr:rowOff>457200</xdr:rowOff>
        </xdr:from>
        <xdr:to>
          <xdr:col>11</xdr:col>
          <xdr:colOff>485775</xdr:colOff>
          <xdr:row>19</xdr:row>
          <xdr:rowOff>114300</xdr:rowOff>
        </xdr:to>
        <xdr:sp macro="" textlink="">
          <xdr:nvSpPr>
            <xdr:cNvPr id="21511" name="Check Box 7" hidden="1">
              <a:extLst>
                <a:ext uri="{63B3BB69-23CF-44E3-9099-C40C66FF867C}">
                  <a14:compatExt spid="_x0000_s21511"/>
                </a:ext>
                <a:ext uri="{FF2B5EF4-FFF2-40B4-BE49-F238E27FC236}">
                  <a16:creationId xmlns:a16="http://schemas.microsoft.com/office/drawing/2014/main" id="{00000000-0008-0000-0000-00000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21</xdr:row>
          <xdr:rowOff>333375</xdr:rowOff>
        </xdr:from>
        <xdr:to>
          <xdr:col>11</xdr:col>
          <xdr:colOff>476250</xdr:colOff>
          <xdr:row>21</xdr:row>
          <xdr:rowOff>542925</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0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285750</xdr:colOff>
          <xdr:row>23</xdr:row>
          <xdr:rowOff>19050</xdr:rowOff>
        </xdr:from>
        <xdr:to>
          <xdr:col>11</xdr:col>
          <xdr:colOff>495300</xdr:colOff>
          <xdr:row>23</xdr:row>
          <xdr:rowOff>257175</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0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25</xdr:row>
          <xdr:rowOff>133350</xdr:rowOff>
        </xdr:from>
        <xdr:to>
          <xdr:col>11</xdr:col>
          <xdr:colOff>476250</xdr:colOff>
          <xdr:row>25</xdr:row>
          <xdr:rowOff>371475</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00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25</xdr:row>
          <xdr:rowOff>495300</xdr:rowOff>
        </xdr:from>
        <xdr:to>
          <xdr:col>11</xdr:col>
          <xdr:colOff>485775</xdr:colOff>
          <xdr:row>27</xdr:row>
          <xdr:rowOff>9525</xdr:rowOff>
        </xdr:to>
        <xdr:sp macro="" textlink="">
          <xdr:nvSpPr>
            <xdr:cNvPr id="21515" name="Check Box 11" hidden="1">
              <a:extLst>
                <a:ext uri="{63B3BB69-23CF-44E3-9099-C40C66FF867C}">
                  <a14:compatExt spid="_x0000_s21515"/>
                </a:ext>
                <a:ext uri="{FF2B5EF4-FFF2-40B4-BE49-F238E27FC236}">
                  <a16:creationId xmlns:a16="http://schemas.microsoft.com/office/drawing/2014/main" id="{00000000-0008-0000-0000-00000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27</xdr:row>
          <xdr:rowOff>190500</xdr:rowOff>
        </xdr:from>
        <xdr:to>
          <xdr:col>11</xdr:col>
          <xdr:colOff>466725</xdr:colOff>
          <xdr:row>29</xdr:row>
          <xdr:rowOff>9525</xdr:rowOff>
        </xdr:to>
        <xdr:sp macro="" textlink="">
          <xdr:nvSpPr>
            <xdr:cNvPr id="21516" name="Check Box 12" hidden="1">
              <a:extLst>
                <a:ext uri="{63B3BB69-23CF-44E3-9099-C40C66FF867C}">
                  <a14:compatExt spid="_x0000_s21516"/>
                </a:ext>
                <a:ext uri="{FF2B5EF4-FFF2-40B4-BE49-F238E27FC236}">
                  <a16:creationId xmlns:a16="http://schemas.microsoft.com/office/drawing/2014/main" id="{00000000-0008-0000-0000-00000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29</xdr:row>
          <xdr:rowOff>190500</xdr:rowOff>
        </xdr:from>
        <xdr:to>
          <xdr:col>11</xdr:col>
          <xdr:colOff>504825</xdr:colOff>
          <xdr:row>31</xdr:row>
          <xdr:rowOff>9525</xdr:rowOff>
        </xdr:to>
        <xdr:sp macro="" textlink="">
          <xdr:nvSpPr>
            <xdr:cNvPr id="21517" name="Check Box 13" hidden="1">
              <a:extLst>
                <a:ext uri="{63B3BB69-23CF-44E3-9099-C40C66FF867C}">
                  <a14:compatExt spid="_x0000_s21517"/>
                </a:ext>
                <a:ext uri="{FF2B5EF4-FFF2-40B4-BE49-F238E27FC236}">
                  <a16:creationId xmlns:a16="http://schemas.microsoft.com/office/drawing/2014/main" id="{00000000-0008-0000-0000-00000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32</xdr:row>
          <xdr:rowOff>238125</xdr:rowOff>
        </xdr:from>
        <xdr:to>
          <xdr:col>11</xdr:col>
          <xdr:colOff>466725</xdr:colOff>
          <xdr:row>34</xdr:row>
          <xdr:rowOff>9525</xdr:rowOff>
        </xdr:to>
        <xdr:sp macro="" textlink="">
          <xdr:nvSpPr>
            <xdr:cNvPr id="21518" name="Check Box 14" hidden="1">
              <a:extLst>
                <a:ext uri="{63B3BB69-23CF-44E3-9099-C40C66FF867C}">
                  <a14:compatExt spid="_x0000_s21518"/>
                </a:ext>
                <a:ext uri="{FF2B5EF4-FFF2-40B4-BE49-F238E27FC236}">
                  <a16:creationId xmlns:a16="http://schemas.microsoft.com/office/drawing/2014/main" id="{00000000-0008-0000-0000-00000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33</xdr:row>
          <xdr:rowOff>190500</xdr:rowOff>
        </xdr:from>
        <xdr:to>
          <xdr:col>11</xdr:col>
          <xdr:colOff>476250</xdr:colOff>
          <xdr:row>35</xdr:row>
          <xdr:rowOff>9525</xdr:rowOff>
        </xdr:to>
        <xdr:sp macro="" textlink="">
          <xdr:nvSpPr>
            <xdr:cNvPr id="21519" name="Check Box 15" hidden="1">
              <a:extLst>
                <a:ext uri="{63B3BB69-23CF-44E3-9099-C40C66FF867C}">
                  <a14:compatExt spid="_x0000_s21519"/>
                </a:ext>
                <a:ext uri="{FF2B5EF4-FFF2-40B4-BE49-F238E27FC236}">
                  <a16:creationId xmlns:a16="http://schemas.microsoft.com/office/drawing/2014/main" id="{00000000-0008-0000-0000-00000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34</xdr:row>
          <xdr:rowOff>200025</xdr:rowOff>
        </xdr:from>
        <xdr:to>
          <xdr:col>11</xdr:col>
          <xdr:colOff>447675</xdr:colOff>
          <xdr:row>36</xdr:row>
          <xdr:rowOff>19050</xdr:rowOff>
        </xdr:to>
        <xdr:sp macro="" textlink="">
          <xdr:nvSpPr>
            <xdr:cNvPr id="21520" name="Check Box 16" hidden="1">
              <a:extLst>
                <a:ext uri="{63B3BB69-23CF-44E3-9099-C40C66FF867C}">
                  <a14:compatExt spid="_x0000_s21520"/>
                </a:ext>
                <a:ext uri="{FF2B5EF4-FFF2-40B4-BE49-F238E27FC236}">
                  <a16:creationId xmlns:a16="http://schemas.microsoft.com/office/drawing/2014/main" id="{00000000-0008-0000-0000-00001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39</xdr:row>
          <xdr:rowOff>47625</xdr:rowOff>
        </xdr:from>
        <xdr:to>
          <xdr:col>11</xdr:col>
          <xdr:colOff>438150</xdr:colOff>
          <xdr:row>39</xdr:row>
          <xdr:rowOff>285750</xdr:rowOff>
        </xdr:to>
        <xdr:sp macro="" textlink="">
          <xdr:nvSpPr>
            <xdr:cNvPr id="21521" name="Check Box 17" hidden="1">
              <a:extLst>
                <a:ext uri="{63B3BB69-23CF-44E3-9099-C40C66FF867C}">
                  <a14:compatExt spid="_x0000_s21521"/>
                </a:ext>
                <a:ext uri="{FF2B5EF4-FFF2-40B4-BE49-F238E27FC236}">
                  <a16:creationId xmlns:a16="http://schemas.microsoft.com/office/drawing/2014/main" id="{00000000-0008-0000-0000-00001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40</xdr:row>
          <xdr:rowOff>47625</xdr:rowOff>
        </xdr:from>
        <xdr:to>
          <xdr:col>11</xdr:col>
          <xdr:colOff>466725</xdr:colOff>
          <xdr:row>40</xdr:row>
          <xdr:rowOff>285750</xdr:rowOff>
        </xdr:to>
        <xdr:sp macro="" textlink="">
          <xdr:nvSpPr>
            <xdr:cNvPr id="21522" name="Check Box 18" hidden="1">
              <a:extLst>
                <a:ext uri="{63B3BB69-23CF-44E3-9099-C40C66FF867C}">
                  <a14:compatExt spid="_x0000_s21522"/>
                </a:ext>
                <a:ext uri="{FF2B5EF4-FFF2-40B4-BE49-F238E27FC236}">
                  <a16:creationId xmlns:a16="http://schemas.microsoft.com/office/drawing/2014/main" id="{00000000-0008-0000-0000-00001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40</xdr:row>
          <xdr:rowOff>323850</xdr:rowOff>
        </xdr:from>
        <xdr:to>
          <xdr:col>11</xdr:col>
          <xdr:colOff>476250</xdr:colOff>
          <xdr:row>42</xdr:row>
          <xdr:rowOff>9525</xdr:rowOff>
        </xdr:to>
        <xdr:sp macro="" textlink="">
          <xdr:nvSpPr>
            <xdr:cNvPr id="21523" name="Check Box 19" hidden="1">
              <a:extLst>
                <a:ext uri="{63B3BB69-23CF-44E3-9099-C40C66FF867C}">
                  <a14:compatExt spid="_x0000_s21523"/>
                </a:ext>
                <a:ext uri="{FF2B5EF4-FFF2-40B4-BE49-F238E27FC236}">
                  <a16:creationId xmlns:a16="http://schemas.microsoft.com/office/drawing/2014/main" id="{00000000-0008-0000-0000-00001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42</xdr:row>
          <xdr:rowOff>333375</xdr:rowOff>
        </xdr:from>
        <xdr:to>
          <xdr:col>11</xdr:col>
          <xdr:colOff>447675</xdr:colOff>
          <xdr:row>44</xdr:row>
          <xdr:rowOff>19050</xdr:rowOff>
        </xdr:to>
        <xdr:sp macro="" textlink="">
          <xdr:nvSpPr>
            <xdr:cNvPr id="21524" name="Check Box 20" hidden="1">
              <a:extLst>
                <a:ext uri="{63B3BB69-23CF-44E3-9099-C40C66FF867C}">
                  <a14:compatExt spid="_x0000_s21524"/>
                </a:ext>
                <a:ext uri="{FF2B5EF4-FFF2-40B4-BE49-F238E27FC236}">
                  <a16:creationId xmlns:a16="http://schemas.microsoft.com/office/drawing/2014/main" id="{00000000-0008-0000-0000-00001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43</xdr:row>
          <xdr:rowOff>190500</xdr:rowOff>
        </xdr:from>
        <xdr:to>
          <xdr:col>11</xdr:col>
          <xdr:colOff>419100</xdr:colOff>
          <xdr:row>45</xdr:row>
          <xdr:rowOff>19050</xdr:rowOff>
        </xdr:to>
        <xdr:sp macro="" textlink="">
          <xdr:nvSpPr>
            <xdr:cNvPr id="21525" name="Check Box 21" hidden="1">
              <a:extLst>
                <a:ext uri="{63B3BB69-23CF-44E3-9099-C40C66FF867C}">
                  <a14:compatExt spid="_x0000_s21525"/>
                </a:ext>
                <a:ext uri="{FF2B5EF4-FFF2-40B4-BE49-F238E27FC236}">
                  <a16:creationId xmlns:a16="http://schemas.microsoft.com/office/drawing/2014/main" id="{00000000-0008-0000-0000-00001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46</xdr:row>
          <xdr:rowOff>247650</xdr:rowOff>
        </xdr:from>
        <xdr:to>
          <xdr:col>11</xdr:col>
          <xdr:colOff>428625</xdr:colOff>
          <xdr:row>48</xdr:row>
          <xdr:rowOff>9525</xdr:rowOff>
        </xdr:to>
        <xdr:sp macro="" textlink="">
          <xdr:nvSpPr>
            <xdr:cNvPr id="21526" name="Check Box 22" hidden="1">
              <a:extLst>
                <a:ext uri="{63B3BB69-23CF-44E3-9099-C40C66FF867C}">
                  <a14:compatExt spid="_x0000_s21526"/>
                </a:ext>
                <a:ext uri="{FF2B5EF4-FFF2-40B4-BE49-F238E27FC236}">
                  <a16:creationId xmlns:a16="http://schemas.microsoft.com/office/drawing/2014/main" id="{00000000-0008-0000-0000-00001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115596</xdr:colOff>
      <xdr:row>17</xdr:row>
      <xdr:rowOff>208067</xdr:rowOff>
    </xdr:from>
    <xdr:to>
      <xdr:col>1</xdr:col>
      <xdr:colOff>36779</xdr:colOff>
      <xdr:row>17</xdr:row>
      <xdr:rowOff>484292</xdr:rowOff>
    </xdr:to>
    <xdr:sp macro="" textlink="">
      <xdr:nvSpPr>
        <xdr:cNvPr id="29" name="左中かっこ 28">
          <a:extLst>
            <a:ext uri="{FF2B5EF4-FFF2-40B4-BE49-F238E27FC236}">
              <a16:creationId xmlns:a16="http://schemas.microsoft.com/office/drawing/2014/main" id="{00000000-0008-0000-0000-00001D000000}"/>
            </a:ext>
          </a:extLst>
        </xdr:cNvPr>
        <xdr:cNvSpPr/>
      </xdr:nvSpPr>
      <xdr:spPr>
        <a:xfrm>
          <a:off x="115596" y="4170467"/>
          <a:ext cx="206933" cy="276225"/>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11</xdr:col>
          <xdr:colOff>485775</xdr:colOff>
          <xdr:row>17</xdr:row>
          <xdr:rowOff>171450</xdr:rowOff>
        </xdr:from>
        <xdr:to>
          <xdr:col>11</xdr:col>
          <xdr:colOff>685800</xdr:colOff>
          <xdr:row>17</xdr:row>
          <xdr:rowOff>466725</xdr:rowOff>
        </xdr:to>
        <xdr:sp macro="" textlink="">
          <xdr:nvSpPr>
            <xdr:cNvPr id="21527" name="Check Box 23" hidden="1">
              <a:extLst>
                <a:ext uri="{63B3BB69-23CF-44E3-9099-C40C66FF867C}">
                  <a14:compatExt spid="_x0000_s21527"/>
                </a:ext>
                <a:ext uri="{FF2B5EF4-FFF2-40B4-BE49-F238E27FC236}">
                  <a16:creationId xmlns:a16="http://schemas.microsoft.com/office/drawing/2014/main" id="{00000000-0008-0000-0000-00001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33336</xdr:colOff>
      <xdr:row>18</xdr:row>
      <xdr:rowOff>484088</xdr:rowOff>
    </xdr:from>
    <xdr:to>
      <xdr:col>13</xdr:col>
      <xdr:colOff>404811</xdr:colOff>
      <xdr:row>19</xdr:row>
      <xdr:rowOff>195263</xdr:rowOff>
    </xdr:to>
    <xdr:sp macro="" textlink="">
      <xdr:nvSpPr>
        <xdr:cNvPr id="31" name="二等辺三角形 30">
          <a:extLst>
            <a:ext uri="{FF2B5EF4-FFF2-40B4-BE49-F238E27FC236}">
              <a16:creationId xmlns:a16="http://schemas.microsoft.com/office/drawing/2014/main" id="{00000000-0008-0000-0000-00001F000000}"/>
            </a:ext>
          </a:extLst>
        </xdr:cNvPr>
        <xdr:cNvSpPr/>
      </xdr:nvSpPr>
      <xdr:spPr>
        <a:xfrm rot="16200000">
          <a:off x="8807399" y="4911675"/>
          <a:ext cx="292200" cy="371475"/>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38101</xdr:colOff>
      <xdr:row>21</xdr:row>
      <xdr:rowOff>422856</xdr:rowOff>
    </xdr:from>
    <xdr:to>
      <xdr:col>13</xdr:col>
      <xdr:colOff>414337</xdr:colOff>
      <xdr:row>21</xdr:row>
      <xdr:rowOff>640217</xdr:rowOff>
    </xdr:to>
    <xdr:sp macro="" textlink="">
      <xdr:nvSpPr>
        <xdr:cNvPr id="32" name="二等辺三角形 31">
          <a:extLst>
            <a:ext uri="{FF2B5EF4-FFF2-40B4-BE49-F238E27FC236}">
              <a16:creationId xmlns:a16="http://schemas.microsoft.com/office/drawing/2014/main" id="{00000000-0008-0000-0000-000020000000}"/>
            </a:ext>
          </a:extLst>
        </xdr:cNvPr>
        <xdr:cNvSpPr/>
      </xdr:nvSpPr>
      <xdr:spPr>
        <a:xfrm rot="16200000">
          <a:off x="8851963" y="6553719"/>
          <a:ext cx="217361" cy="376236"/>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38101</xdr:colOff>
      <xdr:row>23</xdr:row>
      <xdr:rowOff>27215</xdr:rowOff>
    </xdr:from>
    <xdr:to>
      <xdr:col>13</xdr:col>
      <xdr:colOff>414337</xdr:colOff>
      <xdr:row>23</xdr:row>
      <xdr:rowOff>244576</xdr:rowOff>
    </xdr:to>
    <xdr:sp macro="" textlink="">
      <xdr:nvSpPr>
        <xdr:cNvPr id="33" name="二等辺三角形 32">
          <a:extLst>
            <a:ext uri="{FF2B5EF4-FFF2-40B4-BE49-F238E27FC236}">
              <a16:creationId xmlns:a16="http://schemas.microsoft.com/office/drawing/2014/main" id="{00000000-0008-0000-0000-000021000000}"/>
            </a:ext>
          </a:extLst>
        </xdr:cNvPr>
        <xdr:cNvSpPr/>
      </xdr:nvSpPr>
      <xdr:spPr>
        <a:xfrm rot="16200000">
          <a:off x="8851963" y="7758278"/>
          <a:ext cx="217361" cy="376236"/>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261152</xdr:colOff>
      <xdr:row>18</xdr:row>
      <xdr:rowOff>57566</xdr:rowOff>
    </xdr:from>
    <xdr:to>
      <xdr:col>17</xdr:col>
      <xdr:colOff>384838</xdr:colOff>
      <xdr:row>24</xdr:row>
      <xdr:rowOff>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8995577" y="4524791"/>
          <a:ext cx="2866886" cy="394293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游ゴシック" panose="020B0400000000000000" pitchFamily="50" charset="-128"/>
              <a:ea typeface="游ゴシック" panose="020B0400000000000000" pitchFamily="50" charset="-128"/>
            </a:rPr>
            <a:t>・　新築・増築工事のみの届出の場合は、</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「無」を選択してください。</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例えば、解体工事と新築工事をひとつ</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の届出で行う場合、解体工事にアスベス</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トやフロンが有るかどうか、回答してく</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ださい。</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「別表」シートにも同様の入力事項が</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あります。お手数ですが、該当する「別</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表」シートにも同様の入力をお願いしま</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す。</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endParaRPr kumimoji="1" lang="ja-JP" altLang="en-US" sz="1100">
            <a:latin typeface="游ゴシック" panose="020B0400000000000000" pitchFamily="50" charset="-128"/>
            <a:ea typeface="游ゴシック" panose="020B0400000000000000"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11</xdr:col>
          <xdr:colOff>238125</xdr:colOff>
          <xdr:row>42</xdr:row>
          <xdr:rowOff>57150</xdr:rowOff>
        </xdr:from>
        <xdr:to>
          <xdr:col>11</xdr:col>
          <xdr:colOff>476250</xdr:colOff>
          <xdr:row>42</xdr:row>
          <xdr:rowOff>285750</xdr:rowOff>
        </xdr:to>
        <xdr:sp macro="" textlink="">
          <xdr:nvSpPr>
            <xdr:cNvPr id="21528" name="Check Box 24" hidden="1">
              <a:extLst>
                <a:ext uri="{63B3BB69-23CF-44E3-9099-C40C66FF867C}">
                  <a14:compatExt spid="_x0000_s21528"/>
                </a:ext>
                <a:ext uri="{FF2B5EF4-FFF2-40B4-BE49-F238E27FC236}">
                  <a16:creationId xmlns:a16="http://schemas.microsoft.com/office/drawing/2014/main" id="{00000000-0008-0000-0000-00001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268770</xdr:colOff>
      <xdr:row>33</xdr:row>
      <xdr:rowOff>113056</xdr:rowOff>
    </xdr:from>
    <xdr:to>
      <xdr:col>15</xdr:col>
      <xdr:colOff>260488</xdr:colOff>
      <xdr:row>35</xdr:row>
      <xdr:rowOff>10353</xdr:rowOff>
    </xdr:to>
    <xdr:sp macro="" textlink="">
      <xdr:nvSpPr>
        <xdr:cNvPr id="36" name="吹き出し: 四角形 35">
          <a:extLst>
            <a:ext uri="{FF2B5EF4-FFF2-40B4-BE49-F238E27FC236}">
              <a16:creationId xmlns:a16="http://schemas.microsoft.com/office/drawing/2014/main" id="{00000000-0008-0000-0000-000024000000}"/>
            </a:ext>
          </a:extLst>
        </xdr:cNvPr>
        <xdr:cNvSpPr/>
      </xdr:nvSpPr>
      <xdr:spPr>
        <a:xfrm>
          <a:off x="9003195" y="10647706"/>
          <a:ext cx="1363318" cy="316397"/>
        </a:xfrm>
        <a:prstGeom prst="wedgeRectCallout">
          <a:avLst>
            <a:gd name="adj1" fmla="val -64265"/>
            <a:gd name="adj2" fmla="val 6709"/>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別表１は対応不要</a:t>
          </a:r>
        </a:p>
      </xdr:txBody>
    </xdr:sp>
    <xdr:clientData/>
  </xdr:twoCellAnchor>
  <xdr:twoCellAnchor>
    <xdr:from>
      <xdr:col>13</xdr:col>
      <xdr:colOff>16567</xdr:colOff>
      <xdr:row>25</xdr:row>
      <xdr:rowOff>165652</xdr:rowOff>
    </xdr:from>
    <xdr:to>
      <xdr:col>13</xdr:col>
      <xdr:colOff>392803</xdr:colOff>
      <xdr:row>25</xdr:row>
      <xdr:rowOff>383013</xdr:rowOff>
    </xdr:to>
    <xdr:sp macro="" textlink="">
      <xdr:nvSpPr>
        <xdr:cNvPr id="37" name="二等辺三角形 36">
          <a:extLst>
            <a:ext uri="{FF2B5EF4-FFF2-40B4-BE49-F238E27FC236}">
              <a16:creationId xmlns:a16="http://schemas.microsoft.com/office/drawing/2014/main" id="{00000000-0008-0000-0000-000025000000}"/>
            </a:ext>
          </a:extLst>
        </xdr:cNvPr>
        <xdr:cNvSpPr/>
      </xdr:nvSpPr>
      <xdr:spPr>
        <a:xfrm rot="16200000">
          <a:off x="8830429" y="8763490"/>
          <a:ext cx="217361" cy="376236"/>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33132</xdr:colOff>
      <xdr:row>26</xdr:row>
      <xdr:rowOff>0</xdr:rowOff>
    </xdr:from>
    <xdr:to>
      <xdr:col>13</xdr:col>
      <xdr:colOff>409368</xdr:colOff>
      <xdr:row>27</xdr:row>
      <xdr:rowOff>10296</xdr:rowOff>
    </xdr:to>
    <xdr:sp macro="" textlink="">
      <xdr:nvSpPr>
        <xdr:cNvPr id="38" name="二等辺三角形 37">
          <a:extLst>
            <a:ext uri="{FF2B5EF4-FFF2-40B4-BE49-F238E27FC236}">
              <a16:creationId xmlns:a16="http://schemas.microsoft.com/office/drawing/2014/main" id="{00000000-0008-0000-0000-000026000000}"/>
            </a:ext>
          </a:extLst>
        </xdr:cNvPr>
        <xdr:cNvSpPr/>
      </xdr:nvSpPr>
      <xdr:spPr>
        <a:xfrm rot="16200000">
          <a:off x="8845752" y="9103905"/>
          <a:ext cx="219846" cy="376236"/>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24849</xdr:colOff>
      <xdr:row>28</xdr:row>
      <xdr:rowOff>0</xdr:rowOff>
    </xdr:from>
    <xdr:to>
      <xdr:col>13</xdr:col>
      <xdr:colOff>401085</xdr:colOff>
      <xdr:row>29</xdr:row>
      <xdr:rowOff>10296</xdr:rowOff>
    </xdr:to>
    <xdr:sp macro="" textlink="">
      <xdr:nvSpPr>
        <xdr:cNvPr id="39" name="二等辺三角形 38">
          <a:extLst>
            <a:ext uri="{FF2B5EF4-FFF2-40B4-BE49-F238E27FC236}">
              <a16:creationId xmlns:a16="http://schemas.microsoft.com/office/drawing/2014/main" id="{00000000-0008-0000-0000-000027000000}"/>
            </a:ext>
          </a:extLst>
        </xdr:cNvPr>
        <xdr:cNvSpPr/>
      </xdr:nvSpPr>
      <xdr:spPr>
        <a:xfrm rot="16200000">
          <a:off x="8837469" y="9523005"/>
          <a:ext cx="219846" cy="376236"/>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314739</xdr:colOff>
      <xdr:row>24</xdr:row>
      <xdr:rowOff>198783</xdr:rowOff>
    </xdr:from>
    <xdr:to>
      <xdr:col>15</xdr:col>
      <xdr:colOff>115956</xdr:colOff>
      <xdr:row>29</xdr:row>
      <xdr:rowOff>49696</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9049164" y="8666508"/>
          <a:ext cx="1172817" cy="119393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游ゴシック" panose="020B0400000000000000" pitchFamily="50" charset="-128"/>
              <a:ea typeface="游ゴシック" panose="020B0400000000000000" pitchFamily="50" charset="-128"/>
            </a:rPr>
            <a:t>自主施工の場合、チェック不要</a:t>
          </a:r>
        </a:p>
      </xdr:txBody>
    </xdr:sp>
    <xdr:clientData/>
  </xdr:twoCellAnchor>
  <mc:AlternateContent xmlns:mc="http://schemas.openxmlformats.org/markup-compatibility/2006">
    <mc:Choice xmlns:a14="http://schemas.microsoft.com/office/drawing/2010/main" Requires="a14">
      <xdr:twoCellAnchor editAs="oneCell">
        <xdr:from>
          <xdr:col>11</xdr:col>
          <xdr:colOff>247650</xdr:colOff>
          <xdr:row>5</xdr:row>
          <xdr:rowOff>47625</xdr:rowOff>
        </xdr:from>
        <xdr:to>
          <xdr:col>11</xdr:col>
          <xdr:colOff>485775</xdr:colOff>
          <xdr:row>5</xdr:row>
          <xdr:rowOff>276225</xdr:rowOff>
        </xdr:to>
        <xdr:sp macro="" textlink="">
          <xdr:nvSpPr>
            <xdr:cNvPr id="21529" name="Check Box 25" hidden="1">
              <a:extLst>
                <a:ext uri="{63B3BB69-23CF-44E3-9099-C40C66FF867C}">
                  <a14:compatExt spid="_x0000_s21529"/>
                </a:ext>
                <a:ext uri="{FF2B5EF4-FFF2-40B4-BE49-F238E27FC236}">
                  <a16:creationId xmlns:a16="http://schemas.microsoft.com/office/drawing/2014/main" id="{00000000-0008-0000-0000-00001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16566</xdr:colOff>
      <xdr:row>4</xdr:row>
      <xdr:rowOff>248478</xdr:rowOff>
    </xdr:from>
    <xdr:to>
      <xdr:col>13</xdr:col>
      <xdr:colOff>388041</xdr:colOff>
      <xdr:row>5</xdr:row>
      <xdr:rowOff>290957</xdr:rowOff>
    </xdr:to>
    <xdr:sp macro="" textlink="">
      <xdr:nvSpPr>
        <xdr:cNvPr id="42" name="二等辺三角形 41">
          <a:extLst>
            <a:ext uri="{FF2B5EF4-FFF2-40B4-BE49-F238E27FC236}">
              <a16:creationId xmlns:a16="http://schemas.microsoft.com/office/drawing/2014/main" id="{00000000-0008-0000-0000-00002A000000}"/>
            </a:ext>
          </a:extLst>
        </xdr:cNvPr>
        <xdr:cNvSpPr/>
      </xdr:nvSpPr>
      <xdr:spPr>
        <a:xfrm rot="16200000">
          <a:off x="8791664" y="1369855"/>
          <a:ext cx="290129" cy="371475"/>
        </a:xfrm>
        <a:prstGeom prst="triangl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265040</xdr:colOff>
      <xdr:row>2</xdr:row>
      <xdr:rowOff>149086</xdr:rowOff>
    </xdr:from>
    <xdr:to>
      <xdr:col>17</xdr:col>
      <xdr:colOff>388726</xdr:colOff>
      <xdr:row>14</xdr:row>
      <xdr:rowOff>19050</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8999465" y="539611"/>
          <a:ext cx="2866886" cy="267983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游ゴシック" panose="020B0400000000000000" pitchFamily="50" charset="-128"/>
              <a:ea typeface="游ゴシック" panose="020B0400000000000000" pitchFamily="50" charset="-128"/>
            </a:rPr>
            <a:t>・「京都市京町家の保全及び継承に関する条例」については　　　　　を参照ください。</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担当課：都市計画局　まち再生・創造推進室（</a:t>
          </a:r>
          <a:r>
            <a:rPr kumimoji="1" lang="en-US" altLang="ja-JP" sz="1100">
              <a:latin typeface="游ゴシック" panose="020B0400000000000000" pitchFamily="50" charset="-128"/>
              <a:ea typeface="游ゴシック" panose="020B0400000000000000" pitchFamily="50" charset="-128"/>
            </a:rPr>
            <a:t>075-222-3503</a:t>
          </a:r>
          <a:r>
            <a:rPr kumimoji="1" lang="ja-JP" altLang="en-US" sz="1100">
              <a:latin typeface="游ゴシック" panose="020B0400000000000000" pitchFamily="50" charset="-128"/>
              <a:ea typeface="游ゴシック" panose="020B0400000000000000" pitchFamily="50" charset="-128"/>
            </a:rPr>
            <a:t>）</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・「京都市市街地景観整備条例」及び「京都市伝統的建造物群保存地区条例」については　　　　　を参照ください。</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担当課：都市計画局　都市景観部　景観政策課（</a:t>
          </a:r>
          <a:r>
            <a:rPr kumimoji="1" lang="en-US" altLang="ja-JP" sz="1100">
              <a:latin typeface="游ゴシック" panose="020B0400000000000000" pitchFamily="50" charset="-128"/>
              <a:ea typeface="游ゴシック" panose="020B0400000000000000" pitchFamily="50" charset="-128"/>
            </a:rPr>
            <a:t>075-222-3474</a:t>
          </a:r>
          <a:r>
            <a:rPr kumimoji="1" lang="ja-JP" altLang="en-US" sz="1100">
              <a:latin typeface="游ゴシック" panose="020B0400000000000000" pitchFamily="50" charset="-128"/>
              <a:ea typeface="游ゴシック" panose="020B0400000000000000" pitchFamily="50" charset="-128"/>
            </a:rPr>
            <a:t>）</a:t>
          </a:r>
        </a:p>
      </xdr:txBody>
    </xdr:sp>
    <xdr:clientData/>
  </xdr:twoCellAnchor>
  <xdr:oneCellAnchor>
    <xdr:from>
      <xdr:col>15</xdr:col>
      <xdr:colOff>173937</xdr:colOff>
      <xdr:row>2</xdr:row>
      <xdr:rowOff>455542</xdr:rowOff>
    </xdr:from>
    <xdr:ext cx="588063" cy="207065"/>
    <xdr:sp macro="" textlink="">
      <xdr:nvSpPr>
        <xdr:cNvPr id="44" name="テキスト ボックス 43">
          <a:hlinkClick xmlns:r="http://schemas.openxmlformats.org/officeDocument/2006/relationships" r:id="rId1"/>
          <a:extLst>
            <a:ext uri="{FF2B5EF4-FFF2-40B4-BE49-F238E27FC236}">
              <a16:creationId xmlns:a16="http://schemas.microsoft.com/office/drawing/2014/main" id="{00000000-0008-0000-0000-00002C000000}"/>
            </a:ext>
          </a:extLst>
        </xdr:cNvPr>
        <xdr:cNvSpPr txBox="1"/>
      </xdr:nvSpPr>
      <xdr:spPr>
        <a:xfrm>
          <a:off x="10279962" y="846067"/>
          <a:ext cx="588063" cy="207065"/>
        </a:xfrm>
        <a:prstGeom prst="rect">
          <a:avLst/>
        </a:prstGeom>
        <a:ln w="12700"/>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r>
            <a:rPr kumimoji="1" lang="ja-JP" altLang="en-US" sz="1100" spc="-100" baseline="0">
              <a:latin typeface="游ゴシック" panose="020B0400000000000000" pitchFamily="50" charset="-128"/>
              <a:ea typeface="游ゴシック" panose="020B0400000000000000" pitchFamily="50" charset="-128"/>
            </a:rPr>
            <a:t>こちら</a:t>
          </a:r>
        </a:p>
      </xdr:txBody>
    </xdr:sp>
    <xdr:clientData/>
  </xdr:oneCellAnchor>
  <xdr:oneCellAnchor>
    <xdr:from>
      <xdr:col>14</xdr:col>
      <xdr:colOff>1653</xdr:colOff>
      <xdr:row>9</xdr:row>
      <xdr:rowOff>197956</xdr:rowOff>
    </xdr:from>
    <xdr:ext cx="588063" cy="207065"/>
    <xdr:sp macro="" textlink="">
      <xdr:nvSpPr>
        <xdr:cNvPr id="45" name="テキスト ボックス 44">
          <a:hlinkClick xmlns:r="http://schemas.openxmlformats.org/officeDocument/2006/relationships" r:id="rId2"/>
          <a:extLst>
            <a:ext uri="{FF2B5EF4-FFF2-40B4-BE49-F238E27FC236}">
              <a16:creationId xmlns:a16="http://schemas.microsoft.com/office/drawing/2014/main" id="{00000000-0008-0000-0000-00002D000000}"/>
            </a:ext>
          </a:extLst>
        </xdr:cNvPr>
        <xdr:cNvSpPr txBox="1"/>
      </xdr:nvSpPr>
      <xdr:spPr>
        <a:xfrm>
          <a:off x="9421878" y="2464906"/>
          <a:ext cx="588063" cy="207065"/>
        </a:xfrm>
        <a:prstGeom prst="rect">
          <a:avLst/>
        </a:prstGeom>
        <a:ln w="12700"/>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r>
            <a:rPr kumimoji="1" lang="ja-JP" altLang="en-US" sz="1100" spc="-100" baseline="0">
              <a:latin typeface="游ゴシック" panose="020B0400000000000000" pitchFamily="50" charset="-128"/>
              <a:ea typeface="游ゴシック" panose="020B0400000000000000" pitchFamily="50" charset="-128"/>
            </a:rPr>
            <a:t>こちら</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23</xdr:row>
          <xdr:rowOff>9525</xdr:rowOff>
        </xdr:from>
        <xdr:to>
          <xdr:col>3</xdr:col>
          <xdr:colOff>247650</xdr:colOff>
          <xdr:row>24</xdr:row>
          <xdr:rowOff>19050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1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25</xdr:row>
          <xdr:rowOff>219075</xdr:rowOff>
        </xdr:from>
        <xdr:to>
          <xdr:col>3</xdr:col>
          <xdr:colOff>247650</xdr:colOff>
          <xdr:row>27</xdr:row>
          <xdr:rowOff>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1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28</xdr:row>
          <xdr:rowOff>219075</xdr:rowOff>
        </xdr:from>
        <xdr:to>
          <xdr:col>3</xdr:col>
          <xdr:colOff>266700</xdr:colOff>
          <xdr:row>30</xdr:row>
          <xdr:rowOff>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1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31</xdr:row>
          <xdr:rowOff>114300</xdr:rowOff>
        </xdr:from>
        <xdr:to>
          <xdr:col>3</xdr:col>
          <xdr:colOff>219075</xdr:colOff>
          <xdr:row>32</xdr:row>
          <xdr:rowOff>123825</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1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48</xdr:row>
          <xdr:rowOff>219075</xdr:rowOff>
        </xdr:from>
        <xdr:to>
          <xdr:col>3</xdr:col>
          <xdr:colOff>247650</xdr:colOff>
          <xdr:row>50</xdr:row>
          <xdr:rowOff>0</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1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51</xdr:row>
          <xdr:rowOff>104775</xdr:rowOff>
        </xdr:from>
        <xdr:to>
          <xdr:col>3</xdr:col>
          <xdr:colOff>257175</xdr:colOff>
          <xdr:row>52</xdr:row>
          <xdr:rowOff>114300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1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26</xdr:col>
      <xdr:colOff>44542</xdr:colOff>
      <xdr:row>22</xdr:row>
      <xdr:rowOff>97490</xdr:rowOff>
    </xdr:from>
    <xdr:ext cx="2827688" cy="2228849"/>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7361983" y="6596902"/>
          <a:ext cx="2827688" cy="22288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左黄色部分の□をクリックし、☑になると</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右部分の入力必須のセルが黄色になります。</a:t>
          </a:r>
          <a:endParaRPr kumimoji="1" lang="en-US" altLang="ja-JP" sz="1100">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100">
              <a:latin typeface="ＭＳ Ｐゴシック" panose="020B0600070205080204" pitchFamily="50" charset="-128"/>
              <a:ea typeface="ＭＳ Ｐゴシック" panose="020B0600070205080204" pitchFamily="50" charset="-128"/>
            </a:rPr>
            <a:t>（２つ以上☑していただいても構いません）</a:t>
          </a:r>
        </a:p>
      </xdr:txBody>
    </xdr:sp>
    <xdr:clientData/>
  </xdr:oneCellAnchor>
  <xdr:oneCellAnchor>
    <xdr:from>
      <xdr:col>31</xdr:col>
      <xdr:colOff>33618</xdr:colOff>
      <xdr:row>48</xdr:row>
      <xdr:rowOff>20730</xdr:rowOff>
    </xdr:from>
    <xdr:ext cx="2901358" cy="1123949"/>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7351059" y="12291171"/>
          <a:ext cx="2901358" cy="11239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（請負の場合）</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左黄色部分の□をクリックし、☑になると</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右部分の入力必須のセルが黄色になります。</a:t>
          </a:r>
          <a:endParaRPr kumimoji="1" lang="en-US" altLang="ja-JP" sz="1100">
            <a:latin typeface="ＭＳ Ｐゴシック" panose="020B0600070205080204" pitchFamily="50" charset="-128"/>
            <a:ea typeface="ＭＳ Ｐゴシック" panose="020B0600070205080204" pitchFamily="50" charset="-128"/>
          </a:endParaRPr>
        </a:p>
        <a:p>
          <a:pPr algn="ctr">
            <a:lnSpc>
              <a:spcPts val="1300"/>
            </a:lnSpc>
          </a:pPr>
          <a:r>
            <a:rPr kumimoji="1" lang="ja-JP" altLang="en-US" sz="1100">
              <a:latin typeface="ＭＳ Ｐゴシック" panose="020B0600070205080204" pitchFamily="50" charset="-128"/>
              <a:ea typeface="ＭＳ Ｐゴシック" panose="020B0600070205080204" pitchFamily="50" charset="-128"/>
            </a:rPr>
            <a:t>（１つのみクリック）</a:t>
          </a:r>
        </a:p>
      </xdr:txBody>
    </xdr:sp>
    <xdr:clientData/>
  </xdr:oneCellAnchor>
  <xdr:twoCellAnchor>
    <xdr:from>
      <xdr:col>1</xdr:col>
      <xdr:colOff>19050</xdr:colOff>
      <xdr:row>1</xdr:row>
      <xdr:rowOff>88523</xdr:rowOff>
    </xdr:from>
    <xdr:to>
      <xdr:col>25</xdr:col>
      <xdr:colOff>0</xdr:colOff>
      <xdr:row>1</xdr:row>
      <xdr:rowOff>1199028</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332815" y="312641"/>
          <a:ext cx="6704479" cy="1110505"/>
        </a:xfrm>
        <a:prstGeom prst="rect">
          <a:avLst/>
        </a:prstGeom>
        <a:solidFill>
          <a:sysClr val="window" lastClr="FFFFFF">
            <a:alpha val="50000"/>
          </a:sysClr>
        </a:solidFill>
        <a:ln w="28575">
          <a:solidFill>
            <a:srgbClr val="FF0000"/>
          </a:solid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ctr"/>
        <a:lstStyle/>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電子申請の場合、</a:t>
          </a: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工事着手予定日の７日前までに届け出てください。</a:t>
          </a:r>
          <a:endPar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届出日と工事着手予定日が７日未満の場合は、電子申請では受付できません。</a:t>
          </a: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黄色セルは入力必須項目</a:t>
          </a:r>
          <a:r>
            <a:rPr kumimoji="1" lang="ja-JP" altLang="en-US" sz="1200" b="0" cap="none" spc="0">
              <a:ln>
                <a:noFill/>
              </a:ln>
              <a:solidFill>
                <a:schemeClr val="tx1"/>
              </a:solidFill>
              <a:effectLst/>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0" cap="none" spc="0">
            <a:ln>
              <a:noFill/>
            </a:ln>
            <a:solidFill>
              <a:schemeClr val="tx1"/>
            </a:solidFill>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（チェックする項目によって</a:t>
          </a:r>
          <a:r>
            <a:rPr kumimoji="1"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黄色・水色</a:t>
          </a:r>
          <a:r>
            <a:rPr kumimoji="1"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・白色</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セルが変わります。）</a:t>
          </a:r>
        </a:p>
      </xdr:txBody>
    </xdr:sp>
    <xdr:clientData/>
  </xdr:twoCellAnchor>
  <xdr:twoCellAnchor>
    <xdr:from>
      <xdr:col>25</xdr:col>
      <xdr:colOff>19049</xdr:colOff>
      <xdr:row>20</xdr:row>
      <xdr:rowOff>123826</xdr:rowOff>
    </xdr:from>
    <xdr:to>
      <xdr:col>26</xdr:col>
      <xdr:colOff>0</xdr:colOff>
      <xdr:row>20</xdr:row>
      <xdr:rowOff>123826</xdr:rowOff>
    </xdr:to>
    <xdr:cxnSp macro="">
      <xdr:nvCxnSpPr>
        <xdr:cNvPr id="21588" name="直線矢印コネクタ 5">
          <a:extLst>
            <a:ext uri="{FF2B5EF4-FFF2-40B4-BE49-F238E27FC236}">
              <a16:creationId xmlns:a16="http://schemas.microsoft.com/office/drawing/2014/main" id="{00000000-0008-0000-0100-000054540000}"/>
            </a:ext>
          </a:extLst>
        </xdr:cNvPr>
        <xdr:cNvCxnSpPr>
          <a:cxnSpLocks noChangeShapeType="1"/>
        </xdr:cNvCxnSpPr>
      </xdr:nvCxnSpPr>
      <xdr:spPr bwMode="auto">
        <a:xfrm>
          <a:off x="7056343" y="8449797"/>
          <a:ext cx="261098" cy="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25</xdr:col>
      <xdr:colOff>44822</xdr:colOff>
      <xdr:row>22</xdr:row>
      <xdr:rowOff>7847</xdr:rowOff>
    </xdr:from>
    <xdr:to>
      <xdr:col>26</xdr:col>
      <xdr:colOff>0</xdr:colOff>
      <xdr:row>32</xdr:row>
      <xdr:rowOff>212915</xdr:rowOff>
    </xdr:to>
    <xdr:sp macro="" textlink="">
      <xdr:nvSpPr>
        <xdr:cNvPr id="5" name="右中かっこ 4">
          <a:extLst>
            <a:ext uri="{FF2B5EF4-FFF2-40B4-BE49-F238E27FC236}">
              <a16:creationId xmlns:a16="http://schemas.microsoft.com/office/drawing/2014/main" id="{00000000-0008-0000-0100-000005000000}"/>
            </a:ext>
          </a:extLst>
        </xdr:cNvPr>
        <xdr:cNvSpPr/>
      </xdr:nvSpPr>
      <xdr:spPr bwMode="auto">
        <a:xfrm>
          <a:off x="7082116" y="6507259"/>
          <a:ext cx="235325" cy="2446244"/>
        </a:xfrm>
        <a:prstGeom prst="rightBrace">
          <a:avLst>
            <a:gd name="adj1" fmla="val 23530"/>
            <a:gd name="adj2" fmla="val 50000"/>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25</xdr:col>
      <xdr:colOff>47625</xdr:colOff>
      <xdr:row>48</xdr:row>
      <xdr:rowOff>9525</xdr:rowOff>
    </xdr:from>
    <xdr:to>
      <xdr:col>26</xdr:col>
      <xdr:colOff>19050</xdr:colOff>
      <xdr:row>52</xdr:row>
      <xdr:rowOff>219075</xdr:rowOff>
    </xdr:to>
    <xdr:sp macro="" textlink="">
      <xdr:nvSpPr>
        <xdr:cNvPr id="6" name="右中かっこ 5">
          <a:extLst>
            <a:ext uri="{FF2B5EF4-FFF2-40B4-BE49-F238E27FC236}">
              <a16:creationId xmlns:a16="http://schemas.microsoft.com/office/drawing/2014/main" id="{00000000-0008-0000-0100-000006000000}"/>
            </a:ext>
          </a:extLst>
        </xdr:cNvPr>
        <xdr:cNvSpPr/>
      </xdr:nvSpPr>
      <xdr:spPr bwMode="auto">
        <a:xfrm>
          <a:off x="6991350" y="13916025"/>
          <a:ext cx="247650" cy="112395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25</xdr:col>
      <xdr:colOff>33618</xdr:colOff>
      <xdr:row>35</xdr:row>
      <xdr:rowOff>0</xdr:rowOff>
    </xdr:from>
    <xdr:to>
      <xdr:col>26</xdr:col>
      <xdr:colOff>0</xdr:colOff>
      <xdr:row>37</xdr:row>
      <xdr:rowOff>212912</xdr:rowOff>
    </xdr:to>
    <xdr:sp macro="" textlink="">
      <xdr:nvSpPr>
        <xdr:cNvPr id="21" name="右中かっこ 20">
          <a:extLst>
            <a:ext uri="{FF2B5EF4-FFF2-40B4-BE49-F238E27FC236}">
              <a16:creationId xmlns:a16="http://schemas.microsoft.com/office/drawing/2014/main" id="{00000000-0008-0000-0100-000015000000}"/>
            </a:ext>
          </a:extLst>
        </xdr:cNvPr>
        <xdr:cNvSpPr/>
      </xdr:nvSpPr>
      <xdr:spPr bwMode="auto">
        <a:xfrm>
          <a:off x="7070912" y="9412941"/>
          <a:ext cx="246529" cy="661147"/>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oneCellAnchor>
    <xdr:from>
      <xdr:col>31</xdr:col>
      <xdr:colOff>22413</xdr:colOff>
      <xdr:row>34</xdr:row>
      <xdr:rowOff>33617</xdr:rowOff>
    </xdr:from>
    <xdr:ext cx="2812676" cy="1042148"/>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7339854" y="9222441"/>
          <a:ext cx="2812676" cy="1042148"/>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（例）</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　解体工事（石綿有）と新築工事（石綿無）</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のようにどちらかの工事に石綿がある場合は、</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石綿「</a:t>
          </a:r>
          <a:r>
            <a:rPr kumimoji="1" lang="ja-JP" altLang="en-US" sz="1100" b="1">
              <a:latin typeface="ＭＳ Ｐゴシック" panose="020B0600070205080204" pitchFamily="50" charset="-128"/>
              <a:ea typeface="ＭＳ Ｐゴシック" panose="020B0600070205080204" pitchFamily="50" charset="-128"/>
            </a:rPr>
            <a:t>有</a:t>
          </a:r>
          <a:r>
            <a:rPr kumimoji="1" lang="ja-JP" altLang="en-US" sz="1100">
              <a:latin typeface="ＭＳ Ｐゴシック" panose="020B0600070205080204" pitchFamily="50" charset="-128"/>
              <a:ea typeface="ＭＳ Ｐゴシック" panose="020B0600070205080204" pitchFamily="50" charset="-128"/>
            </a:rPr>
            <a:t>」と入力してください。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フロンの有無の入力方法も同様です。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oneCellAnchor>
    <xdr:from>
      <xdr:col>31</xdr:col>
      <xdr:colOff>22414</xdr:colOff>
      <xdr:row>61</xdr:row>
      <xdr:rowOff>11207</xdr:rowOff>
    </xdr:from>
    <xdr:ext cx="3115235" cy="1123949"/>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7339855" y="15206383"/>
          <a:ext cx="3115235" cy="11239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入力フォーム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のそれぞれの項目の</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年・月・日を全てを選択した後、</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上の四角の中に赤文字で警告が表示されていたら、</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の日付を確認してください。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twoCellAnchor>
    <xdr:from>
      <xdr:col>31</xdr:col>
      <xdr:colOff>1546413</xdr:colOff>
      <xdr:row>59</xdr:row>
      <xdr:rowOff>212912</xdr:rowOff>
    </xdr:from>
    <xdr:to>
      <xdr:col>31</xdr:col>
      <xdr:colOff>1546413</xdr:colOff>
      <xdr:row>61</xdr:row>
      <xdr:rowOff>0</xdr:rowOff>
    </xdr:to>
    <xdr:cxnSp macro="">
      <xdr:nvCxnSpPr>
        <xdr:cNvPr id="11" name="直線矢印コネクタ 10">
          <a:extLst>
            <a:ext uri="{FF2B5EF4-FFF2-40B4-BE49-F238E27FC236}">
              <a16:creationId xmlns:a16="http://schemas.microsoft.com/office/drawing/2014/main" id="{00000000-0008-0000-0100-00000B000000}"/>
            </a:ext>
          </a:extLst>
        </xdr:cNvPr>
        <xdr:cNvCxnSpPr/>
      </xdr:nvCxnSpPr>
      <xdr:spPr bwMode="auto">
        <a:xfrm flipV="1">
          <a:off x="8863854" y="15015883"/>
          <a:ext cx="0" cy="2520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oneCellAnchor>
    <xdr:from>
      <xdr:col>25</xdr:col>
      <xdr:colOff>280146</xdr:colOff>
      <xdr:row>18</xdr:row>
      <xdr:rowOff>89646</xdr:rowOff>
    </xdr:from>
    <xdr:ext cx="2827688" cy="828114"/>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7317440" y="5692587"/>
          <a:ext cx="2827688" cy="828114"/>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工事の場所を正確に届け出ていただくため、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位置座標の入力に御協力をお願いいたします。</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位置座標の確認方法については、</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「座標の求め方」シートを参照してください。</a:t>
          </a:r>
        </a:p>
      </xdr:txBody>
    </xdr:sp>
    <xdr:clientData/>
  </xdr:oneCellAnchor>
  <xdr:twoCellAnchor>
    <xdr:from>
      <xdr:col>31</xdr:col>
      <xdr:colOff>44821</xdr:colOff>
      <xdr:row>1</xdr:row>
      <xdr:rowOff>89649</xdr:rowOff>
    </xdr:from>
    <xdr:to>
      <xdr:col>44</xdr:col>
      <xdr:colOff>168088</xdr:colOff>
      <xdr:row>12</xdr:row>
      <xdr:rowOff>38100</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7264771" y="318249"/>
          <a:ext cx="7752792" cy="4396626"/>
        </a:xfrm>
        <a:prstGeom prst="rect">
          <a:avLst/>
        </a:prstGeom>
        <a:noFill/>
        <a:ln w="12700">
          <a:solidFill>
            <a:srgbClr val="FF0000"/>
          </a:solid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Excel</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ファイル名は「建設リサイクル届出書（京都市電子申請専用）（〇〇）</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.xlsx</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（〇〇は自由入力。未入力でも可）としてください。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また、次の図書を個別に</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PDF</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（カラー・４００</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dpi</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以上）にしてください。</a:t>
          </a: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ファイル名は次の太字のとおりとしてください。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付近見取図</a:t>
          </a:r>
          <a:endParaRPr kumimoji="1" lang="en-US" altLang="ja-JP" sz="1100" b="1">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（できる限り既製の地図等を利用し工事場所が確認できるもので、縮尺１：１０００～１：１５００程度）</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配置図</a:t>
          </a:r>
          <a:r>
            <a:rPr kumimoji="1" lang="ja-JP" altLang="en-US" sz="1100">
              <a:solidFill>
                <a:srgbClr val="FF0000"/>
              </a:solidFill>
              <a:latin typeface="ＭＳ ゴシック" panose="020B0609070205080204" pitchFamily="49" charset="-128"/>
              <a:ea typeface="ＭＳ ゴシック" panose="020B0609070205080204" pitchFamily="49" charset="-128"/>
            </a:rPr>
            <a:t>（敷地との最短距離及び前面道路の幅員の寸法を記入したもの）</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設計図</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又は</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写真</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（立面図４面、工事範囲を示す図面、解体対象物の写真、等）</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工程表</a:t>
          </a:r>
          <a:endParaRPr kumimoji="1" lang="en-US" altLang="ja-JP" sz="1100" b="1">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委任状</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（発注者の代理者が本届出を行う場合のみ）</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これらのファイルが用意できましたら、ひとつのフォルダに保存し、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z</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ｉｐファイルに圧縮してください。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なお、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z</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ｉｐファイル名は「添付図書（〇〇）</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.zip</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」（〇〇は自由入力。未入力でも可）としてください。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届出は</a:t>
          </a:r>
          <a:r>
            <a:rPr kumimoji="1" lang="ja-JP" altLang="en-US" sz="1100">
              <a:solidFill>
                <a:srgbClr val="FF0000"/>
              </a:solidFill>
              <a:latin typeface="ＭＳ ゴシック" panose="020B0609070205080204" pitchFamily="49" charset="-128"/>
              <a:ea typeface="ＭＳ ゴシック" panose="020B0609070205080204" pitchFamily="49" charset="-128"/>
            </a:rPr>
            <a:t>京都市建築指導部電子申請サービス</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a:solidFill>
                <a:srgbClr val="FF0000"/>
              </a:solidFill>
              <a:latin typeface="ＭＳ ゴシック" panose="020B0609070205080204" pitchFamily="49" charset="-128"/>
              <a:ea typeface="ＭＳ ゴシック" panose="020B0609070205080204" pitchFamily="49" charset="-128"/>
            </a:rPr>
            <a:t>「トップページ（</a:t>
          </a:r>
          <a:r>
            <a:rPr kumimoji="1" lang="en-US" altLang="ja-JP" sz="1100">
              <a:solidFill>
                <a:srgbClr val="FF0000"/>
              </a:solidFill>
              <a:latin typeface="ＭＳ ゴシック" panose="020B0609070205080204" pitchFamily="49" charset="-128"/>
              <a:ea typeface="ＭＳ ゴシック" panose="020B0609070205080204" pitchFamily="49" charset="-128"/>
            </a:rPr>
            <a:t>https://apply.e-tumo.jp/city-kyoto-kenchiku-kyoto-u/offer/offerList_initDisplay</a:t>
          </a:r>
          <a:r>
            <a:rPr kumimoji="1" lang="ja-JP" altLang="en-US" sz="1100">
              <a:solidFill>
                <a:srgbClr val="FF0000"/>
              </a:solidFill>
              <a:latin typeface="ＭＳ ゴシック" panose="020B0609070205080204" pitchFamily="49" charset="-128"/>
              <a:ea typeface="ＭＳ ゴシック" panose="020B0609070205080204" pitchFamily="49" charset="-128"/>
            </a:rPr>
            <a:t>）」から</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r>
            <a:rPr kumimoji="1" lang="ja-JP" altLang="en-US" sz="1100">
              <a:solidFill>
                <a:srgbClr val="FF0000"/>
              </a:solidFill>
              <a:latin typeface="ＭＳ ゴシック" panose="020B0609070205080204" pitchFamily="49" charset="-128"/>
              <a:ea typeface="ＭＳ ゴシック" panose="020B0609070205080204" pitchFamily="49" charset="-128"/>
            </a:rPr>
            <a:t>　　オンライン申請手続きに進み、手続き一覧の中から</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r>
            <a:rPr kumimoji="1" lang="ja-JP" altLang="en-US" sz="1100">
              <a:solidFill>
                <a:srgbClr val="FF0000"/>
              </a:solidFill>
              <a:latin typeface="ＭＳ ゴシック" panose="020B0609070205080204" pitchFamily="49" charset="-128"/>
              <a:ea typeface="ＭＳ ゴシック" panose="020B0609070205080204" pitchFamily="49" charset="-128"/>
            </a:rPr>
            <a:t>　</a:t>
          </a:r>
          <a:r>
            <a:rPr kumimoji="1" lang="ja-JP" altLang="en-US" sz="1100" baseline="0">
              <a:solidFill>
                <a:srgbClr val="FF0000"/>
              </a:solidFill>
              <a:latin typeface="ＭＳ ゴシック" panose="020B0609070205080204" pitchFamily="49" charset="-128"/>
              <a:ea typeface="ＭＳ ゴシック" panose="020B0609070205080204" pitchFamily="49" charset="-128"/>
            </a:rPr>
            <a:t> </a:t>
          </a:r>
          <a:r>
            <a:rPr kumimoji="1" lang="ja-JP" altLang="en-US" sz="1100">
              <a:solidFill>
                <a:srgbClr val="FF0000"/>
              </a:solidFill>
              <a:latin typeface="ＭＳ ゴシック" panose="020B0609070205080204" pitchFamily="49" charset="-128"/>
              <a:ea typeface="ＭＳ ゴシック" panose="020B0609070205080204" pitchFamily="49" charset="-128"/>
            </a:rPr>
            <a:t>「</a:t>
          </a:r>
          <a:r>
            <a:rPr kumimoji="1" lang="en-US" altLang="ja-JP" sz="1100">
              <a:solidFill>
                <a:srgbClr val="FF0000"/>
              </a:solidFill>
              <a:latin typeface="ＭＳ ゴシック" panose="020B0609070205080204" pitchFamily="49" charset="-128"/>
              <a:ea typeface="ＭＳ ゴシック" panose="020B0609070205080204" pitchFamily="49" charset="-128"/>
            </a:rPr>
            <a:t>【</a:t>
          </a:r>
          <a:r>
            <a:rPr kumimoji="1" lang="ja-JP" altLang="en-US" sz="1100">
              <a:solidFill>
                <a:srgbClr val="FF0000"/>
              </a:solidFill>
              <a:latin typeface="ＭＳ ゴシック" panose="020B0609070205080204" pitchFamily="49" charset="-128"/>
              <a:ea typeface="ＭＳ ゴシック" panose="020B0609070205080204" pitchFamily="49" charset="-128"/>
            </a:rPr>
            <a:t>建築安全推進課</a:t>
          </a:r>
          <a:r>
            <a:rPr kumimoji="1" lang="en-US" altLang="ja-JP" sz="1100">
              <a:solidFill>
                <a:srgbClr val="FF0000"/>
              </a:solidFill>
              <a:latin typeface="ＭＳ ゴシック" panose="020B0609070205080204" pitchFamily="49" charset="-128"/>
              <a:ea typeface="ＭＳ ゴシック" panose="020B0609070205080204" pitchFamily="49" charset="-128"/>
            </a:rPr>
            <a:t>】</a:t>
          </a:r>
          <a:r>
            <a:rPr kumimoji="1" lang="ja-JP" altLang="en-US" sz="1100">
              <a:solidFill>
                <a:srgbClr val="FF0000"/>
              </a:solidFill>
              <a:latin typeface="ＭＳ ゴシック" panose="020B0609070205080204" pitchFamily="49" charset="-128"/>
              <a:ea typeface="ＭＳ ゴシック" panose="020B0609070205080204" pitchFamily="49" charset="-128"/>
            </a:rPr>
            <a:t>建設リサイクル法第</a:t>
          </a:r>
          <a:r>
            <a:rPr kumimoji="1" lang="en-US" altLang="ja-JP" sz="1100">
              <a:solidFill>
                <a:srgbClr val="FF0000"/>
              </a:solidFill>
              <a:latin typeface="ＭＳ ゴシック" panose="020B0609070205080204" pitchFamily="49" charset="-128"/>
              <a:ea typeface="ＭＳ ゴシック" panose="020B0609070205080204" pitchFamily="49" charset="-128"/>
            </a:rPr>
            <a:t>10</a:t>
          </a:r>
          <a:r>
            <a:rPr kumimoji="1" lang="ja-JP" altLang="en-US" sz="1100">
              <a:solidFill>
                <a:srgbClr val="FF0000"/>
              </a:solidFill>
              <a:latin typeface="ＭＳ ゴシック" panose="020B0609070205080204" pitchFamily="49" charset="-128"/>
              <a:ea typeface="ＭＳ ゴシック" panose="020B0609070205080204" pitchFamily="49" charset="-128"/>
            </a:rPr>
            <a:t>条に基づく届出・変更届出」をクリックして</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ご利用ください。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上をクリックしてもアクセスできない場合は、検索サイトで「</a:t>
          </a:r>
          <a:r>
            <a:rPr kumimoji="1" lang="ja-JP" altLang="en-US" sz="1100">
              <a:solidFill>
                <a:srgbClr val="FF0000"/>
              </a:solidFill>
              <a:latin typeface="ＭＳ ゴシック" panose="020B0609070205080204" pitchFamily="49" charset="-128"/>
              <a:ea typeface="ＭＳ ゴシック" panose="020B0609070205080204" pitchFamily="49" charset="-128"/>
            </a:rPr>
            <a:t>京都市建築指導部電子申請サービス</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  </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検索し、同</a:t>
          </a:r>
          <a:r>
            <a:rPr kumimoji="1" lang="ja-JP" altLang="en-US" sz="1100">
              <a:solidFill>
                <a:srgbClr val="FF0000"/>
              </a:solidFill>
              <a:latin typeface="ＭＳ ゴシック" panose="020B0609070205080204" pitchFamily="49" charset="-128"/>
              <a:ea typeface="ＭＳ ゴシック" panose="020B0609070205080204" pitchFamily="49" charset="-128"/>
            </a:rPr>
            <a:t>サービス</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内で「京都市　建設リサイクル」等でキーワード検索してください。</a:t>
          </a:r>
        </a:p>
      </xdr:txBody>
    </xdr:sp>
    <xdr:clientData/>
  </xdr:twoCellAnchor>
  <mc:AlternateContent xmlns:mc="http://schemas.openxmlformats.org/markup-compatibility/2006">
    <mc:Choice xmlns:a14="http://schemas.microsoft.com/office/drawing/2010/main" Requires="a14">
      <xdr:twoCellAnchor editAs="oneCell">
        <xdr:from>
          <xdr:col>31</xdr:col>
          <xdr:colOff>638175</xdr:colOff>
          <xdr:row>3</xdr:row>
          <xdr:rowOff>219075</xdr:rowOff>
        </xdr:from>
        <xdr:to>
          <xdr:col>31</xdr:col>
          <xdr:colOff>857250</xdr:colOff>
          <xdr:row>5</xdr:row>
          <xdr:rowOff>57150</xdr:rowOff>
        </xdr:to>
        <xdr:sp macro="" textlink="">
          <xdr:nvSpPr>
            <xdr:cNvPr id="12686" name="Check Box 398" hidden="1">
              <a:extLst>
                <a:ext uri="{63B3BB69-23CF-44E3-9099-C40C66FF867C}">
                  <a14:compatExt spid="_x0000_s12686"/>
                </a:ext>
                <a:ext uri="{FF2B5EF4-FFF2-40B4-BE49-F238E27FC236}">
                  <a16:creationId xmlns:a16="http://schemas.microsoft.com/office/drawing/2014/main" id="{00000000-0008-0000-0100-00008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628650</xdr:colOff>
          <xdr:row>3</xdr:row>
          <xdr:rowOff>38100</xdr:rowOff>
        </xdr:from>
        <xdr:to>
          <xdr:col>31</xdr:col>
          <xdr:colOff>847725</xdr:colOff>
          <xdr:row>4</xdr:row>
          <xdr:rowOff>47625</xdr:rowOff>
        </xdr:to>
        <xdr:sp macro="" textlink="">
          <xdr:nvSpPr>
            <xdr:cNvPr id="12687" name="Check Box 399" hidden="1">
              <a:extLst>
                <a:ext uri="{63B3BB69-23CF-44E3-9099-C40C66FF867C}">
                  <a14:compatExt spid="_x0000_s12687"/>
                </a:ext>
                <a:ext uri="{FF2B5EF4-FFF2-40B4-BE49-F238E27FC236}">
                  <a16:creationId xmlns:a16="http://schemas.microsoft.com/office/drawing/2014/main" id="{00000000-0008-0000-0100-00008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638175</xdr:colOff>
          <xdr:row>1</xdr:row>
          <xdr:rowOff>838200</xdr:rowOff>
        </xdr:from>
        <xdr:to>
          <xdr:col>31</xdr:col>
          <xdr:colOff>857250</xdr:colOff>
          <xdr:row>1</xdr:row>
          <xdr:rowOff>1076325</xdr:rowOff>
        </xdr:to>
        <xdr:sp macro="" textlink="">
          <xdr:nvSpPr>
            <xdr:cNvPr id="12688" name="Check Box 400" hidden="1">
              <a:extLst>
                <a:ext uri="{63B3BB69-23CF-44E3-9099-C40C66FF867C}">
                  <a14:compatExt spid="_x0000_s12688"/>
                </a:ext>
                <a:ext uri="{FF2B5EF4-FFF2-40B4-BE49-F238E27FC236}">
                  <a16:creationId xmlns:a16="http://schemas.microsoft.com/office/drawing/2014/main" id="{00000000-0008-0000-0100-00009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638175</xdr:colOff>
          <xdr:row>2</xdr:row>
          <xdr:rowOff>66675</xdr:rowOff>
        </xdr:from>
        <xdr:to>
          <xdr:col>31</xdr:col>
          <xdr:colOff>857250</xdr:colOff>
          <xdr:row>3</xdr:row>
          <xdr:rowOff>76200</xdr:rowOff>
        </xdr:to>
        <xdr:sp macro="" textlink="">
          <xdr:nvSpPr>
            <xdr:cNvPr id="12689" name="Check Box 401" hidden="1">
              <a:extLst>
                <a:ext uri="{63B3BB69-23CF-44E3-9099-C40C66FF867C}">
                  <a14:compatExt spid="_x0000_s12689"/>
                </a:ext>
                <a:ext uri="{FF2B5EF4-FFF2-40B4-BE49-F238E27FC236}">
                  <a16:creationId xmlns:a16="http://schemas.microsoft.com/office/drawing/2014/main" id="{00000000-0008-0000-0100-00009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350462</xdr:colOff>
      <xdr:row>1</xdr:row>
      <xdr:rowOff>890870</xdr:rowOff>
    </xdr:from>
    <xdr:to>
      <xdr:col>31</xdr:col>
      <xdr:colOff>630609</xdr:colOff>
      <xdr:row>5</xdr:row>
      <xdr:rowOff>22411</xdr:rowOff>
    </xdr:to>
    <xdr:sp macro="" textlink="">
      <xdr:nvSpPr>
        <xdr:cNvPr id="32" name="左中かっこ 31">
          <a:extLst>
            <a:ext uri="{FF2B5EF4-FFF2-40B4-BE49-F238E27FC236}">
              <a16:creationId xmlns:a16="http://schemas.microsoft.com/office/drawing/2014/main" id="{00000000-0008-0000-0100-000020000000}"/>
            </a:ext>
          </a:extLst>
        </xdr:cNvPr>
        <xdr:cNvSpPr/>
      </xdr:nvSpPr>
      <xdr:spPr bwMode="auto">
        <a:xfrm>
          <a:off x="11152933" y="1114988"/>
          <a:ext cx="280147" cy="1047747"/>
        </a:xfrm>
        <a:prstGeom prst="lef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31</xdr:col>
      <xdr:colOff>350462</xdr:colOff>
      <xdr:row>2</xdr:row>
      <xdr:rowOff>114862</xdr:rowOff>
    </xdr:from>
    <xdr:to>
      <xdr:col>31</xdr:col>
      <xdr:colOff>526676</xdr:colOff>
      <xdr:row>6</xdr:row>
      <xdr:rowOff>100853</xdr:rowOff>
    </xdr:to>
    <xdr:cxnSp macro="">
      <xdr:nvCxnSpPr>
        <xdr:cNvPr id="33" name="コネクタ: カギ線 32">
          <a:extLst>
            <a:ext uri="{FF2B5EF4-FFF2-40B4-BE49-F238E27FC236}">
              <a16:creationId xmlns:a16="http://schemas.microsoft.com/office/drawing/2014/main" id="{00000000-0008-0000-0100-000021000000}"/>
            </a:ext>
          </a:extLst>
        </xdr:cNvPr>
        <xdr:cNvCxnSpPr>
          <a:stCxn id="32" idx="1"/>
        </xdr:cNvCxnSpPr>
      </xdr:nvCxnSpPr>
      <xdr:spPr bwMode="auto">
        <a:xfrm rot="10800000" flipH="1" flipV="1">
          <a:off x="11152933" y="1638862"/>
          <a:ext cx="176214" cy="826432"/>
        </a:xfrm>
        <a:prstGeom prst="bentConnector4">
          <a:avLst>
            <a:gd name="adj1" fmla="val -129729"/>
            <a:gd name="adj2" fmla="val 100678"/>
          </a:avLst>
        </a:prstGeom>
        <a:solidFill>
          <a:srgbClr val="FFFFFF"/>
        </a:solidFill>
        <a:ln w="9525" cap="flat" cmpd="sng" algn="ctr">
          <a:solidFill>
            <a:srgbClr val="000000"/>
          </a:solidFill>
          <a:prstDash val="solid"/>
          <a:round/>
          <a:headEnd type="none" w="med" len="med"/>
          <a:tailEnd type="triangle"/>
        </a:ln>
        <a:effectLst/>
      </xdr:spPr>
    </xdr:cxnSp>
    <xdr:clientData/>
  </xdr:twoCellAnchor>
  <mc:AlternateContent xmlns:mc="http://schemas.openxmlformats.org/markup-compatibility/2006">
    <mc:Choice xmlns:a14="http://schemas.microsoft.com/office/drawing/2010/main" Requires="a14">
      <xdr:twoCellAnchor editAs="oneCell">
        <xdr:from>
          <xdr:col>31</xdr:col>
          <xdr:colOff>638175</xdr:colOff>
          <xdr:row>1</xdr:row>
          <xdr:rowOff>1181100</xdr:rowOff>
        </xdr:from>
        <xdr:to>
          <xdr:col>31</xdr:col>
          <xdr:colOff>857250</xdr:colOff>
          <xdr:row>2</xdr:row>
          <xdr:rowOff>114300</xdr:rowOff>
        </xdr:to>
        <xdr:sp macro="" textlink="">
          <xdr:nvSpPr>
            <xdr:cNvPr id="12690" name="Check Box 402" hidden="1">
              <a:extLst>
                <a:ext uri="{63B3BB69-23CF-44E3-9099-C40C66FF867C}">
                  <a14:compatExt spid="_x0000_s12690"/>
                </a:ext>
                <a:ext uri="{FF2B5EF4-FFF2-40B4-BE49-F238E27FC236}">
                  <a16:creationId xmlns:a16="http://schemas.microsoft.com/office/drawing/2014/main" id="{00000000-0008-0000-0100-00009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470646</xdr:colOff>
      <xdr:row>8</xdr:row>
      <xdr:rowOff>211228</xdr:rowOff>
    </xdr:from>
    <xdr:to>
      <xdr:col>37</xdr:col>
      <xdr:colOff>190498</xdr:colOff>
      <xdr:row>9</xdr:row>
      <xdr:rowOff>182655</xdr:rowOff>
    </xdr:to>
    <xdr:sp macro="" textlink="">
      <xdr:nvSpPr>
        <xdr:cNvPr id="25" name="テキスト ボックス 24">
          <a:hlinkClick xmlns:r="http://schemas.openxmlformats.org/officeDocument/2006/relationships" r:id="rId1"/>
          <a:extLst>
            <a:ext uri="{FF2B5EF4-FFF2-40B4-BE49-F238E27FC236}">
              <a16:creationId xmlns:a16="http://schemas.microsoft.com/office/drawing/2014/main" id="{00000000-0008-0000-0100-000019000000}"/>
            </a:ext>
          </a:extLst>
        </xdr:cNvPr>
        <xdr:cNvSpPr txBox="1"/>
      </xdr:nvSpPr>
      <xdr:spPr>
        <a:xfrm>
          <a:off x="7690596" y="3516403"/>
          <a:ext cx="5130052" cy="428627"/>
        </a:xfrm>
        <a:prstGeom prst="rect">
          <a:avLst/>
        </a:prstGeom>
        <a:solidFill>
          <a:schemeClr val="lt1"/>
        </a:solidFill>
        <a:ln w="9525" cmpd="sng">
          <a:solidFill>
            <a:schemeClr val="accent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latin typeface="Meiryo UI" panose="020B0604030504040204" pitchFamily="50" charset="-128"/>
              <a:ea typeface="Meiryo UI" panose="020B0604030504040204" pitchFamily="50" charset="-128"/>
            </a:rPr>
            <a:t>ここをクリックして、　「</a:t>
          </a:r>
          <a:r>
            <a:rPr kumimoji="1" lang="ja-JP" altLang="en-US" sz="1100" b="1">
              <a:solidFill>
                <a:srgbClr val="FF0000"/>
              </a:solidFill>
              <a:latin typeface="Meiryo UI" panose="020B0604030504040204" pitchFamily="50" charset="-128"/>
              <a:ea typeface="Meiryo UI" panose="020B0604030504040204" pitchFamily="50" charset="-128"/>
            </a:rPr>
            <a:t>京都市建築指導部電子申請サービス</a:t>
          </a:r>
          <a:r>
            <a:rPr kumimoji="1" lang="ja-JP" altLang="en-US" sz="1100" b="1">
              <a:latin typeface="Meiryo UI" panose="020B0604030504040204" pitchFamily="50" charset="-128"/>
              <a:ea typeface="Meiryo UI" panose="020B0604030504040204" pitchFamily="50" charset="-128"/>
            </a:rPr>
            <a:t>」　へアクセス</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123825</xdr:colOff>
      <xdr:row>9</xdr:row>
      <xdr:rowOff>66675</xdr:rowOff>
    </xdr:from>
    <xdr:to>
      <xdr:col>12</xdr:col>
      <xdr:colOff>323850</xdr:colOff>
      <xdr:row>40</xdr:row>
      <xdr:rowOff>161925</xdr:rowOff>
    </xdr:to>
    <xdr:pic>
      <xdr:nvPicPr>
        <xdr:cNvPr id="19856" name="図 1">
          <a:extLst>
            <a:ext uri="{FF2B5EF4-FFF2-40B4-BE49-F238E27FC236}">
              <a16:creationId xmlns:a16="http://schemas.microsoft.com/office/drawing/2014/main" id="{00000000-0008-0000-0200-0000904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3514725"/>
          <a:ext cx="7743825" cy="54102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95250</xdr:colOff>
      <xdr:row>43</xdr:row>
      <xdr:rowOff>123825</xdr:rowOff>
    </xdr:from>
    <xdr:to>
      <xdr:col>12</xdr:col>
      <xdr:colOff>390525</xdr:colOff>
      <xdr:row>74</xdr:row>
      <xdr:rowOff>123825</xdr:rowOff>
    </xdr:to>
    <xdr:pic>
      <xdr:nvPicPr>
        <xdr:cNvPr id="19857" name="図 2">
          <a:extLst>
            <a:ext uri="{FF2B5EF4-FFF2-40B4-BE49-F238E27FC236}">
              <a16:creationId xmlns:a16="http://schemas.microsoft.com/office/drawing/2014/main" id="{00000000-0008-0000-0200-0000914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7324725"/>
          <a:ext cx="7839075" cy="53149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438150</xdr:colOff>
      <xdr:row>22</xdr:row>
      <xdr:rowOff>161925</xdr:rowOff>
    </xdr:from>
    <xdr:to>
      <xdr:col>9</xdr:col>
      <xdr:colOff>476250</xdr:colOff>
      <xdr:row>24</xdr:row>
      <xdr:rowOff>76200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5238750" y="3762375"/>
          <a:ext cx="723900" cy="2571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514350</xdr:colOff>
      <xdr:row>23</xdr:row>
      <xdr:rowOff>123825</xdr:rowOff>
    </xdr:from>
    <xdr:to>
      <xdr:col>12</xdr:col>
      <xdr:colOff>676276</xdr:colOff>
      <xdr:row>28</xdr:row>
      <xdr:rowOff>66676</xdr:rowOff>
    </xdr:to>
    <xdr:cxnSp macro="">
      <xdr:nvCxnSpPr>
        <xdr:cNvPr id="5" name="直線矢印コネクタ 4">
          <a:extLst>
            <a:ext uri="{FF2B5EF4-FFF2-40B4-BE49-F238E27FC236}">
              <a16:creationId xmlns:a16="http://schemas.microsoft.com/office/drawing/2014/main" id="{00000000-0008-0000-0200-000005000000}"/>
            </a:ext>
          </a:extLst>
        </xdr:cNvPr>
        <xdr:cNvCxnSpPr/>
      </xdr:nvCxnSpPr>
      <xdr:spPr>
        <a:xfrm flipH="1" flipV="1">
          <a:off x="6000750" y="3895725"/>
          <a:ext cx="2219326" cy="800101"/>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95250</xdr:colOff>
      <xdr:row>66</xdr:row>
      <xdr:rowOff>47625</xdr:rowOff>
    </xdr:from>
    <xdr:to>
      <xdr:col>5</xdr:col>
      <xdr:colOff>57150</xdr:colOff>
      <xdr:row>75</xdr:row>
      <xdr:rowOff>28575</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95250" y="12325350"/>
          <a:ext cx="2705100" cy="15240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57150</xdr:colOff>
      <xdr:row>72</xdr:row>
      <xdr:rowOff>57150</xdr:rowOff>
    </xdr:from>
    <xdr:to>
      <xdr:col>5</xdr:col>
      <xdr:colOff>371475</xdr:colOff>
      <xdr:row>75</xdr:row>
      <xdr:rowOff>142875</xdr:rowOff>
    </xdr:to>
    <xdr:cxnSp macro="">
      <xdr:nvCxnSpPr>
        <xdr:cNvPr id="7" name="直線矢印コネクタ 6">
          <a:extLst>
            <a:ext uri="{FF2B5EF4-FFF2-40B4-BE49-F238E27FC236}">
              <a16:creationId xmlns:a16="http://schemas.microsoft.com/office/drawing/2014/main" id="{00000000-0008-0000-0200-000007000000}"/>
            </a:ext>
          </a:extLst>
        </xdr:cNvPr>
        <xdr:cNvCxnSpPr/>
      </xdr:nvCxnSpPr>
      <xdr:spPr>
        <a:xfrm flipH="1" flipV="1">
          <a:off x="2800350" y="12401550"/>
          <a:ext cx="314325" cy="600075"/>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19050</xdr:colOff>
      <xdr:row>80</xdr:row>
      <xdr:rowOff>9525</xdr:rowOff>
    </xdr:from>
    <xdr:to>
      <xdr:col>4</xdr:col>
      <xdr:colOff>666750</xdr:colOff>
      <xdr:row>83</xdr:row>
      <xdr:rowOff>152400</xdr:rowOff>
    </xdr:to>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flipH="1">
          <a:off x="704850" y="14077950"/>
          <a:ext cx="2019300" cy="657225"/>
        </a:xfrm>
        <a:prstGeom prst="line">
          <a:avLst/>
        </a:prstGeom>
        <a:ln>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80</xdr:row>
      <xdr:rowOff>0</xdr:rowOff>
    </xdr:from>
    <xdr:to>
      <xdr:col>5</xdr:col>
      <xdr:colOff>19050</xdr:colOff>
      <xdr:row>84</xdr:row>
      <xdr:rowOff>9525</xdr:rowOff>
    </xdr:to>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a:off x="685800" y="14068425"/>
          <a:ext cx="2076450" cy="695325"/>
        </a:xfrm>
        <a:prstGeom prst="line">
          <a:avLst/>
        </a:prstGeom>
        <a:ln>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247650</xdr:colOff>
      <xdr:row>81</xdr:row>
      <xdr:rowOff>95250</xdr:rowOff>
    </xdr:from>
    <xdr:to>
      <xdr:col>3</xdr:col>
      <xdr:colOff>390525</xdr:colOff>
      <xdr:row>82</xdr:row>
      <xdr:rowOff>66675</xdr:rowOff>
    </xdr:to>
    <xdr:sp macro="" textlink="">
      <xdr:nvSpPr>
        <xdr:cNvPr id="10" name="楕円 9">
          <a:extLst>
            <a:ext uri="{FF2B5EF4-FFF2-40B4-BE49-F238E27FC236}">
              <a16:creationId xmlns:a16="http://schemas.microsoft.com/office/drawing/2014/main" id="{00000000-0008-0000-0200-00000A000000}"/>
            </a:ext>
          </a:extLst>
        </xdr:cNvPr>
        <xdr:cNvSpPr/>
      </xdr:nvSpPr>
      <xdr:spPr>
        <a:xfrm>
          <a:off x="1619250" y="14335125"/>
          <a:ext cx="142875" cy="14287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390525</xdr:colOff>
      <xdr:row>80</xdr:row>
      <xdr:rowOff>85725</xdr:rowOff>
    </xdr:from>
    <xdr:to>
      <xdr:col>6</xdr:col>
      <xdr:colOff>0</xdr:colOff>
      <xdr:row>81</xdr:row>
      <xdr:rowOff>166688</xdr:rowOff>
    </xdr:to>
    <xdr:cxnSp macro="">
      <xdr:nvCxnSpPr>
        <xdr:cNvPr id="11" name="直線矢印コネクタ 10">
          <a:extLst>
            <a:ext uri="{FF2B5EF4-FFF2-40B4-BE49-F238E27FC236}">
              <a16:creationId xmlns:a16="http://schemas.microsoft.com/office/drawing/2014/main" id="{00000000-0008-0000-0200-00000B000000}"/>
            </a:ext>
          </a:extLst>
        </xdr:cNvPr>
        <xdr:cNvCxnSpPr>
          <a:endCxn id="10" idx="6"/>
        </xdr:cNvCxnSpPr>
      </xdr:nvCxnSpPr>
      <xdr:spPr>
        <a:xfrm flipH="1">
          <a:off x="1762125" y="14154150"/>
          <a:ext cx="1666875" cy="252413"/>
        </a:xfrm>
        <a:prstGeom prst="straightConnector1">
          <a:avLst/>
        </a:prstGeom>
        <a:ln>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676274</xdr:colOff>
      <xdr:row>89</xdr:row>
      <xdr:rowOff>57150</xdr:rowOff>
    </xdr:from>
    <xdr:to>
      <xdr:col>5</xdr:col>
      <xdr:colOff>152399</xdr:colOff>
      <xdr:row>97</xdr:row>
      <xdr:rowOff>66675</xdr:rowOff>
    </xdr:to>
    <xdr:sp macro="" textlink="">
      <xdr:nvSpPr>
        <xdr:cNvPr id="12" name="楕円 11">
          <a:extLst>
            <a:ext uri="{FF2B5EF4-FFF2-40B4-BE49-F238E27FC236}">
              <a16:creationId xmlns:a16="http://schemas.microsoft.com/office/drawing/2014/main" id="{00000000-0008-0000-0200-00000C000000}"/>
            </a:ext>
          </a:extLst>
        </xdr:cNvPr>
        <xdr:cNvSpPr/>
      </xdr:nvSpPr>
      <xdr:spPr>
        <a:xfrm>
          <a:off x="676274" y="16011525"/>
          <a:ext cx="2219325" cy="1381125"/>
        </a:xfrm>
        <a:prstGeom prst="ellipse">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b="1">
              <a:solidFill>
                <a:sysClr val="windowText" lastClr="000000"/>
              </a:solidFill>
            </a:rPr>
            <a:t>中京区上本能寺前町</a:t>
          </a:r>
        </a:p>
      </xdr:txBody>
    </xdr:sp>
    <xdr:clientData/>
  </xdr:twoCellAnchor>
  <xdr:twoCellAnchor>
    <xdr:from>
      <xdr:col>8</xdr:col>
      <xdr:colOff>19050</xdr:colOff>
      <xdr:row>89</xdr:row>
      <xdr:rowOff>142875</xdr:rowOff>
    </xdr:from>
    <xdr:to>
      <xdr:col>10</xdr:col>
      <xdr:colOff>676275</xdr:colOff>
      <xdr:row>97</xdr:row>
      <xdr:rowOff>76200</xdr:rowOff>
    </xdr:to>
    <xdr:sp macro="" textlink="">
      <xdr:nvSpPr>
        <xdr:cNvPr id="13" name="楕円 12">
          <a:extLst>
            <a:ext uri="{FF2B5EF4-FFF2-40B4-BE49-F238E27FC236}">
              <a16:creationId xmlns:a16="http://schemas.microsoft.com/office/drawing/2014/main" id="{00000000-0008-0000-0200-00000D000000}"/>
            </a:ext>
          </a:extLst>
        </xdr:cNvPr>
        <xdr:cNvSpPr/>
      </xdr:nvSpPr>
      <xdr:spPr>
        <a:xfrm>
          <a:off x="4819650" y="16097250"/>
          <a:ext cx="2028825" cy="1304925"/>
        </a:xfrm>
        <a:prstGeom prst="ellipse">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algn="l"/>
          <a:r>
            <a:rPr kumimoji="1" lang="ja-JP" altLang="en-US" sz="1100" b="1">
              <a:solidFill>
                <a:sysClr val="windowText" lastClr="000000"/>
              </a:solidFill>
            </a:rPr>
            <a:t>南区西九条南田町</a:t>
          </a:r>
        </a:p>
      </xdr:txBody>
    </xdr:sp>
    <xdr:clientData/>
  </xdr:twoCellAnchor>
  <xdr:twoCellAnchor>
    <xdr:from>
      <xdr:col>3</xdr:col>
      <xdr:colOff>152400</xdr:colOff>
      <xdr:row>93</xdr:row>
      <xdr:rowOff>1906</xdr:rowOff>
    </xdr:from>
    <xdr:to>
      <xdr:col>9</xdr:col>
      <xdr:colOff>400050</xdr:colOff>
      <xdr:row>94</xdr:row>
      <xdr:rowOff>161925</xdr:rowOff>
    </xdr:to>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1524000" y="16642081"/>
          <a:ext cx="4362450" cy="3314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　道路工事範囲　</a:t>
          </a:r>
          <a:endParaRPr kumimoji="1" lang="en-US" altLang="ja-JP" sz="1100" b="1"/>
        </a:p>
        <a:p>
          <a:pPr algn="ctr"/>
          <a:endParaRPr kumimoji="1" lang="ja-JP" altLang="en-US" sz="1100" b="1"/>
        </a:p>
      </xdr:txBody>
    </xdr:sp>
    <xdr:clientData/>
  </xdr:twoCellAnchor>
  <xdr:twoCellAnchor>
    <xdr:from>
      <xdr:col>3</xdr:col>
      <xdr:colOff>114300</xdr:colOff>
      <xdr:row>95</xdr:row>
      <xdr:rowOff>95250</xdr:rowOff>
    </xdr:from>
    <xdr:to>
      <xdr:col>9</xdr:col>
      <xdr:colOff>428625</xdr:colOff>
      <xdr:row>95</xdr:row>
      <xdr:rowOff>95250</xdr:rowOff>
    </xdr:to>
    <xdr:cxnSp macro="">
      <xdr:nvCxnSpPr>
        <xdr:cNvPr id="15" name="直線矢印コネクタ 14">
          <a:extLst>
            <a:ext uri="{FF2B5EF4-FFF2-40B4-BE49-F238E27FC236}">
              <a16:creationId xmlns:a16="http://schemas.microsoft.com/office/drawing/2014/main" id="{00000000-0008-0000-0200-00000F000000}"/>
            </a:ext>
          </a:extLst>
        </xdr:cNvPr>
        <xdr:cNvCxnSpPr/>
      </xdr:nvCxnSpPr>
      <xdr:spPr>
        <a:xfrm>
          <a:off x="1485900" y="17078325"/>
          <a:ext cx="442912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266700</xdr:colOff>
      <xdr:row>96</xdr:row>
      <xdr:rowOff>152400</xdr:rowOff>
    </xdr:from>
    <xdr:to>
      <xdr:col>8</xdr:col>
      <xdr:colOff>295276</xdr:colOff>
      <xdr:row>98</xdr:row>
      <xdr:rowOff>104775</xdr:rowOff>
    </xdr:to>
    <xdr:sp macro="" textlink="">
      <xdr:nvSpPr>
        <xdr:cNvPr id="16" name="吹き出し: 角を丸めた四角形 15">
          <a:extLst>
            <a:ext uri="{FF2B5EF4-FFF2-40B4-BE49-F238E27FC236}">
              <a16:creationId xmlns:a16="http://schemas.microsoft.com/office/drawing/2014/main" id="{00000000-0008-0000-0200-000010000000}"/>
            </a:ext>
          </a:extLst>
        </xdr:cNvPr>
        <xdr:cNvSpPr/>
      </xdr:nvSpPr>
      <xdr:spPr>
        <a:xfrm>
          <a:off x="3009900" y="17306925"/>
          <a:ext cx="2085976" cy="295275"/>
        </a:xfrm>
        <a:prstGeom prst="wedgeRoundRectCallout">
          <a:avLst>
            <a:gd name="adj1" fmla="val -30035"/>
            <a:gd name="adj2" fmla="val -95920"/>
            <a:gd name="adj3" fmla="val 16667"/>
          </a:avLst>
        </a:prstGeom>
        <a:ln w="9525">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工事が矢印のように進む場合</a:t>
          </a:r>
        </a:p>
      </xdr:txBody>
    </xdr:sp>
    <xdr:clientData/>
  </xdr:twoCellAnchor>
  <xdr:twoCellAnchor>
    <xdr:from>
      <xdr:col>3</xdr:col>
      <xdr:colOff>142875</xdr:colOff>
      <xdr:row>93</xdr:row>
      <xdr:rowOff>133350</xdr:rowOff>
    </xdr:from>
    <xdr:to>
      <xdr:col>3</xdr:col>
      <xdr:colOff>238125</xdr:colOff>
      <xdr:row>94</xdr:row>
      <xdr:rowOff>57150</xdr:rowOff>
    </xdr:to>
    <xdr:sp macro="" textlink="">
      <xdr:nvSpPr>
        <xdr:cNvPr id="17" name="楕円 16">
          <a:extLst>
            <a:ext uri="{FF2B5EF4-FFF2-40B4-BE49-F238E27FC236}">
              <a16:creationId xmlns:a16="http://schemas.microsoft.com/office/drawing/2014/main" id="{00000000-0008-0000-0200-000011000000}"/>
            </a:ext>
          </a:extLst>
        </xdr:cNvPr>
        <xdr:cNvSpPr/>
      </xdr:nvSpPr>
      <xdr:spPr>
        <a:xfrm>
          <a:off x="1514475" y="16773525"/>
          <a:ext cx="95250" cy="95250"/>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228600</xdr:colOff>
      <xdr:row>94</xdr:row>
      <xdr:rowOff>85725</xdr:rowOff>
    </xdr:from>
    <xdr:to>
      <xdr:col>4</xdr:col>
      <xdr:colOff>47626</xdr:colOff>
      <xdr:row>100</xdr:row>
      <xdr:rowOff>9526</xdr:rowOff>
    </xdr:to>
    <xdr:cxnSp macro="">
      <xdr:nvCxnSpPr>
        <xdr:cNvPr id="18" name="直線矢印コネクタ 17">
          <a:extLst>
            <a:ext uri="{FF2B5EF4-FFF2-40B4-BE49-F238E27FC236}">
              <a16:creationId xmlns:a16="http://schemas.microsoft.com/office/drawing/2014/main" id="{00000000-0008-0000-0200-000012000000}"/>
            </a:ext>
          </a:extLst>
        </xdr:cNvPr>
        <xdr:cNvCxnSpPr/>
      </xdr:nvCxnSpPr>
      <xdr:spPr>
        <a:xfrm flipH="1" flipV="1">
          <a:off x="1600200" y="16897350"/>
          <a:ext cx="504826" cy="952501"/>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247650</xdr:colOff>
      <xdr:row>27</xdr:row>
      <xdr:rowOff>19050</xdr:rowOff>
    </xdr:from>
    <xdr:to>
      <xdr:col>9</xdr:col>
      <xdr:colOff>104775</xdr:colOff>
      <xdr:row>29</xdr:row>
      <xdr:rowOff>133350</xdr:rowOff>
    </xdr:to>
    <xdr:sp macro="" textlink="">
      <xdr:nvSpPr>
        <xdr:cNvPr id="19" name="楕円 18">
          <a:extLst>
            <a:ext uri="{FF2B5EF4-FFF2-40B4-BE49-F238E27FC236}">
              <a16:creationId xmlns:a16="http://schemas.microsoft.com/office/drawing/2014/main" id="{00000000-0008-0000-0200-000013000000}"/>
            </a:ext>
          </a:extLst>
        </xdr:cNvPr>
        <xdr:cNvSpPr/>
      </xdr:nvSpPr>
      <xdr:spPr>
        <a:xfrm>
          <a:off x="5048250" y="4476750"/>
          <a:ext cx="542925" cy="4572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152400</xdr:colOff>
      <xdr:row>23</xdr:row>
      <xdr:rowOff>95250</xdr:rowOff>
    </xdr:from>
    <xdr:to>
      <xdr:col>13</xdr:col>
      <xdr:colOff>0</xdr:colOff>
      <xdr:row>27</xdr:row>
      <xdr:rowOff>152400</xdr:rowOff>
    </xdr:to>
    <xdr:cxnSp macro="">
      <xdr:nvCxnSpPr>
        <xdr:cNvPr id="20" name="直線矢印コネクタ 19">
          <a:extLst>
            <a:ext uri="{FF2B5EF4-FFF2-40B4-BE49-F238E27FC236}">
              <a16:creationId xmlns:a16="http://schemas.microsoft.com/office/drawing/2014/main" id="{00000000-0008-0000-0200-000014000000}"/>
            </a:ext>
          </a:extLst>
        </xdr:cNvPr>
        <xdr:cNvCxnSpPr/>
      </xdr:nvCxnSpPr>
      <xdr:spPr>
        <a:xfrm flipH="1">
          <a:off x="5638800" y="3867150"/>
          <a:ext cx="2590800" cy="7429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409576</xdr:colOff>
      <xdr:row>28</xdr:row>
      <xdr:rowOff>38100</xdr:rowOff>
    </xdr:from>
    <xdr:to>
      <xdr:col>8</xdr:col>
      <xdr:colOff>628650</xdr:colOff>
      <xdr:row>29</xdr:row>
      <xdr:rowOff>85724</xdr:rowOff>
    </xdr:to>
    <xdr:pic>
      <xdr:nvPicPr>
        <xdr:cNvPr id="3" name="グラフィックス 2" descr="カーソル">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210176" y="4667250"/>
          <a:ext cx="219074" cy="219074"/>
        </a:xfrm>
        <a:prstGeom prst="rect">
          <a:avLst/>
        </a:prstGeom>
      </xdr:spPr>
    </xdr:pic>
    <xdr:clientData/>
  </xdr:twoCellAnchor>
  <xdr:twoCellAnchor>
    <xdr:from>
      <xdr:col>2</xdr:col>
      <xdr:colOff>85725</xdr:colOff>
      <xdr:row>108</xdr:row>
      <xdr:rowOff>1</xdr:rowOff>
    </xdr:from>
    <xdr:to>
      <xdr:col>3</xdr:col>
      <xdr:colOff>504826</xdr:colOff>
      <xdr:row>111</xdr:row>
      <xdr:rowOff>152401</xdr:rowOff>
    </xdr:to>
    <xdr:sp macro="" textlink="">
      <xdr:nvSpPr>
        <xdr:cNvPr id="2" name="楕円 1">
          <a:extLst>
            <a:ext uri="{FF2B5EF4-FFF2-40B4-BE49-F238E27FC236}">
              <a16:creationId xmlns:a16="http://schemas.microsoft.com/office/drawing/2014/main" id="{00000000-0008-0000-0200-000002000000}"/>
            </a:ext>
          </a:extLst>
        </xdr:cNvPr>
        <xdr:cNvSpPr/>
      </xdr:nvSpPr>
      <xdr:spPr bwMode="auto">
        <a:xfrm>
          <a:off x="771525" y="18345151"/>
          <a:ext cx="1104901" cy="666750"/>
        </a:xfrm>
        <a:prstGeom prst="ellipse">
          <a:avLst/>
        </a:prstGeom>
        <a:ln>
          <a:headEnd/>
          <a:tailEnd/>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b="1">
              <a:solidFill>
                <a:sysClr val="windowText" lastClr="000000"/>
              </a:solidFill>
            </a:rPr>
            <a:t>上京区</a:t>
          </a:r>
          <a:endParaRPr kumimoji="1" lang="en-US" altLang="ja-JP" sz="1100" b="1">
            <a:solidFill>
              <a:sysClr val="windowText" lastClr="000000"/>
            </a:solidFill>
          </a:endParaRPr>
        </a:p>
      </xdr:txBody>
    </xdr:sp>
    <xdr:clientData/>
  </xdr:twoCellAnchor>
  <xdr:twoCellAnchor>
    <xdr:from>
      <xdr:col>4</xdr:col>
      <xdr:colOff>314325</xdr:colOff>
      <xdr:row>107</xdr:row>
      <xdr:rowOff>142875</xdr:rowOff>
    </xdr:from>
    <xdr:to>
      <xdr:col>6</xdr:col>
      <xdr:colOff>38100</xdr:colOff>
      <xdr:row>112</xdr:row>
      <xdr:rowOff>0</xdr:rowOff>
    </xdr:to>
    <xdr:sp macro="" textlink="">
      <xdr:nvSpPr>
        <xdr:cNvPr id="21" name="楕円 20">
          <a:extLst>
            <a:ext uri="{FF2B5EF4-FFF2-40B4-BE49-F238E27FC236}">
              <a16:creationId xmlns:a16="http://schemas.microsoft.com/office/drawing/2014/main" id="{00000000-0008-0000-0200-000015000000}"/>
            </a:ext>
          </a:extLst>
        </xdr:cNvPr>
        <xdr:cNvSpPr/>
      </xdr:nvSpPr>
      <xdr:spPr bwMode="auto">
        <a:xfrm>
          <a:off x="2371725" y="18316575"/>
          <a:ext cx="1095375" cy="714375"/>
        </a:xfrm>
        <a:prstGeom prst="ellipse">
          <a:avLst/>
        </a:prstGeom>
        <a:ln>
          <a:headEnd/>
          <a:tailEnd/>
        </a:ln>
      </xdr:spPr>
      <xdr:style>
        <a:lnRef idx="2">
          <a:schemeClr val="accent3">
            <a:shade val="50000"/>
          </a:schemeClr>
        </a:lnRef>
        <a:fillRef idx="1">
          <a:schemeClr val="accent3"/>
        </a:fillRef>
        <a:effectRef idx="0">
          <a:schemeClr val="accent3"/>
        </a:effectRef>
        <a:fontRef idx="minor">
          <a:schemeClr val="lt1"/>
        </a:fontRef>
      </xdr:style>
      <xdr:txBody>
        <a:bodyPr rtlCol="0" anchor="ctr"/>
        <a:lstStyle/>
        <a:p>
          <a:pPr algn="ctr"/>
          <a:r>
            <a:rPr kumimoji="1" lang="ja-JP" altLang="en-US" sz="1100" b="1">
              <a:solidFill>
                <a:sysClr val="windowText" lastClr="000000"/>
              </a:solidFill>
            </a:rPr>
            <a:t>左京区</a:t>
          </a:r>
        </a:p>
      </xdr:txBody>
    </xdr:sp>
    <xdr:clientData/>
  </xdr:twoCellAnchor>
  <xdr:twoCellAnchor>
    <xdr:from>
      <xdr:col>6</xdr:col>
      <xdr:colOff>380999</xdr:colOff>
      <xdr:row>107</xdr:row>
      <xdr:rowOff>76201</xdr:rowOff>
    </xdr:from>
    <xdr:to>
      <xdr:col>8</xdr:col>
      <xdr:colOff>104774</xdr:colOff>
      <xdr:row>111</xdr:row>
      <xdr:rowOff>152401</xdr:rowOff>
    </xdr:to>
    <xdr:sp macro="" textlink="">
      <xdr:nvSpPr>
        <xdr:cNvPr id="22" name="楕円 21">
          <a:extLst>
            <a:ext uri="{FF2B5EF4-FFF2-40B4-BE49-F238E27FC236}">
              <a16:creationId xmlns:a16="http://schemas.microsoft.com/office/drawing/2014/main" id="{00000000-0008-0000-0200-000016000000}"/>
            </a:ext>
          </a:extLst>
        </xdr:cNvPr>
        <xdr:cNvSpPr/>
      </xdr:nvSpPr>
      <xdr:spPr bwMode="auto">
        <a:xfrm>
          <a:off x="3809999" y="18249901"/>
          <a:ext cx="1095375" cy="762000"/>
        </a:xfrm>
        <a:prstGeom prst="ellipse">
          <a:avLst/>
        </a:prstGeom>
        <a:ln>
          <a:headEnd/>
          <a:tailEnd/>
        </a:ln>
      </xdr:spPr>
      <xdr:style>
        <a:lnRef idx="2">
          <a:schemeClr val="accent4">
            <a:shade val="50000"/>
          </a:schemeClr>
        </a:lnRef>
        <a:fillRef idx="1">
          <a:schemeClr val="accent4"/>
        </a:fillRef>
        <a:effectRef idx="0">
          <a:schemeClr val="accent4"/>
        </a:effectRef>
        <a:fontRef idx="minor">
          <a:schemeClr val="lt1"/>
        </a:fontRef>
      </xdr:style>
      <xdr:txBody>
        <a:bodyPr rtlCol="0" anchor="ctr"/>
        <a:lstStyle/>
        <a:p>
          <a:pPr algn="ctr"/>
          <a:r>
            <a:rPr kumimoji="1" lang="ja-JP" altLang="en-US" sz="1100" b="1">
              <a:solidFill>
                <a:sysClr val="windowText" lastClr="000000"/>
              </a:solidFill>
            </a:rPr>
            <a:t>東山区</a:t>
          </a:r>
        </a:p>
      </xdr:txBody>
    </xdr:sp>
    <xdr:clientData/>
  </xdr:twoCellAnchor>
  <xdr:twoCellAnchor>
    <xdr:from>
      <xdr:col>2</xdr:col>
      <xdr:colOff>409575</xdr:colOff>
      <xdr:row>110</xdr:row>
      <xdr:rowOff>123825</xdr:rowOff>
    </xdr:from>
    <xdr:to>
      <xdr:col>2</xdr:col>
      <xdr:colOff>552450</xdr:colOff>
      <xdr:row>111</xdr:row>
      <xdr:rowOff>57150</xdr:rowOff>
    </xdr:to>
    <xdr:sp macro="" textlink="">
      <xdr:nvSpPr>
        <xdr:cNvPr id="23" name="楕円 22">
          <a:extLst>
            <a:ext uri="{FF2B5EF4-FFF2-40B4-BE49-F238E27FC236}">
              <a16:creationId xmlns:a16="http://schemas.microsoft.com/office/drawing/2014/main" id="{00000000-0008-0000-0200-000017000000}"/>
            </a:ext>
          </a:extLst>
        </xdr:cNvPr>
        <xdr:cNvSpPr/>
      </xdr:nvSpPr>
      <xdr:spPr bwMode="auto">
        <a:xfrm flipV="1">
          <a:off x="1095375" y="18811875"/>
          <a:ext cx="142875" cy="104775"/>
        </a:xfrm>
        <a:prstGeom prst="ellipse">
          <a:avLst/>
        </a:prstGeom>
        <a:solidFill>
          <a:srgbClr val="FF0000"/>
        </a:solidFill>
        <a:ln w="9525">
          <a:solidFill>
            <a:srgbClr val="FF0000"/>
          </a:solidFill>
          <a:round/>
          <a:headEnd/>
          <a:tailEnd/>
        </a:ln>
      </xdr:spPr>
      <xdr:txBody>
        <a:bodyPr rtlCol="0" anchor="ctr"/>
        <a:lstStyle/>
        <a:p>
          <a:pPr algn="l"/>
          <a:endParaRPr kumimoji="1" lang="ja-JP" altLang="en-US" sz="1100"/>
        </a:p>
      </xdr:txBody>
    </xdr:sp>
    <xdr:clientData/>
  </xdr:twoCellAnchor>
  <xdr:twoCellAnchor>
    <xdr:from>
      <xdr:col>2</xdr:col>
      <xdr:colOff>523875</xdr:colOff>
      <xdr:row>111</xdr:row>
      <xdr:rowOff>95250</xdr:rowOff>
    </xdr:from>
    <xdr:to>
      <xdr:col>3</xdr:col>
      <xdr:colOff>114300</xdr:colOff>
      <xdr:row>113</xdr:row>
      <xdr:rowOff>161925</xdr:rowOff>
    </xdr:to>
    <xdr:cxnSp macro="">
      <xdr:nvCxnSpPr>
        <xdr:cNvPr id="25" name="直線矢印コネクタ 24">
          <a:extLst>
            <a:ext uri="{FF2B5EF4-FFF2-40B4-BE49-F238E27FC236}">
              <a16:creationId xmlns:a16="http://schemas.microsoft.com/office/drawing/2014/main" id="{00000000-0008-0000-0200-000019000000}"/>
            </a:ext>
          </a:extLst>
        </xdr:cNvPr>
        <xdr:cNvCxnSpPr/>
      </xdr:nvCxnSpPr>
      <xdr:spPr bwMode="auto">
        <a:xfrm flipH="1" flipV="1">
          <a:off x="1209675" y="18954750"/>
          <a:ext cx="276225" cy="409575"/>
        </a:xfrm>
        <a:prstGeom prst="straightConnector1">
          <a:avLst/>
        </a:prstGeom>
        <a:solidFill>
          <a:srgbClr val="FFFFFF"/>
        </a:solidFill>
        <a:ln w="28575" cap="flat" cmpd="sng" algn="ctr">
          <a:solidFill>
            <a:srgbClr val="FF0000"/>
          </a:solidFill>
          <a:prstDash val="solid"/>
          <a:round/>
          <a:headEnd type="none" w="med" len="med"/>
          <a:tailEnd type="triangle"/>
        </a:ln>
        <a:effectLst/>
      </xdr:spPr>
    </xdr:cxnSp>
    <xdr:clientData/>
  </xdr:twoCellAnchor>
  <xdr:oneCellAnchor>
    <xdr:from>
      <xdr:col>3</xdr:col>
      <xdr:colOff>561975</xdr:colOff>
      <xdr:row>0</xdr:row>
      <xdr:rowOff>66675</xdr:rowOff>
    </xdr:from>
    <xdr:ext cx="4562475" cy="392415"/>
    <xdr:sp macro="" textlink="">
      <xdr:nvSpPr>
        <xdr:cNvPr id="24" name="テキスト ボックス 23">
          <a:extLst>
            <a:ext uri="{FF2B5EF4-FFF2-40B4-BE49-F238E27FC236}">
              <a16:creationId xmlns:a16="http://schemas.microsoft.com/office/drawing/2014/main" id="{00000000-0008-0000-0200-000018000000}"/>
            </a:ext>
          </a:extLst>
        </xdr:cNvPr>
        <xdr:cNvSpPr txBox="1"/>
      </xdr:nvSpPr>
      <xdr:spPr>
        <a:xfrm>
          <a:off x="2247900" y="66675"/>
          <a:ext cx="4562475" cy="392415"/>
        </a:xfrm>
        <a:prstGeom prst="rect">
          <a:avLst/>
        </a:prstGeom>
        <a:solidFill>
          <a:schemeClr val="accent2"/>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spAutoFit/>
        </a:bodyPr>
        <a:lstStyle/>
        <a:p>
          <a:r>
            <a:rPr kumimoji="1" lang="ja-JP" altLang="en-US" sz="1800" b="1">
              <a:latin typeface="ＭＳ ゴシック" panose="020B0609070205080204" pitchFamily="49" charset="-128"/>
              <a:ea typeface="ＭＳ ゴシック" panose="020B0609070205080204" pitchFamily="49" charset="-128"/>
            </a:rPr>
            <a:t>工事場所の位置座標（ＸＹ座標）の求め方</a:t>
          </a:r>
        </a:p>
      </xdr:txBody>
    </xdr:sp>
    <xdr:clientData/>
  </xdr:oneCellAnchor>
  <xdr:twoCellAnchor>
    <xdr:from>
      <xdr:col>1</xdr:col>
      <xdr:colOff>419100</xdr:colOff>
      <xdr:row>3</xdr:row>
      <xdr:rowOff>66675</xdr:rowOff>
    </xdr:from>
    <xdr:to>
      <xdr:col>8</xdr:col>
      <xdr:colOff>300038</xdr:colOff>
      <xdr:row>4</xdr:row>
      <xdr:rowOff>133351</xdr:rowOff>
    </xdr:to>
    <xdr:sp macro="" textlink="">
      <xdr:nvSpPr>
        <xdr:cNvPr id="26" name="テキスト ボックス 25">
          <a:hlinkClick xmlns:r="http://schemas.openxmlformats.org/officeDocument/2006/relationships" r:id="rId5"/>
          <a:extLst>
            <a:ext uri="{FF2B5EF4-FFF2-40B4-BE49-F238E27FC236}">
              <a16:creationId xmlns:a16="http://schemas.microsoft.com/office/drawing/2014/main" id="{00000000-0008-0000-0200-00001A000000}"/>
            </a:ext>
          </a:extLst>
        </xdr:cNvPr>
        <xdr:cNvSpPr txBox="1"/>
      </xdr:nvSpPr>
      <xdr:spPr>
        <a:xfrm>
          <a:off x="714375" y="1857375"/>
          <a:ext cx="4414838" cy="428626"/>
        </a:xfrm>
        <a:prstGeom prst="rect">
          <a:avLst/>
        </a:prstGeom>
        <a:solidFill>
          <a:schemeClr val="lt1"/>
        </a:solidFill>
        <a:ln w="9525" cmpd="sng">
          <a:solidFill>
            <a:schemeClr val="accent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ここをクリックして、都府・市町村共同総合型地図情報システムへアクセス</a:t>
          </a:r>
        </a:p>
      </xdr:txBody>
    </xdr:sp>
    <xdr:clientData/>
  </xdr:twoCellAnchor>
  <xdr:twoCellAnchor>
    <xdr:from>
      <xdr:col>5</xdr:col>
      <xdr:colOff>161925</xdr:colOff>
      <xdr:row>25</xdr:row>
      <xdr:rowOff>47628</xdr:rowOff>
    </xdr:from>
    <xdr:to>
      <xdr:col>6</xdr:col>
      <xdr:colOff>314325</xdr:colOff>
      <xdr:row>37</xdr:row>
      <xdr:rowOff>95254</xdr:rowOff>
    </xdr:to>
    <xdr:sp macro="" textlink="">
      <xdr:nvSpPr>
        <xdr:cNvPr id="29" name="正方形/長方形 28">
          <a:extLst>
            <a:ext uri="{FF2B5EF4-FFF2-40B4-BE49-F238E27FC236}">
              <a16:creationId xmlns:a16="http://schemas.microsoft.com/office/drawing/2014/main" id="{00000000-0008-0000-0200-00001D000000}"/>
            </a:ext>
          </a:extLst>
        </xdr:cNvPr>
        <xdr:cNvSpPr/>
      </xdr:nvSpPr>
      <xdr:spPr>
        <a:xfrm rot="5400000">
          <a:off x="2586037" y="6872291"/>
          <a:ext cx="2105026" cy="8382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323850</xdr:colOff>
      <xdr:row>15</xdr:row>
      <xdr:rowOff>133350</xdr:rowOff>
    </xdr:from>
    <xdr:to>
      <xdr:col>12</xdr:col>
      <xdr:colOff>600075</xdr:colOff>
      <xdr:row>25</xdr:row>
      <xdr:rowOff>114300</xdr:rowOff>
    </xdr:to>
    <xdr:cxnSp macro="">
      <xdr:nvCxnSpPr>
        <xdr:cNvPr id="30" name="直線矢印コネクタ 29">
          <a:extLst>
            <a:ext uri="{FF2B5EF4-FFF2-40B4-BE49-F238E27FC236}">
              <a16:creationId xmlns:a16="http://schemas.microsoft.com/office/drawing/2014/main" id="{00000000-0008-0000-0200-00001E000000}"/>
            </a:ext>
          </a:extLst>
        </xdr:cNvPr>
        <xdr:cNvCxnSpPr/>
      </xdr:nvCxnSpPr>
      <xdr:spPr>
        <a:xfrm flipH="1">
          <a:off x="4067175" y="4610100"/>
          <a:ext cx="4391025" cy="16954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190500</xdr:colOff>
      <xdr:row>45</xdr:row>
      <xdr:rowOff>19050</xdr:rowOff>
    </xdr:from>
    <xdr:to>
      <xdr:col>21</xdr:col>
      <xdr:colOff>152400</xdr:colOff>
      <xdr:row>49</xdr:row>
      <xdr:rowOff>9525</xdr:rowOff>
    </xdr:to>
    <xdr:sp macro="" textlink="">
      <xdr:nvSpPr>
        <xdr:cNvPr id="13465" name="AutoShape 1">
          <a:extLst>
            <a:ext uri="{FF2B5EF4-FFF2-40B4-BE49-F238E27FC236}">
              <a16:creationId xmlns:a16="http://schemas.microsoft.com/office/drawing/2014/main" id="{00000000-0008-0000-0300-000099340000}"/>
            </a:ext>
          </a:extLst>
        </xdr:cNvPr>
        <xdr:cNvSpPr>
          <a:spLocks noChangeArrowheads="1"/>
        </xdr:cNvSpPr>
      </xdr:nvSpPr>
      <xdr:spPr bwMode="auto">
        <a:xfrm>
          <a:off x="190500" y="11068050"/>
          <a:ext cx="5781675" cy="781050"/>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457200</xdr:colOff>
      <xdr:row>32</xdr:row>
      <xdr:rowOff>0</xdr:rowOff>
    </xdr:from>
    <xdr:to>
      <xdr:col>4</xdr:col>
      <xdr:colOff>0</xdr:colOff>
      <xdr:row>32</xdr:row>
      <xdr:rowOff>0</xdr:rowOff>
    </xdr:to>
    <xdr:sp macro="" textlink="">
      <xdr:nvSpPr>
        <xdr:cNvPr id="20592" name="直線コネクタ 3">
          <a:extLst>
            <a:ext uri="{FF2B5EF4-FFF2-40B4-BE49-F238E27FC236}">
              <a16:creationId xmlns:a16="http://schemas.microsoft.com/office/drawing/2014/main" id="{00000000-0008-0000-0400-000070500000}"/>
            </a:ext>
          </a:extLst>
        </xdr:cNvPr>
        <xdr:cNvSpPr>
          <a:spLocks noChangeShapeType="1"/>
        </xdr:cNvSpPr>
      </xdr:nvSpPr>
      <xdr:spPr bwMode="auto">
        <a:xfrm flipH="1">
          <a:off x="952500" y="8201025"/>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8</xdr:col>
          <xdr:colOff>28575</xdr:colOff>
          <xdr:row>4</xdr:row>
          <xdr:rowOff>285750</xdr:rowOff>
        </xdr:from>
        <xdr:to>
          <xdr:col>9</xdr:col>
          <xdr:colOff>19050</xdr:colOff>
          <xdr:row>6</xdr:row>
          <xdr:rowOff>28575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4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4</xdr:row>
          <xdr:rowOff>276225</xdr:rowOff>
        </xdr:from>
        <xdr:to>
          <xdr:col>13</xdr:col>
          <xdr:colOff>47625</xdr:colOff>
          <xdr:row>6</xdr:row>
          <xdr:rowOff>19050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4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5</xdr:row>
          <xdr:rowOff>161925</xdr:rowOff>
        </xdr:from>
        <xdr:to>
          <xdr:col>9</xdr:col>
          <xdr:colOff>28575</xdr:colOff>
          <xdr:row>7</xdr:row>
          <xdr:rowOff>19050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4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xdr:row>
          <xdr:rowOff>276225</xdr:rowOff>
        </xdr:from>
        <xdr:to>
          <xdr:col>21</xdr:col>
          <xdr:colOff>38100</xdr:colOff>
          <xdr:row>6</xdr:row>
          <xdr:rowOff>19050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4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xdr:row>
          <xdr:rowOff>171450</xdr:rowOff>
        </xdr:from>
        <xdr:to>
          <xdr:col>12</xdr:col>
          <xdr:colOff>228600</xdr:colOff>
          <xdr:row>7</xdr:row>
          <xdr:rowOff>28575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4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xdr:row>
          <xdr:rowOff>161925</xdr:rowOff>
        </xdr:from>
        <xdr:to>
          <xdr:col>20</xdr:col>
          <xdr:colOff>219075</xdr:colOff>
          <xdr:row>7</xdr:row>
          <xdr:rowOff>19050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4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8</xdr:row>
          <xdr:rowOff>180975</xdr:rowOff>
        </xdr:from>
        <xdr:to>
          <xdr:col>26</xdr:col>
          <xdr:colOff>66675</xdr:colOff>
          <xdr:row>10</xdr:row>
          <xdr:rowOff>28575</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4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8</xdr:row>
          <xdr:rowOff>200025</xdr:rowOff>
        </xdr:from>
        <xdr:to>
          <xdr:col>20</xdr:col>
          <xdr:colOff>0</xdr:colOff>
          <xdr:row>10</xdr:row>
          <xdr:rowOff>19050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4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xdr:row>
          <xdr:rowOff>200025</xdr:rowOff>
        </xdr:from>
        <xdr:to>
          <xdr:col>15</xdr:col>
          <xdr:colOff>228600</xdr:colOff>
          <xdr:row>10</xdr:row>
          <xdr:rowOff>19050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4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xdr:colOff>
          <xdr:row>8</xdr:row>
          <xdr:rowOff>180975</xdr:rowOff>
        </xdr:from>
        <xdr:to>
          <xdr:col>22</xdr:col>
          <xdr:colOff>219075</xdr:colOff>
          <xdr:row>10</xdr:row>
          <xdr:rowOff>19050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4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13</xdr:row>
          <xdr:rowOff>104775</xdr:rowOff>
        </xdr:from>
        <xdr:to>
          <xdr:col>12</xdr:col>
          <xdr:colOff>19050</xdr:colOff>
          <xdr:row>15</xdr:row>
          <xdr:rowOff>19050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4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xdr:row>
          <xdr:rowOff>95250</xdr:rowOff>
        </xdr:from>
        <xdr:to>
          <xdr:col>16</xdr:col>
          <xdr:colOff>0</xdr:colOff>
          <xdr:row>15</xdr:row>
          <xdr:rowOff>9525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4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209550</xdr:rowOff>
        </xdr:from>
        <xdr:to>
          <xdr:col>8</xdr:col>
          <xdr:colOff>228600</xdr:colOff>
          <xdr:row>23</xdr:row>
          <xdr:rowOff>28575</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4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xdr:row>
          <xdr:rowOff>190500</xdr:rowOff>
        </xdr:from>
        <xdr:to>
          <xdr:col>8</xdr:col>
          <xdr:colOff>209550</xdr:colOff>
          <xdr:row>24</xdr:row>
          <xdr:rowOff>9525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4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23</xdr:row>
          <xdr:rowOff>200025</xdr:rowOff>
        </xdr:from>
        <xdr:to>
          <xdr:col>8</xdr:col>
          <xdr:colOff>228600</xdr:colOff>
          <xdr:row>25</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4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25</xdr:row>
          <xdr:rowOff>200025</xdr:rowOff>
        </xdr:from>
        <xdr:to>
          <xdr:col>8</xdr:col>
          <xdr:colOff>228600</xdr:colOff>
          <xdr:row>27</xdr:row>
          <xdr:rowOff>19050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4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27</xdr:row>
          <xdr:rowOff>200025</xdr:rowOff>
        </xdr:from>
        <xdr:to>
          <xdr:col>9</xdr:col>
          <xdr:colOff>28575</xdr:colOff>
          <xdr:row>29</xdr:row>
          <xdr:rowOff>19050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4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29</xdr:row>
          <xdr:rowOff>190500</xdr:rowOff>
        </xdr:from>
        <xdr:to>
          <xdr:col>9</xdr:col>
          <xdr:colOff>47625</xdr:colOff>
          <xdr:row>31</xdr:row>
          <xdr:rowOff>9525</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4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24</xdr:row>
          <xdr:rowOff>200025</xdr:rowOff>
        </xdr:from>
        <xdr:to>
          <xdr:col>20</xdr:col>
          <xdr:colOff>47625</xdr:colOff>
          <xdr:row>26</xdr:row>
          <xdr:rowOff>19050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4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24</xdr:row>
          <xdr:rowOff>190500</xdr:rowOff>
        </xdr:from>
        <xdr:to>
          <xdr:col>16</xdr:col>
          <xdr:colOff>38100</xdr:colOff>
          <xdr:row>26</xdr:row>
          <xdr:rowOff>9525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4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33</xdr:row>
          <xdr:rowOff>142875</xdr:rowOff>
        </xdr:from>
        <xdr:to>
          <xdr:col>25</xdr:col>
          <xdr:colOff>9525</xdr:colOff>
          <xdr:row>35</xdr:row>
          <xdr:rowOff>38100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4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0</xdr:rowOff>
        </xdr:from>
        <xdr:to>
          <xdr:col>13</xdr:col>
          <xdr:colOff>9525</xdr:colOff>
          <xdr:row>10</xdr:row>
          <xdr:rowOff>9525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4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15</xdr:row>
          <xdr:rowOff>190500</xdr:rowOff>
        </xdr:from>
        <xdr:to>
          <xdr:col>11</xdr:col>
          <xdr:colOff>28575</xdr:colOff>
          <xdr:row>17</xdr:row>
          <xdr:rowOff>9525</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4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17</xdr:row>
          <xdr:rowOff>190500</xdr:rowOff>
        </xdr:from>
        <xdr:to>
          <xdr:col>10</xdr:col>
          <xdr:colOff>219075</xdr:colOff>
          <xdr:row>19</xdr:row>
          <xdr:rowOff>9525</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4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17</xdr:row>
          <xdr:rowOff>190500</xdr:rowOff>
        </xdr:from>
        <xdr:to>
          <xdr:col>13</xdr:col>
          <xdr:colOff>228600</xdr:colOff>
          <xdr:row>19</xdr:row>
          <xdr:rowOff>9525</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4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15</xdr:row>
          <xdr:rowOff>190500</xdr:rowOff>
        </xdr:from>
        <xdr:to>
          <xdr:col>21</xdr:col>
          <xdr:colOff>19050</xdr:colOff>
          <xdr:row>17</xdr:row>
          <xdr:rowOff>9525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4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19</xdr:row>
          <xdr:rowOff>200025</xdr:rowOff>
        </xdr:from>
        <xdr:to>
          <xdr:col>8</xdr:col>
          <xdr:colOff>190500</xdr:colOff>
          <xdr:row>21</xdr:row>
          <xdr:rowOff>19050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4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20</xdr:row>
          <xdr:rowOff>180975</xdr:rowOff>
        </xdr:from>
        <xdr:to>
          <xdr:col>8</xdr:col>
          <xdr:colOff>209550</xdr:colOff>
          <xdr:row>22</xdr:row>
          <xdr:rowOff>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4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34</xdr:row>
          <xdr:rowOff>133350</xdr:rowOff>
        </xdr:from>
        <xdr:to>
          <xdr:col>14</xdr:col>
          <xdr:colOff>38100</xdr:colOff>
          <xdr:row>36</xdr:row>
          <xdr:rowOff>28575</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4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44</xdr:row>
          <xdr:rowOff>142875</xdr:rowOff>
        </xdr:from>
        <xdr:to>
          <xdr:col>24</xdr:col>
          <xdr:colOff>200025</xdr:colOff>
          <xdr:row>46</xdr:row>
          <xdr:rowOff>38100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4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34</xdr:row>
          <xdr:rowOff>133350</xdr:rowOff>
        </xdr:from>
        <xdr:to>
          <xdr:col>17</xdr:col>
          <xdr:colOff>9525</xdr:colOff>
          <xdr:row>36</xdr:row>
          <xdr:rowOff>28575</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4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37</xdr:row>
          <xdr:rowOff>133350</xdr:rowOff>
        </xdr:from>
        <xdr:to>
          <xdr:col>14</xdr:col>
          <xdr:colOff>9525</xdr:colOff>
          <xdr:row>39</xdr:row>
          <xdr:rowOff>28575</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4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42</xdr:row>
          <xdr:rowOff>133350</xdr:rowOff>
        </xdr:from>
        <xdr:to>
          <xdr:col>17</xdr:col>
          <xdr:colOff>19050</xdr:colOff>
          <xdr:row>44</xdr:row>
          <xdr:rowOff>28575</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4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37</xdr:row>
          <xdr:rowOff>133350</xdr:rowOff>
        </xdr:from>
        <xdr:to>
          <xdr:col>17</xdr:col>
          <xdr:colOff>9525</xdr:colOff>
          <xdr:row>39</xdr:row>
          <xdr:rowOff>28575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4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40</xdr:row>
          <xdr:rowOff>133350</xdr:rowOff>
        </xdr:from>
        <xdr:to>
          <xdr:col>14</xdr:col>
          <xdr:colOff>9525</xdr:colOff>
          <xdr:row>42</xdr:row>
          <xdr:rowOff>28575</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4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40</xdr:row>
          <xdr:rowOff>133350</xdr:rowOff>
        </xdr:from>
        <xdr:to>
          <xdr:col>17</xdr:col>
          <xdr:colOff>9525</xdr:colOff>
          <xdr:row>42</xdr:row>
          <xdr:rowOff>28575</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4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43</xdr:row>
          <xdr:rowOff>133350</xdr:rowOff>
        </xdr:from>
        <xdr:to>
          <xdr:col>24</xdr:col>
          <xdr:colOff>209550</xdr:colOff>
          <xdr:row>45</xdr:row>
          <xdr:rowOff>38100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4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42</xdr:row>
          <xdr:rowOff>142875</xdr:rowOff>
        </xdr:from>
        <xdr:to>
          <xdr:col>25</xdr:col>
          <xdr:colOff>0</xdr:colOff>
          <xdr:row>44</xdr:row>
          <xdr:rowOff>38100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4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41</xdr:row>
          <xdr:rowOff>142875</xdr:rowOff>
        </xdr:from>
        <xdr:to>
          <xdr:col>25</xdr:col>
          <xdr:colOff>19050</xdr:colOff>
          <xdr:row>43</xdr:row>
          <xdr:rowOff>38100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400-00002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40</xdr:row>
          <xdr:rowOff>142875</xdr:rowOff>
        </xdr:from>
        <xdr:to>
          <xdr:col>25</xdr:col>
          <xdr:colOff>0</xdr:colOff>
          <xdr:row>42</xdr:row>
          <xdr:rowOff>38100</xdr:rowOff>
        </xdr:to>
        <xdr:sp macro="" textlink="">
          <xdr:nvSpPr>
            <xdr:cNvPr id="15400" name="Check Box 40" hidden="1">
              <a:extLst>
                <a:ext uri="{63B3BB69-23CF-44E3-9099-C40C66FF867C}">
                  <a14:compatExt spid="_x0000_s15400"/>
                </a:ext>
                <a:ext uri="{FF2B5EF4-FFF2-40B4-BE49-F238E27FC236}">
                  <a16:creationId xmlns:a16="http://schemas.microsoft.com/office/drawing/2014/main" id="{00000000-0008-0000-04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40</xdr:row>
          <xdr:rowOff>0</xdr:rowOff>
        </xdr:from>
        <xdr:to>
          <xdr:col>25</xdr:col>
          <xdr:colOff>19050</xdr:colOff>
          <xdr:row>41</xdr:row>
          <xdr:rowOff>28575</xdr:rowOff>
        </xdr:to>
        <xdr:sp macro="" textlink="">
          <xdr:nvSpPr>
            <xdr:cNvPr id="15401" name="Check Box 41" hidden="1">
              <a:extLst>
                <a:ext uri="{63B3BB69-23CF-44E3-9099-C40C66FF867C}">
                  <a14:compatExt spid="_x0000_s15401"/>
                </a:ext>
                <a:ext uri="{FF2B5EF4-FFF2-40B4-BE49-F238E27FC236}">
                  <a16:creationId xmlns:a16="http://schemas.microsoft.com/office/drawing/2014/main" id="{00000000-0008-0000-04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37</xdr:row>
          <xdr:rowOff>161925</xdr:rowOff>
        </xdr:from>
        <xdr:to>
          <xdr:col>25</xdr:col>
          <xdr:colOff>19050</xdr:colOff>
          <xdr:row>39</xdr:row>
          <xdr:rowOff>19050</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4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36</xdr:row>
          <xdr:rowOff>142875</xdr:rowOff>
        </xdr:from>
        <xdr:to>
          <xdr:col>25</xdr:col>
          <xdr:colOff>9525</xdr:colOff>
          <xdr:row>38</xdr:row>
          <xdr:rowOff>38100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4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34</xdr:row>
          <xdr:rowOff>142875</xdr:rowOff>
        </xdr:from>
        <xdr:to>
          <xdr:col>25</xdr:col>
          <xdr:colOff>19050</xdr:colOff>
          <xdr:row>36</xdr:row>
          <xdr:rowOff>38100</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4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42</xdr:row>
          <xdr:rowOff>133350</xdr:rowOff>
        </xdr:from>
        <xdr:to>
          <xdr:col>14</xdr:col>
          <xdr:colOff>0</xdr:colOff>
          <xdr:row>44</xdr:row>
          <xdr:rowOff>28575</xdr:rowOff>
        </xdr:to>
        <xdr:sp macro="" textlink="">
          <xdr:nvSpPr>
            <xdr:cNvPr id="15405" name="Check Box 45" hidden="1">
              <a:extLst>
                <a:ext uri="{63B3BB69-23CF-44E3-9099-C40C66FF867C}">
                  <a14:compatExt spid="_x0000_s15405"/>
                </a:ext>
                <a:ext uri="{FF2B5EF4-FFF2-40B4-BE49-F238E27FC236}">
                  <a16:creationId xmlns:a16="http://schemas.microsoft.com/office/drawing/2014/main" id="{00000000-0008-0000-0400-00002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44</xdr:row>
          <xdr:rowOff>152400</xdr:rowOff>
        </xdr:from>
        <xdr:to>
          <xdr:col>14</xdr:col>
          <xdr:colOff>9525</xdr:colOff>
          <xdr:row>46</xdr:row>
          <xdr:rowOff>9525</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4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44</xdr:row>
          <xdr:rowOff>133350</xdr:rowOff>
        </xdr:from>
        <xdr:to>
          <xdr:col>17</xdr:col>
          <xdr:colOff>0</xdr:colOff>
          <xdr:row>46</xdr:row>
          <xdr:rowOff>28575</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4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53</xdr:row>
          <xdr:rowOff>142875</xdr:rowOff>
        </xdr:from>
        <xdr:to>
          <xdr:col>14</xdr:col>
          <xdr:colOff>0</xdr:colOff>
          <xdr:row>55</xdr:row>
          <xdr:rowOff>38100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4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49</xdr:row>
          <xdr:rowOff>142875</xdr:rowOff>
        </xdr:from>
        <xdr:to>
          <xdr:col>13</xdr:col>
          <xdr:colOff>219075</xdr:colOff>
          <xdr:row>51</xdr:row>
          <xdr:rowOff>38100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4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49</xdr:row>
          <xdr:rowOff>133350</xdr:rowOff>
        </xdr:from>
        <xdr:to>
          <xdr:col>17</xdr:col>
          <xdr:colOff>9525</xdr:colOff>
          <xdr:row>51</xdr:row>
          <xdr:rowOff>28575</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400-00003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53</xdr:row>
          <xdr:rowOff>133350</xdr:rowOff>
        </xdr:from>
        <xdr:to>
          <xdr:col>25</xdr:col>
          <xdr:colOff>28575</xdr:colOff>
          <xdr:row>55</xdr:row>
          <xdr:rowOff>28575</xdr:rowOff>
        </xdr:to>
        <xdr:sp macro="" textlink="">
          <xdr:nvSpPr>
            <xdr:cNvPr id="15412" name="Check Box 52" hidden="1">
              <a:extLst>
                <a:ext uri="{63B3BB69-23CF-44E3-9099-C40C66FF867C}">
                  <a14:compatExt spid="_x0000_s15412"/>
                </a:ext>
                <a:ext uri="{FF2B5EF4-FFF2-40B4-BE49-F238E27FC236}">
                  <a16:creationId xmlns:a16="http://schemas.microsoft.com/office/drawing/2014/main" id="{00000000-0008-0000-0400-00003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53</xdr:row>
          <xdr:rowOff>133350</xdr:rowOff>
        </xdr:from>
        <xdr:to>
          <xdr:col>27</xdr:col>
          <xdr:colOff>0</xdr:colOff>
          <xdr:row>55</xdr:row>
          <xdr:rowOff>28575</xdr:rowOff>
        </xdr:to>
        <xdr:sp macro="" textlink="">
          <xdr:nvSpPr>
            <xdr:cNvPr id="15413" name="Check Box 53" hidden="1">
              <a:extLst>
                <a:ext uri="{63B3BB69-23CF-44E3-9099-C40C66FF867C}">
                  <a14:compatExt spid="_x0000_s15413"/>
                </a:ext>
                <a:ext uri="{FF2B5EF4-FFF2-40B4-BE49-F238E27FC236}">
                  <a16:creationId xmlns:a16="http://schemas.microsoft.com/office/drawing/2014/main" id="{00000000-0008-0000-0400-00003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53</xdr:row>
          <xdr:rowOff>133350</xdr:rowOff>
        </xdr:from>
        <xdr:to>
          <xdr:col>29</xdr:col>
          <xdr:colOff>9525</xdr:colOff>
          <xdr:row>55</xdr:row>
          <xdr:rowOff>28575</xdr:rowOff>
        </xdr:to>
        <xdr:sp macro="" textlink="">
          <xdr:nvSpPr>
            <xdr:cNvPr id="15414" name="Check Box 54" hidden="1">
              <a:extLst>
                <a:ext uri="{63B3BB69-23CF-44E3-9099-C40C66FF867C}">
                  <a14:compatExt spid="_x0000_s15414"/>
                </a:ext>
                <a:ext uri="{FF2B5EF4-FFF2-40B4-BE49-F238E27FC236}">
                  <a16:creationId xmlns:a16="http://schemas.microsoft.com/office/drawing/2014/main" id="{00000000-0008-0000-0400-00003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54</xdr:row>
          <xdr:rowOff>133350</xdr:rowOff>
        </xdr:from>
        <xdr:to>
          <xdr:col>26</xdr:col>
          <xdr:colOff>228600</xdr:colOff>
          <xdr:row>56</xdr:row>
          <xdr:rowOff>19050</xdr:rowOff>
        </xdr:to>
        <xdr:sp macro="" textlink="">
          <xdr:nvSpPr>
            <xdr:cNvPr id="15415" name="Check Box 55" hidden="1">
              <a:extLst>
                <a:ext uri="{63B3BB69-23CF-44E3-9099-C40C66FF867C}">
                  <a14:compatExt spid="_x0000_s15415"/>
                </a:ext>
                <a:ext uri="{FF2B5EF4-FFF2-40B4-BE49-F238E27FC236}">
                  <a16:creationId xmlns:a16="http://schemas.microsoft.com/office/drawing/2014/main" id="{00000000-0008-0000-0400-00003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54</xdr:row>
          <xdr:rowOff>152400</xdr:rowOff>
        </xdr:from>
        <xdr:to>
          <xdr:col>25</xdr:col>
          <xdr:colOff>28575</xdr:colOff>
          <xdr:row>56</xdr:row>
          <xdr:rowOff>19050</xdr:rowOff>
        </xdr:to>
        <xdr:sp macro="" textlink="">
          <xdr:nvSpPr>
            <xdr:cNvPr id="15416" name="Check Box 56" hidden="1">
              <a:extLst>
                <a:ext uri="{63B3BB69-23CF-44E3-9099-C40C66FF867C}">
                  <a14:compatExt spid="_x0000_s15416"/>
                </a:ext>
                <a:ext uri="{FF2B5EF4-FFF2-40B4-BE49-F238E27FC236}">
                  <a16:creationId xmlns:a16="http://schemas.microsoft.com/office/drawing/2014/main" id="{00000000-0008-0000-0400-00003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55</xdr:row>
          <xdr:rowOff>152400</xdr:rowOff>
        </xdr:from>
        <xdr:to>
          <xdr:col>25</xdr:col>
          <xdr:colOff>28575</xdr:colOff>
          <xdr:row>57</xdr:row>
          <xdr:rowOff>19050</xdr:rowOff>
        </xdr:to>
        <xdr:sp macro="" textlink="">
          <xdr:nvSpPr>
            <xdr:cNvPr id="15417" name="Check Box 57" hidden="1">
              <a:extLst>
                <a:ext uri="{63B3BB69-23CF-44E3-9099-C40C66FF867C}">
                  <a14:compatExt spid="_x0000_s15417"/>
                </a:ext>
                <a:ext uri="{FF2B5EF4-FFF2-40B4-BE49-F238E27FC236}">
                  <a16:creationId xmlns:a16="http://schemas.microsoft.com/office/drawing/2014/main" id="{00000000-0008-0000-0400-00003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55</xdr:row>
          <xdr:rowOff>142875</xdr:rowOff>
        </xdr:from>
        <xdr:to>
          <xdr:col>26</xdr:col>
          <xdr:colOff>209550</xdr:colOff>
          <xdr:row>57</xdr:row>
          <xdr:rowOff>28575</xdr:rowOff>
        </xdr:to>
        <xdr:sp macro="" textlink="">
          <xdr:nvSpPr>
            <xdr:cNvPr id="15418" name="Check Box 58" hidden="1">
              <a:extLst>
                <a:ext uri="{63B3BB69-23CF-44E3-9099-C40C66FF867C}">
                  <a14:compatExt spid="_x0000_s15418"/>
                </a:ext>
                <a:ext uri="{FF2B5EF4-FFF2-40B4-BE49-F238E27FC236}">
                  <a16:creationId xmlns:a16="http://schemas.microsoft.com/office/drawing/2014/main" id="{00000000-0008-0000-0400-00003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55</xdr:row>
          <xdr:rowOff>142875</xdr:rowOff>
        </xdr:from>
        <xdr:to>
          <xdr:col>28</xdr:col>
          <xdr:colOff>228600</xdr:colOff>
          <xdr:row>57</xdr:row>
          <xdr:rowOff>38100</xdr:rowOff>
        </xdr:to>
        <xdr:sp macro="" textlink="">
          <xdr:nvSpPr>
            <xdr:cNvPr id="15419" name="Check Box 59" hidden="1">
              <a:extLst>
                <a:ext uri="{63B3BB69-23CF-44E3-9099-C40C66FF867C}">
                  <a14:compatExt spid="_x0000_s15419"/>
                </a:ext>
                <a:ext uri="{FF2B5EF4-FFF2-40B4-BE49-F238E27FC236}">
                  <a16:creationId xmlns:a16="http://schemas.microsoft.com/office/drawing/2014/main" id="{00000000-0008-0000-0400-00003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56</xdr:row>
          <xdr:rowOff>152400</xdr:rowOff>
        </xdr:from>
        <xdr:to>
          <xdr:col>25</xdr:col>
          <xdr:colOff>9525</xdr:colOff>
          <xdr:row>58</xdr:row>
          <xdr:rowOff>9525</xdr:rowOff>
        </xdr:to>
        <xdr:sp macro="" textlink="">
          <xdr:nvSpPr>
            <xdr:cNvPr id="15420" name="Check Box 60" hidden="1">
              <a:extLst>
                <a:ext uri="{63B3BB69-23CF-44E3-9099-C40C66FF867C}">
                  <a14:compatExt spid="_x0000_s15420"/>
                </a:ext>
                <a:ext uri="{FF2B5EF4-FFF2-40B4-BE49-F238E27FC236}">
                  <a16:creationId xmlns:a16="http://schemas.microsoft.com/office/drawing/2014/main" id="{00000000-0008-0000-0400-00003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58</xdr:row>
          <xdr:rowOff>0</xdr:rowOff>
        </xdr:from>
        <xdr:to>
          <xdr:col>24</xdr:col>
          <xdr:colOff>219075</xdr:colOff>
          <xdr:row>58</xdr:row>
          <xdr:rowOff>161925</xdr:rowOff>
        </xdr:to>
        <xdr:sp macro="" textlink="">
          <xdr:nvSpPr>
            <xdr:cNvPr id="15421" name="Check Box 61" hidden="1">
              <a:extLst>
                <a:ext uri="{63B3BB69-23CF-44E3-9099-C40C66FF867C}">
                  <a14:compatExt spid="_x0000_s15421"/>
                </a:ext>
                <a:ext uri="{FF2B5EF4-FFF2-40B4-BE49-F238E27FC236}">
                  <a16:creationId xmlns:a16="http://schemas.microsoft.com/office/drawing/2014/main" id="{00000000-0008-0000-0400-00003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57</xdr:row>
          <xdr:rowOff>161925</xdr:rowOff>
        </xdr:from>
        <xdr:to>
          <xdr:col>26</xdr:col>
          <xdr:colOff>219075</xdr:colOff>
          <xdr:row>59</xdr:row>
          <xdr:rowOff>9525</xdr:rowOff>
        </xdr:to>
        <xdr:sp macro="" textlink="">
          <xdr:nvSpPr>
            <xdr:cNvPr id="15422" name="Check Box 62" hidden="1">
              <a:extLst>
                <a:ext uri="{63B3BB69-23CF-44E3-9099-C40C66FF867C}">
                  <a14:compatExt spid="_x0000_s15422"/>
                </a:ext>
                <a:ext uri="{FF2B5EF4-FFF2-40B4-BE49-F238E27FC236}">
                  <a16:creationId xmlns:a16="http://schemas.microsoft.com/office/drawing/2014/main" id="{00000000-0008-0000-0400-00003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58</xdr:row>
          <xdr:rowOff>161925</xdr:rowOff>
        </xdr:from>
        <xdr:to>
          <xdr:col>26</xdr:col>
          <xdr:colOff>219075</xdr:colOff>
          <xdr:row>60</xdr:row>
          <xdr:rowOff>0</xdr:rowOff>
        </xdr:to>
        <xdr:sp macro="" textlink="">
          <xdr:nvSpPr>
            <xdr:cNvPr id="15423" name="Check Box 63" hidden="1">
              <a:extLst>
                <a:ext uri="{63B3BB69-23CF-44E3-9099-C40C66FF867C}">
                  <a14:compatExt spid="_x0000_s15423"/>
                </a:ext>
                <a:ext uri="{FF2B5EF4-FFF2-40B4-BE49-F238E27FC236}">
                  <a16:creationId xmlns:a16="http://schemas.microsoft.com/office/drawing/2014/main" id="{00000000-0008-0000-0400-00003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57</xdr:row>
          <xdr:rowOff>161925</xdr:rowOff>
        </xdr:from>
        <xdr:to>
          <xdr:col>28</xdr:col>
          <xdr:colOff>228600</xdr:colOff>
          <xdr:row>59</xdr:row>
          <xdr:rowOff>9525</xdr:rowOff>
        </xdr:to>
        <xdr:sp macro="" textlink="">
          <xdr:nvSpPr>
            <xdr:cNvPr id="15424" name="Check Box 64" hidden="1">
              <a:extLst>
                <a:ext uri="{63B3BB69-23CF-44E3-9099-C40C66FF867C}">
                  <a14:compatExt spid="_x0000_s15424"/>
                </a:ext>
                <a:ext uri="{FF2B5EF4-FFF2-40B4-BE49-F238E27FC236}">
                  <a16:creationId xmlns:a16="http://schemas.microsoft.com/office/drawing/2014/main" id="{00000000-0008-0000-0400-00004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58</xdr:row>
          <xdr:rowOff>161925</xdr:rowOff>
        </xdr:from>
        <xdr:to>
          <xdr:col>25</xdr:col>
          <xdr:colOff>0</xdr:colOff>
          <xdr:row>60</xdr:row>
          <xdr:rowOff>9525</xdr:rowOff>
        </xdr:to>
        <xdr:sp macro="" textlink="">
          <xdr:nvSpPr>
            <xdr:cNvPr id="15425" name="Check Box 65" hidden="1">
              <a:extLst>
                <a:ext uri="{63B3BB69-23CF-44E3-9099-C40C66FF867C}">
                  <a14:compatExt spid="_x0000_s15425"/>
                </a:ext>
                <a:ext uri="{FF2B5EF4-FFF2-40B4-BE49-F238E27FC236}">
                  <a16:creationId xmlns:a16="http://schemas.microsoft.com/office/drawing/2014/main" id="{00000000-0008-0000-0400-00004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36</xdr:col>
      <xdr:colOff>180974</xdr:colOff>
      <xdr:row>5</xdr:row>
      <xdr:rowOff>14653</xdr:rowOff>
    </xdr:from>
    <xdr:to>
      <xdr:col>50</xdr:col>
      <xdr:colOff>152399</xdr:colOff>
      <xdr:row>6</xdr:row>
      <xdr:rowOff>183172</xdr:rowOff>
    </xdr:to>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10277474" y="2691178"/>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13</xdr:col>
          <xdr:colOff>19050</xdr:colOff>
          <xdr:row>55</xdr:row>
          <xdr:rowOff>133350</xdr:rowOff>
        </xdr:from>
        <xdr:to>
          <xdr:col>14</xdr:col>
          <xdr:colOff>9525</xdr:colOff>
          <xdr:row>57</xdr:row>
          <xdr:rowOff>28575</xdr:rowOff>
        </xdr:to>
        <xdr:sp macro="" textlink="">
          <xdr:nvSpPr>
            <xdr:cNvPr id="15426" name="Check Box 66" hidden="1">
              <a:extLst>
                <a:ext uri="{63B3BB69-23CF-44E3-9099-C40C66FF867C}">
                  <a14:compatExt spid="_x0000_s15426"/>
                </a:ext>
                <a:ext uri="{FF2B5EF4-FFF2-40B4-BE49-F238E27FC236}">
                  <a16:creationId xmlns:a16="http://schemas.microsoft.com/office/drawing/2014/main" id="{00000000-0008-0000-0400-00004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57</xdr:row>
          <xdr:rowOff>142875</xdr:rowOff>
        </xdr:from>
        <xdr:to>
          <xdr:col>14</xdr:col>
          <xdr:colOff>19050</xdr:colOff>
          <xdr:row>59</xdr:row>
          <xdr:rowOff>38100</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4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56</xdr:row>
          <xdr:rowOff>142875</xdr:rowOff>
        </xdr:from>
        <xdr:to>
          <xdr:col>26</xdr:col>
          <xdr:colOff>209550</xdr:colOff>
          <xdr:row>58</xdr:row>
          <xdr:rowOff>38100</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4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36</xdr:col>
      <xdr:colOff>161925</xdr:colOff>
      <xdr:row>9</xdr:row>
      <xdr:rowOff>9524</xdr:rowOff>
    </xdr:from>
    <xdr:to>
      <xdr:col>50</xdr:col>
      <xdr:colOff>80963</xdr:colOff>
      <xdr:row>10</xdr:row>
      <xdr:rowOff>38099</xdr:rowOff>
    </xdr:to>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10258425" y="3486149"/>
          <a:ext cx="3248025"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161925</xdr:colOff>
      <xdr:row>54</xdr:row>
      <xdr:rowOff>0</xdr:rowOff>
    </xdr:from>
    <xdr:to>
      <xdr:col>57</xdr:col>
      <xdr:colOff>61913</xdr:colOff>
      <xdr:row>59</xdr:row>
      <xdr:rowOff>152400</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0258425" y="12087225"/>
          <a:ext cx="4895850"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38100</xdr:colOff>
      <xdr:row>0</xdr:row>
      <xdr:rowOff>147637</xdr:rowOff>
    </xdr:from>
    <xdr:to>
      <xdr:col>29</xdr:col>
      <xdr:colOff>223848</xdr:colOff>
      <xdr:row>0</xdr:row>
      <xdr:rowOff>657225</xdr:rowOff>
    </xdr:to>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6225" y="147637"/>
          <a:ext cx="6853248" cy="509588"/>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171450</xdr:colOff>
      <xdr:row>65</xdr:row>
      <xdr:rowOff>57150</xdr:rowOff>
    </xdr:from>
    <xdr:to>
      <xdr:col>21</xdr:col>
      <xdr:colOff>71446</xdr:colOff>
      <xdr:row>70</xdr:row>
      <xdr:rowOff>171451</xdr:rowOff>
    </xdr:to>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71450" y="12934950"/>
          <a:ext cx="4900621" cy="101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このままの設定で印刷しますと、別表１のみ印刷できます（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38100</xdr:colOff>
      <xdr:row>5</xdr:row>
      <xdr:rowOff>28575</xdr:rowOff>
    </xdr:from>
    <xdr:to>
      <xdr:col>36</xdr:col>
      <xdr:colOff>142875</xdr:colOff>
      <xdr:row>6</xdr:row>
      <xdr:rowOff>180975</xdr:rowOff>
    </xdr:to>
    <xdr:sp macro="" textlink="">
      <xdr:nvSpPr>
        <xdr:cNvPr id="77" name="右中かっこ 76">
          <a:extLst>
            <a:ext uri="{FF2B5EF4-FFF2-40B4-BE49-F238E27FC236}">
              <a16:creationId xmlns:a16="http://schemas.microsoft.com/office/drawing/2014/main" id="{00000000-0008-0000-0400-00004D000000}"/>
            </a:ext>
          </a:extLst>
        </xdr:cNvPr>
        <xdr:cNvSpPr/>
      </xdr:nvSpPr>
      <xdr:spPr bwMode="auto">
        <a:xfrm>
          <a:off x="10134600" y="2705100"/>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36</xdr:col>
      <xdr:colOff>28575</xdr:colOff>
      <xdr:row>9</xdr:row>
      <xdr:rowOff>19050</xdr:rowOff>
    </xdr:from>
    <xdr:to>
      <xdr:col>36</xdr:col>
      <xdr:colOff>123825</xdr:colOff>
      <xdr:row>10</xdr:row>
      <xdr:rowOff>19050</xdr:rowOff>
    </xdr:to>
    <xdr:sp macro="" textlink="">
      <xdr:nvSpPr>
        <xdr:cNvPr id="78" name="右中かっこ 77">
          <a:extLst>
            <a:ext uri="{FF2B5EF4-FFF2-40B4-BE49-F238E27FC236}">
              <a16:creationId xmlns:a16="http://schemas.microsoft.com/office/drawing/2014/main" id="{00000000-0008-0000-0400-00004E000000}"/>
            </a:ext>
          </a:extLst>
        </xdr:cNvPr>
        <xdr:cNvSpPr/>
      </xdr:nvSpPr>
      <xdr:spPr bwMode="auto">
        <a:xfrm>
          <a:off x="10125075" y="3495675"/>
          <a:ext cx="95250" cy="209550"/>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36</xdr:col>
      <xdr:colOff>19050</xdr:colOff>
      <xdr:row>54</xdr:row>
      <xdr:rowOff>19050</xdr:rowOff>
    </xdr:from>
    <xdr:to>
      <xdr:col>36</xdr:col>
      <xdr:colOff>180975</xdr:colOff>
      <xdr:row>60</xdr:row>
      <xdr:rowOff>9525</xdr:rowOff>
    </xdr:to>
    <xdr:sp macro="" textlink="">
      <xdr:nvSpPr>
        <xdr:cNvPr id="79" name="右中かっこ 78">
          <a:extLst>
            <a:ext uri="{FF2B5EF4-FFF2-40B4-BE49-F238E27FC236}">
              <a16:creationId xmlns:a16="http://schemas.microsoft.com/office/drawing/2014/main" id="{00000000-0008-0000-0400-00004F000000}"/>
            </a:ext>
          </a:extLst>
        </xdr:cNvPr>
        <xdr:cNvSpPr/>
      </xdr:nvSpPr>
      <xdr:spPr bwMode="auto">
        <a:xfrm>
          <a:off x="10115550" y="12106275"/>
          <a:ext cx="161925" cy="1019175"/>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36</xdr:col>
      <xdr:colOff>28575</xdr:colOff>
      <xdr:row>22</xdr:row>
      <xdr:rowOff>28574</xdr:rowOff>
    </xdr:from>
    <xdr:to>
      <xdr:col>36</xdr:col>
      <xdr:colOff>180975</xdr:colOff>
      <xdr:row>30</xdr:row>
      <xdr:rowOff>190499</xdr:rowOff>
    </xdr:to>
    <xdr:sp macro="" textlink="">
      <xdr:nvSpPr>
        <xdr:cNvPr id="80" name="右中かっこ 79">
          <a:extLst>
            <a:ext uri="{FF2B5EF4-FFF2-40B4-BE49-F238E27FC236}">
              <a16:creationId xmlns:a16="http://schemas.microsoft.com/office/drawing/2014/main" id="{00000000-0008-0000-0400-000050000000}"/>
            </a:ext>
          </a:extLst>
        </xdr:cNvPr>
        <xdr:cNvSpPr/>
      </xdr:nvSpPr>
      <xdr:spPr bwMode="auto">
        <a:xfrm>
          <a:off x="7410450" y="5048249"/>
          <a:ext cx="152400" cy="1838325"/>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0</xdr:colOff>
      <xdr:row>24</xdr:row>
      <xdr:rowOff>19050</xdr:rowOff>
    </xdr:from>
    <xdr:to>
      <xdr:col>45</xdr:col>
      <xdr:colOff>66675</xdr:colOff>
      <xdr:row>28</xdr:row>
      <xdr:rowOff>190500</xdr:rowOff>
    </xdr:to>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7620000" y="5457825"/>
          <a:ext cx="1971675"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「７　フロンの有無」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47625</xdr:colOff>
      <xdr:row>47</xdr:row>
      <xdr:rowOff>95250</xdr:rowOff>
    </xdr:from>
    <xdr:to>
      <xdr:col>47</xdr:col>
      <xdr:colOff>219075</xdr:colOff>
      <xdr:row>51</xdr:row>
      <xdr:rowOff>47625</xdr:rowOff>
    </xdr:to>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7667625" y="9820275"/>
          <a:ext cx="25527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内装材に木材が含まれる場合は「☑」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内装材に木材が含まれない場合は「□」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28575</xdr:colOff>
      <xdr:row>49</xdr:row>
      <xdr:rowOff>71438</xdr:rowOff>
    </xdr:from>
    <xdr:to>
      <xdr:col>37</xdr:col>
      <xdr:colOff>47625</xdr:colOff>
      <xdr:row>49</xdr:row>
      <xdr:rowOff>71438</xdr:rowOff>
    </xdr:to>
    <xdr:cxnSp macro="">
      <xdr:nvCxnSpPr>
        <xdr:cNvPr id="3" name="直線矢印コネクタ 2">
          <a:extLst>
            <a:ext uri="{FF2B5EF4-FFF2-40B4-BE49-F238E27FC236}">
              <a16:creationId xmlns:a16="http://schemas.microsoft.com/office/drawing/2014/main" id="{00000000-0008-0000-0400-000003000000}"/>
            </a:ext>
          </a:extLst>
        </xdr:cNvPr>
        <xdr:cNvCxnSpPr>
          <a:stCxn id="82" idx="1"/>
        </xdr:cNvCxnSpPr>
      </xdr:nvCxnSpPr>
      <xdr:spPr bwMode="auto">
        <a:xfrm flipH="1">
          <a:off x="7410450" y="10139363"/>
          <a:ext cx="2571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9525</xdr:colOff>
      <xdr:row>0</xdr:row>
      <xdr:rowOff>123824</xdr:rowOff>
    </xdr:from>
    <xdr:to>
      <xdr:col>29</xdr:col>
      <xdr:colOff>180975</xdr:colOff>
      <xdr:row>0</xdr:row>
      <xdr:rowOff>638175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47650" y="123824"/>
          <a:ext cx="6838950" cy="514351"/>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工種選択欄</a:t>
          </a:r>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latin typeface="ＭＳ Ｐゴシック" panose="020B0600070205080204" pitchFamily="50" charset="-128"/>
              <a:ea typeface="ＭＳ Ｐゴシック" panose="020B0600070205080204" pitchFamily="50" charset="-128"/>
            </a:rPr>
            <a:t>届出する工種を必ずお選びください（☑してください）。</a:t>
          </a:r>
          <a:endParaRPr kumimoji="1" lang="en-US" altLang="ja-JP" sz="1200" b="1">
            <a:latin typeface="ＭＳ Ｐゴシック" panose="020B0600070205080204" pitchFamily="50" charset="-128"/>
            <a:ea typeface="ＭＳ Ｐゴシック" panose="020B0600070205080204" pitchFamily="50" charset="-128"/>
          </a:endParaRPr>
        </a:p>
        <a:p>
          <a:r>
            <a:rPr kumimoji="1" lang="ja-JP" altLang="en-US" sz="1200" b="1">
              <a:latin typeface="ＭＳ Ｐゴシック" panose="020B0600070205080204" pitchFamily="50" charset="-128"/>
              <a:ea typeface="ＭＳ Ｐゴシック" panose="020B0600070205080204" pitchFamily="50" charset="-128"/>
            </a:rPr>
            <a:t>　　　　　　　　　届出する工種は･･･　　　新築工事　　　　増築工事　　　　修繕・模様替え</a:t>
          </a:r>
        </a:p>
      </xdr:txBody>
    </xdr:sp>
    <xdr:clientData/>
  </xdr:twoCellAnchor>
  <xdr:twoCellAnchor>
    <xdr:from>
      <xdr:col>1</xdr:col>
      <xdr:colOff>9525</xdr:colOff>
      <xdr:row>3</xdr:row>
      <xdr:rowOff>104776</xdr:rowOff>
    </xdr:from>
    <xdr:to>
      <xdr:col>29</xdr:col>
      <xdr:colOff>195273</xdr:colOff>
      <xdr:row>4</xdr:row>
      <xdr:rowOff>352426</xdr:rowOff>
    </xdr:to>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247650" y="847726"/>
          <a:ext cx="6853248" cy="51435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457200</xdr:colOff>
      <xdr:row>35</xdr:row>
      <xdr:rowOff>0</xdr:rowOff>
    </xdr:from>
    <xdr:to>
      <xdr:col>4</xdr:col>
      <xdr:colOff>0</xdr:colOff>
      <xdr:row>35</xdr:row>
      <xdr:rowOff>0</xdr:rowOff>
    </xdr:to>
    <xdr:sp macro="" textlink="">
      <xdr:nvSpPr>
        <xdr:cNvPr id="16760" name="直線コネクタ 3">
          <a:extLst>
            <a:ext uri="{FF2B5EF4-FFF2-40B4-BE49-F238E27FC236}">
              <a16:creationId xmlns:a16="http://schemas.microsoft.com/office/drawing/2014/main" id="{00000000-0008-0000-0500-000078410000}"/>
            </a:ext>
          </a:extLst>
        </xdr:cNvPr>
        <xdr:cNvSpPr>
          <a:spLocks noChangeShapeType="1"/>
        </xdr:cNvSpPr>
      </xdr:nvSpPr>
      <xdr:spPr bwMode="auto">
        <a:xfrm flipH="1">
          <a:off x="952500" y="9267825"/>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xdr:col>
          <xdr:colOff>19050</xdr:colOff>
          <xdr:row>7</xdr:row>
          <xdr:rowOff>285750</xdr:rowOff>
        </xdr:from>
        <xdr:to>
          <xdr:col>11</xdr:col>
          <xdr:colOff>9525</xdr:colOff>
          <xdr:row>9</xdr:row>
          <xdr:rowOff>28575</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5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7</xdr:row>
          <xdr:rowOff>285750</xdr:rowOff>
        </xdr:from>
        <xdr:to>
          <xdr:col>16</xdr:col>
          <xdr:colOff>19050</xdr:colOff>
          <xdr:row>9</xdr:row>
          <xdr:rowOff>28575</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5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9</xdr:row>
          <xdr:rowOff>0</xdr:rowOff>
        </xdr:from>
        <xdr:to>
          <xdr:col>11</xdr:col>
          <xdr:colOff>19050</xdr:colOff>
          <xdr:row>10</xdr:row>
          <xdr:rowOff>19050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5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8</xdr:row>
          <xdr:rowOff>161925</xdr:rowOff>
        </xdr:from>
        <xdr:to>
          <xdr:col>20</xdr:col>
          <xdr:colOff>9525</xdr:colOff>
          <xdr:row>10</xdr:row>
          <xdr:rowOff>19050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5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11</xdr:row>
          <xdr:rowOff>190500</xdr:rowOff>
        </xdr:from>
        <xdr:to>
          <xdr:col>25</xdr:col>
          <xdr:colOff>200025</xdr:colOff>
          <xdr:row>13</xdr:row>
          <xdr:rowOff>19050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5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12</xdr:row>
          <xdr:rowOff>180975</xdr:rowOff>
        </xdr:from>
        <xdr:to>
          <xdr:col>16</xdr:col>
          <xdr:colOff>19050</xdr:colOff>
          <xdr:row>14</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5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11</xdr:row>
          <xdr:rowOff>190500</xdr:rowOff>
        </xdr:from>
        <xdr:to>
          <xdr:col>20</xdr:col>
          <xdr:colOff>19050</xdr:colOff>
          <xdr:row>13</xdr:row>
          <xdr:rowOff>9525</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5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12</xdr:row>
          <xdr:rowOff>180975</xdr:rowOff>
        </xdr:from>
        <xdr:to>
          <xdr:col>20</xdr:col>
          <xdr:colOff>47625</xdr:colOff>
          <xdr:row>14</xdr:row>
          <xdr:rowOff>19050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5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17</xdr:row>
          <xdr:rowOff>238125</xdr:rowOff>
        </xdr:from>
        <xdr:to>
          <xdr:col>14</xdr:col>
          <xdr:colOff>19050</xdr:colOff>
          <xdr:row>19</xdr:row>
          <xdr:rowOff>9525</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5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17</xdr:row>
          <xdr:rowOff>238125</xdr:rowOff>
        </xdr:from>
        <xdr:to>
          <xdr:col>18</xdr:col>
          <xdr:colOff>19050</xdr:colOff>
          <xdr:row>19</xdr:row>
          <xdr:rowOff>9525</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5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24</xdr:row>
          <xdr:rowOff>219075</xdr:rowOff>
        </xdr:from>
        <xdr:to>
          <xdr:col>10</xdr:col>
          <xdr:colOff>228600</xdr:colOff>
          <xdr:row>26</xdr:row>
          <xdr:rowOff>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5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26</xdr:row>
          <xdr:rowOff>219075</xdr:rowOff>
        </xdr:from>
        <xdr:to>
          <xdr:col>11</xdr:col>
          <xdr:colOff>9525</xdr:colOff>
          <xdr:row>28</xdr:row>
          <xdr:rowOff>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5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27</xdr:row>
          <xdr:rowOff>219075</xdr:rowOff>
        </xdr:from>
        <xdr:to>
          <xdr:col>11</xdr:col>
          <xdr:colOff>28575</xdr:colOff>
          <xdr:row>29</xdr:row>
          <xdr:rowOff>19050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5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29</xdr:row>
          <xdr:rowOff>200025</xdr:rowOff>
        </xdr:from>
        <xdr:to>
          <xdr:col>11</xdr:col>
          <xdr:colOff>47625</xdr:colOff>
          <xdr:row>30</xdr:row>
          <xdr:rowOff>228600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5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30</xdr:row>
          <xdr:rowOff>219075</xdr:rowOff>
        </xdr:from>
        <xdr:to>
          <xdr:col>11</xdr:col>
          <xdr:colOff>28575</xdr:colOff>
          <xdr:row>32</xdr:row>
          <xdr:rowOff>19050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5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32</xdr:row>
          <xdr:rowOff>180975</xdr:rowOff>
        </xdr:from>
        <xdr:to>
          <xdr:col>11</xdr:col>
          <xdr:colOff>19050</xdr:colOff>
          <xdr:row>34</xdr:row>
          <xdr:rowOff>19050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5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28</xdr:row>
          <xdr:rowOff>161925</xdr:rowOff>
        </xdr:from>
        <xdr:to>
          <xdr:col>21</xdr:col>
          <xdr:colOff>9525</xdr:colOff>
          <xdr:row>30</xdr:row>
          <xdr:rowOff>47625</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5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28</xdr:row>
          <xdr:rowOff>190500</xdr:rowOff>
        </xdr:from>
        <xdr:to>
          <xdr:col>18</xdr:col>
          <xdr:colOff>0</xdr:colOff>
          <xdr:row>30</xdr:row>
          <xdr:rowOff>9525</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5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11</xdr:row>
          <xdr:rowOff>190500</xdr:rowOff>
        </xdr:from>
        <xdr:to>
          <xdr:col>16</xdr:col>
          <xdr:colOff>57150</xdr:colOff>
          <xdr:row>13</xdr:row>
          <xdr:rowOff>9525</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5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22</xdr:row>
          <xdr:rowOff>219075</xdr:rowOff>
        </xdr:from>
        <xdr:to>
          <xdr:col>13</xdr:col>
          <xdr:colOff>0</xdr:colOff>
          <xdr:row>24</xdr:row>
          <xdr:rowOff>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5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xdr:row>
          <xdr:rowOff>219075</xdr:rowOff>
        </xdr:from>
        <xdr:to>
          <xdr:col>16</xdr:col>
          <xdr:colOff>28575</xdr:colOff>
          <xdr:row>24</xdr:row>
          <xdr:rowOff>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5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36</xdr:row>
          <xdr:rowOff>133350</xdr:rowOff>
        </xdr:from>
        <xdr:to>
          <xdr:col>16</xdr:col>
          <xdr:colOff>228600</xdr:colOff>
          <xdr:row>38</xdr:row>
          <xdr:rowOff>28575</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5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36</xdr:row>
          <xdr:rowOff>142875</xdr:rowOff>
        </xdr:from>
        <xdr:to>
          <xdr:col>20</xdr:col>
          <xdr:colOff>9525</xdr:colOff>
          <xdr:row>38</xdr:row>
          <xdr:rowOff>28575</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5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38</xdr:row>
          <xdr:rowOff>152400</xdr:rowOff>
        </xdr:from>
        <xdr:to>
          <xdr:col>18</xdr:col>
          <xdr:colOff>219075</xdr:colOff>
          <xdr:row>40</xdr:row>
          <xdr:rowOff>38100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5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28575</xdr:colOff>
          <xdr:row>44</xdr:row>
          <xdr:rowOff>133350</xdr:rowOff>
        </xdr:from>
        <xdr:to>
          <xdr:col>23</xdr:col>
          <xdr:colOff>9525</xdr:colOff>
          <xdr:row>46</xdr:row>
          <xdr:rowOff>28575</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5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38</xdr:row>
          <xdr:rowOff>142875</xdr:rowOff>
        </xdr:from>
        <xdr:to>
          <xdr:col>22</xdr:col>
          <xdr:colOff>19050</xdr:colOff>
          <xdr:row>40</xdr:row>
          <xdr:rowOff>38100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5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42</xdr:row>
          <xdr:rowOff>152400</xdr:rowOff>
        </xdr:from>
        <xdr:to>
          <xdr:col>17</xdr:col>
          <xdr:colOff>0</xdr:colOff>
          <xdr:row>44</xdr:row>
          <xdr:rowOff>38100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05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42</xdr:row>
          <xdr:rowOff>142875</xdr:rowOff>
        </xdr:from>
        <xdr:to>
          <xdr:col>20</xdr:col>
          <xdr:colOff>0</xdr:colOff>
          <xdr:row>44</xdr:row>
          <xdr:rowOff>38100</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05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44</xdr:row>
          <xdr:rowOff>133350</xdr:rowOff>
        </xdr:from>
        <xdr:to>
          <xdr:col>19</xdr:col>
          <xdr:colOff>219075</xdr:colOff>
          <xdr:row>46</xdr:row>
          <xdr:rowOff>28575</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5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142875</xdr:rowOff>
        </xdr:from>
        <xdr:to>
          <xdr:col>17</xdr:col>
          <xdr:colOff>0</xdr:colOff>
          <xdr:row>48</xdr:row>
          <xdr:rowOff>19050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5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46</xdr:row>
          <xdr:rowOff>133350</xdr:rowOff>
        </xdr:from>
        <xdr:to>
          <xdr:col>19</xdr:col>
          <xdr:colOff>228600</xdr:colOff>
          <xdr:row>48</xdr:row>
          <xdr:rowOff>28575</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5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49</xdr:row>
          <xdr:rowOff>304800</xdr:rowOff>
        </xdr:from>
        <xdr:to>
          <xdr:col>12</xdr:col>
          <xdr:colOff>200025</xdr:colOff>
          <xdr:row>51</xdr:row>
          <xdr:rowOff>38100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5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51</xdr:row>
          <xdr:rowOff>133350</xdr:rowOff>
        </xdr:from>
        <xdr:to>
          <xdr:col>12</xdr:col>
          <xdr:colOff>209550</xdr:colOff>
          <xdr:row>53</xdr:row>
          <xdr:rowOff>38100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5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49</xdr:row>
          <xdr:rowOff>323850</xdr:rowOff>
        </xdr:from>
        <xdr:to>
          <xdr:col>24</xdr:col>
          <xdr:colOff>219075</xdr:colOff>
          <xdr:row>51</xdr:row>
          <xdr:rowOff>9525</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5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49</xdr:row>
          <xdr:rowOff>323850</xdr:rowOff>
        </xdr:from>
        <xdr:to>
          <xdr:col>27</xdr:col>
          <xdr:colOff>9525</xdr:colOff>
          <xdr:row>51</xdr:row>
          <xdr:rowOff>28575</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05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49</xdr:row>
          <xdr:rowOff>304800</xdr:rowOff>
        </xdr:from>
        <xdr:to>
          <xdr:col>29</xdr:col>
          <xdr:colOff>19050</xdr:colOff>
          <xdr:row>51</xdr:row>
          <xdr:rowOff>38100</xdr:rowOff>
        </xdr:to>
        <xdr:sp macro="" textlink="">
          <xdr:nvSpPr>
            <xdr:cNvPr id="16420" name="Check Box 36" hidden="1">
              <a:extLst>
                <a:ext uri="{63B3BB69-23CF-44E3-9099-C40C66FF867C}">
                  <a14:compatExt spid="_x0000_s16420"/>
                </a:ext>
                <a:ext uri="{FF2B5EF4-FFF2-40B4-BE49-F238E27FC236}">
                  <a16:creationId xmlns:a16="http://schemas.microsoft.com/office/drawing/2014/main" id="{00000000-0008-0000-0500-00002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50</xdr:row>
          <xdr:rowOff>133350</xdr:rowOff>
        </xdr:from>
        <xdr:to>
          <xdr:col>25</xdr:col>
          <xdr:colOff>19050</xdr:colOff>
          <xdr:row>52</xdr:row>
          <xdr:rowOff>19050</xdr:rowOff>
        </xdr:to>
        <xdr:sp macro="" textlink="">
          <xdr:nvSpPr>
            <xdr:cNvPr id="16421" name="Check Box 37" hidden="1">
              <a:extLst>
                <a:ext uri="{63B3BB69-23CF-44E3-9099-C40C66FF867C}">
                  <a14:compatExt spid="_x0000_s16421"/>
                </a:ext>
                <a:ext uri="{FF2B5EF4-FFF2-40B4-BE49-F238E27FC236}">
                  <a16:creationId xmlns:a16="http://schemas.microsoft.com/office/drawing/2014/main" id="{00000000-0008-0000-0500-00002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50</xdr:row>
          <xdr:rowOff>123825</xdr:rowOff>
        </xdr:from>
        <xdr:to>
          <xdr:col>26</xdr:col>
          <xdr:colOff>228600</xdr:colOff>
          <xdr:row>52</xdr:row>
          <xdr:rowOff>38100</xdr:rowOff>
        </xdr:to>
        <xdr:sp macro="" textlink="">
          <xdr:nvSpPr>
            <xdr:cNvPr id="16422" name="Check Box 38" hidden="1">
              <a:extLst>
                <a:ext uri="{63B3BB69-23CF-44E3-9099-C40C66FF867C}">
                  <a14:compatExt spid="_x0000_s16422"/>
                </a:ext>
                <a:ext uri="{FF2B5EF4-FFF2-40B4-BE49-F238E27FC236}">
                  <a16:creationId xmlns:a16="http://schemas.microsoft.com/office/drawing/2014/main" id="{00000000-0008-0000-0500-00002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51</xdr:row>
          <xdr:rowOff>133350</xdr:rowOff>
        </xdr:from>
        <xdr:to>
          <xdr:col>24</xdr:col>
          <xdr:colOff>228600</xdr:colOff>
          <xdr:row>53</xdr:row>
          <xdr:rowOff>28575</xdr:rowOff>
        </xdr:to>
        <xdr:sp macro="" textlink="">
          <xdr:nvSpPr>
            <xdr:cNvPr id="16423" name="Check Box 39" hidden="1">
              <a:extLst>
                <a:ext uri="{63B3BB69-23CF-44E3-9099-C40C66FF867C}">
                  <a14:compatExt spid="_x0000_s16423"/>
                </a:ext>
                <a:ext uri="{FF2B5EF4-FFF2-40B4-BE49-F238E27FC236}">
                  <a16:creationId xmlns:a16="http://schemas.microsoft.com/office/drawing/2014/main" id="{00000000-0008-0000-0500-00002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51</xdr:row>
          <xdr:rowOff>142875</xdr:rowOff>
        </xdr:from>
        <xdr:to>
          <xdr:col>29</xdr:col>
          <xdr:colOff>19050</xdr:colOff>
          <xdr:row>53</xdr:row>
          <xdr:rowOff>19050</xdr:rowOff>
        </xdr:to>
        <xdr:sp macro="" textlink="">
          <xdr:nvSpPr>
            <xdr:cNvPr id="16424" name="Check Box 40" hidden="1">
              <a:extLst>
                <a:ext uri="{63B3BB69-23CF-44E3-9099-C40C66FF867C}">
                  <a14:compatExt spid="_x0000_s16424"/>
                </a:ext>
                <a:ext uri="{FF2B5EF4-FFF2-40B4-BE49-F238E27FC236}">
                  <a16:creationId xmlns:a16="http://schemas.microsoft.com/office/drawing/2014/main" id="{00000000-0008-0000-0500-00002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53</xdr:row>
          <xdr:rowOff>0</xdr:rowOff>
        </xdr:from>
        <xdr:to>
          <xdr:col>25</xdr:col>
          <xdr:colOff>19050</xdr:colOff>
          <xdr:row>54</xdr:row>
          <xdr:rowOff>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5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52</xdr:row>
          <xdr:rowOff>152400</xdr:rowOff>
        </xdr:from>
        <xdr:to>
          <xdr:col>26</xdr:col>
          <xdr:colOff>219075</xdr:colOff>
          <xdr:row>54</xdr:row>
          <xdr:rowOff>19050</xdr:rowOff>
        </xdr:to>
        <xdr:sp macro="" textlink="">
          <xdr:nvSpPr>
            <xdr:cNvPr id="16426" name="Check Box 42" hidden="1">
              <a:extLst>
                <a:ext uri="{63B3BB69-23CF-44E3-9099-C40C66FF867C}">
                  <a14:compatExt spid="_x0000_s16426"/>
                </a:ext>
                <a:ext uri="{FF2B5EF4-FFF2-40B4-BE49-F238E27FC236}">
                  <a16:creationId xmlns:a16="http://schemas.microsoft.com/office/drawing/2014/main" id="{00000000-0008-0000-0500-00002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52</xdr:row>
          <xdr:rowOff>0</xdr:rowOff>
        </xdr:from>
        <xdr:to>
          <xdr:col>27</xdr:col>
          <xdr:colOff>0</xdr:colOff>
          <xdr:row>52</xdr:row>
          <xdr:rowOff>161925</xdr:rowOff>
        </xdr:to>
        <xdr:sp macro="" textlink="">
          <xdr:nvSpPr>
            <xdr:cNvPr id="16427" name="Check Box 43" hidden="1">
              <a:extLst>
                <a:ext uri="{63B3BB69-23CF-44E3-9099-C40C66FF867C}">
                  <a14:compatExt spid="_x0000_s16427"/>
                </a:ext>
                <a:ext uri="{FF2B5EF4-FFF2-40B4-BE49-F238E27FC236}">
                  <a16:creationId xmlns:a16="http://schemas.microsoft.com/office/drawing/2014/main" id="{00000000-0008-0000-0500-00002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53</xdr:row>
          <xdr:rowOff>133350</xdr:rowOff>
        </xdr:from>
        <xdr:to>
          <xdr:col>24</xdr:col>
          <xdr:colOff>228600</xdr:colOff>
          <xdr:row>55</xdr:row>
          <xdr:rowOff>19050</xdr:rowOff>
        </xdr:to>
        <xdr:sp macro="" textlink="">
          <xdr:nvSpPr>
            <xdr:cNvPr id="16428" name="Check Box 44" hidden="1">
              <a:extLst>
                <a:ext uri="{63B3BB69-23CF-44E3-9099-C40C66FF867C}">
                  <a14:compatExt spid="_x0000_s16428"/>
                </a:ext>
                <a:ext uri="{FF2B5EF4-FFF2-40B4-BE49-F238E27FC236}">
                  <a16:creationId xmlns:a16="http://schemas.microsoft.com/office/drawing/2014/main" id="{00000000-0008-0000-0500-00002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53</xdr:row>
          <xdr:rowOff>133350</xdr:rowOff>
        </xdr:from>
        <xdr:to>
          <xdr:col>27</xdr:col>
          <xdr:colOff>9525</xdr:colOff>
          <xdr:row>55</xdr:row>
          <xdr:rowOff>19050</xdr:rowOff>
        </xdr:to>
        <xdr:sp macro="" textlink="">
          <xdr:nvSpPr>
            <xdr:cNvPr id="16429" name="Check Box 45" hidden="1">
              <a:extLst>
                <a:ext uri="{63B3BB69-23CF-44E3-9099-C40C66FF867C}">
                  <a14:compatExt spid="_x0000_s16429"/>
                </a:ext>
                <a:ext uri="{FF2B5EF4-FFF2-40B4-BE49-F238E27FC236}">
                  <a16:creationId xmlns:a16="http://schemas.microsoft.com/office/drawing/2014/main" id="{00000000-0008-0000-0500-00002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53</xdr:row>
          <xdr:rowOff>133350</xdr:rowOff>
        </xdr:from>
        <xdr:to>
          <xdr:col>28</xdr:col>
          <xdr:colOff>209550</xdr:colOff>
          <xdr:row>55</xdr:row>
          <xdr:rowOff>19050</xdr:rowOff>
        </xdr:to>
        <xdr:sp macro="" textlink="">
          <xdr:nvSpPr>
            <xdr:cNvPr id="16430" name="Check Box 46" hidden="1">
              <a:extLst>
                <a:ext uri="{63B3BB69-23CF-44E3-9099-C40C66FF867C}">
                  <a14:compatExt spid="_x0000_s16430"/>
                </a:ext>
                <a:ext uri="{FF2B5EF4-FFF2-40B4-BE49-F238E27FC236}">
                  <a16:creationId xmlns:a16="http://schemas.microsoft.com/office/drawing/2014/main" id="{00000000-0008-0000-0500-00002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54</xdr:row>
          <xdr:rowOff>152400</xdr:rowOff>
        </xdr:from>
        <xdr:to>
          <xdr:col>24</xdr:col>
          <xdr:colOff>219075</xdr:colOff>
          <xdr:row>56</xdr:row>
          <xdr:rowOff>28575</xdr:rowOff>
        </xdr:to>
        <xdr:sp macro="" textlink="">
          <xdr:nvSpPr>
            <xdr:cNvPr id="16431" name="Check Box 47" hidden="1">
              <a:extLst>
                <a:ext uri="{63B3BB69-23CF-44E3-9099-C40C66FF867C}">
                  <a14:compatExt spid="_x0000_s16431"/>
                </a:ext>
                <a:ext uri="{FF2B5EF4-FFF2-40B4-BE49-F238E27FC236}">
                  <a16:creationId xmlns:a16="http://schemas.microsoft.com/office/drawing/2014/main" id="{00000000-0008-0000-0500-00002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55</xdr:row>
          <xdr:rowOff>9525</xdr:rowOff>
        </xdr:from>
        <xdr:to>
          <xdr:col>26</xdr:col>
          <xdr:colOff>228600</xdr:colOff>
          <xdr:row>56</xdr:row>
          <xdr:rowOff>0</xdr:rowOff>
        </xdr:to>
        <xdr:sp macro="" textlink="">
          <xdr:nvSpPr>
            <xdr:cNvPr id="16432" name="Check Box 48" hidden="1">
              <a:extLst>
                <a:ext uri="{63B3BB69-23CF-44E3-9099-C40C66FF867C}">
                  <a14:compatExt spid="_x0000_s16432"/>
                </a:ext>
                <a:ext uri="{FF2B5EF4-FFF2-40B4-BE49-F238E27FC236}">
                  <a16:creationId xmlns:a16="http://schemas.microsoft.com/office/drawing/2014/main" id="{00000000-0008-0000-0500-00003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53</xdr:row>
          <xdr:rowOff>142875</xdr:rowOff>
        </xdr:from>
        <xdr:to>
          <xdr:col>13</xdr:col>
          <xdr:colOff>28575</xdr:colOff>
          <xdr:row>55</xdr:row>
          <xdr:rowOff>28575</xdr:rowOff>
        </xdr:to>
        <xdr:sp macro="" textlink="">
          <xdr:nvSpPr>
            <xdr:cNvPr id="16436" name="Check Box 52" hidden="1">
              <a:extLst>
                <a:ext uri="{63B3BB69-23CF-44E3-9099-C40C66FF867C}">
                  <a14:compatExt spid="_x0000_s16436"/>
                </a:ext>
                <a:ext uri="{FF2B5EF4-FFF2-40B4-BE49-F238E27FC236}">
                  <a16:creationId xmlns:a16="http://schemas.microsoft.com/office/drawing/2014/main" id="{00000000-0008-0000-0500-00003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20</xdr:row>
          <xdr:rowOff>247650</xdr:rowOff>
        </xdr:from>
        <xdr:to>
          <xdr:col>13</xdr:col>
          <xdr:colOff>0</xdr:colOff>
          <xdr:row>22</xdr:row>
          <xdr:rowOff>0</xdr:rowOff>
        </xdr:to>
        <xdr:sp macro="" textlink="">
          <xdr:nvSpPr>
            <xdr:cNvPr id="16437" name="Check Box 53" hidden="1">
              <a:extLst>
                <a:ext uri="{63B3BB69-23CF-44E3-9099-C40C66FF867C}">
                  <a14:compatExt spid="_x0000_s16437"/>
                </a:ext>
                <a:ext uri="{FF2B5EF4-FFF2-40B4-BE49-F238E27FC236}">
                  <a16:creationId xmlns:a16="http://schemas.microsoft.com/office/drawing/2014/main" id="{00000000-0008-0000-0500-00003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20</xdr:row>
          <xdr:rowOff>247650</xdr:rowOff>
        </xdr:from>
        <xdr:to>
          <xdr:col>21</xdr:col>
          <xdr:colOff>19050</xdr:colOff>
          <xdr:row>22</xdr:row>
          <xdr:rowOff>0</xdr:rowOff>
        </xdr:to>
        <xdr:sp macro="" textlink="">
          <xdr:nvSpPr>
            <xdr:cNvPr id="16438" name="Check Box 54" hidden="1">
              <a:extLst>
                <a:ext uri="{63B3BB69-23CF-44E3-9099-C40C66FF867C}">
                  <a14:compatExt spid="_x0000_s16438"/>
                </a:ext>
                <a:ext uri="{FF2B5EF4-FFF2-40B4-BE49-F238E27FC236}">
                  <a16:creationId xmlns:a16="http://schemas.microsoft.com/office/drawing/2014/main" id="{00000000-0008-0000-0500-00003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40</xdr:row>
          <xdr:rowOff>142875</xdr:rowOff>
        </xdr:from>
        <xdr:to>
          <xdr:col>20</xdr:col>
          <xdr:colOff>228600</xdr:colOff>
          <xdr:row>42</xdr:row>
          <xdr:rowOff>19050</xdr:rowOff>
        </xdr:to>
        <xdr:sp macro="" textlink="">
          <xdr:nvSpPr>
            <xdr:cNvPr id="16439" name="Check Box 55" hidden="1">
              <a:extLst>
                <a:ext uri="{63B3BB69-23CF-44E3-9099-C40C66FF867C}">
                  <a14:compatExt spid="_x0000_s16439"/>
                </a:ext>
                <a:ext uri="{FF2B5EF4-FFF2-40B4-BE49-F238E27FC236}">
                  <a16:creationId xmlns:a16="http://schemas.microsoft.com/office/drawing/2014/main" id="{00000000-0008-0000-0500-00003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40</xdr:row>
          <xdr:rowOff>133350</xdr:rowOff>
        </xdr:from>
        <xdr:to>
          <xdr:col>24</xdr:col>
          <xdr:colOff>0</xdr:colOff>
          <xdr:row>42</xdr:row>
          <xdr:rowOff>28575</xdr:rowOff>
        </xdr:to>
        <xdr:sp macro="" textlink="">
          <xdr:nvSpPr>
            <xdr:cNvPr id="16440" name="Check Box 56" hidden="1">
              <a:extLst>
                <a:ext uri="{63B3BB69-23CF-44E3-9099-C40C66FF867C}">
                  <a14:compatExt spid="_x0000_s16440"/>
                </a:ext>
                <a:ext uri="{FF2B5EF4-FFF2-40B4-BE49-F238E27FC236}">
                  <a16:creationId xmlns:a16="http://schemas.microsoft.com/office/drawing/2014/main" id="{00000000-0008-0000-0500-00003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152400</xdr:colOff>
      <xdr:row>60</xdr:row>
      <xdr:rowOff>114301</xdr:rowOff>
    </xdr:from>
    <xdr:to>
      <xdr:col>21</xdr:col>
      <xdr:colOff>52397</xdr:colOff>
      <xdr:row>66</xdr:row>
      <xdr:rowOff>47625</xdr:rowOff>
    </xdr:to>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152400" y="13106401"/>
          <a:ext cx="4900622" cy="1019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このままの設定で印刷しますと、別表２のみ印刷できます（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10</xdr:col>
          <xdr:colOff>228600</xdr:colOff>
          <xdr:row>0</xdr:row>
          <xdr:rowOff>333375</xdr:rowOff>
        </xdr:from>
        <xdr:to>
          <xdr:col>11</xdr:col>
          <xdr:colOff>228600</xdr:colOff>
          <xdr:row>0</xdr:row>
          <xdr:rowOff>571500</xdr:rowOff>
        </xdr:to>
        <xdr:sp macro="" textlink="">
          <xdr:nvSpPr>
            <xdr:cNvPr id="16433" name="Check Box 49" hidden="1">
              <a:extLst>
                <a:ext uri="{63B3BB69-23CF-44E3-9099-C40C66FF867C}">
                  <a14:compatExt spid="_x0000_s16433"/>
                </a:ext>
                <a:ext uri="{FF2B5EF4-FFF2-40B4-BE49-F238E27FC236}">
                  <a16:creationId xmlns:a16="http://schemas.microsoft.com/office/drawing/2014/main" id="{00000000-0008-0000-0500-00003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0</xdr:row>
          <xdr:rowOff>333375</xdr:rowOff>
        </xdr:from>
        <xdr:to>
          <xdr:col>16</xdr:col>
          <xdr:colOff>57150</xdr:colOff>
          <xdr:row>0</xdr:row>
          <xdr:rowOff>581025</xdr:rowOff>
        </xdr:to>
        <xdr:sp macro="" textlink="">
          <xdr:nvSpPr>
            <xdr:cNvPr id="16434" name="Check Box 50" hidden="1">
              <a:extLst>
                <a:ext uri="{63B3BB69-23CF-44E3-9099-C40C66FF867C}">
                  <a14:compatExt spid="_x0000_s16434"/>
                </a:ext>
                <a:ext uri="{FF2B5EF4-FFF2-40B4-BE49-F238E27FC236}">
                  <a16:creationId xmlns:a16="http://schemas.microsoft.com/office/drawing/2014/main" id="{00000000-0008-0000-0500-00003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0</xdr:row>
          <xdr:rowOff>333375</xdr:rowOff>
        </xdr:from>
        <xdr:to>
          <xdr:col>20</xdr:col>
          <xdr:colOff>123825</xdr:colOff>
          <xdr:row>0</xdr:row>
          <xdr:rowOff>571500</xdr:rowOff>
        </xdr:to>
        <xdr:sp macro="" textlink="">
          <xdr:nvSpPr>
            <xdr:cNvPr id="16435" name="Check Box 51" hidden="1">
              <a:extLst>
                <a:ext uri="{63B3BB69-23CF-44E3-9099-C40C66FF867C}">
                  <a14:compatExt spid="_x0000_s16435"/>
                </a:ext>
                <a:ext uri="{FF2B5EF4-FFF2-40B4-BE49-F238E27FC236}">
                  <a16:creationId xmlns:a16="http://schemas.microsoft.com/office/drawing/2014/main" id="{00000000-0008-0000-0500-00003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37</xdr:col>
      <xdr:colOff>179854</xdr:colOff>
      <xdr:row>8</xdr:row>
      <xdr:rowOff>0</xdr:rowOff>
    </xdr:from>
    <xdr:to>
      <xdr:col>51</xdr:col>
      <xdr:colOff>151279</xdr:colOff>
      <xdr:row>9</xdr:row>
      <xdr:rowOff>168519</xdr:rowOff>
    </xdr:to>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8990479" y="3419475"/>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36980</xdr:colOff>
      <xdr:row>8</xdr:row>
      <xdr:rowOff>13922</xdr:rowOff>
    </xdr:from>
    <xdr:to>
      <xdr:col>37</xdr:col>
      <xdr:colOff>141755</xdr:colOff>
      <xdr:row>9</xdr:row>
      <xdr:rowOff>166322</xdr:rowOff>
    </xdr:to>
    <xdr:sp macro="" textlink="">
      <xdr:nvSpPr>
        <xdr:cNvPr id="62" name="右中かっこ 61">
          <a:extLst>
            <a:ext uri="{FF2B5EF4-FFF2-40B4-BE49-F238E27FC236}">
              <a16:creationId xmlns:a16="http://schemas.microsoft.com/office/drawing/2014/main" id="{00000000-0008-0000-0500-00003E000000}"/>
            </a:ext>
          </a:extLst>
        </xdr:cNvPr>
        <xdr:cNvSpPr/>
      </xdr:nvSpPr>
      <xdr:spPr bwMode="auto">
        <a:xfrm>
          <a:off x="8847605" y="343339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37</xdr:col>
      <xdr:colOff>181534</xdr:colOff>
      <xdr:row>12</xdr:row>
      <xdr:rowOff>78440</xdr:rowOff>
    </xdr:from>
    <xdr:to>
      <xdr:col>51</xdr:col>
      <xdr:colOff>137831</xdr:colOff>
      <xdr:row>14</xdr:row>
      <xdr:rowOff>0</xdr:rowOff>
    </xdr:to>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8992159" y="4298015"/>
          <a:ext cx="3290047" cy="340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48185</xdr:colOff>
      <xdr:row>12</xdr:row>
      <xdr:rowOff>54349</xdr:rowOff>
    </xdr:from>
    <xdr:to>
      <xdr:col>37</xdr:col>
      <xdr:colOff>144539</xdr:colOff>
      <xdr:row>14</xdr:row>
      <xdr:rowOff>3962</xdr:rowOff>
    </xdr:to>
    <xdr:sp macro="" textlink="">
      <xdr:nvSpPr>
        <xdr:cNvPr id="64" name="右中かっこ 63">
          <a:extLst>
            <a:ext uri="{FF2B5EF4-FFF2-40B4-BE49-F238E27FC236}">
              <a16:creationId xmlns:a16="http://schemas.microsoft.com/office/drawing/2014/main" id="{00000000-0008-0000-0500-000040000000}"/>
            </a:ext>
          </a:extLst>
        </xdr:cNvPr>
        <xdr:cNvSpPr/>
      </xdr:nvSpPr>
      <xdr:spPr bwMode="auto">
        <a:xfrm>
          <a:off x="8858810" y="4273924"/>
          <a:ext cx="96354" cy="368713"/>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151279</xdr:colOff>
      <xdr:row>49</xdr:row>
      <xdr:rowOff>336176</xdr:rowOff>
    </xdr:from>
    <xdr:to>
      <xdr:col>58</xdr:col>
      <xdr:colOff>51267</xdr:colOff>
      <xdr:row>55</xdr:row>
      <xdr:rowOff>152399</xdr:rowOff>
    </xdr:to>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7533154" y="12090026"/>
          <a:ext cx="4900613" cy="1006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47625</xdr:colOff>
      <xdr:row>50</xdr:row>
      <xdr:rowOff>7844</xdr:rowOff>
    </xdr:from>
    <xdr:to>
      <xdr:col>37</xdr:col>
      <xdr:colOff>170329</xdr:colOff>
      <xdr:row>55</xdr:row>
      <xdr:rowOff>177612</xdr:rowOff>
    </xdr:to>
    <xdr:sp macro="" textlink="">
      <xdr:nvSpPr>
        <xdr:cNvPr id="66" name="右中かっこ 65">
          <a:extLst>
            <a:ext uri="{FF2B5EF4-FFF2-40B4-BE49-F238E27FC236}">
              <a16:creationId xmlns:a16="http://schemas.microsoft.com/office/drawing/2014/main" id="{00000000-0008-0000-0500-000042000000}"/>
            </a:ext>
          </a:extLst>
        </xdr:cNvPr>
        <xdr:cNvSpPr/>
      </xdr:nvSpPr>
      <xdr:spPr bwMode="auto">
        <a:xfrm>
          <a:off x="7429500" y="12104594"/>
          <a:ext cx="122704" cy="101749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28</xdr:col>
          <xdr:colOff>9525</xdr:colOff>
          <xdr:row>50</xdr:row>
          <xdr:rowOff>114300</xdr:rowOff>
        </xdr:from>
        <xdr:to>
          <xdr:col>29</xdr:col>
          <xdr:colOff>9525</xdr:colOff>
          <xdr:row>52</xdr:row>
          <xdr:rowOff>28575</xdr:rowOff>
        </xdr:to>
        <xdr:sp macro="" textlink="">
          <xdr:nvSpPr>
            <xdr:cNvPr id="16630" name="Check Box 246" hidden="1">
              <a:extLst>
                <a:ext uri="{63B3BB69-23CF-44E3-9099-C40C66FF867C}">
                  <a14:compatExt spid="_x0000_s16630"/>
                </a:ext>
                <a:ext uri="{FF2B5EF4-FFF2-40B4-BE49-F238E27FC236}">
                  <a16:creationId xmlns:a16="http://schemas.microsoft.com/office/drawing/2014/main" id="{00000000-0008-0000-0500-0000F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52</xdr:row>
          <xdr:rowOff>133350</xdr:rowOff>
        </xdr:from>
        <xdr:to>
          <xdr:col>29</xdr:col>
          <xdr:colOff>19050</xdr:colOff>
          <xdr:row>54</xdr:row>
          <xdr:rowOff>28575</xdr:rowOff>
        </xdr:to>
        <xdr:sp macro="" textlink="">
          <xdr:nvSpPr>
            <xdr:cNvPr id="16631" name="Check Box 247" hidden="1">
              <a:extLst>
                <a:ext uri="{63B3BB69-23CF-44E3-9099-C40C66FF867C}">
                  <a14:compatExt spid="_x0000_s16631"/>
                </a:ext>
                <a:ext uri="{FF2B5EF4-FFF2-40B4-BE49-F238E27FC236}">
                  <a16:creationId xmlns:a16="http://schemas.microsoft.com/office/drawing/2014/main" id="{00000000-0008-0000-0500-0000F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54</xdr:row>
          <xdr:rowOff>142875</xdr:rowOff>
        </xdr:from>
        <xdr:to>
          <xdr:col>29</xdr:col>
          <xdr:colOff>19050</xdr:colOff>
          <xdr:row>56</xdr:row>
          <xdr:rowOff>19050</xdr:rowOff>
        </xdr:to>
        <xdr:sp macro="" textlink="">
          <xdr:nvSpPr>
            <xdr:cNvPr id="16632" name="Check Box 248" hidden="1">
              <a:extLst>
                <a:ext uri="{63B3BB69-23CF-44E3-9099-C40C66FF867C}">
                  <a14:compatExt spid="_x0000_s16632"/>
                </a:ext>
                <a:ext uri="{FF2B5EF4-FFF2-40B4-BE49-F238E27FC236}">
                  <a16:creationId xmlns:a16="http://schemas.microsoft.com/office/drawing/2014/main" id="{00000000-0008-0000-0500-0000F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26</xdr:col>
      <xdr:colOff>47625</xdr:colOff>
      <xdr:row>0</xdr:row>
      <xdr:rowOff>76199</xdr:rowOff>
    </xdr:from>
    <xdr:to>
      <xdr:col>38</xdr:col>
      <xdr:colOff>104775</xdr:colOff>
      <xdr:row>0</xdr:row>
      <xdr:rowOff>641222</xdr:rowOff>
    </xdr:to>
    <xdr:sp macro="" textlink="">
      <xdr:nvSpPr>
        <xdr:cNvPr id="4" name="吹き出し: 円形 3">
          <a:extLst>
            <a:ext uri="{FF2B5EF4-FFF2-40B4-BE49-F238E27FC236}">
              <a16:creationId xmlns:a16="http://schemas.microsoft.com/office/drawing/2014/main" id="{00000000-0008-0000-0500-000004000000}"/>
            </a:ext>
          </a:extLst>
        </xdr:cNvPr>
        <xdr:cNvSpPr/>
      </xdr:nvSpPr>
      <xdr:spPr bwMode="auto">
        <a:xfrm>
          <a:off x="6238875" y="76199"/>
          <a:ext cx="1485900" cy="565023"/>
        </a:xfrm>
        <a:prstGeom prst="wedgeEllipseCallout">
          <a:avLst>
            <a:gd name="adj1" fmla="val -71475"/>
            <a:gd name="adj2" fmla="val -17882"/>
          </a:avLst>
        </a:prstGeom>
        <a:solidFill>
          <a:sysClr val="window" lastClr="FFFFFF"/>
        </a:solidFill>
        <a:ln w="9525">
          <a:solidFill>
            <a:srgbClr val="000000"/>
          </a:solidFill>
          <a:round/>
          <a:headEnd/>
          <a:tailEnd/>
        </a:ln>
      </xdr:spPr>
      <xdr:txBody>
        <a:bodyPr rtlCol="0" anchor="ctr"/>
        <a:lstStyle/>
        <a:p>
          <a:pPr algn="ctr"/>
          <a:r>
            <a:rPr kumimoji="1" lang="ja-JP" altLang="en-US" sz="1100"/>
            <a:t>必ず</a:t>
          </a:r>
          <a:endParaRPr kumimoji="1" lang="en-US" altLang="ja-JP" sz="1100"/>
        </a:p>
        <a:p>
          <a:pPr algn="ctr"/>
          <a:r>
            <a:rPr kumimoji="1" lang="ja-JP" altLang="en-US" sz="1100"/>
            <a:t>☑してください。</a:t>
          </a:r>
        </a:p>
      </xdr:txBody>
    </xdr:sp>
    <xdr:clientData/>
  </xdr:twoCellAnchor>
  <xdr:twoCellAnchor>
    <xdr:from>
      <xdr:col>37</xdr:col>
      <xdr:colOff>57150</xdr:colOff>
      <xdr:row>25</xdr:row>
      <xdr:rowOff>19051</xdr:rowOff>
    </xdr:from>
    <xdr:to>
      <xdr:col>37</xdr:col>
      <xdr:colOff>200025</xdr:colOff>
      <xdr:row>34</xdr:row>
      <xdr:rowOff>1</xdr:rowOff>
    </xdr:to>
    <xdr:sp macro="" textlink="">
      <xdr:nvSpPr>
        <xdr:cNvPr id="72" name="右中かっこ 71">
          <a:extLst>
            <a:ext uri="{FF2B5EF4-FFF2-40B4-BE49-F238E27FC236}">
              <a16:creationId xmlns:a16="http://schemas.microsoft.com/office/drawing/2014/main" id="{00000000-0008-0000-0500-000048000000}"/>
            </a:ext>
          </a:extLst>
        </xdr:cNvPr>
        <xdr:cNvSpPr/>
      </xdr:nvSpPr>
      <xdr:spPr bwMode="auto">
        <a:xfrm>
          <a:off x="7439025" y="5857876"/>
          <a:ext cx="142875" cy="1924050"/>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38</xdr:col>
      <xdr:colOff>28575</xdr:colOff>
      <xdr:row>26</xdr:row>
      <xdr:rowOff>152400</xdr:rowOff>
    </xdr:from>
    <xdr:to>
      <xdr:col>46</xdr:col>
      <xdr:colOff>95250</xdr:colOff>
      <xdr:row>32</xdr:row>
      <xdr:rowOff>19050</xdr:rowOff>
    </xdr:to>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7648575" y="6219825"/>
          <a:ext cx="1971675" cy="1181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修繕・模様替え工事の場合、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「７　フロンの有無」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76200</xdr:colOff>
      <xdr:row>0</xdr:row>
      <xdr:rowOff>819149</xdr:rowOff>
    </xdr:from>
    <xdr:to>
      <xdr:col>30</xdr:col>
      <xdr:colOff>23823</xdr:colOff>
      <xdr:row>3</xdr:row>
      <xdr:rowOff>28574</xdr:rowOff>
    </xdr:to>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314325" y="819149"/>
          <a:ext cx="6853248" cy="504825"/>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104775</xdr:colOff>
      <xdr:row>0</xdr:row>
      <xdr:rowOff>142875</xdr:rowOff>
    </xdr:from>
    <xdr:to>
      <xdr:col>30</xdr:col>
      <xdr:colOff>38100</xdr:colOff>
      <xdr:row>0</xdr:row>
      <xdr:rowOff>666750</xdr:rowOff>
    </xdr:to>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342900" y="142875"/>
          <a:ext cx="6838950" cy="523875"/>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工種選択欄</a:t>
          </a:r>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latin typeface="ＭＳ Ｐゴシック" panose="020B0600070205080204" pitchFamily="50" charset="-128"/>
              <a:ea typeface="ＭＳ Ｐゴシック" panose="020B0600070205080204" pitchFamily="50" charset="-128"/>
            </a:rPr>
            <a:t>届出する工種をお選びください（☑してください）。</a:t>
          </a:r>
          <a:endParaRPr kumimoji="1" lang="en-US" altLang="ja-JP" sz="1200" b="1">
            <a:latin typeface="ＭＳ Ｐゴシック" panose="020B0600070205080204" pitchFamily="50" charset="-128"/>
            <a:ea typeface="ＭＳ Ｐゴシック" panose="020B0600070205080204" pitchFamily="50" charset="-128"/>
          </a:endParaRPr>
        </a:p>
        <a:p>
          <a:r>
            <a:rPr kumimoji="1" lang="ja-JP" altLang="en-US" sz="1200" b="1">
              <a:latin typeface="ＭＳ Ｐゴシック" panose="020B0600070205080204" pitchFamily="50" charset="-128"/>
              <a:ea typeface="ＭＳ Ｐゴシック" panose="020B0600070205080204" pitchFamily="50" charset="-128"/>
            </a:rPr>
            <a:t>　　　　　　　　　届出する工種は･･･　　　新築工事　　　　維持・修繕工事　　　　解体工事</a:t>
          </a:r>
        </a:p>
      </xdr:txBody>
    </xdr:sp>
    <xdr:clientData/>
  </xdr:twoCellAnchor>
  <xdr:twoCellAnchor>
    <xdr:from>
      <xdr:col>3</xdr:col>
      <xdr:colOff>457200</xdr:colOff>
      <xdr:row>38</xdr:row>
      <xdr:rowOff>0</xdr:rowOff>
    </xdr:from>
    <xdr:to>
      <xdr:col>4</xdr:col>
      <xdr:colOff>0</xdr:colOff>
      <xdr:row>38</xdr:row>
      <xdr:rowOff>0</xdr:rowOff>
    </xdr:to>
    <xdr:sp macro="" textlink="">
      <xdr:nvSpPr>
        <xdr:cNvPr id="17784" name="直線コネクタ 3">
          <a:extLst>
            <a:ext uri="{FF2B5EF4-FFF2-40B4-BE49-F238E27FC236}">
              <a16:creationId xmlns:a16="http://schemas.microsoft.com/office/drawing/2014/main" id="{00000000-0008-0000-0600-000078450000}"/>
            </a:ext>
          </a:extLst>
        </xdr:cNvPr>
        <xdr:cNvSpPr>
          <a:spLocks noChangeShapeType="1"/>
        </xdr:cNvSpPr>
      </xdr:nvSpPr>
      <xdr:spPr bwMode="auto">
        <a:xfrm flipH="1">
          <a:off x="952500" y="9601200"/>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10</xdr:col>
          <xdr:colOff>19050</xdr:colOff>
          <xdr:row>7</xdr:row>
          <xdr:rowOff>276225</xdr:rowOff>
        </xdr:from>
        <xdr:to>
          <xdr:col>10</xdr:col>
          <xdr:colOff>209550</xdr:colOff>
          <xdr:row>9</xdr:row>
          <xdr:rowOff>19050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7</xdr:row>
          <xdr:rowOff>276225</xdr:rowOff>
        </xdr:from>
        <xdr:to>
          <xdr:col>17</xdr:col>
          <xdr:colOff>209550</xdr:colOff>
          <xdr:row>9</xdr:row>
          <xdr:rowOff>19050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6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16</xdr:row>
          <xdr:rowOff>190500</xdr:rowOff>
        </xdr:from>
        <xdr:to>
          <xdr:col>24</xdr:col>
          <xdr:colOff>228600</xdr:colOff>
          <xdr:row>18</xdr:row>
          <xdr:rowOff>9525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6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17</xdr:row>
          <xdr:rowOff>190500</xdr:rowOff>
        </xdr:from>
        <xdr:to>
          <xdr:col>14</xdr:col>
          <xdr:colOff>38100</xdr:colOff>
          <xdr:row>19</xdr:row>
          <xdr:rowOff>9525</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6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16</xdr:row>
          <xdr:rowOff>190500</xdr:rowOff>
        </xdr:from>
        <xdr:to>
          <xdr:col>20</xdr:col>
          <xdr:colOff>9525</xdr:colOff>
          <xdr:row>18</xdr:row>
          <xdr:rowOff>9525</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6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17</xdr:row>
          <xdr:rowOff>180975</xdr:rowOff>
        </xdr:from>
        <xdr:to>
          <xdr:col>16</xdr:col>
          <xdr:colOff>228600</xdr:colOff>
          <xdr:row>19</xdr:row>
          <xdr:rowOff>19050</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6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22</xdr:row>
          <xdr:rowOff>95250</xdr:rowOff>
        </xdr:from>
        <xdr:to>
          <xdr:col>14</xdr:col>
          <xdr:colOff>47625</xdr:colOff>
          <xdr:row>24</xdr:row>
          <xdr:rowOff>9525</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6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22</xdr:row>
          <xdr:rowOff>95250</xdr:rowOff>
        </xdr:from>
        <xdr:to>
          <xdr:col>18</xdr:col>
          <xdr:colOff>38100</xdr:colOff>
          <xdr:row>24</xdr:row>
          <xdr:rowOff>9525</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6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28</xdr:row>
          <xdr:rowOff>190500</xdr:rowOff>
        </xdr:from>
        <xdr:to>
          <xdr:col>11</xdr:col>
          <xdr:colOff>28575</xdr:colOff>
          <xdr:row>30</xdr:row>
          <xdr:rowOff>9525</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6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30</xdr:row>
          <xdr:rowOff>190500</xdr:rowOff>
        </xdr:from>
        <xdr:to>
          <xdr:col>11</xdr:col>
          <xdr:colOff>0</xdr:colOff>
          <xdr:row>32</xdr:row>
          <xdr:rowOff>9525</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6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31</xdr:row>
          <xdr:rowOff>190500</xdr:rowOff>
        </xdr:from>
        <xdr:to>
          <xdr:col>10</xdr:col>
          <xdr:colOff>209550</xdr:colOff>
          <xdr:row>33</xdr:row>
          <xdr:rowOff>9525</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6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33</xdr:row>
          <xdr:rowOff>190500</xdr:rowOff>
        </xdr:from>
        <xdr:to>
          <xdr:col>10</xdr:col>
          <xdr:colOff>200025</xdr:colOff>
          <xdr:row>35</xdr:row>
          <xdr:rowOff>9525</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6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32</xdr:row>
          <xdr:rowOff>200025</xdr:rowOff>
        </xdr:from>
        <xdr:to>
          <xdr:col>20</xdr:col>
          <xdr:colOff>200025</xdr:colOff>
          <xdr:row>34</xdr:row>
          <xdr:rowOff>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6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32</xdr:row>
          <xdr:rowOff>190500</xdr:rowOff>
        </xdr:from>
        <xdr:to>
          <xdr:col>18</xdr:col>
          <xdr:colOff>19050</xdr:colOff>
          <xdr:row>34</xdr:row>
          <xdr:rowOff>9525</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6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49</xdr:row>
          <xdr:rowOff>142875</xdr:rowOff>
        </xdr:from>
        <xdr:to>
          <xdr:col>20</xdr:col>
          <xdr:colOff>228600</xdr:colOff>
          <xdr:row>51</xdr:row>
          <xdr:rowOff>38100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6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17</xdr:row>
          <xdr:rowOff>0</xdr:rowOff>
        </xdr:from>
        <xdr:to>
          <xdr:col>15</xdr:col>
          <xdr:colOff>209550</xdr:colOff>
          <xdr:row>17</xdr:row>
          <xdr:rowOff>200025</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6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24</xdr:row>
          <xdr:rowOff>180975</xdr:rowOff>
        </xdr:from>
        <xdr:to>
          <xdr:col>13</xdr:col>
          <xdr:colOff>66675</xdr:colOff>
          <xdr:row>26</xdr:row>
          <xdr:rowOff>0</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6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26</xdr:row>
          <xdr:rowOff>190500</xdr:rowOff>
        </xdr:from>
        <xdr:to>
          <xdr:col>12</xdr:col>
          <xdr:colOff>219075</xdr:colOff>
          <xdr:row>28</xdr:row>
          <xdr:rowOff>9525</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6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26</xdr:row>
          <xdr:rowOff>190500</xdr:rowOff>
        </xdr:from>
        <xdr:to>
          <xdr:col>16</xdr:col>
          <xdr:colOff>19050</xdr:colOff>
          <xdr:row>28</xdr:row>
          <xdr:rowOff>9525</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6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24</xdr:row>
          <xdr:rowOff>190500</xdr:rowOff>
        </xdr:from>
        <xdr:to>
          <xdr:col>20</xdr:col>
          <xdr:colOff>200025</xdr:colOff>
          <xdr:row>26</xdr:row>
          <xdr:rowOff>9525</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6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39</xdr:row>
          <xdr:rowOff>133350</xdr:rowOff>
        </xdr:from>
        <xdr:to>
          <xdr:col>16</xdr:col>
          <xdr:colOff>209550</xdr:colOff>
          <xdr:row>41</xdr:row>
          <xdr:rowOff>28575</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6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133350</xdr:rowOff>
        </xdr:from>
        <xdr:to>
          <xdr:col>24</xdr:col>
          <xdr:colOff>219075</xdr:colOff>
          <xdr:row>50</xdr:row>
          <xdr:rowOff>28575</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6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39</xdr:row>
          <xdr:rowOff>133350</xdr:rowOff>
        </xdr:from>
        <xdr:to>
          <xdr:col>19</xdr:col>
          <xdr:colOff>209550</xdr:colOff>
          <xdr:row>41</xdr:row>
          <xdr:rowOff>28575</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6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41</xdr:row>
          <xdr:rowOff>133350</xdr:rowOff>
        </xdr:from>
        <xdr:to>
          <xdr:col>17</xdr:col>
          <xdr:colOff>28575</xdr:colOff>
          <xdr:row>43</xdr:row>
          <xdr:rowOff>28575</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6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45</xdr:row>
          <xdr:rowOff>142875</xdr:rowOff>
        </xdr:from>
        <xdr:to>
          <xdr:col>20</xdr:col>
          <xdr:colOff>219075</xdr:colOff>
          <xdr:row>47</xdr:row>
          <xdr:rowOff>38100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6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41</xdr:row>
          <xdr:rowOff>133350</xdr:rowOff>
        </xdr:from>
        <xdr:to>
          <xdr:col>20</xdr:col>
          <xdr:colOff>38100</xdr:colOff>
          <xdr:row>43</xdr:row>
          <xdr:rowOff>38100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6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43</xdr:row>
          <xdr:rowOff>133350</xdr:rowOff>
        </xdr:from>
        <xdr:to>
          <xdr:col>17</xdr:col>
          <xdr:colOff>28575</xdr:colOff>
          <xdr:row>45</xdr:row>
          <xdr:rowOff>28575</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6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43</xdr:row>
          <xdr:rowOff>133350</xdr:rowOff>
        </xdr:from>
        <xdr:to>
          <xdr:col>19</xdr:col>
          <xdr:colOff>228600</xdr:colOff>
          <xdr:row>45</xdr:row>
          <xdr:rowOff>28575</xdr:rowOff>
        </xdr:to>
        <xdr:sp macro="" textlink="">
          <xdr:nvSpPr>
            <xdr:cNvPr id="17436" name="Check Box 28" hidden="1">
              <a:extLst>
                <a:ext uri="{63B3BB69-23CF-44E3-9099-C40C66FF867C}">
                  <a14:compatExt spid="_x0000_s17436"/>
                </a:ext>
                <a:ext uri="{FF2B5EF4-FFF2-40B4-BE49-F238E27FC236}">
                  <a16:creationId xmlns:a16="http://schemas.microsoft.com/office/drawing/2014/main" id="{00000000-0008-0000-06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47</xdr:row>
          <xdr:rowOff>142875</xdr:rowOff>
        </xdr:from>
        <xdr:to>
          <xdr:col>24</xdr:col>
          <xdr:colOff>219075</xdr:colOff>
          <xdr:row>49</xdr:row>
          <xdr:rowOff>38100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6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46</xdr:row>
          <xdr:rowOff>133350</xdr:rowOff>
        </xdr:from>
        <xdr:to>
          <xdr:col>24</xdr:col>
          <xdr:colOff>209550</xdr:colOff>
          <xdr:row>48</xdr:row>
          <xdr:rowOff>28575</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6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45</xdr:row>
          <xdr:rowOff>142875</xdr:rowOff>
        </xdr:from>
        <xdr:to>
          <xdr:col>24</xdr:col>
          <xdr:colOff>228600</xdr:colOff>
          <xdr:row>47</xdr:row>
          <xdr:rowOff>38100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6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44</xdr:row>
          <xdr:rowOff>142875</xdr:rowOff>
        </xdr:from>
        <xdr:to>
          <xdr:col>24</xdr:col>
          <xdr:colOff>228600</xdr:colOff>
          <xdr:row>46</xdr:row>
          <xdr:rowOff>19050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6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43</xdr:row>
          <xdr:rowOff>142875</xdr:rowOff>
        </xdr:from>
        <xdr:to>
          <xdr:col>24</xdr:col>
          <xdr:colOff>219075</xdr:colOff>
          <xdr:row>45</xdr:row>
          <xdr:rowOff>28575</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6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42</xdr:row>
          <xdr:rowOff>133350</xdr:rowOff>
        </xdr:from>
        <xdr:to>
          <xdr:col>25</xdr:col>
          <xdr:colOff>9525</xdr:colOff>
          <xdr:row>44</xdr:row>
          <xdr:rowOff>28575</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6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41</xdr:row>
          <xdr:rowOff>142875</xdr:rowOff>
        </xdr:from>
        <xdr:to>
          <xdr:col>25</xdr:col>
          <xdr:colOff>28575</xdr:colOff>
          <xdr:row>43</xdr:row>
          <xdr:rowOff>28575</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6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40</xdr:row>
          <xdr:rowOff>133350</xdr:rowOff>
        </xdr:from>
        <xdr:to>
          <xdr:col>25</xdr:col>
          <xdr:colOff>19050</xdr:colOff>
          <xdr:row>42</xdr:row>
          <xdr:rowOff>28575</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6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45</xdr:row>
          <xdr:rowOff>133350</xdr:rowOff>
        </xdr:from>
        <xdr:to>
          <xdr:col>18</xdr:col>
          <xdr:colOff>9525</xdr:colOff>
          <xdr:row>47</xdr:row>
          <xdr:rowOff>28575</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6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48</xdr:row>
          <xdr:rowOff>0</xdr:rowOff>
        </xdr:from>
        <xdr:to>
          <xdr:col>19</xdr:col>
          <xdr:colOff>9525</xdr:colOff>
          <xdr:row>49</xdr:row>
          <xdr:rowOff>9525</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6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47</xdr:row>
          <xdr:rowOff>142875</xdr:rowOff>
        </xdr:from>
        <xdr:to>
          <xdr:col>21</xdr:col>
          <xdr:colOff>228600</xdr:colOff>
          <xdr:row>49</xdr:row>
          <xdr:rowOff>38100</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600-00002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49</xdr:row>
          <xdr:rowOff>142875</xdr:rowOff>
        </xdr:from>
        <xdr:to>
          <xdr:col>17</xdr:col>
          <xdr:colOff>209550</xdr:colOff>
          <xdr:row>51</xdr:row>
          <xdr:rowOff>38100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600-00002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52</xdr:row>
          <xdr:rowOff>133350</xdr:rowOff>
        </xdr:from>
        <xdr:to>
          <xdr:col>13</xdr:col>
          <xdr:colOff>9525</xdr:colOff>
          <xdr:row>54</xdr:row>
          <xdr:rowOff>28575</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6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58</xdr:row>
          <xdr:rowOff>133350</xdr:rowOff>
        </xdr:from>
        <xdr:to>
          <xdr:col>25</xdr:col>
          <xdr:colOff>9525</xdr:colOff>
          <xdr:row>60</xdr:row>
          <xdr:rowOff>19050</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6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58</xdr:row>
          <xdr:rowOff>142875</xdr:rowOff>
        </xdr:from>
        <xdr:to>
          <xdr:col>26</xdr:col>
          <xdr:colOff>228600</xdr:colOff>
          <xdr:row>60</xdr:row>
          <xdr:rowOff>0</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6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58</xdr:row>
          <xdr:rowOff>152400</xdr:rowOff>
        </xdr:from>
        <xdr:to>
          <xdr:col>29</xdr:col>
          <xdr:colOff>19050</xdr:colOff>
          <xdr:row>59</xdr:row>
          <xdr:rowOff>161925</xdr:rowOff>
        </xdr:to>
        <xdr:sp macro="" textlink="">
          <xdr:nvSpPr>
            <xdr:cNvPr id="17452" name="Check Box 44" hidden="1">
              <a:extLst>
                <a:ext uri="{63B3BB69-23CF-44E3-9099-C40C66FF867C}">
                  <a14:compatExt spid="_x0000_s17452"/>
                </a:ext>
                <a:ext uri="{FF2B5EF4-FFF2-40B4-BE49-F238E27FC236}">
                  <a16:creationId xmlns:a16="http://schemas.microsoft.com/office/drawing/2014/main" id="{00000000-0008-0000-06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59</xdr:row>
          <xdr:rowOff>152400</xdr:rowOff>
        </xdr:from>
        <xdr:to>
          <xdr:col>24</xdr:col>
          <xdr:colOff>209550</xdr:colOff>
          <xdr:row>61</xdr:row>
          <xdr:rowOff>9525</xdr:rowOff>
        </xdr:to>
        <xdr:sp macro="" textlink="">
          <xdr:nvSpPr>
            <xdr:cNvPr id="17453" name="Check Box 45" hidden="1">
              <a:extLst>
                <a:ext uri="{63B3BB69-23CF-44E3-9099-C40C66FF867C}">
                  <a14:compatExt spid="_x0000_s17453"/>
                </a:ext>
                <a:ext uri="{FF2B5EF4-FFF2-40B4-BE49-F238E27FC236}">
                  <a16:creationId xmlns:a16="http://schemas.microsoft.com/office/drawing/2014/main" id="{00000000-0008-0000-0600-00002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59</xdr:row>
          <xdr:rowOff>161925</xdr:rowOff>
        </xdr:from>
        <xdr:to>
          <xdr:col>26</xdr:col>
          <xdr:colOff>219075</xdr:colOff>
          <xdr:row>61</xdr:row>
          <xdr:rowOff>9525</xdr:rowOff>
        </xdr:to>
        <xdr:sp macro="" textlink="">
          <xdr:nvSpPr>
            <xdr:cNvPr id="17454" name="Check Box 46" hidden="1">
              <a:extLst>
                <a:ext uri="{63B3BB69-23CF-44E3-9099-C40C66FF867C}">
                  <a14:compatExt spid="_x0000_s17454"/>
                </a:ext>
                <a:ext uri="{FF2B5EF4-FFF2-40B4-BE49-F238E27FC236}">
                  <a16:creationId xmlns:a16="http://schemas.microsoft.com/office/drawing/2014/main" id="{00000000-0008-0000-0600-00002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61</xdr:row>
          <xdr:rowOff>0</xdr:rowOff>
        </xdr:from>
        <xdr:to>
          <xdr:col>24</xdr:col>
          <xdr:colOff>228600</xdr:colOff>
          <xdr:row>61</xdr:row>
          <xdr:rowOff>161925</xdr:rowOff>
        </xdr:to>
        <xdr:sp macro="" textlink="">
          <xdr:nvSpPr>
            <xdr:cNvPr id="17455" name="Check Box 47" hidden="1">
              <a:extLst>
                <a:ext uri="{63B3BB69-23CF-44E3-9099-C40C66FF867C}">
                  <a14:compatExt spid="_x0000_s17455"/>
                </a:ext>
                <a:ext uri="{FF2B5EF4-FFF2-40B4-BE49-F238E27FC236}">
                  <a16:creationId xmlns:a16="http://schemas.microsoft.com/office/drawing/2014/main" id="{00000000-0008-0000-0600-00002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60</xdr:row>
          <xdr:rowOff>142875</xdr:rowOff>
        </xdr:from>
        <xdr:to>
          <xdr:col>27</xdr:col>
          <xdr:colOff>0</xdr:colOff>
          <xdr:row>62</xdr:row>
          <xdr:rowOff>9525</xdr:rowOff>
        </xdr:to>
        <xdr:sp macro="" textlink="">
          <xdr:nvSpPr>
            <xdr:cNvPr id="17456" name="Check Box 48" hidden="1">
              <a:extLst>
                <a:ext uri="{63B3BB69-23CF-44E3-9099-C40C66FF867C}">
                  <a14:compatExt spid="_x0000_s17456"/>
                </a:ext>
                <a:ext uri="{FF2B5EF4-FFF2-40B4-BE49-F238E27FC236}">
                  <a16:creationId xmlns:a16="http://schemas.microsoft.com/office/drawing/2014/main" id="{00000000-0008-0000-0600-00003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60</xdr:row>
          <xdr:rowOff>152400</xdr:rowOff>
        </xdr:from>
        <xdr:to>
          <xdr:col>29</xdr:col>
          <xdr:colOff>19050</xdr:colOff>
          <xdr:row>62</xdr:row>
          <xdr:rowOff>9525</xdr:rowOff>
        </xdr:to>
        <xdr:sp macro="" textlink="">
          <xdr:nvSpPr>
            <xdr:cNvPr id="17457" name="Check Box 49" hidden="1">
              <a:extLst>
                <a:ext uri="{63B3BB69-23CF-44E3-9099-C40C66FF867C}">
                  <a14:compatExt spid="_x0000_s17457"/>
                </a:ext>
                <a:ext uri="{FF2B5EF4-FFF2-40B4-BE49-F238E27FC236}">
                  <a16:creationId xmlns:a16="http://schemas.microsoft.com/office/drawing/2014/main" id="{00000000-0008-0000-0600-00003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61</xdr:row>
          <xdr:rowOff>152400</xdr:rowOff>
        </xdr:from>
        <xdr:to>
          <xdr:col>25</xdr:col>
          <xdr:colOff>28575</xdr:colOff>
          <xdr:row>63</xdr:row>
          <xdr:rowOff>28575</xdr:rowOff>
        </xdr:to>
        <xdr:sp macro="" textlink="">
          <xdr:nvSpPr>
            <xdr:cNvPr id="17458" name="Check Box 50" hidden="1">
              <a:extLst>
                <a:ext uri="{63B3BB69-23CF-44E3-9099-C40C66FF867C}">
                  <a14:compatExt spid="_x0000_s17458"/>
                </a:ext>
                <a:ext uri="{FF2B5EF4-FFF2-40B4-BE49-F238E27FC236}">
                  <a16:creationId xmlns:a16="http://schemas.microsoft.com/office/drawing/2014/main" id="{00000000-0008-0000-0600-00003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61</xdr:row>
          <xdr:rowOff>142875</xdr:rowOff>
        </xdr:from>
        <xdr:to>
          <xdr:col>27</xdr:col>
          <xdr:colOff>47625</xdr:colOff>
          <xdr:row>63</xdr:row>
          <xdr:rowOff>19050</xdr:rowOff>
        </xdr:to>
        <xdr:sp macro="" textlink="">
          <xdr:nvSpPr>
            <xdr:cNvPr id="17459" name="Check Box 51" hidden="1">
              <a:extLst>
                <a:ext uri="{63B3BB69-23CF-44E3-9099-C40C66FF867C}">
                  <a14:compatExt spid="_x0000_s17459"/>
                </a:ext>
                <a:ext uri="{FF2B5EF4-FFF2-40B4-BE49-F238E27FC236}">
                  <a16:creationId xmlns:a16="http://schemas.microsoft.com/office/drawing/2014/main" id="{00000000-0008-0000-0600-00003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62</xdr:row>
          <xdr:rowOff>152400</xdr:rowOff>
        </xdr:from>
        <xdr:to>
          <xdr:col>25</xdr:col>
          <xdr:colOff>0</xdr:colOff>
          <xdr:row>64</xdr:row>
          <xdr:rowOff>9525</xdr:rowOff>
        </xdr:to>
        <xdr:sp macro="" textlink="">
          <xdr:nvSpPr>
            <xdr:cNvPr id="17460" name="Check Box 52" hidden="1">
              <a:extLst>
                <a:ext uri="{63B3BB69-23CF-44E3-9099-C40C66FF867C}">
                  <a14:compatExt spid="_x0000_s17460"/>
                </a:ext>
                <a:ext uri="{FF2B5EF4-FFF2-40B4-BE49-F238E27FC236}">
                  <a16:creationId xmlns:a16="http://schemas.microsoft.com/office/drawing/2014/main" id="{00000000-0008-0000-0600-00003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62</xdr:row>
          <xdr:rowOff>152400</xdr:rowOff>
        </xdr:from>
        <xdr:to>
          <xdr:col>27</xdr:col>
          <xdr:colOff>38100</xdr:colOff>
          <xdr:row>64</xdr:row>
          <xdr:rowOff>19050</xdr:rowOff>
        </xdr:to>
        <xdr:sp macro="" textlink="">
          <xdr:nvSpPr>
            <xdr:cNvPr id="17461" name="Check Box 53" hidden="1">
              <a:extLst>
                <a:ext uri="{63B3BB69-23CF-44E3-9099-C40C66FF867C}">
                  <a14:compatExt spid="_x0000_s17461"/>
                </a:ext>
                <a:ext uri="{FF2B5EF4-FFF2-40B4-BE49-F238E27FC236}">
                  <a16:creationId xmlns:a16="http://schemas.microsoft.com/office/drawing/2014/main" id="{00000000-0008-0000-0600-00003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62</xdr:row>
          <xdr:rowOff>133350</xdr:rowOff>
        </xdr:from>
        <xdr:to>
          <xdr:col>28</xdr:col>
          <xdr:colOff>228600</xdr:colOff>
          <xdr:row>64</xdr:row>
          <xdr:rowOff>28575</xdr:rowOff>
        </xdr:to>
        <xdr:sp macro="" textlink="">
          <xdr:nvSpPr>
            <xdr:cNvPr id="17462" name="Check Box 54" hidden="1">
              <a:extLst>
                <a:ext uri="{63B3BB69-23CF-44E3-9099-C40C66FF867C}">
                  <a14:compatExt spid="_x0000_s17462"/>
                </a:ext>
                <a:ext uri="{FF2B5EF4-FFF2-40B4-BE49-F238E27FC236}">
                  <a16:creationId xmlns:a16="http://schemas.microsoft.com/office/drawing/2014/main" id="{00000000-0008-0000-0600-00003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63</xdr:row>
          <xdr:rowOff>142875</xdr:rowOff>
        </xdr:from>
        <xdr:to>
          <xdr:col>24</xdr:col>
          <xdr:colOff>209550</xdr:colOff>
          <xdr:row>65</xdr:row>
          <xdr:rowOff>38100</xdr:rowOff>
        </xdr:to>
        <xdr:sp macro="" textlink="">
          <xdr:nvSpPr>
            <xdr:cNvPr id="17463" name="Check Box 55" hidden="1">
              <a:extLst>
                <a:ext uri="{63B3BB69-23CF-44E3-9099-C40C66FF867C}">
                  <a14:compatExt spid="_x0000_s17463"/>
                </a:ext>
                <a:ext uri="{FF2B5EF4-FFF2-40B4-BE49-F238E27FC236}">
                  <a16:creationId xmlns:a16="http://schemas.microsoft.com/office/drawing/2014/main" id="{00000000-0008-0000-0600-00003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63</xdr:row>
          <xdr:rowOff>161925</xdr:rowOff>
        </xdr:from>
        <xdr:to>
          <xdr:col>27</xdr:col>
          <xdr:colOff>38100</xdr:colOff>
          <xdr:row>65</xdr:row>
          <xdr:rowOff>28575</xdr:rowOff>
        </xdr:to>
        <xdr:sp macro="" textlink="">
          <xdr:nvSpPr>
            <xdr:cNvPr id="17464" name="Check Box 56" hidden="1">
              <a:extLst>
                <a:ext uri="{63B3BB69-23CF-44E3-9099-C40C66FF867C}">
                  <a14:compatExt spid="_x0000_s17464"/>
                </a:ext>
                <a:ext uri="{FF2B5EF4-FFF2-40B4-BE49-F238E27FC236}">
                  <a16:creationId xmlns:a16="http://schemas.microsoft.com/office/drawing/2014/main" id="{00000000-0008-0000-0600-00003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50</xdr:row>
          <xdr:rowOff>133350</xdr:rowOff>
        </xdr:from>
        <xdr:to>
          <xdr:col>25</xdr:col>
          <xdr:colOff>19050</xdr:colOff>
          <xdr:row>52</xdr:row>
          <xdr:rowOff>28575</xdr:rowOff>
        </xdr:to>
        <xdr:sp macro="" textlink="">
          <xdr:nvSpPr>
            <xdr:cNvPr id="17465" name="Check Box 57" hidden="1">
              <a:extLst>
                <a:ext uri="{63B3BB69-23CF-44E3-9099-C40C66FF867C}">
                  <a14:compatExt spid="_x0000_s17465"/>
                </a:ext>
                <a:ext uri="{FF2B5EF4-FFF2-40B4-BE49-F238E27FC236}">
                  <a16:creationId xmlns:a16="http://schemas.microsoft.com/office/drawing/2014/main" id="{00000000-0008-0000-0600-00003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49</xdr:row>
          <xdr:rowOff>142875</xdr:rowOff>
        </xdr:from>
        <xdr:to>
          <xdr:col>24</xdr:col>
          <xdr:colOff>190500</xdr:colOff>
          <xdr:row>51</xdr:row>
          <xdr:rowOff>38100</xdr:rowOff>
        </xdr:to>
        <xdr:sp macro="" textlink="">
          <xdr:nvSpPr>
            <xdr:cNvPr id="17466" name="Check Box 58" hidden="1">
              <a:extLst>
                <a:ext uri="{63B3BB69-23CF-44E3-9099-C40C66FF867C}">
                  <a14:compatExt spid="_x0000_s17466"/>
                </a:ext>
                <a:ext uri="{FF2B5EF4-FFF2-40B4-BE49-F238E27FC236}">
                  <a16:creationId xmlns:a16="http://schemas.microsoft.com/office/drawing/2014/main" id="{00000000-0008-0000-0600-00003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10</xdr:row>
          <xdr:rowOff>161925</xdr:rowOff>
        </xdr:from>
        <xdr:to>
          <xdr:col>10</xdr:col>
          <xdr:colOff>228600</xdr:colOff>
          <xdr:row>12</xdr:row>
          <xdr:rowOff>19050</xdr:rowOff>
        </xdr:to>
        <xdr:sp macro="" textlink="">
          <xdr:nvSpPr>
            <xdr:cNvPr id="17470" name="Check Box 62" hidden="1">
              <a:extLst>
                <a:ext uri="{63B3BB69-23CF-44E3-9099-C40C66FF867C}">
                  <a14:compatExt spid="_x0000_s17470"/>
                </a:ext>
                <a:ext uri="{FF2B5EF4-FFF2-40B4-BE49-F238E27FC236}">
                  <a16:creationId xmlns:a16="http://schemas.microsoft.com/office/drawing/2014/main" id="{00000000-0008-0000-0600-00003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10</xdr:row>
          <xdr:rowOff>171450</xdr:rowOff>
        </xdr:from>
        <xdr:to>
          <xdr:col>14</xdr:col>
          <xdr:colOff>0</xdr:colOff>
          <xdr:row>12</xdr:row>
          <xdr:rowOff>28575</xdr:rowOff>
        </xdr:to>
        <xdr:sp macro="" textlink="">
          <xdr:nvSpPr>
            <xdr:cNvPr id="17471" name="Check Box 63" hidden="1">
              <a:extLst>
                <a:ext uri="{63B3BB69-23CF-44E3-9099-C40C66FF867C}">
                  <a14:compatExt spid="_x0000_s17471"/>
                </a:ext>
                <a:ext uri="{FF2B5EF4-FFF2-40B4-BE49-F238E27FC236}">
                  <a16:creationId xmlns:a16="http://schemas.microsoft.com/office/drawing/2014/main" id="{00000000-0008-0000-0600-00003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10</xdr:row>
          <xdr:rowOff>161925</xdr:rowOff>
        </xdr:from>
        <xdr:to>
          <xdr:col>17</xdr:col>
          <xdr:colOff>0</xdr:colOff>
          <xdr:row>12</xdr:row>
          <xdr:rowOff>19050</xdr:rowOff>
        </xdr:to>
        <xdr:sp macro="" textlink="">
          <xdr:nvSpPr>
            <xdr:cNvPr id="17472" name="Check Box 64" hidden="1">
              <a:extLst>
                <a:ext uri="{63B3BB69-23CF-44E3-9099-C40C66FF867C}">
                  <a14:compatExt spid="_x0000_s17472"/>
                </a:ext>
                <a:ext uri="{FF2B5EF4-FFF2-40B4-BE49-F238E27FC236}">
                  <a16:creationId xmlns:a16="http://schemas.microsoft.com/office/drawing/2014/main" id="{00000000-0008-0000-0600-00004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10</xdr:row>
          <xdr:rowOff>161925</xdr:rowOff>
        </xdr:from>
        <xdr:to>
          <xdr:col>20</xdr:col>
          <xdr:colOff>0</xdr:colOff>
          <xdr:row>12</xdr:row>
          <xdr:rowOff>19050</xdr:rowOff>
        </xdr:to>
        <xdr:sp macro="" textlink="">
          <xdr:nvSpPr>
            <xdr:cNvPr id="17473" name="Check Box 65" hidden="1">
              <a:extLst>
                <a:ext uri="{63B3BB69-23CF-44E3-9099-C40C66FF867C}">
                  <a14:compatExt spid="_x0000_s17473"/>
                </a:ext>
                <a:ext uri="{FF2B5EF4-FFF2-40B4-BE49-F238E27FC236}">
                  <a16:creationId xmlns:a16="http://schemas.microsoft.com/office/drawing/2014/main" id="{00000000-0008-0000-0600-00004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11</xdr:row>
          <xdr:rowOff>0</xdr:rowOff>
        </xdr:from>
        <xdr:to>
          <xdr:col>23</xdr:col>
          <xdr:colOff>200025</xdr:colOff>
          <xdr:row>11</xdr:row>
          <xdr:rowOff>180975</xdr:rowOff>
        </xdr:to>
        <xdr:sp macro="" textlink="">
          <xdr:nvSpPr>
            <xdr:cNvPr id="17474" name="Check Box 66" hidden="1">
              <a:extLst>
                <a:ext uri="{63B3BB69-23CF-44E3-9099-C40C66FF867C}">
                  <a14:compatExt spid="_x0000_s17474"/>
                </a:ext>
                <a:ext uri="{FF2B5EF4-FFF2-40B4-BE49-F238E27FC236}">
                  <a16:creationId xmlns:a16="http://schemas.microsoft.com/office/drawing/2014/main" id="{00000000-0008-0000-0600-00004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10</xdr:row>
          <xdr:rowOff>180975</xdr:rowOff>
        </xdr:from>
        <xdr:to>
          <xdr:col>26</xdr:col>
          <xdr:colOff>209550</xdr:colOff>
          <xdr:row>12</xdr:row>
          <xdr:rowOff>0</xdr:rowOff>
        </xdr:to>
        <xdr:sp macro="" textlink="">
          <xdr:nvSpPr>
            <xdr:cNvPr id="17475" name="Check Box 67" hidden="1">
              <a:extLst>
                <a:ext uri="{63B3BB69-23CF-44E3-9099-C40C66FF867C}">
                  <a14:compatExt spid="_x0000_s17475"/>
                </a:ext>
                <a:ext uri="{FF2B5EF4-FFF2-40B4-BE49-F238E27FC236}">
                  <a16:creationId xmlns:a16="http://schemas.microsoft.com/office/drawing/2014/main" id="{00000000-0008-0000-0600-00004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12</xdr:row>
          <xdr:rowOff>9525</xdr:rowOff>
        </xdr:from>
        <xdr:to>
          <xdr:col>10</xdr:col>
          <xdr:colOff>200025</xdr:colOff>
          <xdr:row>12</xdr:row>
          <xdr:rowOff>161925</xdr:rowOff>
        </xdr:to>
        <xdr:sp macro="" textlink="">
          <xdr:nvSpPr>
            <xdr:cNvPr id="17476" name="Check Box 68" hidden="1">
              <a:extLst>
                <a:ext uri="{63B3BB69-23CF-44E3-9099-C40C66FF867C}">
                  <a14:compatExt spid="_x0000_s17476"/>
                </a:ext>
                <a:ext uri="{FF2B5EF4-FFF2-40B4-BE49-F238E27FC236}">
                  <a16:creationId xmlns:a16="http://schemas.microsoft.com/office/drawing/2014/main" id="{00000000-0008-0000-0600-00004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39</xdr:row>
          <xdr:rowOff>142875</xdr:rowOff>
        </xdr:from>
        <xdr:to>
          <xdr:col>25</xdr:col>
          <xdr:colOff>0</xdr:colOff>
          <xdr:row>41</xdr:row>
          <xdr:rowOff>38100</xdr:rowOff>
        </xdr:to>
        <xdr:sp macro="" textlink="">
          <xdr:nvSpPr>
            <xdr:cNvPr id="17477" name="Check Box 69" hidden="1">
              <a:extLst>
                <a:ext uri="{63B3BB69-23CF-44E3-9099-C40C66FF867C}">
                  <a14:compatExt spid="_x0000_s17477"/>
                </a:ext>
                <a:ext uri="{FF2B5EF4-FFF2-40B4-BE49-F238E27FC236}">
                  <a16:creationId xmlns:a16="http://schemas.microsoft.com/office/drawing/2014/main" id="{00000000-0008-0000-0600-00004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51</xdr:row>
          <xdr:rowOff>152400</xdr:rowOff>
        </xdr:from>
        <xdr:to>
          <xdr:col>13</xdr:col>
          <xdr:colOff>19050</xdr:colOff>
          <xdr:row>53</xdr:row>
          <xdr:rowOff>9525</xdr:rowOff>
        </xdr:to>
        <xdr:sp macro="" textlink="">
          <xdr:nvSpPr>
            <xdr:cNvPr id="17478" name="Check Box 70" hidden="1">
              <a:extLst>
                <a:ext uri="{63B3BB69-23CF-44E3-9099-C40C66FF867C}">
                  <a14:compatExt spid="_x0000_s17478"/>
                </a:ext>
                <a:ext uri="{FF2B5EF4-FFF2-40B4-BE49-F238E27FC236}">
                  <a16:creationId xmlns:a16="http://schemas.microsoft.com/office/drawing/2014/main" id="{00000000-0008-0000-0600-00004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58</xdr:row>
          <xdr:rowOff>133350</xdr:rowOff>
        </xdr:from>
        <xdr:to>
          <xdr:col>13</xdr:col>
          <xdr:colOff>19050</xdr:colOff>
          <xdr:row>60</xdr:row>
          <xdr:rowOff>28575</xdr:rowOff>
        </xdr:to>
        <xdr:sp macro="" textlink="">
          <xdr:nvSpPr>
            <xdr:cNvPr id="17479" name="Check Box 71" hidden="1">
              <a:extLst>
                <a:ext uri="{63B3BB69-23CF-44E3-9099-C40C66FF867C}">
                  <a14:compatExt spid="_x0000_s17479"/>
                </a:ext>
                <a:ext uri="{FF2B5EF4-FFF2-40B4-BE49-F238E27FC236}">
                  <a16:creationId xmlns:a16="http://schemas.microsoft.com/office/drawing/2014/main" id="{00000000-0008-0000-0600-00004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60</xdr:row>
          <xdr:rowOff>142875</xdr:rowOff>
        </xdr:from>
        <xdr:to>
          <xdr:col>13</xdr:col>
          <xdr:colOff>19050</xdr:colOff>
          <xdr:row>62</xdr:row>
          <xdr:rowOff>38100</xdr:rowOff>
        </xdr:to>
        <xdr:sp macro="" textlink="">
          <xdr:nvSpPr>
            <xdr:cNvPr id="17480" name="Check Box 72" hidden="1">
              <a:extLst>
                <a:ext uri="{63B3BB69-23CF-44E3-9099-C40C66FF867C}">
                  <a14:compatExt spid="_x0000_s17480"/>
                </a:ext>
                <a:ext uri="{FF2B5EF4-FFF2-40B4-BE49-F238E27FC236}">
                  <a16:creationId xmlns:a16="http://schemas.microsoft.com/office/drawing/2014/main" id="{00000000-0008-0000-0600-00004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62</xdr:row>
          <xdr:rowOff>133350</xdr:rowOff>
        </xdr:from>
        <xdr:to>
          <xdr:col>13</xdr:col>
          <xdr:colOff>19050</xdr:colOff>
          <xdr:row>64</xdr:row>
          <xdr:rowOff>28575</xdr:rowOff>
        </xdr:to>
        <xdr:sp macro="" textlink="">
          <xdr:nvSpPr>
            <xdr:cNvPr id="17481" name="Check Box 73" hidden="1">
              <a:extLst>
                <a:ext uri="{63B3BB69-23CF-44E3-9099-C40C66FF867C}">
                  <a14:compatExt spid="_x0000_s17481"/>
                </a:ext>
                <a:ext uri="{FF2B5EF4-FFF2-40B4-BE49-F238E27FC236}">
                  <a16:creationId xmlns:a16="http://schemas.microsoft.com/office/drawing/2014/main" id="{00000000-0008-0000-0600-00004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12</xdr:row>
          <xdr:rowOff>161925</xdr:rowOff>
        </xdr:from>
        <xdr:to>
          <xdr:col>11</xdr:col>
          <xdr:colOff>38100</xdr:colOff>
          <xdr:row>14</xdr:row>
          <xdr:rowOff>19050</xdr:rowOff>
        </xdr:to>
        <xdr:sp macro="" textlink="">
          <xdr:nvSpPr>
            <xdr:cNvPr id="17532" name="Check Box 124" hidden="1">
              <a:extLst>
                <a:ext uri="{63B3BB69-23CF-44E3-9099-C40C66FF867C}">
                  <a14:compatExt spid="_x0000_s17532"/>
                </a:ext>
                <a:ext uri="{FF2B5EF4-FFF2-40B4-BE49-F238E27FC236}">
                  <a16:creationId xmlns:a16="http://schemas.microsoft.com/office/drawing/2014/main" id="{00000000-0008-0000-0600-00007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12</xdr:row>
          <xdr:rowOff>161925</xdr:rowOff>
        </xdr:from>
        <xdr:to>
          <xdr:col>15</xdr:col>
          <xdr:colOff>200025</xdr:colOff>
          <xdr:row>14</xdr:row>
          <xdr:rowOff>19050</xdr:rowOff>
        </xdr:to>
        <xdr:sp macro="" textlink="">
          <xdr:nvSpPr>
            <xdr:cNvPr id="17533" name="Check Box 125" hidden="1">
              <a:extLst>
                <a:ext uri="{63B3BB69-23CF-44E3-9099-C40C66FF867C}">
                  <a14:compatExt spid="_x0000_s17533"/>
                </a:ext>
                <a:ext uri="{FF2B5EF4-FFF2-40B4-BE49-F238E27FC236}">
                  <a16:creationId xmlns:a16="http://schemas.microsoft.com/office/drawing/2014/main" id="{00000000-0008-0000-0600-00007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14</xdr:row>
          <xdr:rowOff>0</xdr:rowOff>
        </xdr:from>
        <xdr:to>
          <xdr:col>11</xdr:col>
          <xdr:colOff>9525</xdr:colOff>
          <xdr:row>15</xdr:row>
          <xdr:rowOff>19050</xdr:rowOff>
        </xdr:to>
        <xdr:sp macro="" textlink="">
          <xdr:nvSpPr>
            <xdr:cNvPr id="17534" name="Check Box 126" hidden="1">
              <a:extLst>
                <a:ext uri="{63B3BB69-23CF-44E3-9099-C40C66FF867C}">
                  <a14:compatExt spid="_x0000_s17534"/>
                </a:ext>
                <a:ext uri="{FF2B5EF4-FFF2-40B4-BE49-F238E27FC236}">
                  <a16:creationId xmlns:a16="http://schemas.microsoft.com/office/drawing/2014/main" id="{00000000-0008-0000-0600-00007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13</xdr:row>
          <xdr:rowOff>180975</xdr:rowOff>
        </xdr:from>
        <xdr:to>
          <xdr:col>19</xdr:col>
          <xdr:colOff>19050</xdr:colOff>
          <xdr:row>14</xdr:row>
          <xdr:rowOff>171450</xdr:rowOff>
        </xdr:to>
        <xdr:sp macro="" textlink="">
          <xdr:nvSpPr>
            <xdr:cNvPr id="17535" name="Check Box 127" hidden="1">
              <a:extLst>
                <a:ext uri="{63B3BB69-23CF-44E3-9099-C40C66FF867C}">
                  <a14:compatExt spid="_x0000_s17535"/>
                </a:ext>
                <a:ext uri="{FF2B5EF4-FFF2-40B4-BE49-F238E27FC236}">
                  <a16:creationId xmlns:a16="http://schemas.microsoft.com/office/drawing/2014/main" id="{00000000-0008-0000-0600-00007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133350</xdr:colOff>
          <xdr:row>0</xdr:row>
          <xdr:rowOff>390525</xdr:rowOff>
        </xdr:from>
        <xdr:to>
          <xdr:col>22</xdr:col>
          <xdr:colOff>142875</xdr:colOff>
          <xdr:row>0</xdr:row>
          <xdr:rowOff>561975</xdr:rowOff>
        </xdr:to>
        <xdr:sp macro="" textlink="">
          <xdr:nvSpPr>
            <xdr:cNvPr id="17467" name="Check Box 59" hidden="1">
              <a:extLst>
                <a:ext uri="{63B3BB69-23CF-44E3-9099-C40C66FF867C}">
                  <a14:compatExt spid="_x0000_s17467"/>
                </a:ext>
                <a:ext uri="{FF2B5EF4-FFF2-40B4-BE49-F238E27FC236}">
                  <a16:creationId xmlns:a16="http://schemas.microsoft.com/office/drawing/2014/main" id="{00000000-0008-0000-0600-00003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0</xdr:row>
          <xdr:rowOff>342900</xdr:rowOff>
        </xdr:from>
        <xdr:to>
          <xdr:col>16</xdr:col>
          <xdr:colOff>171450</xdr:colOff>
          <xdr:row>0</xdr:row>
          <xdr:rowOff>581025</xdr:rowOff>
        </xdr:to>
        <xdr:sp macro="" textlink="">
          <xdr:nvSpPr>
            <xdr:cNvPr id="17468" name="Check Box 60" hidden="1">
              <a:extLst>
                <a:ext uri="{63B3BB69-23CF-44E3-9099-C40C66FF867C}">
                  <a14:compatExt spid="_x0000_s17468"/>
                </a:ext>
                <a:ext uri="{FF2B5EF4-FFF2-40B4-BE49-F238E27FC236}">
                  <a16:creationId xmlns:a16="http://schemas.microsoft.com/office/drawing/2014/main" id="{00000000-0008-0000-0600-00003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0</xdr:row>
          <xdr:rowOff>371475</xdr:rowOff>
        </xdr:from>
        <xdr:to>
          <xdr:col>12</xdr:col>
          <xdr:colOff>85725</xdr:colOff>
          <xdr:row>0</xdr:row>
          <xdr:rowOff>561975</xdr:rowOff>
        </xdr:to>
        <xdr:sp macro="" textlink="">
          <xdr:nvSpPr>
            <xdr:cNvPr id="17469" name="Check Box 61" hidden="1">
              <a:extLst>
                <a:ext uri="{63B3BB69-23CF-44E3-9099-C40C66FF867C}">
                  <a14:compatExt spid="_x0000_s17469"/>
                </a:ext>
                <a:ext uri="{FF2B5EF4-FFF2-40B4-BE49-F238E27FC236}">
                  <a16:creationId xmlns:a16="http://schemas.microsoft.com/office/drawing/2014/main" id="{00000000-0008-0000-0600-00003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37</xdr:col>
      <xdr:colOff>190499</xdr:colOff>
      <xdr:row>13</xdr:row>
      <xdr:rowOff>9525</xdr:rowOff>
    </xdr:from>
    <xdr:to>
      <xdr:col>51</xdr:col>
      <xdr:colOff>122704</xdr:colOff>
      <xdr:row>14</xdr:row>
      <xdr:rowOff>178044</xdr:rowOff>
    </xdr:to>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7572374" y="4572000"/>
          <a:ext cx="326595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47625</xdr:colOff>
      <xdr:row>13</xdr:row>
      <xdr:rowOff>23447</xdr:rowOff>
    </xdr:from>
    <xdr:to>
      <xdr:col>37</xdr:col>
      <xdr:colOff>152400</xdr:colOff>
      <xdr:row>14</xdr:row>
      <xdr:rowOff>175847</xdr:rowOff>
    </xdr:to>
    <xdr:sp macro="" textlink="">
      <xdr:nvSpPr>
        <xdr:cNvPr id="82" name="右中かっこ 81">
          <a:extLst>
            <a:ext uri="{FF2B5EF4-FFF2-40B4-BE49-F238E27FC236}">
              <a16:creationId xmlns:a16="http://schemas.microsoft.com/office/drawing/2014/main" id="{00000000-0008-0000-0600-000052000000}"/>
            </a:ext>
          </a:extLst>
        </xdr:cNvPr>
        <xdr:cNvSpPr/>
      </xdr:nvSpPr>
      <xdr:spPr bwMode="auto">
        <a:xfrm>
          <a:off x="7429500" y="4585922"/>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37</xdr:col>
      <xdr:colOff>192179</xdr:colOff>
      <xdr:row>17</xdr:row>
      <xdr:rowOff>94689</xdr:rowOff>
    </xdr:from>
    <xdr:to>
      <xdr:col>51</xdr:col>
      <xdr:colOff>109256</xdr:colOff>
      <xdr:row>19</xdr:row>
      <xdr:rowOff>22972</xdr:rowOff>
    </xdr:to>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7574054" y="5457264"/>
          <a:ext cx="3250827"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58830</xdr:colOff>
      <xdr:row>17</xdr:row>
      <xdr:rowOff>70598</xdr:rowOff>
    </xdr:from>
    <xdr:to>
      <xdr:col>37</xdr:col>
      <xdr:colOff>155184</xdr:colOff>
      <xdr:row>19</xdr:row>
      <xdr:rowOff>26934</xdr:rowOff>
    </xdr:to>
    <xdr:sp macro="" textlink="">
      <xdr:nvSpPr>
        <xdr:cNvPr id="84" name="右中かっこ 83">
          <a:extLst>
            <a:ext uri="{FF2B5EF4-FFF2-40B4-BE49-F238E27FC236}">
              <a16:creationId xmlns:a16="http://schemas.microsoft.com/office/drawing/2014/main" id="{00000000-0008-0000-0600-000054000000}"/>
            </a:ext>
          </a:extLst>
        </xdr:cNvPr>
        <xdr:cNvSpPr/>
      </xdr:nvSpPr>
      <xdr:spPr bwMode="auto">
        <a:xfrm>
          <a:off x="7440705" y="5433173"/>
          <a:ext cx="96354" cy="375436"/>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200025</xdr:colOff>
      <xdr:row>59</xdr:row>
      <xdr:rowOff>0</xdr:rowOff>
    </xdr:from>
    <xdr:to>
      <xdr:col>58</xdr:col>
      <xdr:colOff>41183</xdr:colOff>
      <xdr:row>64</xdr:row>
      <xdr:rowOff>135591</xdr:rowOff>
    </xdr:to>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7581900" y="13201650"/>
          <a:ext cx="4841783" cy="992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57150</xdr:colOff>
      <xdr:row>59</xdr:row>
      <xdr:rowOff>19050</xdr:rowOff>
    </xdr:from>
    <xdr:to>
      <xdr:col>37</xdr:col>
      <xdr:colOff>219075</xdr:colOff>
      <xdr:row>64</xdr:row>
      <xdr:rowOff>160804</xdr:rowOff>
    </xdr:to>
    <xdr:sp macro="" textlink="">
      <xdr:nvSpPr>
        <xdr:cNvPr id="86" name="右中かっこ 85">
          <a:extLst>
            <a:ext uri="{FF2B5EF4-FFF2-40B4-BE49-F238E27FC236}">
              <a16:creationId xmlns:a16="http://schemas.microsoft.com/office/drawing/2014/main" id="{00000000-0008-0000-0600-000056000000}"/>
            </a:ext>
          </a:extLst>
        </xdr:cNvPr>
        <xdr:cNvSpPr/>
      </xdr:nvSpPr>
      <xdr:spPr bwMode="auto">
        <a:xfrm>
          <a:off x="7439025" y="13220700"/>
          <a:ext cx="161925" cy="999004"/>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0</xdr:col>
      <xdr:colOff>66675</xdr:colOff>
      <xdr:row>70</xdr:row>
      <xdr:rowOff>57150</xdr:rowOff>
    </xdr:from>
    <xdr:to>
      <xdr:col>20</xdr:col>
      <xdr:colOff>145965</xdr:colOff>
      <xdr:row>76</xdr:row>
      <xdr:rowOff>9525</xdr:rowOff>
    </xdr:to>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66675" y="13716000"/>
          <a:ext cx="484179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このままの設定で印刷しますと、別表３のみ印刷できます（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28</xdr:col>
          <xdr:colOff>19050</xdr:colOff>
          <xdr:row>59</xdr:row>
          <xdr:rowOff>133350</xdr:rowOff>
        </xdr:from>
        <xdr:to>
          <xdr:col>29</xdr:col>
          <xdr:colOff>19050</xdr:colOff>
          <xdr:row>61</xdr:row>
          <xdr:rowOff>28575</xdr:rowOff>
        </xdr:to>
        <xdr:sp macro="" textlink="">
          <xdr:nvSpPr>
            <xdr:cNvPr id="17655" name="Check Box 247" hidden="1">
              <a:extLst>
                <a:ext uri="{63B3BB69-23CF-44E3-9099-C40C66FF867C}">
                  <a14:compatExt spid="_x0000_s17655"/>
                </a:ext>
                <a:ext uri="{FF2B5EF4-FFF2-40B4-BE49-F238E27FC236}">
                  <a16:creationId xmlns:a16="http://schemas.microsoft.com/office/drawing/2014/main" id="{00000000-0008-0000-0600-0000F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28575</xdr:colOff>
          <xdr:row>61</xdr:row>
          <xdr:rowOff>123825</xdr:rowOff>
        </xdr:from>
        <xdr:to>
          <xdr:col>29</xdr:col>
          <xdr:colOff>28575</xdr:colOff>
          <xdr:row>63</xdr:row>
          <xdr:rowOff>19050</xdr:rowOff>
        </xdr:to>
        <xdr:sp macro="" textlink="">
          <xdr:nvSpPr>
            <xdr:cNvPr id="17656" name="Check Box 248" hidden="1">
              <a:extLst>
                <a:ext uri="{63B3BB69-23CF-44E3-9099-C40C66FF867C}">
                  <a14:compatExt spid="_x0000_s17656"/>
                </a:ext>
                <a:ext uri="{FF2B5EF4-FFF2-40B4-BE49-F238E27FC236}">
                  <a16:creationId xmlns:a16="http://schemas.microsoft.com/office/drawing/2014/main" id="{00000000-0008-0000-0600-0000F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63</xdr:row>
          <xdr:rowOff>142875</xdr:rowOff>
        </xdr:from>
        <xdr:to>
          <xdr:col>29</xdr:col>
          <xdr:colOff>19050</xdr:colOff>
          <xdr:row>65</xdr:row>
          <xdr:rowOff>38100</xdr:rowOff>
        </xdr:to>
        <xdr:sp macro="" textlink="">
          <xdr:nvSpPr>
            <xdr:cNvPr id="17657" name="Check Box 249" hidden="1">
              <a:extLst>
                <a:ext uri="{63B3BB69-23CF-44E3-9099-C40C66FF867C}">
                  <a14:compatExt spid="_x0000_s17657"/>
                </a:ext>
                <a:ext uri="{FF2B5EF4-FFF2-40B4-BE49-F238E27FC236}">
                  <a16:creationId xmlns:a16="http://schemas.microsoft.com/office/drawing/2014/main" id="{00000000-0008-0000-0600-0000F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27</xdr:col>
      <xdr:colOff>19050</xdr:colOff>
      <xdr:row>0</xdr:row>
      <xdr:rowOff>180975</xdr:rowOff>
    </xdr:from>
    <xdr:to>
      <xdr:col>39</xdr:col>
      <xdr:colOff>76200</xdr:colOff>
      <xdr:row>0</xdr:row>
      <xdr:rowOff>745998</xdr:rowOff>
    </xdr:to>
    <xdr:sp macro="" textlink="">
      <xdr:nvSpPr>
        <xdr:cNvPr id="95" name="吹き出し: 円形 94">
          <a:extLst>
            <a:ext uri="{FF2B5EF4-FFF2-40B4-BE49-F238E27FC236}">
              <a16:creationId xmlns:a16="http://schemas.microsoft.com/office/drawing/2014/main" id="{00000000-0008-0000-0600-00005F000000}"/>
            </a:ext>
          </a:extLst>
        </xdr:cNvPr>
        <xdr:cNvSpPr/>
      </xdr:nvSpPr>
      <xdr:spPr bwMode="auto">
        <a:xfrm>
          <a:off x="6448425" y="180975"/>
          <a:ext cx="1485900" cy="565023"/>
        </a:xfrm>
        <a:prstGeom prst="wedgeEllipseCallout">
          <a:avLst>
            <a:gd name="adj1" fmla="val -71475"/>
            <a:gd name="adj2" fmla="val -17882"/>
          </a:avLst>
        </a:prstGeom>
        <a:solidFill>
          <a:sysClr val="window" lastClr="FFFFFF"/>
        </a:solidFill>
        <a:ln w="9525">
          <a:solidFill>
            <a:srgbClr val="000000"/>
          </a:solidFill>
          <a:round/>
          <a:headEnd/>
          <a:tailEnd/>
        </a:ln>
      </xdr:spPr>
      <xdr:txBody>
        <a:bodyPr rtlCol="0" anchor="ctr"/>
        <a:lstStyle/>
        <a:p>
          <a:pPr algn="ctr"/>
          <a:r>
            <a:rPr kumimoji="1" lang="ja-JP" altLang="en-US" sz="1100"/>
            <a:t>必ず</a:t>
          </a:r>
          <a:endParaRPr kumimoji="1" lang="en-US" altLang="ja-JP" sz="1100"/>
        </a:p>
        <a:p>
          <a:pPr algn="ctr"/>
          <a:r>
            <a:rPr kumimoji="1" lang="ja-JP" altLang="en-US" sz="1100"/>
            <a:t>☑してください。</a:t>
          </a:r>
        </a:p>
      </xdr:txBody>
    </xdr:sp>
    <xdr:clientData/>
  </xdr:twoCellAnchor>
  <xdr:twoCellAnchor>
    <xdr:from>
      <xdr:col>37</xdr:col>
      <xdr:colOff>47625</xdr:colOff>
      <xdr:row>29</xdr:row>
      <xdr:rowOff>9525</xdr:rowOff>
    </xdr:from>
    <xdr:to>
      <xdr:col>37</xdr:col>
      <xdr:colOff>171450</xdr:colOff>
      <xdr:row>35</xdr:row>
      <xdr:rowOff>133350</xdr:rowOff>
    </xdr:to>
    <xdr:sp macro="" textlink="">
      <xdr:nvSpPr>
        <xdr:cNvPr id="96" name="右中かっこ 95">
          <a:extLst>
            <a:ext uri="{FF2B5EF4-FFF2-40B4-BE49-F238E27FC236}">
              <a16:creationId xmlns:a16="http://schemas.microsoft.com/office/drawing/2014/main" id="{00000000-0008-0000-0600-000060000000}"/>
            </a:ext>
          </a:extLst>
        </xdr:cNvPr>
        <xdr:cNvSpPr/>
      </xdr:nvSpPr>
      <xdr:spPr bwMode="auto">
        <a:xfrm>
          <a:off x="7429500" y="6372225"/>
          <a:ext cx="123825" cy="1381125"/>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228600</xdr:colOff>
      <xdr:row>29</xdr:row>
      <xdr:rowOff>200024</xdr:rowOff>
    </xdr:from>
    <xdr:to>
      <xdr:col>48</xdr:col>
      <xdr:colOff>95250</xdr:colOff>
      <xdr:row>34</xdr:row>
      <xdr:rowOff>152400</xdr:rowOff>
    </xdr:to>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610475" y="6562724"/>
          <a:ext cx="2486025" cy="1000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維持・修繕工事または解体工事の場合、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4</xdr:col>
      <xdr:colOff>29308</xdr:colOff>
      <xdr:row>28</xdr:row>
      <xdr:rowOff>183173</xdr:rowOff>
    </xdr:from>
    <xdr:ext cx="476249" cy="242374"/>
    <xdr:sp macro="" textlink="">
      <xdr:nvSpPr>
        <xdr:cNvPr id="8" name="テキスト ボックス 7">
          <a:extLst>
            <a:ext uri="{FF2B5EF4-FFF2-40B4-BE49-F238E27FC236}">
              <a16:creationId xmlns:a16="http://schemas.microsoft.com/office/drawing/2014/main" id="{00000000-0008-0000-0700-000008000000}"/>
            </a:ext>
          </a:extLst>
        </xdr:cNvPr>
        <xdr:cNvSpPr txBox="1"/>
      </xdr:nvSpPr>
      <xdr:spPr>
        <a:xfrm>
          <a:off x="2448658" y="8117498"/>
          <a:ext cx="476249"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３７㎜</a:t>
          </a:r>
        </a:p>
      </xdr:txBody>
    </xdr:sp>
    <xdr:clientData/>
  </xdr:oneCellAnchor>
  <xdr:oneCellAnchor>
    <xdr:from>
      <xdr:col>2</xdr:col>
      <xdr:colOff>295458</xdr:colOff>
      <xdr:row>32</xdr:row>
      <xdr:rowOff>48907</xdr:rowOff>
    </xdr:from>
    <xdr:ext cx="443455" cy="242374"/>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1095558" y="9107182"/>
          <a:ext cx="44345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５０㎜</a:t>
          </a:r>
        </a:p>
      </xdr:txBody>
    </xdr:sp>
    <xdr:clientData/>
  </xdr:oneCellAnchor>
  <xdr:twoCellAnchor editAs="oneCell">
    <xdr:from>
      <xdr:col>6</xdr:col>
      <xdr:colOff>579552</xdr:colOff>
      <xdr:row>24</xdr:row>
      <xdr:rowOff>371475</xdr:rowOff>
    </xdr:from>
    <xdr:to>
      <xdr:col>7</xdr:col>
      <xdr:colOff>733425</xdr:colOff>
      <xdr:row>32</xdr:row>
      <xdr:rowOff>0</xdr:rowOff>
    </xdr:to>
    <xdr:pic>
      <xdr:nvPicPr>
        <xdr:cNvPr id="14" name="図 13">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9402" y="7219950"/>
          <a:ext cx="2725623" cy="1838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2.vml"/><Relationship Id="rId7" Type="http://schemas.openxmlformats.org/officeDocument/2006/relationships/ctrlProp" Target="../ctrlProps/ctrlProp29.xml"/><Relationship Id="rId12" Type="http://schemas.openxmlformats.org/officeDocument/2006/relationships/ctrlProp" Target="../ctrlProps/ctrlProp3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 Id="rId14"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9" Type="http://schemas.openxmlformats.org/officeDocument/2006/relationships/ctrlProp" Target="../ctrlProps/ctrlProp72.xml"/><Relationship Id="rId21" Type="http://schemas.openxmlformats.org/officeDocument/2006/relationships/ctrlProp" Target="../ctrlProps/ctrlProp54.xml"/><Relationship Id="rId34" Type="http://schemas.openxmlformats.org/officeDocument/2006/relationships/ctrlProp" Target="../ctrlProps/ctrlProp67.xml"/><Relationship Id="rId42" Type="http://schemas.openxmlformats.org/officeDocument/2006/relationships/ctrlProp" Target="../ctrlProps/ctrlProp75.xml"/><Relationship Id="rId47" Type="http://schemas.openxmlformats.org/officeDocument/2006/relationships/ctrlProp" Target="../ctrlProps/ctrlProp80.xml"/><Relationship Id="rId50" Type="http://schemas.openxmlformats.org/officeDocument/2006/relationships/ctrlProp" Target="../ctrlProps/ctrlProp83.xml"/><Relationship Id="rId55" Type="http://schemas.openxmlformats.org/officeDocument/2006/relationships/ctrlProp" Target="../ctrlProps/ctrlProp88.xml"/><Relationship Id="rId63" Type="http://schemas.openxmlformats.org/officeDocument/2006/relationships/ctrlProp" Target="../ctrlProps/ctrlProp96.xml"/><Relationship Id="rId68" Type="http://schemas.openxmlformats.org/officeDocument/2006/relationships/ctrlProp" Target="../ctrlProps/ctrlProp101.xml"/><Relationship Id="rId7" Type="http://schemas.openxmlformats.org/officeDocument/2006/relationships/ctrlProp" Target="../ctrlProps/ctrlProp40.xml"/><Relationship Id="rId2" Type="http://schemas.openxmlformats.org/officeDocument/2006/relationships/drawing" Target="../drawings/drawing5.xml"/><Relationship Id="rId16" Type="http://schemas.openxmlformats.org/officeDocument/2006/relationships/ctrlProp" Target="../ctrlProps/ctrlProp49.xml"/><Relationship Id="rId29" Type="http://schemas.openxmlformats.org/officeDocument/2006/relationships/ctrlProp" Target="../ctrlProps/ctrlProp62.xml"/><Relationship Id="rId1" Type="http://schemas.openxmlformats.org/officeDocument/2006/relationships/printerSettings" Target="../printerSettings/printerSettings5.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32" Type="http://schemas.openxmlformats.org/officeDocument/2006/relationships/ctrlProp" Target="../ctrlProps/ctrlProp65.xml"/><Relationship Id="rId37" Type="http://schemas.openxmlformats.org/officeDocument/2006/relationships/ctrlProp" Target="../ctrlProps/ctrlProp70.xml"/><Relationship Id="rId40" Type="http://schemas.openxmlformats.org/officeDocument/2006/relationships/ctrlProp" Target="../ctrlProps/ctrlProp73.xml"/><Relationship Id="rId45" Type="http://schemas.openxmlformats.org/officeDocument/2006/relationships/ctrlProp" Target="../ctrlProps/ctrlProp78.xml"/><Relationship Id="rId53" Type="http://schemas.openxmlformats.org/officeDocument/2006/relationships/ctrlProp" Target="../ctrlProps/ctrlProp86.xml"/><Relationship Id="rId58" Type="http://schemas.openxmlformats.org/officeDocument/2006/relationships/ctrlProp" Target="../ctrlProps/ctrlProp91.xml"/><Relationship Id="rId66" Type="http://schemas.openxmlformats.org/officeDocument/2006/relationships/ctrlProp" Target="../ctrlProps/ctrlProp99.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36" Type="http://schemas.openxmlformats.org/officeDocument/2006/relationships/ctrlProp" Target="../ctrlProps/ctrlProp69.xml"/><Relationship Id="rId49" Type="http://schemas.openxmlformats.org/officeDocument/2006/relationships/ctrlProp" Target="../ctrlProps/ctrlProp82.xml"/><Relationship Id="rId57" Type="http://schemas.openxmlformats.org/officeDocument/2006/relationships/ctrlProp" Target="../ctrlProps/ctrlProp90.xml"/><Relationship Id="rId61" Type="http://schemas.openxmlformats.org/officeDocument/2006/relationships/ctrlProp" Target="../ctrlProps/ctrlProp94.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4" Type="http://schemas.openxmlformats.org/officeDocument/2006/relationships/ctrlProp" Target="../ctrlProps/ctrlProp77.xml"/><Relationship Id="rId52" Type="http://schemas.openxmlformats.org/officeDocument/2006/relationships/ctrlProp" Target="../ctrlProps/ctrlProp85.xml"/><Relationship Id="rId60" Type="http://schemas.openxmlformats.org/officeDocument/2006/relationships/ctrlProp" Target="../ctrlProps/ctrlProp93.xml"/><Relationship Id="rId65" Type="http://schemas.openxmlformats.org/officeDocument/2006/relationships/ctrlProp" Target="../ctrlProps/ctrlProp98.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 Id="rId35" Type="http://schemas.openxmlformats.org/officeDocument/2006/relationships/ctrlProp" Target="../ctrlProps/ctrlProp68.xml"/><Relationship Id="rId43" Type="http://schemas.openxmlformats.org/officeDocument/2006/relationships/ctrlProp" Target="../ctrlProps/ctrlProp76.xml"/><Relationship Id="rId48" Type="http://schemas.openxmlformats.org/officeDocument/2006/relationships/ctrlProp" Target="../ctrlProps/ctrlProp81.xml"/><Relationship Id="rId56" Type="http://schemas.openxmlformats.org/officeDocument/2006/relationships/ctrlProp" Target="../ctrlProps/ctrlProp89.xml"/><Relationship Id="rId64" Type="http://schemas.openxmlformats.org/officeDocument/2006/relationships/ctrlProp" Target="../ctrlProps/ctrlProp97.xml"/><Relationship Id="rId69" Type="http://schemas.openxmlformats.org/officeDocument/2006/relationships/ctrlProp" Target="../ctrlProps/ctrlProp102.xml"/><Relationship Id="rId8" Type="http://schemas.openxmlformats.org/officeDocument/2006/relationships/ctrlProp" Target="../ctrlProps/ctrlProp41.xml"/><Relationship Id="rId51" Type="http://schemas.openxmlformats.org/officeDocument/2006/relationships/ctrlProp" Target="../ctrlProps/ctrlProp84.xml"/><Relationship Id="rId3" Type="http://schemas.openxmlformats.org/officeDocument/2006/relationships/vmlDrawing" Target="../drawings/vmlDrawing3.v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33" Type="http://schemas.openxmlformats.org/officeDocument/2006/relationships/ctrlProp" Target="../ctrlProps/ctrlProp66.xml"/><Relationship Id="rId38" Type="http://schemas.openxmlformats.org/officeDocument/2006/relationships/ctrlProp" Target="../ctrlProps/ctrlProp71.xml"/><Relationship Id="rId46" Type="http://schemas.openxmlformats.org/officeDocument/2006/relationships/ctrlProp" Target="../ctrlProps/ctrlProp79.xml"/><Relationship Id="rId59" Type="http://schemas.openxmlformats.org/officeDocument/2006/relationships/ctrlProp" Target="../ctrlProps/ctrlProp92.xml"/><Relationship Id="rId67" Type="http://schemas.openxmlformats.org/officeDocument/2006/relationships/ctrlProp" Target="../ctrlProps/ctrlProp100.xml"/><Relationship Id="rId20" Type="http://schemas.openxmlformats.org/officeDocument/2006/relationships/ctrlProp" Target="../ctrlProps/ctrlProp53.xml"/><Relationship Id="rId41" Type="http://schemas.openxmlformats.org/officeDocument/2006/relationships/ctrlProp" Target="../ctrlProps/ctrlProp74.xml"/><Relationship Id="rId54" Type="http://schemas.openxmlformats.org/officeDocument/2006/relationships/ctrlProp" Target="../ctrlProps/ctrlProp87.xml"/><Relationship Id="rId62" Type="http://schemas.openxmlformats.org/officeDocument/2006/relationships/ctrlProp" Target="../ctrlProps/ctrlProp95.xml"/><Relationship Id="rId70" Type="http://schemas.openxmlformats.org/officeDocument/2006/relationships/ctrlProp" Target="../ctrlProps/ctrlProp103.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13.xml"/><Relationship Id="rId18" Type="http://schemas.openxmlformats.org/officeDocument/2006/relationships/ctrlProp" Target="../ctrlProps/ctrlProp118.xml"/><Relationship Id="rId26" Type="http://schemas.openxmlformats.org/officeDocument/2006/relationships/ctrlProp" Target="../ctrlProps/ctrlProp126.xml"/><Relationship Id="rId39" Type="http://schemas.openxmlformats.org/officeDocument/2006/relationships/ctrlProp" Target="../ctrlProps/ctrlProp139.xml"/><Relationship Id="rId21" Type="http://schemas.openxmlformats.org/officeDocument/2006/relationships/ctrlProp" Target="../ctrlProps/ctrlProp121.xml"/><Relationship Id="rId34" Type="http://schemas.openxmlformats.org/officeDocument/2006/relationships/ctrlProp" Target="../ctrlProps/ctrlProp134.xml"/><Relationship Id="rId42" Type="http://schemas.openxmlformats.org/officeDocument/2006/relationships/ctrlProp" Target="../ctrlProps/ctrlProp142.xml"/><Relationship Id="rId47" Type="http://schemas.openxmlformats.org/officeDocument/2006/relationships/ctrlProp" Target="../ctrlProps/ctrlProp147.xml"/><Relationship Id="rId50" Type="http://schemas.openxmlformats.org/officeDocument/2006/relationships/ctrlProp" Target="../ctrlProps/ctrlProp150.xml"/><Relationship Id="rId55" Type="http://schemas.openxmlformats.org/officeDocument/2006/relationships/ctrlProp" Target="../ctrlProps/ctrlProp155.xml"/><Relationship Id="rId7" Type="http://schemas.openxmlformats.org/officeDocument/2006/relationships/ctrlProp" Target="../ctrlProps/ctrlProp107.xml"/><Relationship Id="rId2" Type="http://schemas.openxmlformats.org/officeDocument/2006/relationships/drawing" Target="../drawings/drawing6.xml"/><Relationship Id="rId16" Type="http://schemas.openxmlformats.org/officeDocument/2006/relationships/ctrlProp" Target="../ctrlProps/ctrlProp116.xml"/><Relationship Id="rId20" Type="http://schemas.openxmlformats.org/officeDocument/2006/relationships/ctrlProp" Target="../ctrlProps/ctrlProp120.xml"/><Relationship Id="rId29" Type="http://schemas.openxmlformats.org/officeDocument/2006/relationships/ctrlProp" Target="../ctrlProps/ctrlProp129.xml"/><Relationship Id="rId41" Type="http://schemas.openxmlformats.org/officeDocument/2006/relationships/ctrlProp" Target="../ctrlProps/ctrlProp141.xml"/><Relationship Id="rId54" Type="http://schemas.openxmlformats.org/officeDocument/2006/relationships/ctrlProp" Target="../ctrlProps/ctrlProp154.xml"/><Relationship Id="rId62" Type="http://schemas.openxmlformats.org/officeDocument/2006/relationships/ctrlProp" Target="../ctrlProps/ctrlProp162.xml"/><Relationship Id="rId1" Type="http://schemas.openxmlformats.org/officeDocument/2006/relationships/printerSettings" Target="../printerSettings/printerSettings6.bin"/><Relationship Id="rId6" Type="http://schemas.openxmlformats.org/officeDocument/2006/relationships/ctrlProp" Target="../ctrlProps/ctrlProp106.xml"/><Relationship Id="rId11" Type="http://schemas.openxmlformats.org/officeDocument/2006/relationships/ctrlProp" Target="../ctrlProps/ctrlProp111.xml"/><Relationship Id="rId24" Type="http://schemas.openxmlformats.org/officeDocument/2006/relationships/ctrlProp" Target="../ctrlProps/ctrlProp124.xml"/><Relationship Id="rId32" Type="http://schemas.openxmlformats.org/officeDocument/2006/relationships/ctrlProp" Target="../ctrlProps/ctrlProp132.xml"/><Relationship Id="rId37" Type="http://schemas.openxmlformats.org/officeDocument/2006/relationships/ctrlProp" Target="../ctrlProps/ctrlProp137.xml"/><Relationship Id="rId40" Type="http://schemas.openxmlformats.org/officeDocument/2006/relationships/ctrlProp" Target="../ctrlProps/ctrlProp140.xml"/><Relationship Id="rId45" Type="http://schemas.openxmlformats.org/officeDocument/2006/relationships/ctrlProp" Target="../ctrlProps/ctrlProp145.xml"/><Relationship Id="rId53" Type="http://schemas.openxmlformats.org/officeDocument/2006/relationships/ctrlProp" Target="../ctrlProps/ctrlProp153.xml"/><Relationship Id="rId58" Type="http://schemas.openxmlformats.org/officeDocument/2006/relationships/ctrlProp" Target="../ctrlProps/ctrlProp158.xml"/><Relationship Id="rId5" Type="http://schemas.openxmlformats.org/officeDocument/2006/relationships/ctrlProp" Target="../ctrlProps/ctrlProp105.xml"/><Relationship Id="rId15" Type="http://schemas.openxmlformats.org/officeDocument/2006/relationships/ctrlProp" Target="../ctrlProps/ctrlProp115.xml"/><Relationship Id="rId23" Type="http://schemas.openxmlformats.org/officeDocument/2006/relationships/ctrlProp" Target="../ctrlProps/ctrlProp123.xml"/><Relationship Id="rId28" Type="http://schemas.openxmlformats.org/officeDocument/2006/relationships/ctrlProp" Target="../ctrlProps/ctrlProp128.xml"/><Relationship Id="rId36" Type="http://schemas.openxmlformats.org/officeDocument/2006/relationships/ctrlProp" Target="../ctrlProps/ctrlProp136.xml"/><Relationship Id="rId49" Type="http://schemas.openxmlformats.org/officeDocument/2006/relationships/ctrlProp" Target="../ctrlProps/ctrlProp149.xml"/><Relationship Id="rId57" Type="http://schemas.openxmlformats.org/officeDocument/2006/relationships/ctrlProp" Target="../ctrlProps/ctrlProp157.xml"/><Relationship Id="rId61" Type="http://schemas.openxmlformats.org/officeDocument/2006/relationships/ctrlProp" Target="../ctrlProps/ctrlProp161.xml"/><Relationship Id="rId10" Type="http://schemas.openxmlformats.org/officeDocument/2006/relationships/ctrlProp" Target="../ctrlProps/ctrlProp110.xml"/><Relationship Id="rId19" Type="http://schemas.openxmlformats.org/officeDocument/2006/relationships/ctrlProp" Target="../ctrlProps/ctrlProp119.xml"/><Relationship Id="rId31" Type="http://schemas.openxmlformats.org/officeDocument/2006/relationships/ctrlProp" Target="../ctrlProps/ctrlProp131.xml"/><Relationship Id="rId44" Type="http://schemas.openxmlformats.org/officeDocument/2006/relationships/ctrlProp" Target="../ctrlProps/ctrlProp144.xml"/><Relationship Id="rId52" Type="http://schemas.openxmlformats.org/officeDocument/2006/relationships/ctrlProp" Target="../ctrlProps/ctrlProp152.xml"/><Relationship Id="rId60" Type="http://schemas.openxmlformats.org/officeDocument/2006/relationships/ctrlProp" Target="../ctrlProps/ctrlProp160.xml"/><Relationship Id="rId4" Type="http://schemas.openxmlformats.org/officeDocument/2006/relationships/ctrlProp" Target="../ctrlProps/ctrlProp104.xml"/><Relationship Id="rId9" Type="http://schemas.openxmlformats.org/officeDocument/2006/relationships/ctrlProp" Target="../ctrlProps/ctrlProp109.xml"/><Relationship Id="rId14" Type="http://schemas.openxmlformats.org/officeDocument/2006/relationships/ctrlProp" Target="../ctrlProps/ctrlProp114.xml"/><Relationship Id="rId22" Type="http://schemas.openxmlformats.org/officeDocument/2006/relationships/ctrlProp" Target="../ctrlProps/ctrlProp122.xml"/><Relationship Id="rId27" Type="http://schemas.openxmlformats.org/officeDocument/2006/relationships/ctrlProp" Target="../ctrlProps/ctrlProp127.xml"/><Relationship Id="rId30" Type="http://schemas.openxmlformats.org/officeDocument/2006/relationships/ctrlProp" Target="../ctrlProps/ctrlProp130.xml"/><Relationship Id="rId35" Type="http://schemas.openxmlformats.org/officeDocument/2006/relationships/ctrlProp" Target="../ctrlProps/ctrlProp135.xml"/><Relationship Id="rId43" Type="http://schemas.openxmlformats.org/officeDocument/2006/relationships/ctrlProp" Target="../ctrlProps/ctrlProp143.xml"/><Relationship Id="rId48" Type="http://schemas.openxmlformats.org/officeDocument/2006/relationships/ctrlProp" Target="../ctrlProps/ctrlProp148.xml"/><Relationship Id="rId56" Type="http://schemas.openxmlformats.org/officeDocument/2006/relationships/ctrlProp" Target="../ctrlProps/ctrlProp156.xml"/><Relationship Id="rId8" Type="http://schemas.openxmlformats.org/officeDocument/2006/relationships/ctrlProp" Target="../ctrlProps/ctrlProp108.xml"/><Relationship Id="rId51" Type="http://schemas.openxmlformats.org/officeDocument/2006/relationships/ctrlProp" Target="../ctrlProps/ctrlProp151.xml"/><Relationship Id="rId3" Type="http://schemas.openxmlformats.org/officeDocument/2006/relationships/vmlDrawing" Target="../drawings/vmlDrawing4.vml"/><Relationship Id="rId12" Type="http://schemas.openxmlformats.org/officeDocument/2006/relationships/ctrlProp" Target="../ctrlProps/ctrlProp112.xml"/><Relationship Id="rId17" Type="http://schemas.openxmlformats.org/officeDocument/2006/relationships/ctrlProp" Target="../ctrlProps/ctrlProp117.xml"/><Relationship Id="rId25" Type="http://schemas.openxmlformats.org/officeDocument/2006/relationships/ctrlProp" Target="../ctrlProps/ctrlProp125.xml"/><Relationship Id="rId33" Type="http://schemas.openxmlformats.org/officeDocument/2006/relationships/ctrlProp" Target="../ctrlProps/ctrlProp133.xml"/><Relationship Id="rId38" Type="http://schemas.openxmlformats.org/officeDocument/2006/relationships/ctrlProp" Target="../ctrlProps/ctrlProp138.xml"/><Relationship Id="rId46" Type="http://schemas.openxmlformats.org/officeDocument/2006/relationships/ctrlProp" Target="../ctrlProps/ctrlProp146.xml"/><Relationship Id="rId59" Type="http://schemas.openxmlformats.org/officeDocument/2006/relationships/ctrlProp" Target="../ctrlProps/ctrlProp159.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172.xml"/><Relationship Id="rId18" Type="http://schemas.openxmlformats.org/officeDocument/2006/relationships/ctrlProp" Target="../ctrlProps/ctrlProp177.xml"/><Relationship Id="rId26" Type="http://schemas.openxmlformats.org/officeDocument/2006/relationships/ctrlProp" Target="../ctrlProps/ctrlProp185.xml"/><Relationship Id="rId39" Type="http://schemas.openxmlformats.org/officeDocument/2006/relationships/ctrlProp" Target="../ctrlProps/ctrlProp198.xml"/><Relationship Id="rId21" Type="http://schemas.openxmlformats.org/officeDocument/2006/relationships/ctrlProp" Target="../ctrlProps/ctrlProp180.xml"/><Relationship Id="rId34" Type="http://schemas.openxmlformats.org/officeDocument/2006/relationships/ctrlProp" Target="../ctrlProps/ctrlProp193.xml"/><Relationship Id="rId42" Type="http://schemas.openxmlformats.org/officeDocument/2006/relationships/ctrlProp" Target="../ctrlProps/ctrlProp201.xml"/><Relationship Id="rId47" Type="http://schemas.openxmlformats.org/officeDocument/2006/relationships/ctrlProp" Target="../ctrlProps/ctrlProp206.xml"/><Relationship Id="rId50" Type="http://schemas.openxmlformats.org/officeDocument/2006/relationships/ctrlProp" Target="../ctrlProps/ctrlProp209.xml"/><Relationship Id="rId55" Type="http://schemas.openxmlformats.org/officeDocument/2006/relationships/ctrlProp" Target="../ctrlProps/ctrlProp214.xml"/><Relationship Id="rId63" Type="http://schemas.openxmlformats.org/officeDocument/2006/relationships/ctrlProp" Target="../ctrlProps/ctrlProp222.xml"/><Relationship Id="rId68" Type="http://schemas.openxmlformats.org/officeDocument/2006/relationships/ctrlProp" Target="../ctrlProps/ctrlProp227.xml"/><Relationship Id="rId76" Type="http://schemas.openxmlformats.org/officeDocument/2006/relationships/ctrlProp" Target="../ctrlProps/ctrlProp235.xml"/><Relationship Id="rId7" Type="http://schemas.openxmlformats.org/officeDocument/2006/relationships/ctrlProp" Target="../ctrlProps/ctrlProp166.xml"/><Relationship Id="rId71" Type="http://schemas.openxmlformats.org/officeDocument/2006/relationships/ctrlProp" Target="../ctrlProps/ctrlProp230.xml"/><Relationship Id="rId2" Type="http://schemas.openxmlformats.org/officeDocument/2006/relationships/drawing" Target="../drawings/drawing7.xml"/><Relationship Id="rId16" Type="http://schemas.openxmlformats.org/officeDocument/2006/relationships/ctrlProp" Target="../ctrlProps/ctrlProp175.xml"/><Relationship Id="rId29" Type="http://schemas.openxmlformats.org/officeDocument/2006/relationships/ctrlProp" Target="../ctrlProps/ctrlProp188.xml"/><Relationship Id="rId11" Type="http://schemas.openxmlformats.org/officeDocument/2006/relationships/ctrlProp" Target="../ctrlProps/ctrlProp170.xml"/><Relationship Id="rId24" Type="http://schemas.openxmlformats.org/officeDocument/2006/relationships/ctrlProp" Target="../ctrlProps/ctrlProp183.xml"/><Relationship Id="rId32" Type="http://schemas.openxmlformats.org/officeDocument/2006/relationships/ctrlProp" Target="../ctrlProps/ctrlProp191.xml"/><Relationship Id="rId37" Type="http://schemas.openxmlformats.org/officeDocument/2006/relationships/ctrlProp" Target="../ctrlProps/ctrlProp196.xml"/><Relationship Id="rId40" Type="http://schemas.openxmlformats.org/officeDocument/2006/relationships/ctrlProp" Target="../ctrlProps/ctrlProp199.xml"/><Relationship Id="rId45" Type="http://schemas.openxmlformats.org/officeDocument/2006/relationships/ctrlProp" Target="../ctrlProps/ctrlProp204.xml"/><Relationship Id="rId53" Type="http://schemas.openxmlformats.org/officeDocument/2006/relationships/ctrlProp" Target="../ctrlProps/ctrlProp212.xml"/><Relationship Id="rId58" Type="http://schemas.openxmlformats.org/officeDocument/2006/relationships/ctrlProp" Target="../ctrlProps/ctrlProp217.xml"/><Relationship Id="rId66" Type="http://schemas.openxmlformats.org/officeDocument/2006/relationships/ctrlProp" Target="../ctrlProps/ctrlProp225.xml"/><Relationship Id="rId74" Type="http://schemas.openxmlformats.org/officeDocument/2006/relationships/ctrlProp" Target="../ctrlProps/ctrlProp233.xml"/><Relationship Id="rId79" Type="http://schemas.openxmlformats.org/officeDocument/2006/relationships/ctrlProp" Target="../ctrlProps/ctrlProp238.xml"/><Relationship Id="rId5" Type="http://schemas.openxmlformats.org/officeDocument/2006/relationships/ctrlProp" Target="../ctrlProps/ctrlProp164.xml"/><Relationship Id="rId61" Type="http://schemas.openxmlformats.org/officeDocument/2006/relationships/ctrlProp" Target="../ctrlProps/ctrlProp220.xml"/><Relationship Id="rId82" Type="http://schemas.openxmlformats.org/officeDocument/2006/relationships/ctrlProp" Target="../ctrlProps/ctrlProp241.xml"/><Relationship Id="rId10" Type="http://schemas.openxmlformats.org/officeDocument/2006/relationships/ctrlProp" Target="../ctrlProps/ctrlProp169.xml"/><Relationship Id="rId19" Type="http://schemas.openxmlformats.org/officeDocument/2006/relationships/ctrlProp" Target="../ctrlProps/ctrlProp178.xml"/><Relationship Id="rId31" Type="http://schemas.openxmlformats.org/officeDocument/2006/relationships/ctrlProp" Target="../ctrlProps/ctrlProp190.xml"/><Relationship Id="rId44" Type="http://schemas.openxmlformats.org/officeDocument/2006/relationships/ctrlProp" Target="../ctrlProps/ctrlProp203.xml"/><Relationship Id="rId52" Type="http://schemas.openxmlformats.org/officeDocument/2006/relationships/ctrlProp" Target="../ctrlProps/ctrlProp211.xml"/><Relationship Id="rId60" Type="http://schemas.openxmlformats.org/officeDocument/2006/relationships/ctrlProp" Target="../ctrlProps/ctrlProp219.xml"/><Relationship Id="rId65" Type="http://schemas.openxmlformats.org/officeDocument/2006/relationships/ctrlProp" Target="../ctrlProps/ctrlProp224.xml"/><Relationship Id="rId73" Type="http://schemas.openxmlformats.org/officeDocument/2006/relationships/ctrlProp" Target="../ctrlProps/ctrlProp232.xml"/><Relationship Id="rId78" Type="http://schemas.openxmlformats.org/officeDocument/2006/relationships/ctrlProp" Target="../ctrlProps/ctrlProp237.xml"/><Relationship Id="rId81" Type="http://schemas.openxmlformats.org/officeDocument/2006/relationships/ctrlProp" Target="../ctrlProps/ctrlProp240.xml"/><Relationship Id="rId4" Type="http://schemas.openxmlformats.org/officeDocument/2006/relationships/ctrlProp" Target="../ctrlProps/ctrlProp163.xml"/><Relationship Id="rId9" Type="http://schemas.openxmlformats.org/officeDocument/2006/relationships/ctrlProp" Target="../ctrlProps/ctrlProp168.xml"/><Relationship Id="rId14" Type="http://schemas.openxmlformats.org/officeDocument/2006/relationships/ctrlProp" Target="../ctrlProps/ctrlProp173.xml"/><Relationship Id="rId22" Type="http://schemas.openxmlformats.org/officeDocument/2006/relationships/ctrlProp" Target="../ctrlProps/ctrlProp181.xml"/><Relationship Id="rId27" Type="http://schemas.openxmlformats.org/officeDocument/2006/relationships/ctrlProp" Target="../ctrlProps/ctrlProp186.xml"/><Relationship Id="rId30" Type="http://schemas.openxmlformats.org/officeDocument/2006/relationships/ctrlProp" Target="../ctrlProps/ctrlProp189.xml"/><Relationship Id="rId35" Type="http://schemas.openxmlformats.org/officeDocument/2006/relationships/ctrlProp" Target="../ctrlProps/ctrlProp194.xml"/><Relationship Id="rId43" Type="http://schemas.openxmlformats.org/officeDocument/2006/relationships/ctrlProp" Target="../ctrlProps/ctrlProp202.xml"/><Relationship Id="rId48" Type="http://schemas.openxmlformats.org/officeDocument/2006/relationships/ctrlProp" Target="../ctrlProps/ctrlProp207.xml"/><Relationship Id="rId56" Type="http://schemas.openxmlformats.org/officeDocument/2006/relationships/ctrlProp" Target="../ctrlProps/ctrlProp215.xml"/><Relationship Id="rId64" Type="http://schemas.openxmlformats.org/officeDocument/2006/relationships/ctrlProp" Target="../ctrlProps/ctrlProp223.xml"/><Relationship Id="rId69" Type="http://schemas.openxmlformats.org/officeDocument/2006/relationships/ctrlProp" Target="../ctrlProps/ctrlProp228.xml"/><Relationship Id="rId77" Type="http://schemas.openxmlformats.org/officeDocument/2006/relationships/ctrlProp" Target="../ctrlProps/ctrlProp236.xml"/><Relationship Id="rId8" Type="http://schemas.openxmlformats.org/officeDocument/2006/relationships/ctrlProp" Target="../ctrlProps/ctrlProp167.xml"/><Relationship Id="rId51" Type="http://schemas.openxmlformats.org/officeDocument/2006/relationships/ctrlProp" Target="../ctrlProps/ctrlProp210.xml"/><Relationship Id="rId72" Type="http://schemas.openxmlformats.org/officeDocument/2006/relationships/ctrlProp" Target="../ctrlProps/ctrlProp231.xml"/><Relationship Id="rId80" Type="http://schemas.openxmlformats.org/officeDocument/2006/relationships/ctrlProp" Target="../ctrlProps/ctrlProp239.xml"/><Relationship Id="rId3" Type="http://schemas.openxmlformats.org/officeDocument/2006/relationships/vmlDrawing" Target="../drawings/vmlDrawing5.vml"/><Relationship Id="rId12" Type="http://schemas.openxmlformats.org/officeDocument/2006/relationships/ctrlProp" Target="../ctrlProps/ctrlProp171.xml"/><Relationship Id="rId17" Type="http://schemas.openxmlformats.org/officeDocument/2006/relationships/ctrlProp" Target="../ctrlProps/ctrlProp176.xml"/><Relationship Id="rId25" Type="http://schemas.openxmlformats.org/officeDocument/2006/relationships/ctrlProp" Target="../ctrlProps/ctrlProp184.xml"/><Relationship Id="rId33" Type="http://schemas.openxmlformats.org/officeDocument/2006/relationships/ctrlProp" Target="../ctrlProps/ctrlProp192.xml"/><Relationship Id="rId38" Type="http://schemas.openxmlformats.org/officeDocument/2006/relationships/ctrlProp" Target="../ctrlProps/ctrlProp197.xml"/><Relationship Id="rId46" Type="http://schemas.openxmlformats.org/officeDocument/2006/relationships/ctrlProp" Target="../ctrlProps/ctrlProp205.xml"/><Relationship Id="rId59" Type="http://schemas.openxmlformats.org/officeDocument/2006/relationships/ctrlProp" Target="../ctrlProps/ctrlProp218.xml"/><Relationship Id="rId67" Type="http://schemas.openxmlformats.org/officeDocument/2006/relationships/ctrlProp" Target="../ctrlProps/ctrlProp226.xml"/><Relationship Id="rId20" Type="http://schemas.openxmlformats.org/officeDocument/2006/relationships/ctrlProp" Target="../ctrlProps/ctrlProp179.xml"/><Relationship Id="rId41" Type="http://schemas.openxmlformats.org/officeDocument/2006/relationships/ctrlProp" Target="../ctrlProps/ctrlProp200.xml"/><Relationship Id="rId54" Type="http://schemas.openxmlformats.org/officeDocument/2006/relationships/ctrlProp" Target="../ctrlProps/ctrlProp213.xml"/><Relationship Id="rId62" Type="http://schemas.openxmlformats.org/officeDocument/2006/relationships/ctrlProp" Target="../ctrlProps/ctrlProp221.xml"/><Relationship Id="rId70" Type="http://schemas.openxmlformats.org/officeDocument/2006/relationships/ctrlProp" Target="../ctrlProps/ctrlProp229.xml"/><Relationship Id="rId75" Type="http://schemas.openxmlformats.org/officeDocument/2006/relationships/ctrlProp" Target="../ctrlProps/ctrlProp234.xml"/><Relationship Id="rId83" Type="http://schemas.openxmlformats.org/officeDocument/2006/relationships/ctrlProp" Target="../ctrlProps/ctrlProp242.xml"/><Relationship Id="rId1" Type="http://schemas.openxmlformats.org/officeDocument/2006/relationships/printerSettings" Target="../printerSettings/printerSettings7.bin"/><Relationship Id="rId6" Type="http://schemas.openxmlformats.org/officeDocument/2006/relationships/ctrlProp" Target="../ctrlProps/ctrlProp165.xml"/><Relationship Id="rId15" Type="http://schemas.openxmlformats.org/officeDocument/2006/relationships/ctrlProp" Target="../ctrlProps/ctrlProp174.xml"/><Relationship Id="rId23" Type="http://schemas.openxmlformats.org/officeDocument/2006/relationships/ctrlProp" Target="../ctrlProps/ctrlProp182.xml"/><Relationship Id="rId28" Type="http://schemas.openxmlformats.org/officeDocument/2006/relationships/ctrlProp" Target="../ctrlProps/ctrlProp187.xml"/><Relationship Id="rId36" Type="http://schemas.openxmlformats.org/officeDocument/2006/relationships/ctrlProp" Target="../ctrlProps/ctrlProp195.xml"/><Relationship Id="rId49" Type="http://schemas.openxmlformats.org/officeDocument/2006/relationships/ctrlProp" Target="../ctrlProps/ctrlProp208.xml"/><Relationship Id="rId57" Type="http://schemas.openxmlformats.org/officeDocument/2006/relationships/ctrlProp" Target="../ctrlProps/ctrlProp21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7E704-ADDE-4CA8-AE49-E041B1B629B8}">
  <dimension ref="A1:P48"/>
  <sheetViews>
    <sheetView showGridLines="0" tabSelected="1" view="pageBreakPreview" zoomScaleNormal="100" zoomScaleSheetLayoutView="100" zoomScalePageLayoutView="90" workbookViewId="0">
      <selection activeCell="A42" sqref="A42:K42"/>
    </sheetView>
  </sheetViews>
  <sheetFormatPr defaultRowHeight="13.5"/>
  <cols>
    <col min="1" max="1" width="3.75" style="479" customWidth="1"/>
    <col min="2" max="2" width="5.625" style="479" customWidth="1"/>
    <col min="3" max="11" width="10.625" style="479" customWidth="1"/>
    <col min="12" max="12" width="9.625" style="479" customWidth="1"/>
    <col min="13" max="13" width="10.875" style="480" hidden="1" customWidth="1"/>
    <col min="14" max="14" width="9" style="480" customWidth="1"/>
    <col min="15" max="16384" width="9" style="480"/>
  </cols>
  <sheetData>
    <row r="1" spans="1:14">
      <c r="L1" s="527"/>
    </row>
    <row r="2" spans="1:14" ht="17.25" customHeight="1">
      <c r="A2" s="541" t="s">
        <v>545</v>
      </c>
      <c r="B2" s="541"/>
      <c r="C2" s="541"/>
      <c r="D2" s="541"/>
      <c r="E2" s="541"/>
      <c r="F2" s="541"/>
      <c r="G2" s="541"/>
      <c r="H2" s="541"/>
      <c r="I2" s="541"/>
      <c r="J2" s="541"/>
      <c r="K2" s="541"/>
      <c r="L2" s="541"/>
    </row>
    <row r="3" spans="1:14" ht="39.75" customHeight="1" thickBot="1">
      <c r="A3" s="542" t="s">
        <v>590</v>
      </c>
      <c r="B3" s="543"/>
      <c r="C3" s="543"/>
      <c r="D3" s="543"/>
      <c r="E3" s="543"/>
      <c r="F3" s="543"/>
      <c r="G3" s="543"/>
      <c r="H3" s="543"/>
      <c r="I3" s="543"/>
      <c r="J3" s="543"/>
      <c r="K3" s="543"/>
      <c r="L3" s="543"/>
      <c r="M3" s="481" t="b">
        <v>0</v>
      </c>
      <c r="N3" s="482"/>
    </row>
    <row r="4" spans="1:14" s="484" customFormat="1" ht="21" customHeight="1" thickBot="1">
      <c r="A4" s="544" t="s">
        <v>546</v>
      </c>
      <c r="B4" s="545"/>
      <c r="C4" s="545"/>
      <c r="D4" s="545"/>
      <c r="E4" s="545"/>
      <c r="F4" s="545"/>
      <c r="G4" s="545"/>
      <c r="H4" s="545"/>
      <c r="I4" s="545"/>
      <c r="J4" s="545"/>
      <c r="K4" s="546"/>
      <c r="L4" s="483" t="s">
        <v>547</v>
      </c>
    </row>
    <row r="5" spans="1:14" s="484" customFormat="1" ht="19.5" customHeight="1" thickBot="1">
      <c r="A5" s="547" t="s">
        <v>548</v>
      </c>
      <c r="B5" s="548"/>
      <c r="C5" s="548"/>
      <c r="D5" s="548"/>
      <c r="E5" s="548"/>
      <c r="F5" s="548"/>
      <c r="G5" s="548"/>
      <c r="H5" s="548"/>
      <c r="I5" s="548"/>
      <c r="J5" s="548"/>
      <c r="K5" s="549"/>
      <c r="L5" s="485"/>
    </row>
    <row r="6" spans="1:14" s="484" customFormat="1" ht="27" customHeight="1" thickBot="1">
      <c r="A6" s="550" t="s">
        <v>549</v>
      </c>
      <c r="B6" s="551"/>
      <c r="C6" s="551"/>
      <c r="D6" s="551"/>
      <c r="E6" s="551"/>
      <c r="F6" s="551"/>
      <c r="G6" s="551"/>
      <c r="H6" s="551"/>
      <c r="I6" s="551"/>
      <c r="J6" s="551"/>
      <c r="K6" s="552"/>
      <c r="L6" s="486"/>
      <c r="M6" s="487" t="b">
        <v>0</v>
      </c>
    </row>
    <row r="7" spans="1:14" s="484" customFormat="1" ht="4.5" customHeight="1" thickBot="1">
      <c r="A7" s="488"/>
      <c r="B7" s="489"/>
      <c r="C7" s="489"/>
      <c r="D7" s="489"/>
      <c r="E7" s="489"/>
      <c r="F7" s="489"/>
      <c r="G7" s="489"/>
      <c r="H7" s="489"/>
      <c r="I7" s="489"/>
      <c r="J7" s="489"/>
      <c r="K7" s="490"/>
      <c r="L7" s="491"/>
    </row>
    <row r="8" spans="1:14" s="484" customFormat="1" ht="20.100000000000001" customHeight="1" thickBot="1">
      <c r="A8" s="553" t="s">
        <v>550</v>
      </c>
      <c r="B8" s="554"/>
      <c r="C8" s="554"/>
      <c r="D8" s="554"/>
      <c r="E8" s="554"/>
      <c r="F8" s="554"/>
      <c r="G8" s="554"/>
      <c r="H8" s="554"/>
      <c r="I8" s="554"/>
      <c r="J8" s="554"/>
      <c r="K8" s="555"/>
      <c r="L8" s="485"/>
    </row>
    <row r="9" spans="1:14" s="484" customFormat="1" ht="16.5" customHeight="1">
      <c r="A9" s="556" t="s">
        <v>551</v>
      </c>
      <c r="B9" s="557"/>
      <c r="C9" s="557"/>
      <c r="D9" s="557"/>
      <c r="E9" s="557"/>
      <c r="F9" s="557"/>
      <c r="G9" s="557"/>
      <c r="H9" s="557"/>
      <c r="I9" s="557"/>
      <c r="J9" s="557"/>
      <c r="K9" s="558"/>
      <c r="L9" s="492"/>
      <c r="M9" s="487" t="b">
        <v>0</v>
      </c>
    </row>
    <row r="10" spans="1:14" ht="16.5" customHeight="1" thickBot="1">
      <c r="A10" s="559" t="s">
        <v>552</v>
      </c>
      <c r="B10" s="560"/>
      <c r="C10" s="560"/>
      <c r="D10" s="560"/>
      <c r="E10" s="560"/>
      <c r="F10" s="560"/>
      <c r="G10" s="560"/>
      <c r="H10" s="560"/>
      <c r="I10" s="560"/>
      <c r="J10" s="560"/>
      <c r="K10" s="561"/>
      <c r="L10" s="493"/>
      <c r="M10" s="494" t="b">
        <v>0</v>
      </c>
    </row>
    <row r="11" spans="1:14" ht="5.0999999999999996" customHeight="1" thickBot="1">
      <c r="A11" s="495"/>
      <c r="B11" s="495"/>
      <c r="C11" s="495"/>
      <c r="D11" s="495"/>
      <c r="E11" s="495"/>
      <c r="F11" s="495"/>
      <c r="G11" s="495"/>
      <c r="H11" s="495"/>
      <c r="I11" s="495"/>
      <c r="J11" s="495"/>
      <c r="K11" s="495"/>
      <c r="L11" s="496"/>
    </row>
    <row r="12" spans="1:14" ht="20.100000000000001" customHeight="1" thickBot="1">
      <c r="A12" s="562" t="s">
        <v>553</v>
      </c>
      <c r="B12" s="563"/>
      <c r="C12" s="563"/>
      <c r="D12" s="563"/>
      <c r="E12" s="563"/>
      <c r="F12" s="563"/>
      <c r="G12" s="563"/>
      <c r="H12" s="563"/>
      <c r="I12" s="563"/>
      <c r="J12" s="563"/>
      <c r="K12" s="564"/>
      <c r="L12" s="497"/>
    </row>
    <row r="13" spans="1:14" ht="16.5" customHeight="1">
      <c r="A13" s="565" t="s">
        <v>554</v>
      </c>
      <c r="B13" s="566"/>
      <c r="C13" s="566"/>
      <c r="D13" s="566"/>
      <c r="E13" s="566"/>
      <c r="F13" s="566"/>
      <c r="G13" s="566"/>
      <c r="H13" s="566"/>
      <c r="I13" s="566"/>
      <c r="J13" s="566"/>
      <c r="K13" s="567"/>
      <c r="L13" s="498"/>
    </row>
    <row r="14" spans="1:14" ht="16.5" customHeight="1">
      <c r="A14" s="568" t="s">
        <v>555</v>
      </c>
      <c r="B14" s="569"/>
      <c r="C14" s="569"/>
      <c r="D14" s="569"/>
      <c r="E14" s="569"/>
      <c r="F14" s="569"/>
      <c r="G14" s="569"/>
      <c r="H14" s="569"/>
      <c r="I14" s="569"/>
      <c r="J14" s="569"/>
      <c r="K14" s="570"/>
      <c r="L14" s="493"/>
      <c r="M14" s="494" t="b">
        <v>0</v>
      </c>
    </row>
    <row r="15" spans="1:14" ht="16.5" customHeight="1">
      <c r="A15" s="538" t="s">
        <v>556</v>
      </c>
      <c r="B15" s="539"/>
      <c r="C15" s="539"/>
      <c r="D15" s="539"/>
      <c r="E15" s="539"/>
      <c r="F15" s="539"/>
      <c r="G15" s="539"/>
      <c r="H15" s="539"/>
      <c r="I15" s="539"/>
      <c r="J15" s="539"/>
      <c r="K15" s="540"/>
      <c r="L15" s="499"/>
    </row>
    <row r="16" spans="1:14" s="502" customFormat="1" ht="27" customHeight="1">
      <c r="A16" s="571" t="s">
        <v>557</v>
      </c>
      <c r="B16" s="572"/>
      <c r="C16" s="572"/>
      <c r="D16" s="572"/>
      <c r="E16" s="572"/>
      <c r="F16" s="572"/>
      <c r="G16" s="572"/>
      <c r="H16" s="572"/>
      <c r="I16" s="572"/>
      <c r="J16" s="572"/>
      <c r="K16" s="573"/>
      <c r="L16" s="500"/>
      <c r="M16" s="501" t="b">
        <v>0</v>
      </c>
    </row>
    <row r="17" spans="1:16" s="504" customFormat="1" ht="16.5" customHeight="1">
      <c r="A17" s="574" t="s">
        <v>558</v>
      </c>
      <c r="B17" s="575"/>
      <c r="C17" s="575"/>
      <c r="D17" s="575"/>
      <c r="E17" s="575"/>
      <c r="F17" s="575"/>
      <c r="G17" s="575"/>
      <c r="H17" s="575"/>
      <c r="I17" s="575"/>
      <c r="J17" s="575"/>
      <c r="K17" s="576"/>
      <c r="L17" s="503"/>
    </row>
    <row r="18" spans="1:16" s="504" customFormat="1" ht="39.950000000000003" customHeight="1">
      <c r="A18" s="577" t="s">
        <v>559</v>
      </c>
      <c r="B18" s="578"/>
      <c r="C18" s="578"/>
      <c r="D18" s="578"/>
      <c r="E18" s="578"/>
      <c r="F18" s="578"/>
      <c r="G18" s="578"/>
      <c r="H18" s="578"/>
      <c r="I18" s="578"/>
      <c r="J18" s="578"/>
      <c r="K18" s="579"/>
      <c r="L18" s="505" t="s">
        <v>560</v>
      </c>
      <c r="M18" s="506" t="b">
        <v>0</v>
      </c>
    </row>
    <row r="19" spans="1:16" s="502" customFormat="1" ht="45.75" customHeight="1">
      <c r="A19" s="580" t="s">
        <v>561</v>
      </c>
      <c r="B19" s="581"/>
      <c r="C19" s="581"/>
      <c r="D19" s="581"/>
      <c r="E19" s="581"/>
      <c r="F19" s="581"/>
      <c r="G19" s="581"/>
      <c r="H19" s="581"/>
      <c r="I19" s="581"/>
      <c r="J19" s="581"/>
      <c r="K19" s="582"/>
      <c r="L19" s="583"/>
      <c r="P19" s="507"/>
    </row>
    <row r="20" spans="1:16" s="502" customFormat="1" ht="59.25" customHeight="1">
      <c r="A20" s="508"/>
      <c r="B20" s="509"/>
      <c r="C20" s="585" t="s">
        <v>562</v>
      </c>
      <c r="D20" s="585"/>
      <c r="E20" s="585"/>
      <c r="F20" s="585"/>
      <c r="G20" s="585"/>
      <c r="H20" s="585"/>
      <c r="I20" s="585"/>
      <c r="J20" s="585"/>
      <c r="K20" s="586"/>
      <c r="L20" s="584"/>
      <c r="M20" s="501" t="b">
        <v>0</v>
      </c>
      <c r="P20" s="507"/>
    </row>
    <row r="21" spans="1:16" s="504" customFormat="1" ht="32.25" customHeight="1">
      <c r="A21" s="587" t="s">
        <v>563</v>
      </c>
      <c r="B21" s="588"/>
      <c r="C21" s="588"/>
      <c r="D21" s="588"/>
      <c r="E21" s="588"/>
      <c r="F21" s="588"/>
      <c r="G21" s="588"/>
      <c r="H21" s="588"/>
      <c r="I21" s="588"/>
      <c r="J21" s="588"/>
      <c r="K21" s="589"/>
      <c r="L21" s="583"/>
    </row>
    <row r="22" spans="1:16" s="504" customFormat="1" ht="99" customHeight="1">
      <c r="A22" s="508"/>
      <c r="B22" s="509"/>
      <c r="C22" s="590" t="s">
        <v>564</v>
      </c>
      <c r="D22" s="590"/>
      <c r="E22" s="590"/>
      <c r="F22" s="590"/>
      <c r="G22" s="590"/>
      <c r="H22" s="590"/>
      <c r="I22" s="590"/>
      <c r="J22" s="590"/>
      <c r="K22" s="591"/>
      <c r="L22" s="584"/>
      <c r="M22" s="506" t="b">
        <v>0</v>
      </c>
    </row>
    <row r="23" spans="1:16" s="504" customFormat="1" ht="27" customHeight="1">
      <c r="A23" s="592" t="s">
        <v>565</v>
      </c>
      <c r="B23" s="593"/>
      <c r="C23" s="593"/>
      <c r="D23" s="593"/>
      <c r="E23" s="593"/>
      <c r="F23" s="593"/>
      <c r="G23" s="593"/>
      <c r="H23" s="593"/>
      <c r="I23" s="593"/>
      <c r="J23" s="593"/>
      <c r="K23" s="594"/>
      <c r="L23" s="583"/>
    </row>
    <row r="24" spans="1:16" s="504" customFormat="1" ht="51.95" customHeight="1">
      <c r="A24" s="510" t="s">
        <v>566</v>
      </c>
      <c r="B24" s="511"/>
      <c r="C24" s="596" t="s">
        <v>567</v>
      </c>
      <c r="D24" s="596"/>
      <c r="E24" s="596"/>
      <c r="F24" s="596"/>
      <c r="G24" s="596"/>
      <c r="H24" s="596"/>
      <c r="I24" s="596"/>
      <c r="J24" s="596"/>
      <c r="K24" s="597"/>
      <c r="L24" s="595"/>
      <c r="M24" s="506" t="b">
        <v>0</v>
      </c>
    </row>
    <row r="25" spans="1:16" s="504" customFormat="1" ht="16.5" customHeight="1">
      <c r="A25" s="601" t="s">
        <v>568</v>
      </c>
      <c r="B25" s="602"/>
      <c r="C25" s="602"/>
      <c r="D25" s="602"/>
      <c r="E25" s="602"/>
      <c r="F25" s="602"/>
      <c r="G25" s="602"/>
      <c r="H25" s="602"/>
      <c r="I25" s="602"/>
      <c r="J25" s="602"/>
      <c r="K25" s="603"/>
      <c r="L25" s="512"/>
    </row>
    <row r="26" spans="1:16" s="504" customFormat="1" ht="39.950000000000003" customHeight="1">
      <c r="A26" s="604" t="s">
        <v>569</v>
      </c>
      <c r="B26" s="590"/>
      <c r="C26" s="590"/>
      <c r="D26" s="590"/>
      <c r="E26" s="590"/>
      <c r="F26" s="590"/>
      <c r="G26" s="590"/>
      <c r="H26" s="590"/>
      <c r="I26" s="590"/>
      <c r="J26" s="590"/>
      <c r="K26" s="591"/>
      <c r="L26" s="513"/>
      <c r="M26" s="514" t="b">
        <v>0</v>
      </c>
      <c r="N26" s="515"/>
      <c r="O26" s="516"/>
      <c r="P26" s="516"/>
    </row>
    <row r="27" spans="1:16" s="504" customFormat="1" ht="16.5" customHeight="1">
      <c r="A27" s="605" t="s">
        <v>570</v>
      </c>
      <c r="B27" s="606"/>
      <c r="C27" s="606"/>
      <c r="D27" s="606"/>
      <c r="E27" s="606"/>
      <c r="F27" s="606"/>
      <c r="G27" s="606"/>
      <c r="H27" s="606"/>
      <c r="I27" s="606"/>
      <c r="J27" s="606"/>
      <c r="K27" s="607"/>
      <c r="L27" s="517"/>
      <c r="M27" s="506" t="b">
        <v>0</v>
      </c>
      <c r="N27" s="480"/>
      <c r="O27" s="516"/>
      <c r="P27" s="516"/>
    </row>
    <row r="28" spans="1:16" s="502" customFormat="1" ht="16.5" customHeight="1">
      <c r="A28" s="608" t="s">
        <v>571</v>
      </c>
      <c r="B28" s="575"/>
      <c r="C28" s="575"/>
      <c r="D28" s="575"/>
      <c r="E28" s="575"/>
      <c r="F28" s="575"/>
      <c r="G28" s="575"/>
      <c r="H28" s="575"/>
      <c r="I28" s="575"/>
      <c r="J28" s="575"/>
      <c r="K28" s="576"/>
      <c r="L28" s="503"/>
    </row>
    <row r="29" spans="1:16" s="504" customFormat="1" ht="16.5" customHeight="1">
      <c r="A29" s="609" t="s">
        <v>572</v>
      </c>
      <c r="B29" s="610"/>
      <c r="C29" s="610"/>
      <c r="D29" s="610"/>
      <c r="E29" s="610"/>
      <c r="F29" s="610"/>
      <c r="G29" s="610"/>
      <c r="H29" s="610"/>
      <c r="I29" s="610"/>
      <c r="J29" s="610"/>
      <c r="K29" s="611"/>
      <c r="L29" s="517"/>
      <c r="M29" s="506" t="b">
        <v>0</v>
      </c>
    </row>
    <row r="30" spans="1:16" s="504" customFormat="1" ht="16.5" customHeight="1">
      <c r="A30" s="574" t="s">
        <v>573</v>
      </c>
      <c r="B30" s="575"/>
      <c r="C30" s="575"/>
      <c r="D30" s="575"/>
      <c r="E30" s="575"/>
      <c r="F30" s="575"/>
      <c r="G30" s="575"/>
      <c r="H30" s="575"/>
      <c r="I30" s="575"/>
      <c r="J30" s="575"/>
      <c r="K30" s="576"/>
      <c r="L30" s="518"/>
    </row>
    <row r="31" spans="1:16" s="504" customFormat="1" ht="16.5" customHeight="1" thickBot="1">
      <c r="A31" s="612" t="s">
        <v>574</v>
      </c>
      <c r="B31" s="599"/>
      <c r="C31" s="599"/>
      <c r="D31" s="599"/>
      <c r="E31" s="599"/>
      <c r="F31" s="599"/>
      <c r="G31" s="599"/>
      <c r="H31" s="599"/>
      <c r="I31" s="599"/>
      <c r="J31" s="599"/>
      <c r="K31" s="600"/>
      <c r="L31" s="519"/>
      <c r="M31" s="506" t="b">
        <v>0</v>
      </c>
    </row>
    <row r="32" spans="1:16" ht="5.0999999999999996" customHeight="1" thickBot="1">
      <c r="A32" s="495"/>
      <c r="B32" s="495"/>
      <c r="C32" s="495"/>
      <c r="D32" s="495"/>
      <c r="E32" s="495"/>
      <c r="F32" s="495"/>
      <c r="G32" s="495"/>
      <c r="H32" s="495"/>
      <c r="I32" s="495"/>
      <c r="J32" s="495"/>
      <c r="K32" s="495"/>
      <c r="L32" s="496"/>
    </row>
    <row r="33" spans="1:13" s="484" customFormat="1" ht="20.100000000000001" customHeight="1" thickBot="1">
      <c r="A33" s="613" t="s">
        <v>575</v>
      </c>
      <c r="B33" s="614"/>
      <c r="C33" s="614"/>
      <c r="D33" s="614"/>
      <c r="E33" s="614"/>
      <c r="F33" s="614"/>
      <c r="G33" s="614"/>
      <c r="H33" s="614"/>
      <c r="I33" s="614"/>
      <c r="J33" s="614"/>
      <c r="K33" s="615"/>
      <c r="L33" s="485"/>
    </row>
    <row r="34" spans="1:13" ht="16.5" customHeight="1">
      <c r="A34" s="616" t="s">
        <v>576</v>
      </c>
      <c r="B34" s="617"/>
      <c r="C34" s="617"/>
      <c r="D34" s="617"/>
      <c r="E34" s="617"/>
      <c r="F34" s="617"/>
      <c r="G34" s="617"/>
      <c r="H34" s="617"/>
      <c r="I34" s="617"/>
      <c r="J34" s="617"/>
      <c r="K34" s="618"/>
      <c r="L34" s="520"/>
      <c r="M34" s="494" t="b">
        <v>0</v>
      </c>
    </row>
    <row r="35" spans="1:13" ht="16.5" customHeight="1">
      <c r="A35" s="619" t="s">
        <v>577</v>
      </c>
      <c r="B35" s="620"/>
      <c r="C35" s="620"/>
      <c r="D35" s="620"/>
      <c r="E35" s="620"/>
      <c r="F35" s="620"/>
      <c r="G35" s="620"/>
      <c r="H35" s="620"/>
      <c r="I35" s="620"/>
      <c r="J35" s="620"/>
      <c r="K35" s="621"/>
      <c r="L35" s="521"/>
      <c r="M35" s="494" t="b">
        <v>0</v>
      </c>
    </row>
    <row r="36" spans="1:13" ht="16.5" customHeight="1">
      <c r="A36" s="619" t="s">
        <v>578</v>
      </c>
      <c r="B36" s="620"/>
      <c r="C36" s="620"/>
      <c r="D36" s="620"/>
      <c r="E36" s="620"/>
      <c r="F36" s="620"/>
      <c r="G36" s="620"/>
      <c r="H36" s="620"/>
      <c r="I36" s="620"/>
      <c r="J36" s="620"/>
      <c r="K36" s="621"/>
      <c r="L36" s="521"/>
      <c r="M36" s="494" t="b">
        <v>0</v>
      </c>
    </row>
    <row r="37" spans="1:13" ht="16.5" customHeight="1" thickBot="1">
      <c r="A37" s="598" t="s">
        <v>579</v>
      </c>
      <c r="B37" s="599"/>
      <c r="C37" s="599"/>
      <c r="D37" s="599"/>
      <c r="E37" s="599"/>
      <c r="F37" s="599"/>
      <c r="G37" s="599"/>
      <c r="H37" s="599"/>
      <c r="I37" s="599"/>
      <c r="J37" s="599"/>
      <c r="K37" s="600"/>
      <c r="L37" s="522"/>
      <c r="M37" s="494" t="b">
        <v>0</v>
      </c>
    </row>
    <row r="38" spans="1:13" ht="5.0999999999999996" customHeight="1" thickBot="1">
      <c r="A38" s="495"/>
      <c r="B38" s="495"/>
      <c r="C38" s="495"/>
      <c r="D38" s="495"/>
      <c r="E38" s="495"/>
      <c r="F38" s="495"/>
      <c r="G38" s="495"/>
      <c r="H38" s="495"/>
      <c r="I38" s="495"/>
      <c r="J38" s="495"/>
      <c r="K38" s="495"/>
      <c r="L38" s="496"/>
    </row>
    <row r="39" spans="1:13" s="484" customFormat="1" ht="20.100000000000001" customHeight="1" thickBot="1">
      <c r="A39" s="613" t="s">
        <v>580</v>
      </c>
      <c r="B39" s="614"/>
      <c r="C39" s="614"/>
      <c r="D39" s="614"/>
      <c r="E39" s="614"/>
      <c r="F39" s="614"/>
      <c r="G39" s="614"/>
      <c r="H39" s="614"/>
      <c r="I39" s="614"/>
      <c r="J39" s="614"/>
      <c r="K39" s="615"/>
      <c r="L39" s="485"/>
    </row>
    <row r="40" spans="1:13" ht="27" customHeight="1">
      <c r="A40" s="628" t="s">
        <v>581</v>
      </c>
      <c r="B40" s="629"/>
      <c r="C40" s="629"/>
      <c r="D40" s="629"/>
      <c r="E40" s="629"/>
      <c r="F40" s="629"/>
      <c r="G40" s="629"/>
      <c r="H40" s="629"/>
      <c r="I40" s="629"/>
      <c r="J40" s="629"/>
      <c r="K40" s="630"/>
      <c r="L40" s="520"/>
      <c r="M40" s="494" t="b">
        <v>0</v>
      </c>
    </row>
    <row r="41" spans="1:13" ht="27" customHeight="1">
      <c r="A41" s="577" t="s">
        <v>582</v>
      </c>
      <c r="B41" s="578"/>
      <c r="C41" s="578"/>
      <c r="D41" s="578"/>
      <c r="E41" s="578"/>
      <c r="F41" s="578"/>
      <c r="G41" s="578"/>
      <c r="H41" s="578"/>
      <c r="I41" s="578"/>
      <c r="J41" s="578"/>
      <c r="K41" s="579"/>
      <c r="L41" s="521"/>
      <c r="M41" s="494" t="b">
        <v>0</v>
      </c>
    </row>
    <row r="42" spans="1:13" ht="16.5" customHeight="1">
      <c r="A42" s="577" t="s">
        <v>583</v>
      </c>
      <c r="B42" s="578"/>
      <c r="C42" s="578"/>
      <c r="D42" s="578"/>
      <c r="E42" s="578"/>
      <c r="F42" s="578"/>
      <c r="G42" s="578"/>
      <c r="H42" s="578"/>
      <c r="I42" s="578"/>
      <c r="J42" s="578"/>
      <c r="K42" s="579"/>
      <c r="L42" s="521"/>
      <c r="M42" s="494" t="b">
        <v>0</v>
      </c>
    </row>
    <row r="43" spans="1:13" ht="27" customHeight="1">
      <c r="A43" s="577" t="s">
        <v>584</v>
      </c>
      <c r="B43" s="578"/>
      <c r="C43" s="578"/>
      <c r="D43" s="578"/>
      <c r="E43" s="578"/>
      <c r="F43" s="578"/>
      <c r="G43" s="578"/>
      <c r="H43" s="578"/>
      <c r="I43" s="578"/>
      <c r="J43" s="578"/>
      <c r="K43" s="579"/>
      <c r="L43" s="521"/>
      <c r="M43" s="494" t="b">
        <v>0</v>
      </c>
    </row>
    <row r="44" spans="1:13" ht="16.5" customHeight="1">
      <c r="A44" s="631" t="s">
        <v>585</v>
      </c>
      <c r="B44" s="632"/>
      <c r="C44" s="632"/>
      <c r="D44" s="632"/>
      <c r="E44" s="632"/>
      <c r="F44" s="632"/>
      <c r="G44" s="632"/>
      <c r="H44" s="632"/>
      <c r="I44" s="632"/>
      <c r="J44" s="632"/>
      <c r="K44" s="633"/>
      <c r="L44" s="521"/>
      <c r="M44" s="494" t="b">
        <v>0</v>
      </c>
    </row>
    <row r="45" spans="1:13" ht="16.5" customHeight="1" thickBot="1">
      <c r="A45" s="622" t="s">
        <v>591</v>
      </c>
      <c r="B45" s="623"/>
      <c r="C45" s="623"/>
      <c r="D45" s="623"/>
      <c r="E45" s="623"/>
      <c r="F45" s="623"/>
      <c r="G45" s="623"/>
      <c r="H45" s="623"/>
      <c r="I45" s="623"/>
      <c r="J45" s="623"/>
      <c r="K45" s="624"/>
      <c r="L45" s="522"/>
      <c r="M45" s="494" t="b">
        <v>0</v>
      </c>
    </row>
    <row r="46" spans="1:13" ht="5.0999999999999996" customHeight="1" thickBot="1">
      <c r="A46" s="495"/>
      <c r="B46" s="495"/>
      <c r="C46" s="495"/>
      <c r="D46" s="495"/>
      <c r="E46" s="495"/>
      <c r="F46" s="495"/>
      <c r="G46" s="495"/>
      <c r="H46" s="495"/>
      <c r="I46" s="495"/>
      <c r="J46" s="495"/>
      <c r="K46" s="495"/>
      <c r="L46" s="496"/>
    </row>
    <row r="47" spans="1:13" s="484" customFormat="1" ht="20.100000000000001" customHeight="1" thickBot="1">
      <c r="A47" s="613" t="s">
        <v>592</v>
      </c>
      <c r="B47" s="614"/>
      <c r="C47" s="614"/>
      <c r="D47" s="614"/>
      <c r="E47" s="614"/>
      <c r="F47" s="614"/>
      <c r="G47" s="614"/>
      <c r="H47" s="614"/>
      <c r="I47" s="614"/>
      <c r="J47" s="614"/>
      <c r="K47" s="615"/>
      <c r="L47" s="485"/>
    </row>
    <row r="48" spans="1:13" ht="16.5" customHeight="1" thickBot="1">
      <c r="A48" s="625" t="s">
        <v>586</v>
      </c>
      <c r="B48" s="626"/>
      <c r="C48" s="626"/>
      <c r="D48" s="626"/>
      <c r="E48" s="626"/>
      <c r="F48" s="626"/>
      <c r="G48" s="626"/>
      <c r="H48" s="626"/>
      <c r="I48" s="626"/>
      <c r="J48" s="626"/>
      <c r="K48" s="627"/>
      <c r="L48" s="523"/>
      <c r="M48" s="494" t="b">
        <v>0</v>
      </c>
    </row>
  </sheetData>
  <sheetProtection selectLockedCells="1"/>
  <mergeCells count="45">
    <mergeCell ref="A45:K45"/>
    <mergeCell ref="A47:K47"/>
    <mergeCell ref="A48:K48"/>
    <mergeCell ref="A39:K39"/>
    <mergeCell ref="A40:K40"/>
    <mergeCell ref="A41:K41"/>
    <mergeCell ref="A42:K42"/>
    <mergeCell ref="A43:K43"/>
    <mergeCell ref="A44:K44"/>
    <mergeCell ref="A37:K37"/>
    <mergeCell ref="A25:K25"/>
    <mergeCell ref="A26:K26"/>
    <mergeCell ref="A27:K27"/>
    <mergeCell ref="A28:K28"/>
    <mergeCell ref="A29:K29"/>
    <mergeCell ref="A30:K30"/>
    <mergeCell ref="A31:K31"/>
    <mergeCell ref="A33:K33"/>
    <mergeCell ref="A34:K34"/>
    <mergeCell ref="A35:K35"/>
    <mergeCell ref="A36:K36"/>
    <mergeCell ref="A21:K21"/>
    <mergeCell ref="L21:L22"/>
    <mergeCell ref="C22:K22"/>
    <mergeCell ref="A23:K23"/>
    <mergeCell ref="L23:L24"/>
    <mergeCell ref="C24:K24"/>
    <mergeCell ref="A16:K16"/>
    <mergeCell ref="A17:K17"/>
    <mergeCell ref="A18:K18"/>
    <mergeCell ref="A19:K19"/>
    <mergeCell ref="L19:L20"/>
    <mergeCell ref="C20:K20"/>
    <mergeCell ref="A15:K15"/>
    <mergeCell ref="A2:L2"/>
    <mergeCell ref="A3:L3"/>
    <mergeCell ref="A4:K4"/>
    <mergeCell ref="A5:K5"/>
    <mergeCell ref="A6:K6"/>
    <mergeCell ref="A8:K8"/>
    <mergeCell ref="A9:K9"/>
    <mergeCell ref="A10:K10"/>
    <mergeCell ref="A12:K12"/>
    <mergeCell ref="A13:K13"/>
    <mergeCell ref="A14:K14"/>
  </mergeCells>
  <phoneticPr fontId="11"/>
  <conditionalFormatting sqref="L9">
    <cfRule type="expression" dxfId="493" priority="37">
      <formula>$M$9=TRUE</formula>
    </cfRule>
  </conditionalFormatting>
  <conditionalFormatting sqref="L10:L11">
    <cfRule type="expression" dxfId="492" priority="36">
      <formula>$M$10=TRUE</formula>
    </cfRule>
  </conditionalFormatting>
  <conditionalFormatting sqref="L14">
    <cfRule type="expression" dxfId="491" priority="35">
      <formula>$M$14=TRUE</formula>
    </cfRule>
  </conditionalFormatting>
  <conditionalFormatting sqref="L16">
    <cfRule type="expression" dxfId="490" priority="34">
      <formula>$M$16=TRUE</formula>
    </cfRule>
  </conditionalFormatting>
  <conditionalFormatting sqref="L18">
    <cfRule type="expression" dxfId="489" priority="8">
      <formula>$M$3=TRUE</formula>
    </cfRule>
    <cfRule type="expression" dxfId="488" priority="33">
      <formula>$M$18=TRUE</formula>
    </cfRule>
  </conditionalFormatting>
  <conditionalFormatting sqref="L19:L20">
    <cfRule type="expression" dxfId="487" priority="32">
      <formula>$M$20=TRUE</formula>
    </cfRule>
  </conditionalFormatting>
  <conditionalFormatting sqref="L21:L22">
    <cfRule type="expression" dxfId="486" priority="31">
      <formula>$M$22=TRUE</formula>
    </cfRule>
  </conditionalFormatting>
  <conditionalFormatting sqref="L23:L24">
    <cfRule type="expression" dxfId="485" priority="30">
      <formula>$M$24=TRUE</formula>
    </cfRule>
  </conditionalFormatting>
  <conditionalFormatting sqref="L26">
    <cfRule type="expression" dxfId="484" priority="29">
      <formula>$M$26=TRUE</formula>
    </cfRule>
  </conditionalFormatting>
  <conditionalFormatting sqref="L27">
    <cfRule type="expression" dxfId="483" priority="28">
      <formula>$M$27=TRUE</formula>
    </cfRule>
  </conditionalFormatting>
  <conditionalFormatting sqref="L29">
    <cfRule type="expression" dxfId="482" priority="27">
      <formula>$M$29=TRUE</formula>
    </cfRule>
  </conditionalFormatting>
  <conditionalFormatting sqref="L31">
    <cfRule type="expression" dxfId="481" priority="26">
      <formula>$M$31=TRUE</formula>
    </cfRule>
  </conditionalFormatting>
  <conditionalFormatting sqref="L34">
    <cfRule type="expression" dxfId="480" priority="16">
      <formula>$M$34=TRUE</formula>
    </cfRule>
    <cfRule type="expression" dxfId="479" priority="22">
      <formula>$M$34=TRUE</formula>
    </cfRule>
    <cfRule type="expression" dxfId="478" priority="23">
      <formula>$M$34=TRUE</formula>
    </cfRule>
    <cfRule type="expression" dxfId="477" priority="24">
      <formula>$M$34=TRUE</formula>
    </cfRule>
    <cfRule type="expression" dxfId="476" priority="25">
      <formula>$M$34=TRUE</formula>
    </cfRule>
  </conditionalFormatting>
  <conditionalFormatting sqref="L35">
    <cfRule type="expression" dxfId="475" priority="15">
      <formula>$M$35=TRUE</formula>
    </cfRule>
    <cfRule type="expression" dxfId="474" priority="21">
      <formula>$M$35=TRUE</formula>
    </cfRule>
  </conditionalFormatting>
  <conditionalFormatting sqref="L36">
    <cfRule type="expression" dxfId="473" priority="14">
      <formula>$M$36=TRUE</formula>
    </cfRule>
    <cfRule type="expression" dxfId="472" priority="20">
      <formula>$M$36=TRUE</formula>
    </cfRule>
  </conditionalFormatting>
  <conditionalFormatting sqref="L37">
    <cfRule type="expression" dxfId="471" priority="13">
      <formula>$M$37=TRUE</formula>
    </cfRule>
    <cfRule type="expression" dxfId="470" priority="19">
      <formula>$M$37=TRUE</formula>
    </cfRule>
  </conditionalFormatting>
  <conditionalFormatting sqref="L40">
    <cfRule type="expression" dxfId="469" priority="12">
      <formula>$M$40=TRUE</formula>
    </cfRule>
    <cfRule type="expression" dxfId="468" priority="18">
      <formula>$M$40=TRUE</formula>
    </cfRule>
  </conditionalFormatting>
  <conditionalFormatting sqref="L41">
    <cfRule type="expression" dxfId="467" priority="17">
      <formula>$M$41=TRUE</formula>
    </cfRule>
  </conditionalFormatting>
  <conditionalFormatting sqref="L44">
    <cfRule type="expression" dxfId="466" priority="11">
      <formula>$M$44=TRUE</formula>
    </cfRule>
  </conditionalFormatting>
  <conditionalFormatting sqref="L45">
    <cfRule type="expression" dxfId="465" priority="10">
      <formula>$M$45=TRUE</formula>
    </cfRule>
  </conditionalFormatting>
  <conditionalFormatting sqref="L48">
    <cfRule type="expression" dxfId="464" priority="9">
      <formula>$M$48=TRUE</formula>
    </cfRule>
  </conditionalFormatting>
  <conditionalFormatting sqref="L26:L27 L29">
    <cfRule type="expression" dxfId="463" priority="7">
      <formula>$M$3=TRUE</formula>
    </cfRule>
  </conditionalFormatting>
  <conditionalFormatting sqref="L32">
    <cfRule type="expression" dxfId="462" priority="6">
      <formula>$M$10=TRUE</formula>
    </cfRule>
  </conditionalFormatting>
  <conditionalFormatting sqref="L38">
    <cfRule type="expression" dxfId="461" priority="5">
      <formula>$M$10=TRUE</formula>
    </cfRule>
  </conditionalFormatting>
  <conditionalFormatting sqref="L46">
    <cfRule type="expression" dxfId="460" priority="4">
      <formula>$M$10=TRUE</formula>
    </cfRule>
  </conditionalFormatting>
  <conditionalFormatting sqref="L43">
    <cfRule type="expression" dxfId="459" priority="3">
      <formula>$M$43=TRUE</formula>
    </cfRule>
  </conditionalFormatting>
  <conditionalFormatting sqref="L42">
    <cfRule type="expression" dxfId="458" priority="2">
      <formula>$M$42=TRUE</formula>
    </cfRule>
  </conditionalFormatting>
  <conditionalFormatting sqref="L6">
    <cfRule type="expression" dxfId="457" priority="1">
      <formula>$M$6=TRUE</formula>
    </cfRule>
  </conditionalFormatting>
  <printOptions horizontalCentered="1"/>
  <pageMargins left="0.23622047244094491" right="0.23622047244094491" top="0.35433070866141736" bottom="0.35433070866141736" header="0.31496062992125984" footer="0.31496062992125984"/>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11</xdr:col>
                    <xdr:colOff>238125</xdr:colOff>
                    <xdr:row>35</xdr:row>
                    <xdr:rowOff>190500</xdr:rowOff>
                  </from>
                  <to>
                    <xdr:col>11</xdr:col>
                    <xdr:colOff>428625</xdr:colOff>
                    <xdr:row>37</xdr:row>
                    <xdr:rowOff>9525</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11</xdr:col>
                    <xdr:colOff>247650</xdr:colOff>
                    <xdr:row>7</xdr:row>
                    <xdr:rowOff>238125</xdr:rowOff>
                  </from>
                  <to>
                    <xdr:col>11</xdr:col>
                    <xdr:colOff>504825</xdr:colOff>
                    <xdr:row>9</xdr:row>
                    <xdr:rowOff>19050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11</xdr:col>
                    <xdr:colOff>247650</xdr:colOff>
                    <xdr:row>8</xdr:row>
                    <xdr:rowOff>190500</xdr:rowOff>
                  </from>
                  <to>
                    <xdr:col>11</xdr:col>
                    <xdr:colOff>514350</xdr:colOff>
                    <xdr:row>10</xdr:row>
                    <xdr:rowOff>19050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11</xdr:col>
                    <xdr:colOff>266700</xdr:colOff>
                    <xdr:row>12</xdr:row>
                    <xdr:rowOff>200025</xdr:rowOff>
                  </from>
                  <to>
                    <xdr:col>11</xdr:col>
                    <xdr:colOff>447675</xdr:colOff>
                    <xdr:row>14</xdr:row>
                    <xdr:rowOff>19050</xdr:rowOff>
                  </to>
                </anchor>
              </controlPr>
            </control>
          </mc:Choice>
        </mc:AlternateContent>
        <mc:AlternateContent xmlns:mc="http://schemas.openxmlformats.org/markup-compatibility/2006">
          <mc:Choice Requires="x14">
            <control shapeId="21509" r:id="rId8" name="Check Box 5">
              <controlPr defaultSize="0" autoFill="0" autoLine="0" autoPict="0">
                <anchor moveWithCells="1">
                  <from>
                    <xdr:col>11</xdr:col>
                    <xdr:colOff>266700</xdr:colOff>
                    <xdr:row>15</xdr:row>
                    <xdr:rowOff>47625</xdr:rowOff>
                  </from>
                  <to>
                    <xdr:col>11</xdr:col>
                    <xdr:colOff>514350</xdr:colOff>
                    <xdr:row>15</xdr:row>
                    <xdr:rowOff>285750</xdr:rowOff>
                  </to>
                </anchor>
              </controlPr>
            </control>
          </mc:Choice>
        </mc:AlternateContent>
        <mc:AlternateContent xmlns:mc="http://schemas.openxmlformats.org/markup-compatibility/2006">
          <mc:Choice Requires="x14">
            <control shapeId="21510" r:id="rId9" name="Check Box 6">
              <controlPr defaultSize="0" autoFill="0" autoLine="0" autoPict="0">
                <anchor moveWithCells="1">
                  <from>
                    <xdr:col>11</xdr:col>
                    <xdr:colOff>238125</xdr:colOff>
                    <xdr:row>17</xdr:row>
                    <xdr:rowOff>57150</xdr:rowOff>
                  </from>
                  <to>
                    <xdr:col>11</xdr:col>
                    <xdr:colOff>419100</xdr:colOff>
                    <xdr:row>17</xdr:row>
                    <xdr:rowOff>295275</xdr:rowOff>
                  </to>
                </anchor>
              </controlPr>
            </control>
          </mc:Choice>
        </mc:AlternateContent>
        <mc:AlternateContent xmlns:mc="http://schemas.openxmlformats.org/markup-compatibility/2006">
          <mc:Choice Requires="x14">
            <control shapeId="21511" r:id="rId10" name="Check Box 7">
              <controlPr defaultSize="0" autoFill="0" autoLine="0" autoPict="0">
                <anchor moveWithCells="1">
                  <from>
                    <xdr:col>11</xdr:col>
                    <xdr:colOff>266700</xdr:colOff>
                    <xdr:row>18</xdr:row>
                    <xdr:rowOff>457200</xdr:rowOff>
                  </from>
                  <to>
                    <xdr:col>11</xdr:col>
                    <xdr:colOff>485775</xdr:colOff>
                    <xdr:row>19</xdr:row>
                    <xdr:rowOff>114300</xdr:rowOff>
                  </to>
                </anchor>
              </controlPr>
            </control>
          </mc:Choice>
        </mc:AlternateContent>
        <mc:AlternateContent xmlns:mc="http://schemas.openxmlformats.org/markup-compatibility/2006">
          <mc:Choice Requires="x14">
            <control shapeId="21512" r:id="rId11" name="Check Box 8">
              <controlPr defaultSize="0" autoFill="0" autoLine="0" autoPict="0">
                <anchor moveWithCells="1">
                  <from>
                    <xdr:col>11</xdr:col>
                    <xdr:colOff>266700</xdr:colOff>
                    <xdr:row>21</xdr:row>
                    <xdr:rowOff>333375</xdr:rowOff>
                  </from>
                  <to>
                    <xdr:col>11</xdr:col>
                    <xdr:colOff>476250</xdr:colOff>
                    <xdr:row>21</xdr:row>
                    <xdr:rowOff>542925</xdr:rowOff>
                  </to>
                </anchor>
              </controlPr>
            </control>
          </mc:Choice>
        </mc:AlternateContent>
        <mc:AlternateContent xmlns:mc="http://schemas.openxmlformats.org/markup-compatibility/2006">
          <mc:Choice Requires="x14">
            <control shapeId="21513" r:id="rId12" name="Check Box 9">
              <controlPr defaultSize="0" autoFill="0" autoLine="0" autoPict="0">
                <anchor moveWithCells="1">
                  <from>
                    <xdr:col>11</xdr:col>
                    <xdr:colOff>285750</xdr:colOff>
                    <xdr:row>23</xdr:row>
                    <xdr:rowOff>19050</xdr:rowOff>
                  </from>
                  <to>
                    <xdr:col>11</xdr:col>
                    <xdr:colOff>495300</xdr:colOff>
                    <xdr:row>23</xdr:row>
                    <xdr:rowOff>257175</xdr:rowOff>
                  </to>
                </anchor>
              </controlPr>
            </control>
          </mc:Choice>
        </mc:AlternateContent>
        <mc:AlternateContent xmlns:mc="http://schemas.openxmlformats.org/markup-compatibility/2006">
          <mc:Choice Requires="x14">
            <control shapeId="21514" r:id="rId13" name="Check Box 10">
              <controlPr defaultSize="0" autoFill="0" autoLine="0" autoPict="0">
                <anchor moveWithCells="1">
                  <from>
                    <xdr:col>11</xdr:col>
                    <xdr:colOff>257175</xdr:colOff>
                    <xdr:row>25</xdr:row>
                    <xdr:rowOff>133350</xdr:rowOff>
                  </from>
                  <to>
                    <xdr:col>11</xdr:col>
                    <xdr:colOff>476250</xdr:colOff>
                    <xdr:row>25</xdr:row>
                    <xdr:rowOff>371475</xdr:rowOff>
                  </to>
                </anchor>
              </controlPr>
            </control>
          </mc:Choice>
        </mc:AlternateContent>
        <mc:AlternateContent xmlns:mc="http://schemas.openxmlformats.org/markup-compatibility/2006">
          <mc:Choice Requires="x14">
            <control shapeId="21515" r:id="rId14" name="Check Box 11">
              <controlPr defaultSize="0" autoFill="0" autoLine="0" autoPict="0">
                <anchor moveWithCells="1">
                  <from>
                    <xdr:col>11</xdr:col>
                    <xdr:colOff>266700</xdr:colOff>
                    <xdr:row>25</xdr:row>
                    <xdr:rowOff>495300</xdr:rowOff>
                  </from>
                  <to>
                    <xdr:col>11</xdr:col>
                    <xdr:colOff>485775</xdr:colOff>
                    <xdr:row>27</xdr:row>
                    <xdr:rowOff>9525</xdr:rowOff>
                  </to>
                </anchor>
              </controlPr>
            </control>
          </mc:Choice>
        </mc:AlternateContent>
        <mc:AlternateContent xmlns:mc="http://schemas.openxmlformats.org/markup-compatibility/2006">
          <mc:Choice Requires="x14">
            <control shapeId="21516" r:id="rId15" name="Check Box 12">
              <controlPr defaultSize="0" autoFill="0" autoLine="0" autoPict="0">
                <anchor moveWithCells="1">
                  <from>
                    <xdr:col>11</xdr:col>
                    <xdr:colOff>257175</xdr:colOff>
                    <xdr:row>27</xdr:row>
                    <xdr:rowOff>190500</xdr:rowOff>
                  </from>
                  <to>
                    <xdr:col>11</xdr:col>
                    <xdr:colOff>466725</xdr:colOff>
                    <xdr:row>29</xdr:row>
                    <xdr:rowOff>9525</xdr:rowOff>
                  </to>
                </anchor>
              </controlPr>
            </control>
          </mc:Choice>
        </mc:AlternateContent>
        <mc:AlternateContent xmlns:mc="http://schemas.openxmlformats.org/markup-compatibility/2006">
          <mc:Choice Requires="x14">
            <control shapeId="21517" r:id="rId16" name="Check Box 13">
              <controlPr defaultSize="0" autoFill="0" autoLine="0" autoPict="0">
                <anchor moveWithCells="1">
                  <from>
                    <xdr:col>11</xdr:col>
                    <xdr:colOff>257175</xdr:colOff>
                    <xdr:row>29</xdr:row>
                    <xdr:rowOff>190500</xdr:rowOff>
                  </from>
                  <to>
                    <xdr:col>11</xdr:col>
                    <xdr:colOff>504825</xdr:colOff>
                    <xdr:row>31</xdr:row>
                    <xdr:rowOff>9525</xdr:rowOff>
                  </to>
                </anchor>
              </controlPr>
            </control>
          </mc:Choice>
        </mc:AlternateContent>
        <mc:AlternateContent xmlns:mc="http://schemas.openxmlformats.org/markup-compatibility/2006">
          <mc:Choice Requires="x14">
            <control shapeId="21518" r:id="rId17" name="Check Box 14">
              <controlPr defaultSize="0" autoFill="0" autoLine="0" autoPict="0">
                <anchor moveWithCells="1">
                  <from>
                    <xdr:col>11</xdr:col>
                    <xdr:colOff>238125</xdr:colOff>
                    <xdr:row>32</xdr:row>
                    <xdr:rowOff>238125</xdr:rowOff>
                  </from>
                  <to>
                    <xdr:col>11</xdr:col>
                    <xdr:colOff>466725</xdr:colOff>
                    <xdr:row>34</xdr:row>
                    <xdr:rowOff>9525</xdr:rowOff>
                  </to>
                </anchor>
              </controlPr>
            </control>
          </mc:Choice>
        </mc:AlternateContent>
        <mc:AlternateContent xmlns:mc="http://schemas.openxmlformats.org/markup-compatibility/2006">
          <mc:Choice Requires="x14">
            <control shapeId="21519" r:id="rId18" name="Check Box 15">
              <controlPr defaultSize="0" autoFill="0" autoLine="0" autoPict="0">
                <anchor moveWithCells="1">
                  <from>
                    <xdr:col>11</xdr:col>
                    <xdr:colOff>238125</xdr:colOff>
                    <xdr:row>33</xdr:row>
                    <xdr:rowOff>190500</xdr:rowOff>
                  </from>
                  <to>
                    <xdr:col>11</xdr:col>
                    <xdr:colOff>476250</xdr:colOff>
                    <xdr:row>35</xdr:row>
                    <xdr:rowOff>9525</xdr:rowOff>
                  </to>
                </anchor>
              </controlPr>
            </control>
          </mc:Choice>
        </mc:AlternateContent>
        <mc:AlternateContent xmlns:mc="http://schemas.openxmlformats.org/markup-compatibility/2006">
          <mc:Choice Requires="x14">
            <control shapeId="21520" r:id="rId19" name="Check Box 16">
              <controlPr defaultSize="0" autoFill="0" autoLine="0" autoPict="0">
                <anchor moveWithCells="1">
                  <from>
                    <xdr:col>11</xdr:col>
                    <xdr:colOff>238125</xdr:colOff>
                    <xdr:row>34</xdr:row>
                    <xdr:rowOff>200025</xdr:rowOff>
                  </from>
                  <to>
                    <xdr:col>11</xdr:col>
                    <xdr:colOff>447675</xdr:colOff>
                    <xdr:row>36</xdr:row>
                    <xdr:rowOff>19050</xdr:rowOff>
                  </to>
                </anchor>
              </controlPr>
            </control>
          </mc:Choice>
        </mc:AlternateContent>
        <mc:AlternateContent xmlns:mc="http://schemas.openxmlformats.org/markup-compatibility/2006">
          <mc:Choice Requires="x14">
            <control shapeId="21521" r:id="rId20" name="Check Box 17">
              <controlPr defaultSize="0" autoFill="0" autoLine="0" autoPict="0">
                <anchor moveWithCells="1">
                  <from>
                    <xdr:col>11</xdr:col>
                    <xdr:colOff>228600</xdr:colOff>
                    <xdr:row>39</xdr:row>
                    <xdr:rowOff>47625</xdr:rowOff>
                  </from>
                  <to>
                    <xdr:col>11</xdr:col>
                    <xdr:colOff>438150</xdr:colOff>
                    <xdr:row>39</xdr:row>
                    <xdr:rowOff>285750</xdr:rowOff>
                  </to>
                </anchor>
              </controlPr>
            </control>
          </mc:Choice>
        </mc:AlternateContent>
        <mc:AlternateContent xmlns:mc="http://schemas.openxmlformats.org/markup-compatibility/2006">
          <mc:Choice Requires="x14">
            <control shapeId="21522" r:id="rId21" name="Check Box 18">
              <controlPr defaultSize="0" autoFill="0" autoLine="0" autoPict="0">
                <anchor moveWithCells="1">
                  <from>
                    <xdr:col>11</xdr:col>
                    <xdr:colOff>238125</xdr:colOff>
                    <xdr:row>40</xdr:row>
                    <xdr:rowOff>47625</xdr:rowOff>
                  </from>
                  <to>
                    <xdr:col>11</xdr:col>
                    <xdr:colOff>466725</xdr:colOff>
                    <xdr:row>40</xdr:row>
                    <xdr:rowOff>285750</xdr:rowOff>
                  </to>
                </anchor>
              </controlPr>
            </control>
          </mc:Choice>
        </mc:AlternateContent>
        <mc:AlternateContent xmlns:mc="http://schemas.openxmlformats.org/markup-compatibility/2006">
          <mc:Choice Requires="x14">
            <control shapeId="21523" r:id="rId22" name="Check Box 19">
              <controlPr defaultSize="0" autoFill="0" autoLine="0" autoPict="0">
                <anchor moveWithCells="1">
                  <from>
                    <xdr:col>11</xdr:col>
                    <xdr:colOff>238125</xdr:colOff>
                    <xdr:row>40</xdr:row>
                    <xdr:rowOff>323850</xdr:rowOff>
                  </from>
                  <to>
                    <xdr:col>11</xdr:col>
                    <xdr:colOff>476250</xdr:colOff>
                    <xdr:row>42</xdr:row>
                    <xdr:rowOff>9525</xdr:rowOff>
                  </to>
                </anchor>
              </controlPr>
            </control>
          </mc:Choice>
        </mc:AlternateContent>
        <mc:AlternateContent xmlns:mc="http://schemas.openxmlformats.org/markup-compatibility/2006">
          <mc:Choice Requires="x14">
            <control shapeId="21524" r:id="rId23" name="Check Box 20">
              <controlPr defaultSize="0" autoFill="0" autoLine="0" autoPict="0">
                <anchor moveWithCells="1">
                  <from>
                    <xdr:col>11</xdr:col>
                    <xdr:colOff>238125</xdr:colOff>
                    <xdr:row>42</xdr:row>
                    <xdr:rowOff>333375</xdr:rowOff>
                  </from>
                  <to>
                    <xdr:col>11</xdr:col>
                    <xdr:colOff>447675</xdr:colOff>
                    <xdr:row>44</xdr:row>
                    <xdr:rowOff>19050</xdr:rowOff>
                  </to>
                </anchor>
              </controlPr>
            </control>
          </mc:Choice>
        </mc:AlternateContent>
        <mc:AlternateContent xmlns:mc="http://schemas.openxmlformats.org/markup-compatibility/2006">
          <mc:Choice Requires="x14">
            <control shapeId="21525" r:id="rId24" name="Check Box 21">
              <controlPr defaultSize="0" autoFill="0" autoLine="0" autoPict="0">
                <anchor moveWithCells="1">
                  <from>
                    <xdr:col>11</xdr:col>
                    <xdr:colOff>238125</xdr:colOff>
                    <xdr:row>43</xdr:row>
                    <xdr:rowOff>190500</xdr:rowOff>
                  </from>
                  <to>
                    <xdr:col>11</xdr:col>
                    <xdr:colOff>419100</xdr:colOff>
                    <xdr:row>45</xdr:row>
                    <xdr:rowOff>19050</xdr:rowOff>
                  </to>
                </anchor>
              </controlPr>
            </control>
          </mc:Choice>
        </mc:AlternateContent>
        <mc:AlternateContent xmlns:mc="http://schemas.openxmlformats.org/markup-compatibility/2006">
          <mc:Choice Requires="x14">
            <control shapeId="21526" r:id="rId25" name="Check Box 22">
              <controlPr defaultSize="0" autoFill="0" autoLine="0" autoPict="0">
                <anchor moveWithCells="1">
                  <from>
                    <xdr:col>11</xdr:col>
                    <xdr:colOff>238125</xdr:colOff>
                    <xdr:row>46</xdr:row>
                    <xdr:rowOff>247650</xdr:rowOff>
                  </from>
                  <to>
                    <xdr:col>11</xdr:col>
                    <xdr:colOff>428625</xdr:colOff>
                    <xdr:row>48</xdr:row>
                    <xdr:rowOff>9525</xdr:rowOff>
                  </to>
                </anchor>
              </controlPr>
            </control>
          </mc:Choice>
        </mc:AlternateContent>
        <mc:AlternateContent xmlns:mc="http://schemas.openxmlformats.org/markup-compatibility/2006">
          <mc:Choice Requires="x14">
            <control shapeId="21527" r:id="rId26" name="Check Box 23">
              <controlPr defaultSize="0" autoFill="0" autoLine="0" autoPict="0">
                <anchor moveWithCells="1">
                  <from>
                    <xdr:col>11</xdr:col>
                    <xdr:colOff>485775</xdr:colOff>
                    <xdr:row>17</xdr:row>
                    <xdr:rowOff>171450</xdr:rowOff>
                  </from>
                  <to>
                    <xdr:col>11</xdr:col>
                    <xdr:colOff>685800</xdr:colOff>
                    <xdr:row>17</xdr:row>
                    <xdr:rowOff>466725</xdr:rowOff>
                  </to>
                </anchor>
              </controlPr>
            </control>
          </mc:Choice>
        </mc:AlternateContent>
        <mc:AlternateContent xmlns:mc="http://schemas.openxmlformats.org/markup-compatibility/2006">
          <mc:Choice Requires="x14">
            <control shapeId="21528" r:id="rId27" name="Check Box 24">
              <controlPr defaultSize="0" autoFill="0" autoLine="0" autoPict="0">
                <anchor moveWithCells="1">
                  <from>
                    <xdr:col>11</xdr:col>
                    <xdr:colOff>238125</xdr:colOff>
                    <xdr:row>42</xdr:row>
                    <xdr:rowOff>57150</xdr:rowOff>
                  </from>
                  <to>
                    <xdr:col>11</xdr:col>
                    <xdr:colOff>476250</xdr:colOff>
                    <xdr:row>42</xdr:row>
                    <xdr:rowOff>285750</xdr:rowOff>
                  </to>
                </anchor>
              </controlPr>
            </control>
          </mc:Choice>
        </mc:AlternateContent>
        <mc:AlternateContent xmlns:mc="http://schemas.openxmlformats.org/markup-compatibility/2006">
          <mc:Choice Requires="x14">
            <control shapeId="21529" r:id="rId28" name="Check Box 25">
              <controlPr defaultSize="0" autoFill="0" autoLine="0" autoPict="0">
                <anchor moveWithCells="1">
                  <from>
                    <xdr:col>11</xdr:col>
                    <xdr:colOff>247650</xdr:colOff>
                    <xdr:row>5</xdr:row>
                    <xdr:rowOff>47625</xdr:rowOff>
                  </from>
                  <to>
                    <xdr:col>11</xdr:col>
                    <xdr:colOff>485775</xdr:colOff>
                    <xdr:row>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autoPageBreaks="0" fitToPage="1"/>
  </sheetPr>
  <dimension ref="B1:AP91"/>
  <sheetViews>
    <sheetView showGridLines="0" topLeftCell="A44" zoomScaleNormal="100" workbookViewId="0">
      <selection activeCell="H6" sqref="H6"/>
    </sheetView>
  </sheetViews>
  <sheetFormatPr defaultRowHeight="13.5"/>
  <cols>
    <col min="1" max="1" width="4.125" customWidth="1"/>
    <col min="2" max="24" width="3.625" customWidth="1"/>
    <col min="25" max="25" width="3.625" style="8" customWidth="1"/>
    <col min="26" max="26" width="3.625" style="405" customWidth="1"/>
    <col min="27" max="27" width="6.75" hidden="1" customWidth="1"/>
    <col min="28" max="28" width="14.75" hidden="1" customWidth="1"/>
    <col min="29" max="29" width="3.625" hidden="1" customWidth="1"/>
    <col min="30" max="30" width="12" hidden="1" customWidth="1"/>
    <col min="31" max="31" width="8.5" hidden="1" customWidth="1"/>
    <col min="32" max="32" width="52.875" customWidth="1"/>
    <col min="33" max="41" width="3.625" customWidth="1"/>
    <col min="42" max="42" width="7.375" style="405" customWidth="1"/>
    <col min="43" max="58" width="3.625" customWidth="1"/>
  </cols>
  <sheetData>
    <row r="1" spans="2:31" ht="18" customHeight="1">
      <c r="B1" s="50" t="s">
        <v>30</v>
      </c>
      <c r="F1" t="s">
        <v>594</v>
      </c>
      <c r="M1" s="452"/>
      <c r="N1" s="107" t="s">
        <v>401</v>
      </c>
      <c r="O1" s="760"/>
      <c r="P1" s="761"/>
      <c r="Q1" s="762"/>
      <c r="R1" s="758" t="s">
        <v>402</v>
      </c>
      <c r="S1" s="758"/>
      <c r="T1" s="759"/>
      <c r="U1" s="661"/>
      <c r="V1" s="661"/>
      <c r="W1" s="661"/>
      <c r="X1" s="661"/>
      <c r="Y1" s="661"/>
    </row>
    <row r="2" spans="2:31" ht="102.75" customHeight="1" thickBot="1"/>
    <row r="3" spans="2:31" ht="18" customHeight="1" thickBot="1">
      <c r="B3" s="23" t="s">
        <v>593</v>
      </c>
      <c r="C3" s="24"/>
      <c r="D3" s="24"/>
      <c r="E3" s="24"/>
      <c r="F3" s="24"/>
      <c r="G3" s="24"/>
      <c r="H3" s="24"/>
      <c r="I3" s="24"/>
      <c r="J3" s="24"/>
      <c r="K3" s="24"/>
      <c r="L3" s="24"/>
      <c r="M3" s="24"/>
      <c r="N3" s="24"/>
      <c r="O3" s="24"/>
      <c r="P3" s="24"/>
      <c r="Q3" s="24"/>
      <c r="R3" s="24"/>
      <c r="S3" s="24"/>
      <c r="T3" s="24"/>
      <c r="U3" s="24"/>
      <c r="V3" s="24"/>
      <c r="W3" s="24"/>
      <c r="X3" s="24"/>
      <c r="Y3" s="25"/>
      <c r="AB3" t="s">
        <v>543</v>
      </c>
      <c r="AD3" t="s">
        <v>544</v>
      </c>
    </row>
    <row r="4" spans="2:31" ht="18" customHeight="1" thickBot="1">
      <c r="B4" s="691" t="s">
        <v>472</v>
      </c>
      <c r="C4" s="692"/>
      <c r="D4" s="692"/>
      <c r="E4" s="692"/>
      <c r="F4" s="692"/>
      <c r="G4" s="692"/>
      <c r="H4" s="692"/>
      <c r="I4" s="692"/>
      <c r="J4" s="692"/>
      <c r="K4" s="693"/>
      <c r="L4" s="635"/>
      <c r="M4" s="634"/>
      <c r="N4" s="634"/>
      <c r="O4" s="634"/>
      <c r="P4" s="634"/>
      <c r="Q4" s="454" t="s">
        <v>478</v>
      </c>
      <c r="R4" s="634"/>
      <c r="S4" s="634"/>
      <c r="T4" s="634"/>
      <c r="U4" s="454" t="s">
        <v>477</v>
      </c>
      <c r="V4" s="634"/>
      <c r="W4" s="634"/>
      <c r="X4" s="634"/>
      <c r="Y4" s="455" t="s">
        <v>476</v>
      </c>
      <c r="AA4" t="e">
        <f>VLOOKUP(L4,AD4:AE18,2,0)</f>
        <v>#N/A</v>
      </c>
      <c r="AB4" s="473" t="e">
        <f>DATE(AA4,R4,V4)</f>
        <v>#N/A</v>
      </c>
      <c r="AC4" s="458"/>
      <c r="AD4" s="474" t="s">
        <v>479</v>
      </c>
      <c r="AE4" s="475">
        <v>2018</v>
      </c>
    </row>
    <row r="5" spans="2:31" ht="14.1" customHeight="1" thickBot="1">
      <c r="B5" s="12"/>
      <c r="C5" s="12"/>
      <c r="D5" s="12"/>
      <c r="E5" s="12"/>
      <c r="F5" s="12"/>
      <c r="G5" s="12"/>
      <c r="H5" s="12"/>
      <c r="I5" s="12"/>
      <c r="J5" s="12"/>
      <c r="K5" s="12"/>
      <c r="L5" s="11"/>
      <c r="M5" s="11"/>
      <c r="N5" s="11"/>
      <c r="O5" s="11"/>
      <c r="P5" s="11"/>
      <c r="Q5" s="11"/>
      <c r="R5" s="11"/>
      <c r="S5" s="11"/>
      <c r="T5" s="11"/>
      <c r="U5" s="11"/>
      <c r="V5" s="11"/>
      <c r="W5" s="11"/>
      <c r="X5" s="11"/>
      <c r="Y5" s="11"/>
      <c r="AD5" s="467" t="s">
        <v>480</v>
      </c>
      <c r="AE5" s="476">
        <v>2019</v>
      </c>
    </row>
    <row r="6" spans="2:31" ht="18" customHeight="1">
      <c r="B6" s="26" t="s">
        <v>455</v>
      </c>
      <c r="C6" s="27"/>
      <c r="D6" s="27"/>
      <c r="E6" s="27"/>
      <c r="F6" s="27"/>
      <c r="G6" s="27"/>
      <c r="H6" s="27"/>
      <c r="I6" s="27"/>
      <c r="J6" s="27"/>
      <c r="K6" s="27"/>
      <c r="L6" s="27"/>
      <c r="M6" s="27"/>
      <c r="N6" s="27"/>
      <c r="O6" s="27"/>
      <c r="P6" s="27"/>
      <c r="Q6" s="27"/>
      <c r="R6" s="27"/>
      <c r="S6" s="27"/>
      <c r="T6" s="27"/>
      <c r="U6" s="27"/>
      <c r="V6" s="27"/>
      <c r="W6" s="27"/>
      <c r="X6" s="27"/>
      <c r="Y6" s="28"/>
      <c r="AD6" s="467" t="s">
        <v>481</v>
      </c>
      <c r="AE6" s="476">
        <v>2019</v>
      </c>
    </row>
    <row r="7" spans="2:31" ht="36" customHeight="1">
      <c r="B7" s="15">
        <v>1</v>
      </c>
      <c r="C7" s="675" t="s">
        <v>496</v>
      </c>
      <c r="D7" s="676"/>
      <c r="E7" s="676"/>
      <c r="F7" s="676"/>
      <c r="G7" s="676"/>
      <c r="H7" s="676"/>
      <c r="I7" s="676"/>
      <c r="J7" s="676"/>
      <c r="K7" s="677"/>
      <c r="L7" s="716"/>
      <c r="M7" s="716"/>
      <c r="N7" s="716"/>
      <c r="O7" s="716"/>
      <c r="P7" s="716"/>
      <c r="Q7" s="716"/>
      <c r="R7" s="716"/>
      <c r="S7" s="716"/>
      <c r="T7" s="716"/>
      <c r="U7" s="716"/>
      <c r="V7" s="716"/>
      <c r="W7" s="716"/>
      <c r="X7" s="716"/>
      <c r="Y7" s="717"/>
      <c r="AD7" s="467" t="s">
        <v>482</v>
      </c>
      <c r="AE7" s="476">
        <v>2020</v>
      </c>
    </row>
    <row r="8" spans="2:31" ht="36" customHeight="1">
      <c r="B8" s="15">
        <v>2</v>
      </c>
      <c r="C8" s="722" t="s">
        <v>454</v>
      </c>
      <c r="D8" s="723"/>
      <c r="E8" s="723"/>
      <c r="F8" s="723"/>
      <c r="G8" s="723"/>
      <c r="H8" s="723"/>
      <c r="I8" s="723"/>
      <c r="J8" s="723"/>
      <c r="K8" s="724"/>
      <c r="L8" s="639"/>
      <c r="M8" s="640"/>
      <c r="N8" s="640"/>
      <c r="O8" s="640"/>
      <c r="P8" s="640"/>
      <c r="Q8" s="640"/>
      <c r="R8" s="640"/>
      <c r="S8" s="640"/>
      <c r="T8" s="640"/>
      <c r="U8" s="640"/>
      <c r="V8" s="640"/>
      <c r="W8" s="640"/>
      <c r="X8" s="640"/>
      <c r="Y8" s="641"/>
      <c r="AD8" s="467" t="s">
        <v>483</v>
      </c>
      <c r="AE8" s="476">
        <v>2021</v>
      </c>
    </row>
    <row r="9" spans="2:31" ht="36" customHeight="1">
      <c r="B9" s="15">
        <v>3</v>
      </c>
      <c r="C9" s="675" t="s">
        <v>497</v>
      </c>
      <c r="D9" s="676"/>
      <c r="E9" s="676"/>
      <c r="F9" s="676"/>
      <c r="G9" s="676"/>
      <c r="H9" s="676"/>
      <c r="I9" s="676"/>
      <c r="J9" s="676"/>
      <c r="K9" s="677"/>
      <c r="L9" s="720"/>
      <c r="M9" s="720"/>
      <c r="N9" s="720"/>
      <c r="O9" s="720"/>
      <c r="P9" s="720"/>
      <c r="Q9" s="720"/>
      <c r="R9" s="720"/>
      <c r="S9" s="720"/>
      <c r="T9" s="720"/>
      <c r="U9" s="720"/>
      <c r="V9" s="720"/>
      <c r="W9" s="720"/>
      <c r="X9" s="720"/>
      <c r="Y9" s="721"/>
      <c r="AD9" s="467" t="s">
        <v>484</v>
      </c>
      <c r="AE9" s="476">
        <v>2022</v>
      </c>
    </row>
    <row r="10" spans="2:31" ht="36" customHeight="1">
      <c r="B10" s="423">
        <v>4</v>
      </c>
      <c r="C10" s="675" t="s">
        <v>498</v>
      </c>
      <c r="D10" s="676"/>
      <c r="E10" s="676"/>
      <c r="F10" s="676"/>
      <c r="G10" s="676"/>
      <c r="H10" s="676"/>
      <c r="I10" s="676"/>
      <c r="J10" s="676"/>
      <c r="K10" s="677"/>
      <c r="L10" s="754"/>
      <c r="M10" s="755"/>
      <c r="N10" s="755"/>
      <c r="O10" s="755"/>
      <c r="P10" s="755"/>
      <c r="Q10" s="755"/>
      <c r="R10" s="755"/>
      <c r="S10" s="755"/>
      <c r="T10" s="755"/>
      <c r="U10" s="755"/>
      <c r="V10" s="755"/>
      <c r="W10" s="755"/>
      <c r="X10" s="755"/>
      <c r="Y10" s="756"/>
      <c r="AD10" s="467" t="s">
        <v>485</v>
      </c>
      <c r="AE10" s="476">
        <v>2023</v>
      </c>
    </row>
    <row r="11" spans="2:31" ht="18" customHeight="1">
      <c r="B11" s="694">
        <v>5</v>
      </c>
      <c r="C11" s="705" t="s">
        <v>456</v>
      </c>
      <c r="D11" s="706"/>
      <c r="E11" s="706"/>
      <c r="F11" s="706"/>
      <c r="G11" s="706"/>
      <c r="H11" s="706"/>
      <c r="I11" s="706"/>
      <c r="J11" s="706"/>
      <c r="K11" s="713"/>
      <c r="L11" s="638" t="s">
        <v>31</v>
      </c>
      <c r="M11" s="638"/>
      <c r="N11" s="638"/>
      <c r="O11" s="680"/>
      <c r="P11" s="680"/>
      <c r="Q11" s="680"/>
      <c r="R11" s="680"/>
      <c r="S11" s="7" t="s">
        <v>22</v>
      </c>
      <c r="T11" s="680"/>
      <c r="U11" s="680"/>
      <c r="V11" s="680"/>
      <c r="W11" s="680"/>
      <c r="X11" s="680"/>
      <c r="Y11" s="681"/>
      <c r="AD11" s="467" t="s">
        <v>486</v>
      </c>
      <c r="AE11" s="476">
        <v>2024</v>
      </c>
    </row>
    <row r="12" spans="2:31" ht="18" customHeight="1">
      <c r="B12" s="714"/>
      <c r="C12" s="718"/>
      <c r="D12" s="644"/>
      <c r="E12" s="644"/>
      <c r="F12" s="644"/>
      <c r="G12" s="644"/>
      <c r="H12" s="644"/>
      <c r="I12" s="644"/>
      <c r="J12" s="644"/>
      <c r="K12" s="719"/>
      <c r="L12" s="638" t="s">
        <v>24</v>
      </c>
      <c r="M12" s="638"/>
      <c r="N12" s="638"/>
      <c r="O12" s="716"/>
      <c r="P12" s="716"/>
      <c r="Q12" s="716"/>
      <c r="R12" s="716"/>
      <c r="S12" s="716"/>
      <c r="T12" s="716"/>
      <c r="U12" s="716"/>
      <c r="V12" s="716"/>
      <c r="W12" s="716"/>
      <c r="X12" s="716"/>
      <c r="Y12" s="717"/>
      <c r="AD12" s="467" t="s">
        <v>487</v>
      </c>
      <c r="AE12" s="476">
        <v>2025</v>
      </c>
    </row>
    <row r="13" spans="2:31" ht="18" customHeight="1">
      <c r="B13" s="695"/>
      <c r="C13" s="718"/>
      <c r="D13" s="644"/>
      <c r="E13" s="644"/>
      <c r="F13" s="644"/>
      <c r="G13" s="644"/>
      <c r="H13" s="644"/>
      <c r="I13" s="644"/>
      <c r="J13" s="644"/>
      <c r="K13" s="719"/>
      <c r="L13" s="638" t="s">
        <v>32</v>
      </c>
      <c r="M13" s="638"/>
      <c r="N13" s="638"/>
      <c r="O13" s="680"/>
      <c r="P13" s="680"/>
      <c r="Q13" s="680"/>
      <c r="R13" s="7" t="s">
        <v>22</v>
      </c>
      <c r="S13" s="680"/>
      <c r="T13" s="680"/>
      <c r="U13" s="680"/>
      <c r="V13" s="7" t="s">
        <v>22</v>
      </c>
      <c r="W13" s="680"/>
      <c r="X13" s="680"/>
      <c r="Y13" s="681"/>
      <c r="AD13" s="467" t="s">
        <v>488</v>
      </c>
      <c r="AE13" s="476">
        <v>2026</v>
      </c>
    </row>
    <row r="14" spans="2:31" ht="18" customHeight="1">
      <c r="B14" s="694">
        <v>6</v>
      </c>
      <c r="C14" s="688" t="s">
        <v>457</v>
      </c>
      <c r="D14" s="688"/>
      <c r="E14" s="688"/>
      <c r="F14" s="688"/>
      <c r="G14" s="688"/>
      <c r="H14" s="688"/>
      <c r="I14" s="688"/>
      <c r="J14" s="688"/>
      <c r="K14" s="688"/>
      <c r="L14" s="638" t="s">
        <v>31</v>
      </c>
      <c r="M14" s="638"/>
      <c r="N14" s="638"/>
      <c r="O14" s="680"/>
      <c r="P14" s="680"/>
      <c r="Q14" s="680"/>
      <c r="R14" s="680"/>
      <c r="S14" s="7" t="s">
        <v>22</v>
      </c>
      <c r="T14" s="680"/>
      <c r="U14" s="680"/>
      <c r="V14" s="680"/>
      <c r="W14" s="680"/>
      <c r="X14" s="680"/>
      <c r="Y14" s="681"/>
      <c r="AD14" s="467" t="s">
        <v>489</v>
      </c>
      <c r="AE14" s="476">
        <v>2027</v>
      </c>
    </row>
    <row r="15" spans="2:31" ht="18" customHeight="1">
      <c r="B15" s="714"/>
      <c r="C15" s="688"/>
      <c r="D15" s="688"/>
      <c r="E15" s="688"/>
      <c r="F15" s="688"/>
      <c r="G15" s="688"/>
      <c r="H15" s="688"/>
      <c r="I15" s="688"/>
      <c r="J15" s="688"/>
      <c r="K15" s="688"/>
      <c r="L15" s="638" t="s">
        <v>24</v>
      </c>
      <c r="M15" s="638"/>
      <c r="N15" s="638"/>
      <c r="O15" s="716"/>
      <c r="P15" s="716"/>
      <c r="Q15" s="716"/>
      <c r="R15" s="716"/>
      <c r="S15" s="716"/>
      <c r="T15" s="716"/>
      <c r="U15" s="716"/>
      <c r="V15" s="716"/>
      <c r="W15" s="716"/>
      <c r="X15" s="716"/>
      <c r="Y15" s="717"/>
      <c r="AD15" s="467" t="s">
        <v>490</v>
      </c>
      <c r="AE15" s="476">
        <v>2028</v>
      </c>
    </row>
    <row r="16" spans="2:31" ht="18" customHeight="1" thickBot="1">
      <c r="B16" s="715"/>
      <c r="C16" s="689"/>
      <c r="D16" s="689"/>
      <c r="E16" s="689"/>
      <c r="F16" s="689"/>
      <c r="G16" s="689"/>
      <c r="H16" s="689"/>
      <c r="I16" s="689"/>
      <c r="J16" s="689"/>
      <c r="K16" s="689"/>
      <c r="L16" s="666" t="s">
        <v>32</v>
      </c>
      <c r="M16" s="666"/>
      <c r="N16" s="666"/>
      <c r="O16" s="647"/>
      <c r="P16" s="647"/>
      <c r="Q16" s="647"/>
      <c r="R16" s="22" t="s">
        <v>22</v>
      </c>
      <c r="S16" s="647"/>
      <c r="T16" s="647"/>
      <c r="U16" s="647"/>
      <c r="V16" s="22" t="s">
        <v>22</v>
      </c>
      <c r="W16" s="647"/>
      <c r="X16" s="647"/>
      <c r="Y16" s="648"/>
      <c r="AD16" s="467" t="s">
        <v>491</v>
      </c>
      <c r="AE16" s="476">
        <v>2029</v>
      </c>
    </row>
    <row r="17" spans="2:32" ht="14.1" customHeight="1" thickBot="1">
      <c r="B17" s="10"/>
      <c r="C17" s="11"/>
      <c r="D17" s="11"/>
      <c r="E17" s="11"/>
      <c r="F17" s="11"/>
      <c r="G17" s="11"/>
      <c r="H17" s="8"/>
      <c r="I17" s="14"/>
      <c r="J17" s="14"/>
      <c r="K17" s="14"/>
      <c r="L17" s="8"/>
      <c r="M17" s="8"/>
      <c r="N17" s="8"/>
      <c r="O17" s="8"/>
      <c r="P17" s="8"/>
      <c r="Q17" s="8"/>
      <c r="R17" s="8"/>
      <c r="S17" s="8"/>
      <c r="T17" s="8"/>
      <c r="U17" s="8"/>
      <c r="V17" s="8"/>
      <c r="W17" s="8"/>
      <c r="X17" s="8"/>
      <c r="AD17" s="467" t="s">
        <v>492</v>
      </c>
      <c r="AE17" s="476">
        <v>2030</v>
      </c>
    </row>
    <row r="18" spans="2:32" ht="18" customHeight="1" thickBot="1">
      <c r="B18" s="23" t="s">
        <v>55</v>
      </c>
      <c r="C18" s="24"/>
      <c r="D18" s="24"/>
      <c r="E18" s="24"/>
      <c r="F18" s="24"/>
      <c r="G18" s="24"/>
      <c r="H18" s="24"/>
      <c r="I18" s="24"/>
      <c r="J18" s="24"/>
      <c r="K18" s="24"/>
      <c r="L18" s="24"/>
      <c r="M18" s="24"/>
      <c r="N18" s="24"/>
      <c r="O18" s="24"/>
      <c r="P18" s="24"/>
      <c r="Q18" s="24"/>
      <c r="R18" s="24"/>
      <c r="S18" s="24"/>
      <c r="T18" s="24"/>
      <c r="U18" s="24"/>
      <c r="V18" s="24"/>
      <c r="W18" s="24"/>
      <c r="X18" s="24"/>
      <c r="Y18" s="25"/>
      <c r="AD18" s="477" t="s">
        <v>493</v>
      </c>
      <c r="AE18" s="478">
        <v>2031</v>
      </c>
    </row>
    <row r="19" spans="2:32" ht="18" customHeight="1">
      <c r="B19" s="15">
        <v>1</v>
      </c>
      <c r="C19" s="642" t="s">
        <v>33</v>
      </c>
      <c r="D19" s="674"/>
      <c r="E19" s="674"/>
      <c r="F19" s="674"/>
      <c r="G19" s="674"/>
      <c r="H19" s="674"/>
      <c r="I19" s="674"/>
      <c r="J19" s="674"/>
      <c r="K19" s="643"/>
      <c r="L19" s="639"/>
      <c r="M19" s="640"/>
      <c r="N19" s="640"/>
      <c r="O19" s="640"/>
      <c r="P19" s="640"/>
      <c r="Q19" s="640"/>
      <c r="R19" s="640"/>
      <c r="S19" s="640"/>
      <c r="T19" s="640"/>
      <c r="U19" s="640"/>
      <c r="V19" s="640"/>
      <c r="W19" s="640"/>
      <c r="X19" s="640"/>
      <c r="Y19" s="641"/>
    </row>
    <row r="20" spans="2:32" ht="18" customHeight="1">
      <c r="B20" s="694">
        <v>2</v>
      </c>
      <c r="C20" s="642" t="s">
        <v>34</v>
      </c>
      <c r="D20" s="674"/>
      <c r="E20" s="674"/>
      <c r="F20" s="674"/>
      <c r="G20" s="674"/>
      <c r="H20" s="674"/>
      <c r="I20" s="674"/>
      <c r="J20" s="674"/>
      <c r="K20" s="643"/>
      <c r="L20" s="638" t="s">
        <v>35</v>
      </c>
      <c r="M20" s="638"/>
      <c r="N20" s="707"/>
      <c r="O20" s="707"/>
      <c r="P20" s="7" t="s">
        <v>43</v>
      </c>
      <c r="Q20" s="716"/>
      <c r="R20" s="716"/>
      <c r="S20" s="716"/>
      <c r="T20" s="716"/>
      <c r="U20" s="716"/>
      <c r="V20" s="716"/>
      <c r="W20" s="716"/>
      <c r="X20" s="716"/>
      <c r="Y20" s="717"/>
    </row>
    <row r="21" spans="2:32" ht="18" customHeight="1">
      <c r="B21" s="695"/>
      <c r="C21" s="642" t="s">
        <v>66</v>
      </c>
      <c r="D21" s="674"/>
      <c r="E21" s="674"/>
      <c r="F21" s="674"/>
      <c r="G21" s="674"/>
      <c r="H21" s="674"/>
      <c r="I21" s="674"/>
      <c r="J21" s="674"/>
      <c r="K21" s="643"/>
      <c r="L21" s="61" t="s">
        <v>373</v>
      </c>
      <c r="M21" s="636"/>
      <c r="N21" s="637"/>
      <c r="O21" s="637"/>
      <c r="P21" s="637"/>
      <c r="Q21" s="637"/>
      <c r="R21" s="690"/>
      <c r="S21" s="89" t="s">
        <v>374</v>
      </c>
      <c r="T21" s="636"/>
      <c r="U21" s="637"/>
      <c r="V21" s="637"/>
      <c r="W21" s="637"/>
      <c r="X21" s="637"/>
      <c r="Y21" s="704"/>
      <c r="AF21" s="51"/>
    </row>
    <row r="22" spans="2:32" ht="18" customHeight="1">
      <c r="B22" s="694">
        <v>3</v>
      </c>
      <c r="C22" s="706" t="s">
        <v>36</v>
      </c>
      <c r="D22" s="706"/>
      <c r="E22" s="706"/>
      <c r="F22" s="706"/>
      <c r="G22" s="706"/>
      <c r="H22" s="706"/>
      <c r="I22" s="706"/>
      <c r="J22" s="706"/>
      <c r="K22" s="713"/>
      <c r="L22" s="710"/>
      <c r="M22" s="711"/>
      <c r="N22" s="711"/>
      <c r="O22" s="711"/>
      <c r="P22" s="711"/>
      <c r="Q22" s="711"/>
      <c r="R22" s="711"/>
      <c r="S22" s="711"/>
      <c r="T22" s="711"/>
      <c r="U22" s="711"/>
      <c r="V22" s="711"/>
      <c r="W22" s="711"/>
      <c r="X22" s="711"/>
      <c r="Y22" s="712"/>
    </row>
    <row r="23" spans="2:32" ht="18" customHeight="1">
      <c r="B23" s="714"/>
      <c r="C23" s="16"/>
      <c r="D23" s="54"/>
      <c r="E23" s="706" t="s">
        <v>37</v>
      </c>
      <c r="F23" s="706"/>
      <c r="G23" s="706"/>
      <c r="H23" s="706"/>
      <c r="I23" s="706"/>
      <c r="J23" s="706"/>
      <c r="K23" s="713"/>
      <c r="L23" s="705" t="s">
        <v>25</v>
      </c>
      <c r="M23" s="706"/>
      <c r="N23" s="636"/>
      <c r="O23" s="637"/>
      <c r="P23" s="637"/>
      <c r="Q23" s="637"/>
      <c r="R23" s="637"/>
      <c r="S23" s="642" t="s">
        <v>67</v>
      </c>
      <c r="T23" s="643"/>
      <c r="U23" s="636"/>
      <c r="V23" s="637"/>
      <c r="W23" s="637"/>
      <c r="X23" s="637"/>
      <c r="Y23" s="704"/>
      <c r="AB23" s="696"/>
      <c r="AC23" s="696"/>
    </row>
    <row r="24" spans="2:32" ht="18" customHeight="1">
      <c r="B24" s="714"/>
      <c r="C24" s="18"/>
      <c r="D24" s="55"/>
      <c r="E24" s="644"/>
      <c r="F24" s="644"/>
      <c r="G24" s="644"/>
      <c r="H24" s="644"/>
      <c r="I24" s="644"/>
      <c r="J24" s="644"/>
      <c r="K24" s="719"/>
      <c r="L24" s="708" t="s">
        <v>38</v>
      </c>
      <c r="M24" s="709"/>
      <c r="N24" s="17"/>
      <c r="O24" s="644" t="s">
        <v>39</v>
      </c>
      <c r="P24" s="644"/>
      <c r="Q24" s="707"/>
      <c r="R24" s="707"/>
      <c r="S24" s="10" t="s">
        <v>44</v>
      </c>
      <c r="T24" s="17"/>
      <c r="U24" s="644" t="s">
        <v>40</v>
      </c>
      <c r="V24" s="644"/>
      <c r="W24" s="703"/>
      <c r="X24" s="703"/>
      <c r="Y24" s="39" t="s">
        <v>44</v>
      </c>
      <c r="Z24" s="465"/>
      <c r="AA24" s="464" t="b">
        <v>0</v>
      </c>
    </row>
    <row r="25" spans="2:32" ht="18" customHeight="1">
      <c r="B25" s="714"/>
      <c r="C25" s="20"/>
      <c r="D25" s="56"/>
      <c r="E25" s="687"/>
      <c r="F25" s="687"/>
      <c r="G25" s="687"/>
      <c r="H25" s="687"/>
      <c r="I25" s="687"/>
      <c r="J25" s="687"/>
      <c r="K25" s="699"/>
      <c r="L25" s="697" t="s">
        <v>46</v>
      </c>
      <c r="M25" s="698"/>
      <c r="N25" s="698"/>
      <c r="O25" s="698"/>
      <c r="P25" s="698"/>
      <c r="Q25" s="699"/>
      <c r="R25" s="700"/>
      <c r="S25" s="701"/>
      <c r="T25" s="701"/>
      <c r="U25" s="701"/>
      <c r="V25" s="701"/>
      <c r="W25" s="701"/>
      <c r="X25" s="702"/>
      <c r="Y25" s="34" t="s">
        <v>28</v>
      </c>
    </row>
    <row r="26" spans="2:32" ht="18" customHeight="1">
      <c r="B26" s="714"/>
      <c r="C26" s="644"/>
      <c r="D26" s="57"/>
      <c r="E26" s="732" t="s">
        <v>285</v>
      </c>
      <c r="F26" s="732"/>
      <c r="G26" s="732"/>
      <c r="H26" s="732"/>
      <c r="I26" s="732"/>
      <c r="J26" s="732"/>
      <c r="K26" s="733"/>
      <c r="L26" s="683" t="s">
        <v>25</v>
      </c>
      <c r="M26" s="684"/>
      <c r="N26" s="639"/>
      <c r="O26" s="640"/>
      <c r="P26" s="640"/>
      <c r="Q26" s="640"/>
      <c r="R26" s="640"/>
      <c r="S26" s="642" t="s">
        <v>67</v>
      </c>
      <c r="T26" s="643"/>
      <c r="U26" s="640"/>
      <c r="V26" s="640"/>
      <c r="W26" s="640"/>
      <c r="X26" s="640"/>
      <c r="Y26" s="641"/>
    </row>
    <row r="27" spans="2:32" ht="18" customHeight="1">
      <c r="B27" s="714"/>
      <c r="C27" s="644"/>
      <c r="D27" s="57"/>
      <c r="E27" s="732"/>
      <c r="F27" s="732"/>
      <c r="G27" s="732"/>
      <c r="H27" s="732"/>
      <c r="I27" s="732"/>
      <c r="J27" s="732"/>
      <c r="K27" s="733"/>
      <c r="L27" s="685" t="s">
        <v>38</v>
      </c>
      <c r="M27" s="649"/>
      <c r="N27" s="30"/>
      <c r="O27" s="649" t="s">
        <v>39</v>
      </c>
      <c r="P27" s="650"/>
      <c r="Q27" s="636"/>
      <c r="R27" s="651"/>
      <c r="S27" s="10" t="s">
        <v>44</v>
      </c>
      <c r="T27" s="19"/>
      <c r="U27" s="644" t="s">
        <v>40</v>
      </c>
      <c r="V27" s="644"/>
      <c r="W27" s="658"/>
      <c r="X27" s="651"/>
      <c r="Y27" s="39" t="s">
        <v>44</v>
      </c>
      <c r="Z27" s="465"/>
      <c r="AA27" s="464" t="b">
        <v>0</v>
      </c>
    </row>
    <row r="28" spans="2:32" ht="18" customHeight="1">
      <c r="B28" s="714"/>
      <c r="C28" s="19"/>
      <c r="D28" s="55"/>
      <c r="E28" s="732"/>
      <c r="F28" s="732"/>
      <c r="G28" s="732"/>
      <c r="H28" s="732"/>
      <c r="I28" s="732"/>
      <c r="J28" s="732"/>
      <c r="K28" s="733"/>
      <c r="L28" s="718" t="s">
        <v>46</v>
      </c>
      <c r="M28" s="644"/>
      <c r="N28" s="644"/>
      <c r="O28" s="644"/>
      <c r="P28" s="644"/>
      <c r="Q28" s="644"/>
      <c r="R28" s="725"/>
      <c r="S28" s="726"/>
      <c r="T28" s="726"/>
      <c r="U28" s="726"/>
      <c r="V28" s="726"/>
      <c r="W28" s="726"/>
      <c r="X28" s="727"/>
      <c r="Y28" s="29" t="s">
        <v>28</v>
      </c>
    </row>
    <row r="29" spans="2:32" ht="18" customHeight="1">
      <c r="B29" s="714"/>
      <c r="C29" s="705"/>
      <c r="D29" s="58"/>
      <c r="E29" s="739" t="s">
        <v>47</v>
      </c>
      <c r="F29" s="739"/>
      <c r="G29" s="739"/>
      <c r="H29" s="739"/>
      <c r="I29" s="739"/>
      <c r="J29" s="739"/>
      <c r="K29" s="740"/>
      <c r="L29" s="683" t="s">
        <v>25</v>
      </c>
      <c r="M29" s="684"/>
      <c r="N29" s="639"/>
      <c r="O29" s="640"/>
      <c r="P29" s="640"/>
      <c r="Q29" s="640"/>
      <c r="R29" s="640"/>
      <c r="S29" s="642" t="s">
        <v>67</v>
      </c>
      <c r="T29" s="643"/>
      <c r="U29" s="640"/>
      <c r="V29" s="640"/>
      <c r="W29" s="640"/>
      <c r="X29" s="640"/>
      <c r="Y29" s="641"/>
    </row>
    <row r="30" spans="2:32" ht="18" customHeight="1">
      <c r="B30" s="714"/>
      <c r="C30" s="718"/>
      <c r="D30" s="57"/>
      <c r="E30" s="732"/>
      <c r="F30" s="732"/>
      <c r="G30" s="732"/>
      <c r="H30" s="732"/>
      <c r="I30" s="732"/>
      <c r="J30" s="732"/>
      <c r="K30" s="733"/>
      <c r="L30" s="685" t="s">
        <v>38</v>
      </c>
      <c r="M30" s="649"/>
      <c r="N30" s="30"/>
      <c r="O30" s="649" t="s">
        <v>39</v>
      </c>
      <c r="P30" s="650"/>
      <c r="Q30" s="636"/>
      <c r="R30" s="651"/>
      <c r="S30" s="10" t="s">
        <v>44</v>
      </c>
      <c r="T30" s="19"/>
      <c r="U30" s="644" t="s">
        <v>40</v>
      </c>
      <c r="V30" s="644"/>
      <c r="W30" s="658"/>
      <c r="X30" s="651"/>
      <c r="Y30" s="39" t="s">
        <v>44</v>
      </c>
      <c r="Z30" s="465"/>
      <c r="AA30" s="464" t="b">
        <v>0</v>
      </c>
    </row>
    <row r="31" spans="2:32" ht="18" customHeight="1">
      <c r="B31" s="714"/>
      <c r="C31" s="686"/>
      <c r="D31" s="59"/>
      <c r="E31" s="741"/>
      <c r="F31" s="741"/>
      <c r="G31" s="741"/>
      <c r="H31" s="741"/>
      <c r="I31" s="741"/>
      <c r="J31" s="741"/>
      <c r="K31" s="742"/>
      <c r="L31" s="686" t="s">
        <v>26</v>
      </c>
      <c r="M31" s="687"/>
      <c r="N31" s="687"/>
      <c r="O31" s="21"/>
      <c r="P31" s="21"/>
      <c r="Q31" s="21"/>
      <c r="R31" s="639"/>
      <c r="S31" s="640"/>
      <c r="T31" s="640"/>
      <c r="U31" s="640"/>
      <c r="V31" s="640"/>
      <c r="W31" s="734"/>
      <c r="X31" s="642" t="s">
        <v>57</v>
      </c>
      <c r="Y31" s="682"/>
    </row>
    <row r="32" spans="2:32" ht="18" customHeight="1">
      <c r="B32" s="714"/>
      <c r="C32" s="19"/>
      <c r="D32" s="57"/>
      <c r="E32" s="732" t="s">
        <v>511</v>
      </c>
      <c r="F32" s="732"/>
      <c r="G32" s="732"/>
      <c r="H32" s="732"/>
      <c r="I32" s="732"/>
      <c r="J32" s="732"/>
      <c r="K32" s="733"/>
      <c r="L32" s="683" t="s">
        <v>400</v>
      </c>
      <c r="M32" s="738"/>
      <c r="N32" s="738"/>
      <c r="O32" s="738"/>
      <c r="P32" s="738"/>
      <c r="Q32" s="738"/>
      <c r="R32" s="636"/>
      <c r="S32" s="637"/>
      <c r="T32" s="637"/>
      <c r="U32" s="637"/>
      <c r="V32" s="637"/>
      <c r="W32" s="637"/>
      <c r="X32" s="637"/>
      <c r="Y32" s="704"/>
      <c r="Z32" s="465"/>
      <c r="AA32" s="464" t="b">
        <v>0</v>
      </c>
    </row>
    <row r="33" spans="2:25" ht="18" customHeight="1">
      <c r="B33" s="714"/>
      <c r="C33" s="19"/>
      <c r="D33" s="57"/>
      <c r="E33" s="732"/>
      <c r="F33" s="732"/>
      <c r="G33" s="732"/>
      <c r="H33" s="732"/>
      <c r="I33" s="732"/>
      <c r="J33" s="732"/>
      <c r="K33" s="733"/>
      <c r="L33" s="686" t="s">
        <v>41</v>
      </c>
      <c r="M33" s="687"/>
      <c r="N33" s="687"/>
      <c r="O33" s="687"/>
      <c r="P33" s="687"/>
      <c r="Q33" s="699"/>
      <c r="R33" s="735"/>
      <c r="S33" s="736"/>
      <c r="T33" s="736"/>
      <c r="U33" s="736"/>
      <c r="V33" s="736"/>
      <c r="W33" s="737"/>
      <c r="X33" s="686" t="s">
        <v>57</v>
      </c>
      <c r="Y33" s="682"/>
    </row>
    <row r="34" spans="2:25" ht="18" customHeight="1">
      <c r="B34" s="53">
        <v>4</v>
      </c>
      <c r="C34" s="705" t="s">
        <v>42</v>
      </c>
      <c r="D34" s="706"/>
      <c r="E34" s="706"/>
      <c r="F34" s="706"/>
      <c r="G34" s="706"/>
      <c r="H34" s="706"/>
      <c r="I34" s="706"/>
      <c r="J34" s="706"/>
      <c r="K34" s="713"/>
      <c r="L34" s="658"/>
      <c r="M34" s="659"/>
      <c r="N34" s="659"/>
      <c r="O34" s="659"/>
      <c r="P34" s="659"/>
      <c r="Q34" s="659"/>
      <c r="R34" s="659"/>
      <c r="S34" s="659"/>
      <c r="T34" s="659"/>
      <c r="U34" s="659"/>
      <c r="V34" s="659"/>
      <c r="W34" s="659"/>
      <c r="X34" s="659"/>
      <c r="Y34" s="660"/>
    </row>
    <row r="35" spans="2:25" ht="18" customHeight="1">
      <c r="B35" s="53">
        <v>5</v>
      </c>
      <c r="C35" s="642" t="s">
        <v>73</v>
      </c>
      <c r="D35" s="674"/>
      <c r="E35" s="674"/>
      <c r="F35" s="674"/>
      <c r="G35" s="674"/>
      <c r="H35" s="674"/>
      <c r="I35" s="674"/>
      <c r="J35" s="674"/>
      <c r="K35" s="643"/>
      <c r="L35" s="408"/>
      <c r="M35" s="642" t="s">
        <v>74</v>
      </c>
      <c r="N35" s="674"/>
      <c r="O35" s="643"/>
      <c r="P35" s="640"/>
      <c r="Q35" s="640"/>
      <c r="R35" s="640"/>
      <c r="S35" s="640"/>
      <c r="T35" s="640"/>
      <c r="U35" s="640"/>
      <c r="V35" s="640"/>
      <c r="W35" s="640"/>
      <c r="X35" s="640"/>
      <c r="Y35" s="641"/>
    </row>
    <row r="36" spans="2:25" ht="18" customHeight="1">
      <c r="B36" s="694">
        <v>6</v>
      </c>
      <c r="C36" s="705" t="s">
        <v>533</v>
      </c>
      <c r="D36" s="706"/>
      <c r="E36" s="706"/>
      <c r="F36" s="706"/>
      <c r="G36" s="706"/>
      <c r="H36" s="706"/>
      <c r="I36" s="706"/>
      <c r="J36" s="706"/>
      <c r="K36" s="713"/>
      <c r="L36" s="678"/>
      <c r="M36" s="678"/>
      <c r="N36" s="642" t="s">
        <v>68</v>
      </c>
      <c r="O36" s="674"/>
      <c r="P36" s="674"/>
      <c r="Q36" s="674"/>
      <c r="R36" s="674"/>
      <c r="S36" s="643"/>
      <c r="T36" s="410"/>
      <c r="U36" s="638" t="s">
        <v>531</v>
      </c>
      <c r="V36" s="638"/>
      <c r="W36" s="638"/>
      <c r="X36" s="638"/>
      <c r="Y36" s="409"/>
    </row>
    <row r="37" spans="2:25" ht="18" customHeight="1">
      <c r="B37" s="695"/>
      <c r="C37" s="686"/>
      <c r="D37" s="687"/>
      <c r="E37" s="687"/>
      <c r="F37" s="687"/>
      <c r="G37" s="687"/>
      <c r="H37" s="687"/>
      <c r="I37" s="687"/>
      <c r="J37" s="687"/>
      <c r="K37" s="699"/>
      <c r="L37" s="638" t="s">
        <v>532</v>
      </c>
      <c r="M37" s="638"/>
      <c r="N37" s="638"/>
      <c r="O37" s="638"/>
      <c r="P37" s="638"/>
      <c r="Q37" s="716"/>
      <c r="R37" s="716"/>
      <c r="S37" s="716"/>
      <c r="T37" s="716"/>
      <c r="U37" s="716"/>
      <c r="V37" s="716"/>
      <c r="W37" s="716"/>
      <c r="X37" s="716"/>
      <c r="Y37" s="717"/>
    </row>
    <row r="38" spans="2:25" ht="18" customHeight="1" thickBot="1">
      <c r="B38" s="31">
        <v>7</v>
      </c>
      <c r="C38" s="666" t="s">
        <v>69</v>
      </c>
      <c r="D38" s="666"/>
      <c r="E38" s="666"/>
      <c r="F38" s="666"/>
      <c r="G38" s="666"/>
      <c r="H38" s="666"/>
      <c r="I38" s="666"/>
      <c r="J38" s="666"/>
      <c r="K38" s="666"/>
      <c r="L38" s="679"/>
      <c r="M38" s="679"/>
      <c r="N38" s="667" t="s">
        <v>70</v>
      </c>
      <c r="O38" s="668"/>
      <c r="P38" s="668"/>
      <c r="Q38" s="669"/>
      <c r="R38" s="635"/>
      <c r="S38" s="634"/>
      <c r="T38" s="634"/>
      <c r="U38" s="634"/>
      <c r="V38" s="634"/>
      <c r="W38" s="634"/>
      <c r="X38" s="634"/>
      <c r="Y38" s="662"/>
    </row>
    <row r="39" spans="2:25" ht="14.1" customHeight="1" thickBot="1">
      <c r="B39" s="8"/>
      <c r="C39" s="8"/>
      <c r="E39" s="8"/>
      <c r="F39" s="8"/>
      <c r="G39" s="8"/>
      <c r="H39" s="8"/>
      <c r="I39" s="8"/>
      <c r="J39" s="8"/>
      <c r="K39" s="8"/>
      <c r="L39" s="8"/>
      <c r="M39" s="9"/>
      <c r="N39" s="9"/>
      <c r="O39" s="9"/>
      <c r="P39" s="9"/>
      <c r="Q39" s="9"/>
      <c r="R39" s="9"/>
      <c r="S39" s="9"/>
      <c r="T39" s="9"/>
      <c r="U39" s="9"/>
      <c r="V39" s="9"/>
      <c r="W39" s="9"/>
      <c r="X39" s="9"/>
      <c r="Y39" s="9"/>
    </row>
    <row r="40" spans="2:25" ht="18" customHeight="1">
      <c r="B40" s="23" t="s">
        <v>514</v>
      </c>
      <c r="C40" s="24"/>
      <c r="D40" s="24"/>
      <c r="E40" s="24"/>
      <c r="F40" s="24"/>
      <c r="G40" s="24"/>
      <c r="H40" s="24"/>
      <c r="I40" s="24"/>
      <c r="J40" s="24"/>
      <c r="K40" s="24"/>
      <c r="L40" s="24"/>
      <c r="M40" s="32"/>
      <c r="N40" s="32"/>
      <c r="O40" s="32"/>
      <c r="P40" s="32"/>
      <c r="Q40" s="32"/>
      <c r="R40" s="32"/>
      <c r="S40" s="32"/>
      <c r="T40" s="32"/>
      <c r="U40" s="32"/>
      <c r="V40" s="32"/>
      <c r="W40" s="32"/>
      <c r="X40" s="32"/>
      <c r="Y40" s="33"/>
    </row>
    <row r="41" spans="2:25" ht="18" customHeight="1">
      <c r="B41" s="694">
        <v>1</v>
      </c>
      <c r="C41" s="675" t="s">
        <v>502</v>
      </c>
      <c r="D41" s="676"/>
      <c r="E41" s="676"/>
      <c r="F41" s="676"/>
      <c r="G41" s="676"/>
      <c r="H41" s="676"/>
      <c r="I41" s="676"/>
      <c r="J41" s="676"/>
      <c r="K41" s="677"/>
      <c r="L41" s="655"/>
      <c r="M41" s="656"/>
      <c r="N41" s="656"/>
      <c r="O41" s="656"/>
      <c r="P41" s="656"/>
      <c r="Q41" s="656"/>
      <c r="R41" s="656"/>
      <c r="S41" s="656"/>
      <c r="T41" s="656"/>
      <c r="U41" s="656"/>
      <c r="V41" s="656"/>
      <c r="W41" s="656"/>
      <c r="X41" s="656"/>
      <c r="Y41" s="657"/>
    </row>
    <row r="42" spans="2:25" ht="18" customHeight="1">
      <c r="B42" s="695"/>
      <c r="C42" s="675" t="s">
        <v>501</v>
      </c>
      <c r="D42" s="676"/>
      <c r="E42" s="676"/>
      <c r="F42" s="676"/>
      <c r="G42" s="676"/>
      <c r="H42" s="676"/>
      <c r="I42" s="676"/>
      <c r="J42" s="676"/>
      <c r="K42" s="677"/>
      <c r="L42" s="663"/>
      <c r="M42" s="664"/>
      <c r="N42" s="664"/>
      <c r="O42" s="664"/>
      <c r="P42" s="664"/>
      <c r="Q42" s="664"/>
      <c r="R42" s="664"/>
      <c r="S42" s="664"/>
      <c r="T42" s="664"/>
      <c r="U42" s="664"/>
      <c r="V42" s="664"/>
      <c r="W42" s="664"/>
      <c r="X42" s="664"/>
      <c r="Y42" s="665"/>
    </row>
    <row r="43" spans="2:25" ht="18" customHeight="1">
      <c r="B43" s="694">
        <v>2</v>
      </c>
      <c r="C43" s="747" t="s">
        <v>500</v>
      </c>
      <c r="D43" s="676"/>
      <c r="E43" s="676"/>
      <c r="F43" s="676"/>
      <c r="G43" s="676"/>
      <c r="H43" s="676"/>
      <c r="I43" s="676"/>
      <c r="J43" s="676"/>
      <c r="K43" s="677"/>
      <c r="L43" s="655"/>
      <c r="M43" s="656"/>
      <c r="N43" s="656"/>
      <c r="O43" s="656"/>
      <c r="P43" s="656"/>
      <c r="Q43" s="656"/>
      <c r="R43" s="656"/>
      <c r="S43" s="656"/>
      <c r="T43" s="656"/>
      <c r="U43" s="656"/>
      <c r="V43" s="656"/>
      <c r="W43" s="656"/>
      <c r="X43" s="656"/>
      <c r="Y43" s="657"/>
    </row>
    <row r="44" spans="2:25" ht="18" customHeight="1">
      <c r="B44" s="695"/>
      <c r="C44" s="748" t="s">
        <v>499</v>
      </c>
      <c r="D44" s="749"/>
      <c r="E44" s="749"/>
      <c r="F44" s="749"/>
      <c r="G44" s="749"/>
      <c r="H44" s="749"/>
      <c r="I44" s="749"/>
      <c r="J44" s="749"/>
      <c r="K44" s="750"/>
      <c r="L44" s="655"/>
      <c r="M44" s="656"/>
      <c r="N44" s="656"/>
      <c r="O44" s="656"/>
      <c r="P44" s="656"/>
      <c r="Q44" s="656"/>
      <c r="R44" s="656"/>
      <c r="S44" s="656"/>
      <c r="T44" s="656"/>
      <c r="U44" s="656"/>
      <c r="V44" s="656"/>
      <c r="W44" s="656"/>
      <c r="X44" s="656"/>
      <c r="Y44" s="657"/>
    </row>
    <row r="45" spans="2:25" ht="18" customHeight="1">
      <c r="B45" s="694">
        <v>3</v>
      </c>
      <c r="C45" s="705" t="s">
        <v>45</v>
      </c>
      <c r="D45" s="706"/>
      <c r="E45" s="706"/>
      <c r="F45" s="706"/>
      <c r="G45" s="706"/>
      <c r="H45" s="706"/>
      <c r="I45" s="706"/>
      <c r="J45" s="706"/>
      <c r="K45" s="713"/>
      <c r="L45" s="638" t="s">
        <v>31</v>
      </c>
      <c r="M45" s="638"/>
      <c r="N45" s="638"/>
      <c r="O45" s="673"/>
      <c r="P45" s="673"/>
      <c r="Q45" s="673"/>
      <c r="R45" s="673"/>
      <c r="S45" s="7" t="s">
        <v>22</v>
      </c>
      <c r="T45" s="673"/>
      <c r="U45" s="673"/>
      <c r="V45" s="673"/>
      <c r="W45" s="673"/>
      <c r="X45" s="673"/>
      <c r="Y45" s="731"/>
    </row>
    <row r="46" spans="2:25" ht="18" customHeight="1">
      <c r="B46" s="714"/>
      <c r="C46" s="718"/>
      <c r="D46" s="644"/>
      <c r="E46" s="644"/>
      <c r="F46" s="644"/>
      <c r="G46" s="644"/>
      <c r="H46" s="644"/>
      <c r="I46" s="644"/>
      <c r="J46" s="644"/>
      <c r="K46" s="719"/>
      <c r="L46" s="638" t="s">
        <v>24</v>
      </c>
      <c r="M46" s="638"/>
      <c r="N46" s="638"/>
      <c r="O46" s="645"/>
      <c r="P46" s="645"/>
      <c r="Q46" s="645"/>
      <c r="R46" s="645"/>
      <c r="S46" s="645"/>
      <c r="T46" s="645"/>
      <c r="U46" s="645"/>
      <c r="V46" s="645"/>
      <c r="W46" s="645"/>
      <c r="X46" s="645"/>
      <c r="Y46" s="646"/>
    </row>
    <row r="47" spans="2:25" ht="18" customHeight="1">
      <c r="B47" s="695"/>
      <c r="C47" s="686"/>
      <c r="D47" s="687"/>
      <c r="E47" s="687"/>
      <c r="F47" s="687"/>
      <c r="G47" s="687"/>
      <c r="H47" s="687"/>
      <c r="I47" s="687"/>
      <c r="J47" s="687"/>
      <c r="K47" s="699"/>
      <c r="L47" s="638" t="s">
        <v>32</v>
      </c>
      <c r="M47" s="638"/>
      <c r="N47" s="638"/>
      <c r="O47" s="673"/>
      <c r="P47" s="673"/>
      <c r="Q47" s="673"/>
      <c r="R47" s="7" t="s">
        <v>22</v>
      </c>
      <c r="S47" s="673"/>
      <c r="T47" s="673"/>
      <c r="U47" s="673"/>
      <c r="V47" s="7" t="s">
        <v>22</v>
      </c>
      <c r="W47" s="673"/>
      <c r="X47" s="673"/>
      <c r="Y47" s="731"/>
    </row>
    <row r="48" spans="2:25" ht="18" customHeight="1">
      <c r="B48" s="694">
        <v>4</v>
      </c>
      <c r="C48" s="642" t="s">
        <v>508</v>
      </c>
      <c r="D48" s="674"/>
      <c r="E48" s="674"/>
      <c r="F48" s="674"/>
      <c r="G48" s="674"/>
      <c r="H48" s="674"/>
      <c r="I48" s="674"/>
      <c r="J48" s="674"/>
      <c r="K48" s="643"/>
      <c r="L48" s="766"/>
      <c r="M48" s="767"/>
      <c r="N48" s="767"/>
      <c r="O48" s="767"/>
      <c r="P48" s="767"/>
      <c r="Q48" s="767"/>
      <c r="R48" s="767"/>
      <c r="S48" s="767"/>
      <c r="T48" s="767"/>
      <c r="U48" s="767"/>
      <c r="V48" s="767"/>
      <c r="W48" s="767"/>
      <c r="X48" s="767"/>
      <c r="Y48" s="768"/>
    </row>
    <row r="49" spans="2:34" ht="18" customHeight="1">
      <c r="B49" s="714"/>
      <c r="C49" s="16"/>
      <c r="D49" s="54"/>
      <c r="E49" s="17"/>
      <c r="F49" s="17"/>
      <c r="G49" s="17"/>
      <c r="H49" s="17"/>
      <c r="I49" s="17"/>
      <c r="J49" s="17"/>
      <c r="K49" s="17"/>
      <c r="L49" s="636"/>
      <c r="M49" s="637"/>
      <c r="N49" s="690"/>
      <c r="O49" s="642" t="str">
        <f>IF(L49="国土交通","大臣",IF(L49&lt;&gt;"","知事",""))</f>
        <v/>
      </c>
      <c r="P49" s="643"/>
      <c r="Q49" s="52" t="s">
        <v>29</v>
      </c>
      <c r="R49" s="410"/>
      <c r="S49" s="52" t="s">
        <v>22</v>
      </c>
      <c r="T49" s="411"/>
      <c r="U49" s="62" t="s">
        <v>71</v>
      </c>
      <c r="V49" s="670"/>
      <c r="W49" s="671"/>
      <c r="X49" s="672"/>
      <c r="Y49" s="63" t="s">
        <v>27</v>
      </c>
    </row>
    <row r="50" spans="2:34" ht="18" customHeight="1">
      <c r="B50" s="714"/>
      <c r="C50" s="18"/>
      <c r="D50" s="55"/>
      <c r="E50" s="19" t="s">
        <v>48</v>
      </c>
      <c r="F50" s="19"/>
      <c r="G50" s="19"/>
      <c r="H50" s="19"/>
      <c r="I50" s="19"/>
      <c r="J50" s="19"/>
      <c r="K50" s="19"/>
      <c r="L50" s="685" t="s">
        <v>50</v>
      </c>
      <c r="M50" s="649"/>
      <c r="N50" s="649"/>
      <c r="O50" s="30"/>
      <c r="P50" s="30"/>
      <c r="Q50" s="30"/>
      <c r="R50" s="30"/>
      <c r="S50" s="19"/>
      <c r="T50" s="19"/>
      <c r="U50" s="636"/>
      <c r="V50" s="729"/>
      <c r="W50" s="730"/>
      <c r="X50" s="644" t="s">
        <v>49</v>
      </c>
      <c r="Y50" s="728"/>
      <c r="Z50" s="465"/>
      <c r="AA50" s="464" t="b">
        <v>0</v>
      </c>
    </row>
    <row r="51" spans="2:34" ht="18" customHeight="1">
      <c r="B51" s="714"/>
      <c r="C51" s="20"/>
      <c r="D51" s="56"/>
      <c r="E51" s="21"/>
      <c r="F51" s="21"/>
      <c r="G51" s="21"/>
      <c r="H51" s="21"/>
      <c r="I51" s="21"/>
      <c r="J51" s="21"/>
      <c r="K51" s="21"/>
      <c r="L51" s="652" t="s">
        <v>51</v>
      </c>
      <c r="M51" s="653"/>
      <c r="N51" s="653"/>
      <c r="O51" s="653"/>
      <c r="P51" s="653"/>
      <c r="Q51" s="653"/>
      <c r="R51" s="654"/>
      <c r="S51" s="636"/>
      <c r="T51" s="637"/>
      <c r="U51" s="637"/>
      <c r="V51" s="637"/>
      <c r="W51" s="637"/>
      <c r="X51" s="637"/>
      <c r="Y51" s="704"/>
    </row>
    <row r="52" spans="2:34" ht="18" customHeight="1">
      <c r="B52" s="714"/>
      <c r="C52" s="19"/>
      <c r="D52" s="55"/>
      <c r="E52" s="771" t="s">
        <v>52</v>
      </c>
      <c r="F52" s="771"/>
      <c r="G52" s="771"/>
      <c r="H52" s="771"/>
      <c r="I52" s="771"/>
      <c r="J52" s="771"/>
      <c r="K52" s="772"/>
      <c r="L52" s="37" t="s">
        <v>53</v>
      </c>
      <c r="M52" s="38"/>
      <c r="N52" s="38"/>
      <c r="O52" s="38" t="s">
        <v>72</v>
      </c>
      <c r="P52" s="62" t="s">
        <v>22</v>
      </c>
      <c r="Q52" s="769"/>
      <c r="R52" s="770"/>
      <c r="S52" s="51" t="s">
        <v>71</v>
      </c>
      <c r="T52" s="769"/>
      <c r="U52" s="770"/>
      <c r="V52" s="62" t="s">
        <v>22</v>
      </c>
      <c r="W52" s="769"/>
      <c r="X52" s="770"/>
      <c r="Y52" s="29" t="s">
        <v>27</v>
      </c>
      <c r="Z52" s="465"/>
      <c r="AA52" s="464" t="b">
        <v>0</v>
      </c>
    </row>
    <row r="53" spans="2:34" ht="18" customHeight="1" thickBot="1">
      <c r="B53" s="715"/>
      <c r="C53" s="35"/>
      <c r="D53" s="60"/>
      <c r="E53" s="773"/>
      <c r="F53" s="773"/>
      <c r="G53" s="773"/>
      <c r="H53" s="773"/>
      <c r="I53" s="773"/>
      <c r="J53" s="773"/>
      <c r="K53" s="774"/>
      <c r="L53" s="36" t="s">
        <v>54</v>
      </c>
      <c r="M53" s="35"/>
      <c r="N53" s="35"/>
      <c r="O53" s="35"/>
      <c r="P53" s="635"/>
      <c r="Q53" s="634"/>
      <c r="R53" s="634"/>
      <c r="S53" s="634"/>
      <c r="T53" s="634"/>
      <c r="U53" s="634"/>
      <c r="V53" s="634"/>
      <c r="W53" s="634"/>
      <c r="X53" s="634"/>
      <c r="Y53" s="662"/>
    </row>
    <row r="54" spans="2:34" ht="14.1" customHeight="1" thickBot="1"/>
    <row r="55" spans="2:34" ht="36" customHeight="1">
      <c r="B55" s="763" t="s">
        <v>513</v>
      </c>
      <c r="C55" s="764"/>
      <c r="D55" s="764"/>
      <c r="E55" s="764"/>
      <c r="F55" s="764"/>
      <c r="G55" s="764"/>
      <c r="H55" s="764"/>
      <c r="I55" s="764"/>
      <c r="J55" s="764"/>
      <c r="K55" s="764"/>
      <c r="L55" s="764"/>
      <c r="M55" s="764"/>
      <c r="N55" s="764"/>
      <c r="O55" s="764"/>
      <c r="P55" s="764"/>
      <c r="Q55" s="764"/>
      <c r="R55" s="764"/>
      <c r="S55" s="764"/>
      <c r="T55" s="764"/>
      <c r="U55" s="764"/>
      <c r="V55" s="764"/>
      <c r="W55" s="764"/>
      <c r="X55" s="764"/>
      <c r="Y55" s="765"/>
    </row>
    <row r="56" spans="2:34" ht="18" customHeight="1" thickBot="1">
      <c r="B56" s="743" t="s">
        <v>495</v>
      </c>
      <c r="C56" s="744"/>
      <c r="D56" s="744"/>
      <c r="E56" s="744"/>
      <c r="F56" s="744"/>
      <c r="G56" s="744"/>
      <c r="H56" s="744"/>
      <c r="I56" s="744"/>
      <c r="J56" s="744"/>
      <c r="K56" s="745"/>
      <c r="L56" s="635"/>
      <c r="M56" s="634"/>
      <c r="N56" s="634"/>
      <c r="O56" s="634"/>
      <c r="P56" s="634"/>
      <c r="Q56" s="454" t="s">
        <v>478</v>
      </c>
      <c r="R56" s="634"/>
      <c r="S56" s="634"/>
      <c r="T56" s="634"/>
      <c r="U56" s="454" t="s">
        <v>477</v>
      </c>
      <c r="V56" s="634"/>
      <c r="W56" s="634"/>
      <c r="X56" s="634"/>
      <c r="Y56" s="455" t="s">
        <v>476</v>
      </c>
      <c r="AA56" t="e">
        <f>VLOOKUP(L56,AD4:AE18,2,0)</f>
        <v>#N/A</v>
      </c>
      <c r="AB56" s="458" t="e">
        <f>DATE(AA56,R56,V56)</f>
        <v>#N/A</v>
      </c>
      <c r="AF56" s="461" t="e">
        <f>IF(AB4&lt;AB56,"←要確認！【５】：届出日より後の日付が入力されています","")</f>
        <v>#N/A</v>
      </c>
    </row>
    <row r="57" spans="2:34" ht="14.1" customHeight="1" thickBot="1">
      <c r="B57" s="13"/>
      <c r="C57" s="13"/>
      <c r="D57" s="13"/>
      <c r="E57" s="13"/>
      <c r="F57" s="13"/>
      <c r="G57" s="13"/>
      <c r="H57" s="13"/>
      <c r="I57" s="13"/>
      <c r="J57" s="13"/>
      <c r="K57" s="13"/>
      <c r="AF57" s="462"/>
    </row>
    <row r="58" spans="2:34" ht="18" customHeight="1">
      <c r="B58" s="524" t="s">
        <v>542</v>
      </c>
      <c r="C58" s="44"/>
      <c r="D58" s="41"/>
      <c r="E58" s="41"/>
      <c r="F58" s="41"/>
      <c r="G58" s="41"/>
      <c r="H58" s="41"/>
      <c r="I58" s="41"/>
      <c r="J58" s="41"/>
      <c r="K58" s="41"/>
      <c r="L58" s="42"/>
      <c r="M58" s="42"/>
      <c r="N58" s="42"/>
      <c r="O58" s="42"/>
      <c r="P58" s="42"/>
      <c r="Q58" s="42"/>
      <c r="R58" s="42"/>
      <c r="S58" s="42"/>
      <c r="T58" s="42"/>
      <c r="U58" s="42"/>
      <c r="V58" s="42"/>
      <c r="W58" s="42"/>
      <c r="X58" s="42"/>
      <c r="Y58" s="43"/>
      <c r="AF58" s="462"/>
    </row>
    <row r="59" spans="2:34" ht="18" customHeight="1">
      <c r="B59" s="15">
        <v>1</v>
      </c>
      <c r="C59" s="722" t="s">
        <v>473</v>
      </c>
      <c r="D59" s="674"/>
      <c r="E59" s="674"/>
      <c r="F59" s="674"/>
      <c r="G59" s="674"/>
      <c r="H59" s="674"/>
      <c r="I59" s="674"/>
      <c r="J59" s="674"/>
      <c r="K59" s="643"/>
      <c r="L59" s="636"/>
      <c r="M59" s="637"/>
      <c r="N59" s="637"/>
      <c r="O59" s="637"/>
      <c r="P59" s="637"/>
      <c r="Q59" s="453" t="s">
        <v>478</v>
      </c>
      <c r="R59" s="637"/>
      <c r="S59" s="637"/>
      <c r="T59" s="637"/>
      <c r="U59" s="453" t="s">
        <v>477</v>
      </c>
      <c r="V59" s="637"/>
      <c r="W59" s="637"/>
      <c r="X59" s="637"/>
      <c r="Y59" s="456" t="s">
        <v>476</v>
      </c>
      <c r="AA59" t="e">
        <f>VLOOKUP(L59,AD4:AE18,2,0)</f>
        <v>#N/A</v>
      </c>
      <c r="AB59" s="458" t="e">
        <f>DATE(AA59,R59,V59)</f>
        <v>#N/A</v>
      </c>
      <c r="AD59" s="458" t="e">
        <f>AB59-7</f>
        <v>#N/A</v>
      </c>
      <c r="AF59" s="462" t="e">
        <f>IF(AD59&lt;AB4,"←要確認！【６】1：届出日から１週間未満の工事着手予定日です","")</f>
        <v>#N/A</v>
      </c>
      <c r="AH59" s="460"/>
    </row>
    <row r="60" spans="2:34" ht="18" customHeight="1" thickBot="1">
      <c r="B60" s="31">
        <v>2</v>
      </c>
      <c r="C60" s="746" t="s">
        <v>474</v>
      </c>
      <c r="D60" s="668"/>
      <c r="E60" s="668"/>
      <c r="F60" s="668"/>
      <c r="G60" s="668"/>
      <c r="H60" s="668"/>
      <c r="I60" s="668"/>
      <c r="J60" s="668"/>
      <c r="K60" s="669"/>
      <c r="L60" s="751"/>
      <c r="M60" s="752"/>
      <c r="N60" s="752"/>
      <c r="O60" s="752"/>
      <c r="P60" s="752"/>
      <c r="Q60" s="454" t="s">
        <v>478</v>
      </c>
      <c r="R60" s="752"/>
      <c r="S60" s="752"/>
      <c r="T60" s="752"/>
      <c r="U60" s="454" t="s">
        <v>477</v>
      </c>
      <c r="V60" s="752"/>
      <c r="W60" s="752"/>
      <c r="X60" s="752"/>
      <c r="Y60" s="457" t="s">
        <v>476</v>
      </c>
      <c r="AA60" t="e">
        <f>VLOOKUP(L60,AD4:AE18,2,0)</f>
        <v>#N/A</v>
      </c>
      <c r="AB60" s="458" t="e">
        <f>DATE(AA60,R60,V60)</f>
        <v>#N/A</v>
      </c>
      <c r="AF60" s="463" t="e">
        <f>IF(AB59&gt;AB60,"←要確認！【６】2:工事着手予定日より前の日付です","")</f>
        <v>#N/A</v>
      </c>
    </row>
    <row r="63" spans="2:34">
      <c r="C63" t="s">
        <v>515</v>
      </c>
      <c r="U63" s="8"/>
      <c r="V63" s="40"/>
      <c r="Y63"/>
    </row>
    <row r="64" spans="2:34">
      <c r="C64" t="s">
        <v>516</v>
      </c>
      <c r="U64" s="8"/>
      <c r="V64" s="40"/>
      <c r="Y64"/>
    </row>
    <row r="65" spans="2:28">
      <c r="C65" t="s">
        <v>517</v>
      </c>
      <c r="U65" s="8"/>
      <c r="V65" s="40"/>
      <c r="Y65"/>
    </row>
    <row r="66" spans="2:28" hidden="1">
      <c r="U66" s="8"/>
      <c r="V66" s="40"/>
      <c r="Y66"/>
    </row>
    <row r="67" spans="2:28">
      <c r="C67" t="s">
        <v>509</v>
      </c>
      <c r="U67" s="8"/>
      <c r="V67" s="40"/>
      <c r="Y67"/>
    </row>
    <row r="68" spans="2:28">
      <c r="C68" t="s">
        <v>518</v>
      </c>
      <c r="U68" s="8"/>
      <c r="V68" s="40"/>
      <c r="Y68"/>
    </row>
    <row r="69" spans="2:28">
      <c r="C69" s="753" t="s">
        <v>539</v>
      </c>
      <c r="D69" s="753"/>
      <c r="E69" s="753"/>
      <c r="F69" s="753"/>
      <c r="G69" s="753"/>
      <c r="H69" s="753"/>
      <c r="I69" s="753"/>
      <c r="J69" s="753"/>
      <c r="K69" s="753"/>
      <c r="L69" s="753"/>
      <c r="M69" s="753"/>
      <c r="N69" s="753"/>
      <c r="O69" s="532"/>
      <c r="P69" s="532"/>
      <c r="Q69" s="532"/>
      <c r="R69" s="532"/>
      <c r="S69" s="532"/>
      <c r="T69" s="532"/>
      <c r="U69" s="8"/>
      <c r="V69" s="40"/>
      <c r="Y69"/>
    </row>
    <row r="70" spans="2:28">
      <c r="C70" s="753" t="s">
        <v>540</v>
      </c>
      <c r="D70" s="753"/>
      <c r="E70" s="753"/>
      <c r="F70" s="753"/>
      <c r="G70" s="753"/>
      <c r="H70" s="753"/>
      <c r="I70" s="753"/>
      <c r="J70" s="753"/>
      <c r="K70" s="753"/>
      <c r="L70" s="753"/>
      <c r="M70" s="753"/>
      <c r="N70" s="753"/>
      <c r="O70" s="532"/>
      <c r="P70" s="532"/>
      <c r="Q70" s="532"/>
      <c r="R70" s="532"/>
      <c r="S70" s="532"/>
      <c r="T70" s="532"/>
      <c r="U70" s="8"/>
      <c r="V70" s="40"/>
      <c r="Y70"/>
    </row>
    <row r="71" spans="2:28">
      <c r="C71" s="753" t="s">
        <v>541</v>
      </c>
      <c r="D71" s="753"/>
      <c r="E71" s="753"/>
      <c r="F71" s="753"/>
      <c r="G71" s="753"/>
      <c r="H71" s="753"/>
      <c r="I71" s="753"/>
      <c r="J71" s="753"/>
      <c r="K71" s="753"/>
      <c r="L71" s="753"/>
      <c r="M71" s="753"/>
      <c r="N71" s="753"/>
      <c r="O71" s="753"/>
      <c r="P71" s="753"/>
      <c r="Q71" s="753"/>
      <c r="R71" s="753"/>
      <c r="S71" s="753"/>
      <c r="T71" s="753"/>
      <c r="U71" s="8"/>
      <c r="V71" s="40"/>
      <c r="Y71"/>
    </row>
    <row r="72" spans="2:28">
      <c r="U72" s="8"/>
      <c r="V72" s="40"/>
      <c r="Y72"/>
    </row>
    <row r="73" spans="2:28" ht="31.5" customHeight="1">
      <c r="B73" s="50"/>
    </row>
    <row r="74" spans="2:28">
      <c r="B74" s="50"/>
    </row>
    <row r="75" spans="2:28" ht="27" customHeight="1">
      <c r="C75" s="757"/>
      <c r="D75" s="757"/>
      <c r="E75" s="757"/>
      <c r="F75" s="757"/>
      <c r="G75" s="757"/>
      <c r="H75" s="757"/>
      <c r="I75" s="757"/>
      <c r="J75" s="757"/>
      <c r="K75" s="757"/>
      <c r="L75" s="757"/>
      <c r="M75" s="757"/>
      <c r="N75" s="757"/>
      <c r="O75" s="757"/>
      <c r="P75" s="757"/>
      <c r="Q75" s="757"/>
      <c r="R75" s="757"/>
      <c r="S75" s="757"/>
      <c r="T75" s="757"/>
      <c r="U75" s="757"/>
      <c r="V75" s="757"/>
      <c r="W75" s="757"/>
      <c r="X75" s="757"/>
      <c r="Y75" s="757"/>
      <c r="Z75" s="757"/>
      <c r="AA75" s="757"/>
      <c r="AB75" s="757"/>
    </row>
    <row r="76" spans="2:28">
      <c r="D76" s="50"/>
    </row>
    <row r="79" spans="2:28">
      <c r="D79" s="50"/>
    </row>
    <row r="80" spans="2:28">
      <c r="D80" s="50"/>
    </row>
    <row r="81" spans="4:25">
      <c r="D81" s="50"/>
    </row>
    <row r="86" spans="4:25" ht="12.75" customHeight="1"/>
    <row r="87" spans="4:25">
      <c r="Y87"/>
    </row>
    <row r="88" spans="4:25">
      <c r="Y88"/>
    </row>
    <row r="89" spans="4:25" ht="24.75" customHeight="1">
      <c r="Y89"/>
    </row>
    <row r="90" spans="4:25">
      <c r="Y90"/>
    </row>
    <row r="91" spans="4:25">
      <c r="Y91"/>
    </row>
  </sheetData>
  <sheetProtection selectLockedCells="1"/>
  <mergeCells count="167">
    <mergeCell ref="C69:N69"/>
    <mergeCell ref="C70:N70"/>
    <mergeCell ref="C71:T71"/>
    <mergeCell ref="C10:K10"/>
    <mergeCell ref="L8:Y8"/>
    <mergeCell ref="L10:Y10"/>
    <mergeCell ref="C75:AB75"/>
    <mergeCell ref="R1:T1"/>
    <mergeCell ref="O1:Q1"/>
    <mergeCell ref="L49:N49"/>
    <mergeCell ref="O49:P49"/>
    <mergeCell ref="U36:X36"/>
    <mergeCell ref="L46:N46"/>
    <mergeCell ref="Q37:Y37"/>
    <mergeCell ref="O45:R45"/>
    <mergeCell ref="C36:K37"/>
    <mergeCell ref="B55:Y55"/>
    <mergeCell ref="L48:Y48"/>
    <mergeCell ref="B48:B53"/>
    <mergeCell ref="W52:X52"/>
    <mergeCell ref="E52:K53"/>
    <mergeCell ref="Q52:R52"/>
    <mergeCell ref="T52:U52"/>
    <mergeCell ref="S51:Y51"/>
    <mergeCell ref="C48:K48"/>
    <mergeCell ref="L50:N50"/>
    <mergeCell ref="T45:Y45"/>
    <mergeCell ref="E29:K31"/>
    <mergeCell ref="E32:K33"/>
    <mergeCell ref="B56:K56"/>
    <mergeCell ref="C59:K59"/>
    <mergeCell ref="C60:K60"/>
    <mergeCell ref="B36:B37"/>
    <mergeCell ref="B41:B42"/>
    <mergeCell ref="B43:B44"/>
    <mergeCell ref="C43:K43"/>
    <mergeCell ref="C44:K44"/>
    <mergeCell ref="C41:K41"/>
    <mergeCell ref="N36:S36"/>
    <mergeCell ref="L37:P37"/>
    <mergeCell ref="L45:N45"/>
    <mergeCell ref="C45:K47"/>
    <mergeCell ref="L60:P60"/>
    <mergeCell ref="R60:T60"/>
    <mergeCell ref="L44:Y44"/>
    <mergeCell ref="V60:X60"/>
    <mergeCell ref="C34:K34"/>
    <mergeCell ref="L33:Q33"/>
    <mergeCell ref="X33:Y33"/>
    <mergeCell ref="X50:Y50"/>
    <mergeCell ref="U50:W50"/>
    <mergeCell ref="B45:B47"/>
    <mergeCell ref="L47:N47"/>
    <mergeCell ref="P35:Y35"/>
    <mergeCell ref="L11:N11"/>
    <mergeCell ref="O12:Y12"/>
    <mergeCell ref="W47:Y47"/>
    <mergeCell ref="O16:Q16"/>
    <mergeCell ref="S16:U16"/>
    <mergeCell ref="C21:K21"/>
    <mergeCell ref="E23:K25"/>
    <mergeCell ref="E26:K28"/>
    <mergeCell ref="M35:O35"/>
    <mergeCell ref="W27:X27"/>
    <mergeCell ref="Q27:R27"/>
    <mergeCell ref="R31:W31"/>
    <mergeCell ref="N26:R26"/>
    <mergeCell ref="N23:R23"/>
    <mergeCell ref="S47:U47"/>
    <mergeCell ref="L43:Y43"/>
    <mergeCell ref="R33:W33"/>
    <mergeCell ref="L32:Q32"/>
    <mergeCell ref="C26:C27"/>
    <mergeCell ref="C29:C31"/>
    <mergeCell ref="R32:Y32"/>
    <mergeCell ref="R28:X28"/>
    <mergeCell ref="L29:M29"/>
    <mergeCell ref="L30:M30"/>
    <mergeCell ref="U30:V30"/>
    <mergeCell ref="W30:X30"/>
    <mergeCell ref="L28:Q28"/>
    <mergeCell ref="C19:K19"/>
    <mergeCell ref="C20:K20"/>
    <mergeCell ref="C22:K22"/>
    <mergeCell ref="B11:B13"/>
    <mergeCell ref="B14:B16"/>
    <mergeCell ref="L14:N14"/>
    <mergeCell ref="L16:N16"/>
    <mergeCell ref="O15:Y15"/>
    <mergeCell ref="C7:K7"/>
    <mergeCell ref="C9:K9"/>
    <mergeCell ref="L12:N12"/>
    <mergeCell ref="L13:N13"/>
    <mergeCell ref="C11:K13"/>
    <mergeCell ref="L7:Y7"/>
    <mergeCell ref="L9:Y9"/>
    <mergeCell ref="T11:Y11"/>
    <mergeCell ref="O11:R11"/>
    <mergeCell ref="O13:Q13"/>
    <mergeCell ref="S13:U13"/>
    <mergeCell ref="Q20:Y20"/>
    <mergeCell ref="L20:M20"/>
    <mergeCell ref="N20:O20"/>
    <mergeCell ref="C8:K8"/>
    <mergeCell ref="B22:B33"/>
    <mergeCell ref="B20:B21"/>
    <mergeCell ref="AB23:AC23"/>
    <mergeCell ref="O24:P24"/>
    <mergeCell ref="U24:V24"/>
    <mergeCell ref="L25:Q25"/>
    <mergeCell ref="R25:X25"/>
    <mergeCell ref="W24:X24"/>
    <mergeCell ref="S23:T23"/>
    <mergeCell ref="U23:Y23"/>
    <mergeCell ref="L23:M23"/>
    <mergeCell ref="Q24:R24"/>
    <mergeCell ref="L24:M24"/>
    <mergeCell ref="L22:Y22"/>
    <mergeCell ref="T21:Y21"/>
    <mergeCell ref="U1:V1"/>
    <mergeCell ref="W1:Y1"/>
    <mergeCell ref="P53:Y53"/>
    <mergeCell ref="L42:Y42"/>
    <mergeCell ref="C38:K38"/>
    <mergeCell ref="N38:Q38"/>
    <mergeCell ref="R38:Y38"/>
    <mergeCell ref="V49:X49"/>
    <mergeCell ref="O47:Q47"/>
    <mergeCell ref="C35:K35"/>
    <mergeCell ref="C42:K42"/>
    <mergeCell ref="L36:M36"/>
    <mergeCell ref="L38:M38"/>
    <mergeCell ref="O14:R14"/>
    <mergeCell ref="T14:Y14"/>
    <mergeCell ref="W13:Y13"/>
    <mergeCell ref="X31:Y31"/>
    <mergeCell ref="L26:M26"/>
    <mergeCell ref="L27:M27"/>
    <mergeCell ref="O27:P27"/>
    <mergeCell ref="L31:N31"/>
    <mergeCell ref="C14:K16"/>
    <mergeCell ref="M21:R21"/>
    <mergeCell ref="B4:K4"/>
    <mergeCell ref="V4:X4"/>
    <mergeCell ref="R4:T4"/>
    <mergeCell ref="L4:P4"/>
    <mergeCell ref="L56:P56"/>
    <mergeCell ref="R56:T56"/>
    <mergeCell ref="V56:X56"/>
    <mergeCell ref="L59:P59"/>
    <mergeCell ref="R59:T59"/>
    <mergeCell ref="V59:X59"/>
    <mergeCell ref="L15:N15"/>
    <mergeCell ref="L19:Y19"/>
    <mergeCell ref="S26:T26"/>
    <mergeCell ref="U26:Y26"/>
    <mergeCell ref="U29:Y29"/>
    <mergeCell ref="N29:R29"/>
    <mergeCell ref="U27:V27"/>
    <mergeCell ref="O46:Y46"/>
    <mergeCell ref="W16:Y16"/>
    <mergeCell ref="O30:P30"/>
    <mergeCell ref="Q30:R30"/>
    <mergeCell ref="S29:T29"/>
    <mergeCell ref="L51:R51"/>
    <mergeCell ref="L41:Y41"/>
    <mergeCell ref="L34:Y34"/>
  </mergeCells>
  <phoneticPr fontId="11"/>
  <conditionalFormatting sqref="O11:R11 T11:Y11 O12:Y12 O13:Q13 S13:U13 W13:Y13 L19:Y19 N20:O20 Q20:Y20 L34:Y34 L9:Y9 L10">
    <cfRule type="containsBlanks" dxfId="456" priority="99" stopIfTrue="1">
      <formula>LEN(TRIM(L9))=0</formula>
    </cfRule>
  </conditionalFormatting>
  <conditionalFormatting sqref="O14:R14">
    <cfRule type="containsBlanks" dxfId="455" priority="97" stopIfTrue="1">
      <formula>LEN(TRIM(O14))=0</formula>
    </cfRule>
  </conditionalFormatting>
  <conditionalFormatting sqref="T14:Y14 O15:Y15 O16:Q16 S16:U16 W16:Y16">
    <cfRule type="containsBlanks" dxfId="454" priority="96" stopIfTrue="1">
      <formula>LEN(TRIM(O14))=0</formula>
    </cfRule>
  </conditionalFormatting>
  <conditionalFormatting sqref="N23 Q24:R24 W24:X24 R25:X25 S23 U23">
    <cfRule type="expression" dxfId="453" priority="93" stopIfTrue="1">
      <formula>$AA$24=TRUE</formula>
    </cfRule>
  </conditionalFormatting>
  <conditionalFormatting sqref="N23 S23 U23">
    <cfRule type="notContainsBlanks" dxfId="452" priority="92" stopIfTrue="1">
      <formula>LEN(TRIM(N23))&gt;0</formula>
    </cfRule>
  </conditionalFormatting>
  <conditionalFormatting sqref="N26 Q27:R27 W27:X27 R28:X28 U26 S26">
    <cfRule type="expression" dxfId="451" priority="91" stopIfTrue="1">
      <formula>$AA$27=TRUE</formula>
    </cfRule>
  </conditionalFormatting>
  <conditionalFormatting sqref="Q24:R24">
    <cfRule type="notContainsBlanks" dxfId="450" priority="90" stopIfTrue="1">
      <formula>LEN(TRIM(Q24))&gt;0</formula>
    </cfRule>
  </conditionalFormatting>
  <conditionalFormatting sqref="W24:X24">
    <cfRule type="notContainsBlanks" dxfId="449" priority="89" stopIfTrue="1">
      <formula>LEN(TRIM(W24))&gt;0</formula>
    </cfRule>
  </conditionalFormatting>
  <conditionalFormatting sqref="R25:X25">
    <cfRule type="notContainsBlanks" dxfId="448" priority="88" stopIfTrue="1">
      <formula>LEN(TRIM(R25))&gt;0</formula>
    </cfRule>
  </conditionalFormatting>
  <conditionalFormatting sqref="N26 U26 S26">
    <cfRule type="notContainsBlanks" dxfId="447" priority="87" stopIfTrue="1">
      <formula>LEN(TRIM(N26))&gt;0</formula>
    </cfRule>
  </conditionalFormatting>
  <conditionalFormatting sqref="Q27:R27">
    <cfRule type="notContainsBlanks" dxfId="446" priority="86" stopIfTrue="1">
      <formula>LEN(TRIM(Q27))&gt;0</formula>
    </cfRule>
  </conditionalFormatting>
  <conditionalFormatting sqref="W27:X27">
    <cfRule type="notContainsBlanks" dxfId="445" priority="85" stopIfTrue="1">
      <formula>LEN(TRIM(W27))&gt;0</formula>
    </cfRule>
  </conditionalFormatting>
  <conditionalFormatting sqref="R28:X28">
    <cfRule type="notContainsBlanks" dxfId="444" priority="84" stopIfTrue="1">
      <formula>LEN(TRIM(R28))&gt;0</formula>
    </cfRule>
  </conditionalFormatting>
  <conditionalFormatting sqref="N29 Q30:R30 W30:X30 R31:W31 U29 S29">
    <cfRule type="expression" dxfId="443" priority="83" stopIfTrue="1">
      <formula>$AA$30=TRUE</formula>
    </cfRule>
  </conditionalFormatting>
  <conditionalFormatting sqref="N29 U29 S29">
    <cfRule type="notContainsBlanks" dxfId="442" priority="82" stopIfTrue="1">
      <formula>LEN(TRIM(N29))&gt;0</formula>
    </cfRule>
  </conditionalFormatting>
  <conditionalFormatting sqref="Q30:R30">
    <cfRule type="notContainsBlanks" dxfId="441" priority="81" stopIfTrue="1">
      <formula>LEN(TRIM(Q30))&gt;0</formula>
    </cfRule>
  </conditionalFormatting>
  <conditionalFormatting sqref="W30:X30">
    <cfRule type="notContainsBlanks" dxfId="440" priority="80" stopIfTrue="1">
      <formula>LEN(TRIM(W30))&gt;0</formula>
    </cfRule>
  </conditionalFormatting>
  <conditionalFormatting sqref="R31:W31">
    <cfRule type="notContainsBlanks" dxfId="439" priority="79" stopIfTrue="1">
      <formula>LEN(TRIM(R31))&gt;0</formula>
    </cfRule>
  </conditionalFormatting>
  <conditionalFormatting sqref="R32:R33">
    <cfRule type="notContainsBlanks" dxfId="438" priority="77" stopIfTrue="1">
      <formula>LEN(TRIM(R32))&gt;0</formula>
    </cfRule>
  </conditionalFormatting>
  <conditionalFormatting sqref="AB47">
    <cfRule type="expression" dxfId="437" priority="76" stopIfTrue="1">
      <formula>$L$34=自主施工</formula>
    </cfRule>
  </conditionalFormatting>
  <conditionalFormatting sqref="L41:Y42 O45:R45 T45:Y45 O46:Y46 O47:Q47 S47:U47 W47:Y47 L43:L44">
    <cfRule type="expression" dxfId="436" priority="73" stopIfTrue="1">
      <formula>$L$34="自主施工"</formula>
    </cfRule>
  </conditionalFormatting>
  <conditionalFormatting sqref="L41:Y42 O46:Y46 T45:Y45 O45:R45 O47:Q47 S47:U47 W47:Y47 L43:L44">
    <cfRule type="notContainsBlanks" dxfId="435" priority="72" stopIfTrue="1">
      <formula>LEN(TRIM(L41))&gt;0</formula>
    </cfRule>
  </conditionalFormatting>
  <conditionalFormatting sqref="P53:Y53">
    <cfRule type="notContainsBlanks" dxfId="434" priority="68" stopIfTrue="1">
      <formula>LEN(TRIM(P53))&gt;0</formula>
    </cfRule>
    <cfRule type="expression" dxfId="433" priority="69" stopIfTrue="1">
      <formula>$AA$52=TRUE</formula>
    </cfRule>
  </conditionalFormatting>
  <conditionalFormatting sqref="D23:D33">
    <cfRule type="expression" dxfId="432" priority="55" stopIfTrue="1">
      <formula>$AA$32=TRUE</formula>
    </cfRule>
    <cfRule type="expression" dxfId="431" priority="56" stopIfTrue="1">
      <formula>$AA$30=TRUE</formula>
    </cfRule>
    <cfRule type="expression" dxfId="430" priority="57" stopIfTrue="1">
      <formula>$AA$27=TRUE</formula>
    </cfRule>
    <cfRule type="expression" dxfId="429" priority="58" stopIfTrue="1">
      <formula>$AA$24=TRUE</formula>
    </cfRule>
  </conditionalFormatting>
  <conditionalFormatting sqref="D49:D53">
    <cfRule type="expression" dxfId="428" priority="43" stopIfTrue="1">
      <formula>$L$34="自主施工"</formula>
    </cfRule>
    <cfRule type="expression" dxfId="427" priority="53" stopIfTrue="1">
      <formula>$AA$52=TRUE</formula>
    </cfRule>
    <cfRule type="expression" dxfId="426" priority="54" stopIfTrue="1">
      <formula>$AA$50=TRUE</formula>
    </cfRule>
  </conditionalFormatting>
  <conditionalFormatting sqref="L36">
    <cfRule type="containsBlanks" dxfId="425" priority="52" stopIfTrue="1">
      <formula>LEN(TRIM(L36))=0</formula>
    </cfRule>
  </conditionalFormatting>
  <conditionalFormatting sqref="T36 Y36 Q37:Y37">
    <cfRule type="expression" dxfId="424" priority="50" stopIfTrue="1">
      <formula>$L$36="有"</formula>
    </cfRule>
  </conditionalFormatting>
  <conditionalFormatting sqref="T36">
    <cfRule type="notContainsBlanks" priority="49" stopIfTrue="1">
      <formula>LEN(TRIM(T36))&gt;0</formula>
    </cfRule>
  </conditionalFormatting>
  <conditionalFormatting sqref="Y36">
    <cfRule type="notContainsBlanks" priority="48" stopIfTrue="1">
      <formula>LEN(TRIM(Y36))&gt;0</formula>
    </cfRule>
  </conditionalFormatting>
  <conditionalFormatting sqref="Q37:Y37">
    <cfRule type="notContainsBlanks" priority="47" stopIfTrue="1">
      <formula>LEN(TRIM(Q37))&gt;0</formula>
    </cfRule>
  </conditionalFormatting>
  <conditionalFormatting sqref="R38:Y38">
    <cfRule type="notContainsBlanks" priority="44" stopIfTrue="1">
      <formula>LEN(TRIM(R38))&gt;0</formula>
    </cfRule>
    <cfRule type="expression" dxfId="423" priority="45" stopIfTrue="1">
      <formula>$L$38="有"</formula>
    </cfRule>
  </conditionalFormatting>
  <conditionalFormatting sqref="L38:M38">
    <cfRule type="containsBlanks" dxfId="422" priority="33" stopIfTrue="1">
      <formula>LEN(TRIM(L38))=0</formula>
    </cfRule>
    <cfRule type="notContainsBlanks" dxfId="421" priority="34" stopIfTrue="1">
      <formula>LEN(TRIM(L38))&gt;0</formula>
    </cfRule>
    <cfRule type="expression" dxfId="420" priority="35" stopIfTrue="1">
      <formula>$Z$30=TRUE</formula>
    </cfRule>
    <cfRule type="expression" dxfId="419" priority="36" stopIfTrue="1">
      <formula>$Z$27=TRUE</formula>
    </cfRule>
    <cfRule type="expression" dxfId="418" priority="37" stopIfTrue="1">
      <formula>$Z$24=TRUE</formula>
    </cfRule>
  </conditionalFormatting>
  <conditionalFormatting sqref="W52:X52 T52:U52 Q52:R52">
    <cfRule type="expression" dxfId="417" priority="32" stopIfTrue="1">
      <formula>$AA$52=TRUE</formula>
    </cfRule>
  </conditionalFormatting>
  <conditionalFormatting sqref="Q52:R52 T52:U52 W52:X52">
    <cfRule type="notContainsBlanks" dxfId="416" priority="31" stopIfTrue="1">
      <formula>LEN(TRIM(Q52))&gt;0</formula>
    </cfRule>
  </conditionalFormatting>
  <conditionalFormatting sqref="L35">
    <cfRule type="containsBlanks" dxfId="415" priority="30" stopIfTrue="1">
      <formula>LEN(TRIM(L35))=0</formula>
    </cfRule>
  </conditionalFormatting>
  <conditionalFormatting sqref="P35:Y35">
    <cfRule type="notContainsBlanks" dxfId="414" priority="28" stopIfTrue="1">
      <formula>LEN(TRIM(P35))&gt;0</formula>
    </cfRule>
    <cfRule type="expression" dxfId="413" priority="29" stopIfTrue="1">
      <formula>$L$35="有"</formula>
    </cfRule>
  </conditionalFormatting>
  <conditionalFormatting sqref="C69">
    <cfRule type="expression" dxfId="412" priority="27" stopIfTrue="1">
      <formula>$AA$24</formula>
    </cfRule>
  </conditionalFormatting>
  <conditionalFormatting sqref="C70">
    <cfRule type="expression" dxfId="411" priority="25" stopIfTrue="1">
      <formula>$AA$30=TRUE</formula>
    </cfRule>
    <cfRule type="expression" dxfId="410" priority="26" stopIfTrue="1">
      <formula>$AA$27=TRUE</formula>
    </cfRule>
  </conditionalFormatting>
  <conditionalFormatting sqref="C71">
    <cfRule type="expression" dxfId="409" priority="24" stopIfTrue="1">
      <formula>$AA$32=TRUE</formula>
    </cfRule>
  </conditionalFormatting>
  <conditionalFormatting sqref="M21:R21 T21:Y21">
    <cfRule type="containsBlanks" dxfId="408" priority="109" stopIfTrue="1">
      <formula>LEN(TRIM(M21))=0</formula>
    </cfRule>
  </conditionalFormatting>
  <conditionalFormatting sqref="R32:R33">
    <cfRule type="expression" dxfId="407" priority="78" stopIfTrue="1">
      <formula>$AA$32=TRUE</formula>
    </cfRule>
  </conditionalFormatting>
  <conditionalFormatting sqref="L49 R49 T49 V49 U50:W50 S51:Y51">
    <cfRule type="notContainsBlanks" dxfId="406" priority="70" stopIfTrue="1">
      <formula>LEN(TRIM(L49))&gt;0</formula>
    </cfRule>
    <cfRule type="expression" dxfId="405" priority="71" stopIfTrue="1">
      <formula>$AA$50=TRUE</formula>
    </cfRule>
  </conditionalFormatting>
  <conditionalFormatting sqref="L7:Y7">
    <cfRule type="containsBlanks" dxfId="404" priority="22">
      <formula>LEN(TRIM(L7))=0</formula>
    </cfRule>
  </conditionalFormatting>
  <conditionalFormatting sqref="L8:Y8">
    <cfRule type="containsBlanks" dxfId="403" priority="21">
      <formula>LEN(TRIM(L8))=0</formula>
    </cfRule>
  </conditionalFormatting>
  <conditionalFormatting sqref="R4:T4">
    <cfRule type="containsBlanks" dxfId="402" priority="20">
      <formula>LEN(TRIM(R4))=0</formula>
    </cfRule>
  </conditionalFormatting>
  <conditionalFormatting sqref="L4:P4">
    <cfRule type="containsBlanks" dxfId="401" priority="19">
      <formula>LEN(TRIM(L4))=0</formula>
    </cfRule>
  </conditionalFormatting>
  <conditionalFormatting sqref="V4:X4">
    <cfRule type="containsBlanks" dxfId="400" priority="18">
      <formula>LEN(TRIM(V4))=0</formula>
    </cfRule>
  </conditionalFormatting>
  <conditionalFormatting sqref="R56:T56">
    <cfRule type="expression" dxfId="399" priority="2">
      <formula>$L$34="自主施工"</formula>
    </cfRule>
    <cfRule type="containsBlanks" dxfId="398" priority="17">
      <formula>LEN(TRIM(R56))=0</formula>
    </cfRule>
  </conditionalFormatting>
  <conditionalFormatting sqref="L56:P56">
    <cfRule type="expression" dxfId="397" priority="3">
      <formula>$L$34="自主施工"</formula>
    </cfRule>
    <cfRule type="containsBlanks" dxfId="396" priority="16">
      <formula>LEN(TRIM(L56))=0</formula>
    </cfRule>
  </conditionalFormatting>
  <conditionalFormatting sqref="V56:X56">
    <cfRule type="expression" dxfId="395" priority="1">
      <formula>$L$34="自主施工"</formula>
    </cfRule>
    <cfRule type="containsBlanks" dxfId="394" priority="15">
      <formula>LEN(TRIM(V56))=0</formula>
    </cfRule>
  </conditionalFormatting>
  <conditionalFormatting sqref="R59:T59">
    <cfRule type="containsBlanks" dxfId="393" priority="14">
      <formula>LEN(TRIM(R59))=0</formula>
    </cfRule>
  </conditionalFormatting>
  <conditionalFormatting sqref="L59:P59">
    <cfRule type="containsBlanks" dxfId="392" priority="13">
      <formula>LEN(TRIM(L59))=0</formula>
    </cfRule>
  </conditionalFormatting>
  <conditionalFormatting sqref="V59:X59">
    <cfRule type="containsBlanks" dxfId="391" priority="12">
      <formula>LEN(TRIM(V59))=0</formula>
    </cfRule>
  </conditionalFormatting>
  <conditionalFormatting sqref="R60:T60">
    <cfRule type="containsBlanks" dxfId="390" priority="11">
      <formula>LEN(TRIM(R60))=0</formula>
    </cfRule>
  </conditionalFormatting>
  <conditionalFormatting sqref="L60:P60">
    <cfRule type="containsBlanks" dxfId="389" priority="10">
      <formula>LEN(TRIM(L60))=0</formula>
    </cfRule>
  </conditionalFormatting>
  <conditionalFormatting sqref="V60:X60">
    <cfRule type="containsBlanks" dxfId="388" priority="9">
      <formula>LEN(TRIM(V60))=0</formula>
    </cfRule>
  </conditionalFormatting>
  <conditionalFormatting sqref="AF59">
    <cfRule type="notContainsErrors" dxfId="387" priority="106">
      <formula>NOT(ISERROR(AF59))</formula>
    </cfRule>
  </conditionalFormatting>
  <conditionalFormatting sqref="AF60">
    <cfRule type="notContainsErrors" dxfId="386" priority="107">
      <formula>NOT(ISERROR(AF60))</formula>
    </cfRule>
  </conditionalFormatting>
  <conditionalFormatting sqref="AF56">
    <cfRule type="notContainsErrors" dxfId="385" priority="108">
      <formula>NOT(ISERROR(AF56))</formula>
    </cfRule>
  </conditionalFormatting>
  <dataValidations xWindow="475" yWindow="449" count="43">
    <dataValidation type="list" allowBlank="1" showInputMessage="1" showErrorMessage="1" promptTitle="工事場所が２行政区以上にまたがる場合" prompt="（例）「中京区上本能寺前町488番地～南区西九条南田町1-3」の場合は、「中京」を選択してください。" sqref="N20:O20" xr:uid="{00000000-0002-0000-0000-000002000000}">
      <formula1>"北,上京,左京,中京,東山,山科,下京,南,右京,西京,伏見"</formula1>
    </dataValidation>
    <dataValidation allowBlank="1" showInputMessage="1" errorTitle="禁止" error="半角コンマが使用されています。" promptTitle="工事場所が２行政区以上にまたがる場合" prompt="（例）「中京区上本能寺前町488番地～南区西九条南田町1-3」の場合は、「上本能寺前町488番地～南区西九条南田町1-3」と入力してください。" sqref="Q20:Y20" xr:uid="{00000000-0002-0000-0000-000003000000}"/>
    <dataValidation type="whole" imeMode="halfAlpha" operator="greaterThanOrEqual" allowBlank="1" showInputMessage="1" showErrorMessage="1" promptTitle="地下なしの場合" prompt="０と入力してください。" sqref="W30:X30 W24:X24" xr:uid="{00000000-0002-0000-0000-000004000000}">
      <formula1>0</formula1>
    </dataValidation>
    <dataValidation imeMode="halfAlpha" allowBlank="1" showInputMessage="1" showErrorMessage="1" sqref="W16:Y16 O16:Q16 S47:U47 O47:Q47 W47:Y47 T45:Y45 U1:Y1 O14:R14 T14:Y14 S16:U16 O1:Q1 O45:R45" xr:uid="{00000000-0002-0000-0000-000005000000}"/>
    <dataValidation type="whole" imeMode="halfAlpha" operator="greaterThanOrEqual" allowBlank="1" showInputMessage="1" showErrorMessage="1" promptTitle="地下なしの場合" prompt="0と入力してください。" sqref="W27:X27" xr:uid="{00000000-0002-0000-0000-000006000000}">
      <formula1>0</formula1>
    </dataValidation>
    <dataValidation type="list" allowBlank="1" showErrorMessage="1" promptTitle="選択方法" prompt="プルダウン" sqref="L34:Y34" xr:uid="{00000000-0002-0000-0000-000007000000}">
      <formula1>"請負,自主施工"</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L49:N49" xr:uid="{00000000-0002-0000-0000-00000D000000}">
      <formula1>4</formula1>
    </dataValidation>
    <dataValidation allowBlank="1" showInputMessage="1" errorTitle="禁止" error="半角コンマが使用されています。" promptTitle="構造" prompt="木造・RC造・S造など入力してください。_x000a_（構造が２つ以上の場合は並列して入力してください。（例）「木造・RC造」）" sqref="U29:Y29 U23:Y23 U26:Y26" xr:uid="{00000000-0002-0000-0000-00000E000000}"/>
    <dataValidation type="list" allowBlank="1" showInputMessage="1" showErrorMessage="1" sqref="L35:L36 L38:M38" xr:uid="{00000000-0002-0000-0000-00000F000000}">
      <formula1>"有,無"</formula1>
    </dataValidation>
    <dataValidation type="list" allowBlank="1" showInputMessage="1" showErrorMessage="1" promptTitle="レベルが複数あるとき" prompt="発じん性が高いものを入力してください。_x000a_（例：レベル２・３があるときは、「２」を入力してください。）" sqref="Y36" xr:uid="{00000000-0002-0000-0000-000010000000}">
      <formula1>"1,2,3"</formula1>
    </dataValidation>
    <dataValidation allowBlank="1" showInputMessage="1" errorTitle="禁止" error="半角コンマが使用されています。" promptTitle="石綿含有建材" prompt="「CFシート」「吹付材」等入力してください。" sqref="Q37:Y37" xr:uid="{00000000-0002-0000-0000-000011000000}"/>
    <dataValidation type="list" allowBlank="1" showInputMessage="1" showErrorMessage="1" sqref="R38:Y38" xr:uid="{00000000-0002-0000-0000-000012000000}">
      <formula1>"業務用エアコン,冷凍冷蔵機器,業務用エアコン及び冷凍冷蔵機器"</formula1>
    </dataValidation>
    <dataValidation type="list" allowBlank="1" showInputMessage="1" showErrorMessage="1" promptTitle="許可業種" prompt="建設業の許可を複数取得されている場合，本届出工事の施工に必要となる許可業種１つを選択してください。" sqref="U50:W50" xr:uid="{00000000-0002-0000-0000-000013000000}">
      <formula1>"建築,解体,土木,管,電気,電気通信,水道施設,大工,左官,石,屋根,タイル・れんが・ブロック,鋼構造物,鉄筋,舗装,しゅんせつ,板金,ガラス,塗装,防水,内装仕上,熱絶縁,電気通信,造園,さく井,建具,消防施設,清掃施設"</formula1>
    </dataValidation>
    <dataValidation type="decimal" imeMode="halfAlpha" operator="greaterThanOrEqual" allowBlank="1" showInputMessage="1" showErrorMessage="1" sqref="R25:X25" xr:uid="{00000000-0002-0000-0000-000015000000}">
      <formula1>80</formula1>
    </dataValidation>
    <dataValidation type="decimal" imeMode="halfAlpha" operator="greaterThanOrEqual" allowBlank="1" showInputMessage="1" showErrorMessage="1" sqref="R28:X28" xr:uid="{00000000-0002-0000-0000-000016000000}">
      <formula1>500</formula1>
    </dataValidation>
    <dataValidation type="decimal" imeMode="halfAlpha" operator="greaterThanOrEqual" allowBlank="1" showInputMessage="1" showErrorMessage="1" promptTitle="単位に注意" prompt="単位は「万円」です。" sqref="R31:W31" xr:uid="{00000000-0002-0000-0000-000017000000}">
      <formula1>10000</formula1>
    </dataValidation>
    <dataValidation imeMode="hiragana" allowBlank="1" showInputMessage="1" errorTitle="禁止" error="半角コンマが使用されています。" promptTitle="注意" prompt="商号又は名称のみ入力してください。_x000a_略語の使用可（例）株式会社：㈱、有限会社：㈲" sqref="L41:Y41" xr:uid="{00000000-0002-0000-0000-000018000000}"/>
    <dataValidation imeMode="hiragana" allowBlank="1" showInputMessage="1" errorTitle="禁止" error="半角コンマが使用されています。" promptTitle="注意" prompt="代表者及び肩書のみ入力してください。_x000a_略語の使用可：代表取締役：㈹" sqref="L43:Y43" xr:uid="{00000000-0002-0000-0000-000019000000}"/>
    <dataValidation imeMode="halfKatakana" allowBlank="1" showInputMessage="1" errorTitle="禁止" error="半角コンマが使用されています。" promptTitle="商号のﾌﾘｶﾞﾅ（略称可）" prompt="株式会社：(ｶ)、有限会社：(ﾕ)" sqref="L42:Y42" xr:uid="{00000000-0002-0000-0000-00001A000000}"/>
    <dataValidation imeMode="halfKatakana" allowBlank="1" showInputMessage="1" errorTitle="禁止" error="半角コンマが使用されています。" promptTitle="注意" prompt="代表者及び肩書のﾌﾘｶﾞﾅのみ入力してください。_x000a_代表取締役：「(ﾀﾞｲ)」" sqref="L44:Y44" xr:uid="{00000000-0002-0000-0000-00001B000000}"/>
    <dataValidation allowBlank="1" showInputMessage="1" errorTitle="禁止" error="半角コンマが使用されています。" promptTitle="特定建設資材" prompt="建材名を入力してください。" sqref="P35:Y35" xr:uid="{00000000-0002-0000-0000-00001C000000}"/>
    <dataValidation type="decimal" imeMode="halfAlpha" operator="greaterThanOrEqual" allowBlank="1" showInputMessage="1" showErrorMessage="1" promptTitle="単位に注意" prompt="単位は「万円」です。" sqref="R33:W33" xr:uid="{00000000-0002-0000-0000-000008000000}">
      <formula1>500</formula1>
    </dataValidation>
    <dataValidation type="list" allowBlank="1" showInputMessage="1" promptTitle="工事の種類" prompt="別表３で入力する「工事の種類」を入力してください。_x000a_プルダウンにない工事は自由入力してください。" sqref="R32:Y32" xr:uid="{F407CF06-1C0A-406F-B526-A366489B152E}">
      <formula1>"電気工事,水道工事,ガス工事,下水道工事,鉄道工事,電話工事"</formula1>
    </dataValidation>
    <dataValidation type="list" allowBlank="1" showInputMessage="1" showErrorMessage="1" sqref="R49" xr:uid="{0A3ED225-B0AD-45FB-8654-1D878AD20EE7}">
      <formula1>"般,特"</formula1>
    </dataValidation>
    <dataValidation allowBlank="1" showInputMessage="1" errorTitle="禁止" error="半角コンマが使用されています。" sqref="O12:Y12 O15:Y15 L19:Y19 N23:R23 N26:R26 N29:R29 O46:Y46" xr:uid="{C8AF70E7-7253-4C4F-BCFA-AC84AF056E01}"/>
    <dataValidation type="decimal" imeMode="halfAlpha" operator="lessThanOrEqual" allowBlank="1" showInputMessage="1" showErrorMessage="1" errorTitle="禁止" error="位置座標は「平面直角座標（Ⅵ系）」を求めてください。座標値は必ずマイナスの値となります。" sqref="M21:R21 T21:Y21" xr:uid="{43C30D5B-03B1-4D05-A1C0-14C654B54B89}">
      <formula1>0</formula1>
    </dataValidation>
    <dataValidation imeMode="halfKatakana" allowBlank="1" showInputMessage="1" errorTitle="禁止" error="半角コンマが使用されています。" promptTitle="略語の使用可" prompt="代表取締役：「(ﾀﾞｲ)」" sqref="L10:Y10" xr:uid="{61022253-0CF7-49ED-80D8-9FF2582E560A}"/>
    <dataValidation imeMode="hiragana" allowBlank="1" showInputMessage="1" errorTitle="禁止" error="半角コンマが使用されています。" promptTitle="略語の使用可" prompt="商号又は名称のみ入力してください。_x000a_略語の使用可（例）株式会社：㈱、有限会社：㈲" sqref="L7:Y7" xr:uid="{23520866-D7F8-40DD-92CA-A6C37B322812}"/>
    <dataValidation imeMode="hiragana" allowBlank="1" showInputMessage="1" errorTitle="禁止" error="半角コンマが使用されています。" promptTitle="略語の使用可" prompt="代表取締役：㈹" sqref="L9:Y9" xr:uid="{5F00016A-0E59-4325-8796-520D7A9C042D}"/>
    <dataValidation imeMode="halfKatakana" allowBlank="1" showInputMessage="1" errorTitle="禁止" error="半角コンマが使用されています。" promptTitle="略語の使用可" prompt="株式会社：(ｶ)、有限会社：(ﾕ)、宗教法人：(ｼｭｳ)、学校法人：(ｶﾞｸ)、医療法人：(ｲ)" sqref="L8:Y8" xr:uid="{0E45B555-EB09-4D6D-904A-50195B7D1A5E}"/>
    <dataValidation imeMode="halfAlpha" operator="greaterThanOrEqual" allowBlank="1" showInputMessage="1" showErrorMessage="1" sqref="W13:Y13 S13:U13 T11:Y11 O13:Q13 O11:R11 T49 Q52:R52 T52:U52 W52:X52" xr:uid="{FAFB72AC-61CE-4683-B1A7-C5CD7D36461D}"/>
    <dataValidation type="list" allowBlank="1" showInputMessage="1" showErrorMessage="1" sqref="R4:T4 R56:T56 R59:T60" xr:uid="{665FD5E4-B56D-4D28-963E-CEF64536BD6C}">
      <formula1>"1,2,3,4,5,6,7,8,9,10,11,12"</formula1>
    </dataValidation>
    <dataValidation type="list" allowBlank="1" showInputMessage="1" showErrorMessage="1" sqref="V4:X4 V56:X56 V59:X60" xr:uid="{1CC5D7DA-7CDF-4273-8E97-C95F62AF941B}">
      <formula1>"1,2,3,4,5,6,7,8,9,10,11,12,13,14,15,16,17,18,19,20,21,22,23,24,25,26,27,28,29,30,31"</formula1>
    </dataValidation>
    <dataValidation operator="lessThanOrEqual" allowBlank="1" showInputMessage="1" errorTitle="説明日" error="届出日より後の日付です。" sqref="AB56" xr:uid="{3F3CDFDF-D08F-4BEE-BAEC-0B2B015A4C63}"/>
    <dataValidation operator="lessThanOrEqual" allowBlank="1" showInputMessage="1" errorTitle="届出日" error="工事着手予定日から１週間未満です。" sqref="AB4" xr:uid="{9AEAECD4-A8BC-45C5-8DDF-F74411BCDFC6}"/>
    <dataValidation operator="greaterThanOrEqual" allowBlank="1" showInputMessage="1" errorTitle="工事着手予定日" error="届出日から１週間未満です。" sqref="AB59" xr:uid="{A2274F14-5D3F-4E28-9309-C1AF7BAAD763}"/>
    <dataValidation operator="greaterThanOrEqual" allowBlank="1" showInputMessage="1" errorTitle="工事完了予定日" error="工事着手予定日より前の日付です。" sqref="AB60" xr:uid="{A6494B65-B0EF-4873-8F77-42C65E97435E}"/>
    <dataValidation type="list" allowBlank="1" showInputMessage="1" showErrorMessage="1" sqref="L59:P59" xr:uid="{82C6F892-B2DD-4D24-97AF-8079C08661E9}">
      <formula1>"令和4(2022),令和5(2023),令和6(2024),令和7(2025),令和8(2026),令和9(2027),令和10(2028),令和11(2029),令和12(2030),令和13(2031)"</formula1>
    </dataValidation>
    <dataValidation type="list" allowBlank="1" showInputMessage="1" showErrorMessage="1" sqref="L56:P56" xr:uid="{7285A47D-D57B-4D3B-8AEF-D969D8013ABF}">
      <formula1>"令和元(2019),令和2(2020),令和3(2021),令和4(2022),令和5(2023),令和6(2024),令和7(2025),令和8(2026),令和9(2027),令和10(2028),令和11(2029),令和12(2030),令和13(2031)"</formula1>
    </dataValidation>
    <dataValidation type="whole" imeMode="halfAlpha" operator="greaterThanOrEqual" allowBlank="1" showInputMessage="1" showErrorMessage="1" promptTitle="複数棟あり、階数が異なる場合" prompt="最も大きい階数を入力してください。" sqref="Q30:R30 Q24:R24 Q27:R27" xr:uid="{74BAF198-286C-4B96-8A05-1F37B75E4732}">
      <formula1>1</formula1>
    </dataValidation>
    <dataValidation type="whole" imeMode="halfAlpha" operator="greaterThanOrEqual" allowBlank="1" showInputMessage="1" showErrorMessage="1" sqref="V49:X49" xr:uid="{93F3473D-C4C8-44A6-B361-9F1EFAB91ABD}">
      <formula1>0</formula1>
    </dataValidation>
    <dataValidation type="list" allowBlank="1" showInputMessage="1" showErrorMessage="1" promptTitle="注意（「５特定建設資材への付着」と統一すること）" prompt="上の「５特定建設資材への付着」で石綿が「有」と回答した場合は、必ずこのセルも「有」となります。" sqref="T36" xr:uid="{0CB01D8C-75AD-4668-A6B3-ACA7CFB8CBE0}">
      <formula1>"有,無"</formula1>
    </dataValidation>
    <dataValidation type="list" allowBlank="1" showInputMessage="1" showErrorMessage="1" sqref="L4:P4 L59:P59 L60:P60" xr:uid="{C27326BA-7F7B-4337-958B-3C152FC7A280}">
      <formula1>"令和5(2023),令和6(2024),令和7(2025),令和8(2026),令和9(2027),令和10(2028),令和11(2029),令和12(2030),令和13(2031)"</formula1>
    </dataValidation>
  </dataValidations>
  <pageMargins left="0.25" right="0.25" top="0.75" bottom="0.75" header="0.3" footer="0.3"/>
  <pageSetup paperSize="9" scale="5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300" r:id="rId4" name="Check Box 12">
              <controlPr defaultSize="0" autoFill="0" autoLine="0" autoPict="0">
                <anchor moveWithCells="1">
                  <from>
                    <xdr:col>3</xdr:col>
                    <xdr:colOff>38100</xdr:colOff>
                    <xdr:row>23</xdr:row>
                    <xdr:rowOff>9525</xdr:rowOff>
                  </from>
                  <to>
                    <xdr:col>3</xdr:col>
                    <xdr:colOff>247650</xdr:colOff>
                    <xdr:row>24</xdr:row>
                    <xdr:rowOff>19050</xdr:rowOff>
                  </to>
                </anchor>
              </controlPr>
            </control>
          </mc:Choice>
        </mc:AlternateContent>
        <mc:AlternateContent xmlns:mc="http://schemas.openxmlformats.org/markup-compatibility/2006">
          <mc:Choice Requires="x14">
            <control shapeId="12301" r:id="rId5" name="Check Box 13">
              <controlPr defaultSize="0" autoFill="0" autoLine="0" autoPict="0">
                <anchor moveWithCells="1">
                  <from>
                    <xdr:col>3</xdr:col>
                    <xdr:colOff>28575</xdr:colOff>
                    <xdr:row>25</xdr:row>
                    <xdr:rowOff>219075</xdr:rowOff>
                  </from>
                  <to>
                    <xdr:col>3</xdr:col>
                    <xdr:colOff>247650</xdr:colOff>
                    <xdr:row>27</xdr:row>
                    <xdr:rowOff>0</xdr:rowOff>
                  </to>
                </anchor>
              </controlPr>
            </control>
          </mc:Choice>
        </mc:AlternateContent>
        <mc:AlternateContent xmlns:mc="http://schemas.openxmlformats.org/markup-compatibility/2006">
          <mc:Choice Requires="x14">
            <control shapeId="12302" r:id="rId6" name="Check Box 14">
              <controlPr defaultSize="0" autoFill="0" autoLine="0" autoPict="0">
                <anchor moveWithCells="1">
                  <from>
                    <xdr:col>3</xdr:col>
                    <xdr:colOff>28575</xdr:colOff>
                    <xdr:row>28</xdr:row>
                    <xdr:rowOff>219075</xdr:rowOff>
                  </from>
                  <to>
                    <xdr:col>3</xdr:col>
                    <xdr:colOff>266700</xdr:colOff>
                    <xdr:row>30</xdr:row>
                    <xdr:rowOff>0</xdr:rowOff>
                  </to>
                </anchor>
              </controlPr>
            </control>
          </mc:Choice>
        </mc:AlternateContent>
        <mc:AlternateContent xmlns:mc="http://schemas.openxmlformats.org/markup-compatibility/2006">
          <mc:Choice Requires="x14">
            <control shapeId="12303" r:id="rId7" name="Check Box 15">
              <controlPr defaultSize="0" autoFill="0" autoLine="0" autoPict="0">
                <anchor moveWithCells="1">
                  <from>
                    <xdr:col>3</xdr:col>
                    <xdr:colOff>38100</xdr:colOff>
                    <xdr:row>31</xdr:row>
                    <xdr:rowOff>114300</xdr:rowOff>
                  </from>
                  <to>
                    <xdr:col>3</xdr:col>
                    <xdr:colOff>219075</xdr:colOff>
                    <xdr:row>32</xdr:row>
                    <xdr:rowOff>123825</xdr:rowOff>
                  </to>
                </anchor>
              </controlPr>
            </control>
          </mc:Choice>
        </mc:AlternateContent>
        <mc:AlternateContent xmlns:mc="http://schemas.openxmlformats.org/markup-compatibility/2006">
          <mc:Choice Requires="x14">
            <control shapeId="12306" r:id="rId8" name="Check Box 18">
              <controlPr defaultSize="0" autoFill="0" autoLine="0" autoPict="0">
                <anchor moveWithCells="1">
                  <from>
                    <xdr:col>3</xdr:col>
                    <xdr:colOff>38100</xdr:colOff>
                    <xdr:row>48</xdr:row>
                    <xdr:rowOff>219075</xdr:rowOff>
                  </from>
                  <to>
                    <xdr:col>3</xdr:col>
                    <xdr:colOff>247650</xdr:colOff>
                    <xdr:row>50</xdr:row>
                    <xdr:rowOff>0</xdr:rowOff>
                  </to>
                </anchor>
              </controlPr>
            </control>
          </mc:Choice>
        </mc:AlternateContent>
        <mc:AlternateContent xmlns:mc="http://schemas.openxmlformats.org/markup-compatibility/2006">
          <mc:Choice Requires="x14">
            <control shapeId="12307" r:id="rId9" name="Check Box 19">
              <controlPr defaultSize="0" autoFill="0" autoLine="0" autoPict="0">
                <anchor moveWithCells="1">
                  <from>
                    <xdr:col>3</xdr:col>
                    <xdr:colOff>47625</xdr:colOff>
                    <xdr:row>51</xdr:row>
                    <xdr:rowOff>104775</xdr:rowOff>
                  </from>
                  <to>
                    <xdr:col>3</xdr:col>
                    <xdr:colOff>257175</xdr:colOff>
                    <xdr:row>52</xdr:row>
                    <xdr:rowOff>114300</xdr:rowOff>
                  </to>
                </anchor>
              </controlPr>
            </control>
          </mc:Choice>
        </mc:AlternateContent>
        <mc:AlternateContent xmlns:mc="http://schemas.openxmlformats.org/markup-compatibility/2006">
          <mc:Choice Requires="x14">
            <control shapeId="12686" r:id="rId10" name="Check Box 398">
              <controlPr defaultSize="0" autoFill="0" autoLine="0" autoPict="0">
                <anchor moveWithCells="1">
                  <from>
                    <xdr:col>31</xdr:col>
                    <xdr:colOff>638175</xdr:colOff>
                    <xdr:row>3</xdr:row>
                    <xdr:rowOff>219075</xdr:rowOff>
                  </from>
                  <to>
                    <xdr:col>31</xdr:col>
                    <xdr:colOff>857250</xdr:colOff>
                    <xdr:row>5</xdr:row>
                    <xdr:rowOff>57150</xdr:rowOff>
                  </to>
                </anchor>
              </controlPr>
            </control>
          </mc:Choice>
        </mc:AlternateContent>
        <mc:AlternateContent xmlns:mc="http://schemas.openxmlformats.org/markup-compatibility/2006">
          <mc:Choice Requires="x14">
            <control shapeId="12687" r:id="rId11" name="Check Box 399">
              <controlPr defaultSize="0" autoFill="0" autoLine="0" autoPict="0">
                <anchor moveWithCells="1">
                  <from>
                    <xdr:col>31</xdr:col>
                    <xdr:colOff>628650</xdr:colOff>
                    <xdr:row>3</xdr:row>
                    <xdr:rowOff>38100</xdr:rowOff>
                  </from>
                  <to>
                    <xdr:col>31</xdr:col>
                    <xdr:colOff>847725</xdr:colOff>
                    <xdr:row>4</xdr:row>
                    <xdr:rowOff>47625</xdr:rowOff>
                  </to>
                </anchor>
              </controlPr>
            </control>
          </mc:Choice>
        </mc:AlternateContent>
        <mc:AlternateContent xmlns:mc="http://schemas.openxmlformats.org/markup-compatibility/2006">
          <mc:Choice Requires="x14">
            <control shapeId="12688" r:id="rId12" name="Check Box 400">
              <controlPr defaultSize="0" autoFill="0" autoLine="0" autoPict="0">
                <anchor moveWithCells="1">
                  <from>
                    <xdr:col>31</xdr:col>
                    <xdr:colOff>638175</xdr:colOff>
                    <xdr:row>1</xdr:row>
                    <xdr:rowOff>838200</xdr:rowOff>
                  </from>
                  <to>
                    <xdr:col>31</xdr:col>
                    <xdr:colOff>857250</xdr:colOff>
                    <xdr:row>1</xdr:row>
                    <xdr:rowOff>1076325</xdr:rowOff>
                  </to>
                </anchor>
              </controlPr>
            </control>
          </mc:Choice>
        </mc:AlternateContent>
        <mc:AlternateContent xmlns:mc="http://schemas.openxmlformats.org/markup-compatibility/2006">
          <mc:Choice Requires="x14">
            <control shapeId="12689" r:id="rId13" name="Check Box 401">
              <controlPr defaultSize="0" autoFill="0" autoLine="0" autoPict="0">
                <anchor moveWithCells="1">
                  <from>
                    <xdr:col>31</xdr:col>
                    <xdr:colOff>638175</xdr:colOff>
                    <xdr:row>2</xdr:row>
                    <xdr:rowOff>66675</xdr:rowOff>
                  </from>
                  <to>
                    <xdr:col>31</xdr:col>
                    <xdr:colOff>857250</xdr:colOff>
                    <xdr:row>3</xdr:row>
                    <xdr:rowOff>76200</xdr:rowOff>
                  </to>
                </anchor>
              </controlPr>
            </control>
          </mc:Choice>
        </mc:AlternateContent>
        <mc:AlternateContent xmlns:mc="http://schemas.openxmlformats.org/markup-compatibility/2006">
          <mc:Choice Requires="x14">
            <control shapeId="12690" r:id="rId14" name="Check Box 402">
              <controlPr defaultSize="0" autoFill="0" autoLine="0" autoPict="0">
                <anchor moveWithCells="1">
                  <from>
                    <xdr:col>31</xdr:col>
                    <xdr:colOff>638175</xdr:colOff>
                    <xdr:row>1</xdr:row>
                    <xdr:rowOff>1181100</xdr:rowOff>
                  </from>
                  <to>
                    <xdr:col>31</xdr:col>
                    <xdr:colOff>857250</xdr:colOff>
                    <xdr:row>2</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Q115"/>
  <sheetViews>
    <sheetView showGridLines="0" topLeftCell="A10" workbookViewId="0">
      <selection activeCell="W19" sqref="W19:AE21"/>
    </sheetView>
  </sheetViews>
  <sheetFormatPr defaultRowHeight="13.5"/>
  <cols>
    <col min="1" max="1" width="4.125" customWidth="1"/>
  </cols>
  <sheetData>
    <row r="1" spans="2:17" ht="96.75" customHeight="1">
      <c r="B1" s="777" t="s">
        <v>519</v>
      </c>
      <c r="C1" s="777"/>
      <c r="D1" s="777"/>
      <c r="E1" s="777"/>
      <c r="F1" s="777"/>
      <c r="G1" s="777"/>
      <c r="H1" s="777"/>
      <c r="I1" s="777"/>
      <c r="J1" s="777"/>
      <c r="K1" s="777"/>
      <c r="L1" s="777"/>
      <c r="M1" s="777"/>
      <c r="N1" s="51"/>
      <c r="O1" s="51"/>
      <c r="P1" s="51"/>
      <c r="Q1" s="51"/>
    </row>
    <row r="2" spans="2:17" ht="31.5" customHeight="1">
      <c r="B2" s="51"/>
      <c r="C2" s="51"/>
      <c r="D2" s="51"/>
      <c r="E2" s="51"/>
      <c r="F2" s="51"/>
      <c r="G2" s="51"/>
      <c r="H2" s="51"/>
      <c r="I2" s="51"/>
      <c r="J2" s="51"/>
      <c r="K2" s="51"/>
      <c r="L2" s="51"/>
      <c r="M2" s="51"/>
      <c r="N2" s="51"/>
      <c r="O2" s="51"/>
      <c r="P2" s="51"/>
      <c r="Q2" s="51"/>
    </row>
    <row r="3" spans="2:17">
      <c r="B3" s="51" t="s">
        <v>505</v>
      </c>
      <c r="C3" s="51"/>
      <c r="D3" s="51"/>
      <c r="E3" s="51"/>
      <c r="F3" s="51"/>
      <c r="G3" s="51"/>
      <c r="H3" s="51"/>
      <c r="I3" s="51"/>
      <c r="J3" s="51"/>
      <c r="K3" s="51"/>
      <c r="L3" s="51"/>
      <c r="M3" s="51"/>
      <c r="N3" s="51"/>
      <c r="O3" s="51"/>
      <c r="P3" s="51"/>
      <c r="Q3" s="51"/>
    </row>
    <row r="4" spans="2:17" ht="28.5" customHeight="1">
      <c r="B4" s="778" t="s">
        <v>504</v>
      </c>
      <c r="C4" s="778"/>
      <c r="D4" s="778"/>
      <c r="E4" s="778"/>
      <c r="F4" s="778"/>
      <c r="G4" s="778"/>
      <c r="H4" s="778"/>
      <c r="I4" s="51"/>
      <c r="J4" s="51"/>
      <c r="K4" s="51"/>
      <c r="L4" s="51"/>
      <c r="M4" s="51"/>
      <c r="N4" s="51"/>
      <c r="O4" s="51"/>
      <c r="P4" s="51"/>
      <c r="Q4" s="51"/>
    </row>
    <row r="5" spans="2:17" ht="24.75" customHeight="1">
      <c r="B5" s="466" t="s">
        <v>520</v>
      </c>
      <c r="C5" s="466"/>
      <c r="D5" s="51"/>
      <c r="E5" s="51"/>
      <c r="F5" s="51"/>
      <c r="G5" s="51"/>
      <c r="H5" s="51"/>
      <c r="I5" s="51"/>
      <c r="J5" s="51"/>
      <c r="K5" s="51"/>
      <c r="L5" s="51"/>
      <c r="M5" s="51"/>
      <c r="N5" s="51"/>
      <c r="O5" s="51"/>
      <c r="P5" s="51"/>
      <c r="Q5" s="51"/>
    </row>
    <row r="6" spans="2:17" ht="23.25" customHeight="1">
      <c r="B6" s="51"/>
      <c r="C6" s="51"/>
      <c r="D6" s="51"/>
      <c r="E6" s="51"/>
      <c r="F6" s="51"/>
      <c r="G6" s="51"/>
      <c r="H6" s="51"/>
      <c r="I6" s="51"/>
      <c r="J6" s="51"/>
      <c r="K6" s="51"/>
      <c r="L6" s="51"/>
      <c r="M6" s="51"/>
      <c r="N6" s="51"/>
      <c r="O6" s="51"/>
      <c r="P6" s="51"/>
      <c r="Q6" s="51"/>
    </row>
    <row r="7" spans="2:17">
      <c r="B7" s="51" t="s">
        <v>387</v>
      </c>
      <c r="C7" s="51"/>
      <c r="D7" s="51"/>
      <c r="E7" s="51"/>
      <c r="F7" s="51"/>
      <c r="G7" s="51"/>
      <c r="H7" s="51"/>
      <c r="I7" s="51"/>
      <c r="J7" s="51"/>
      <c r="K7" s="51"/>
      <c r="L7" s="51"/>
      <c r="M7" s="51"/>
      <c r="N7" s="51"/>
      <c r="O7" s="51"/>
      <c r="P7" s="51"/>
      <c r="Q7" s="51"/>
    </row>
    <row r="8" spans="2:17" ht="26.25" customHeight="1">
      <c r="B8" s="51"/>
      <c r="C8" s="51"/>
      <c r="D8" s="51"/>
      <c r="E8" s="51"/>
      <c r="F8" s="51"/>
      <c r="G8" s="51"/>
      <c r="H8" s="51"/>
      <c r="I8" s="51"/>
      <c r="J8" s="51"/>
      <c r="K8" s="51"/>
      <c r="L8" s="51"/>
      <c r="M8" s="51"/>
      <c r="N8" s="51"/>
      <c r="O8" s="51"/>
      <c r="P8" s="51"/>
      <c r="Q8" s="51"/>
    </row>
    <row r="9" spans="2:17">
      <c r="B9" s="51" t="s">
        <v>521</v>
      </c>
      <c r="C9" s="51"/>
      <c r="D9" s="51"/>
      <c r="E9" s="51"/>
      <c r="F9" s="51"/>
      <c r="G9" s="51"/>
      <c r="H9" s="51"/>
      <c r="I9" s="51"/>
      <c r="J9" s="51"/>
      <c r="K9" s="51"/>
      <c r="L9" s="51"/>
      <c r="M9" s="51"/>
      <c r="N9" s="51"/>
      <c r="O9" s="51"/>
      <c r="P9" s="51"/>
      <c r="Q9" s="51"/>
    </row>
    <row r="10" spans="2:17">
      <c r="B10" s="51"/>
      <c r="C10" s="51"/>
      <c r="D10" s="51"/>
      <c r="E10" s="51"/>
      <c r="F10" s="51"/>
      <c r="G10" s="51"/>
      <c r="H10" s="51"/>
      <c r="I10" s="51"/>
      <c r="J10" s="51"/>
      <c r="K10" s="51"/>
      <c r="L10" s="51"/>
      <c r="M10" s="51"/>
      <c r="N10" s="51"/>
      <c r="O10" s="51"/>
      <c r="P10" s="51"/>
      <c r="Q10" s="51"/>
    </row>
    <row r="11" spans="2:17">
      <c r="B11" s="51"/>
      <c r="C11" s="51"/>
      <c r="D11" s="51"/>
      <c r="E11" s="51"/>
      <c r="F11" s="51"/>
      <c r="G11" s="51"/>
      <c r="H11" s="51"/>
      <c r="I11" s="51"/>
      <c r="J11" s="51"/>
      <c r="K11" s="51"/>
      <c r="L11" s="51"/>
      <c r="M11" s="51"/>
      <c r="N11" s="51"/>
      <c r="O11" s="51"/>
      <c r="P11" s="51"/>
      <c r="Q11" s="51"/>
    </row>
    <row r="12" spans="2:17">
      <c r="B12" s="51"/>
      <c r="C12" s="51"/>
      <c r="D12" s="51"/>
      <c r="E12" s="51"/>
      <c r="F12" s="51"/>
      <c r="G12" s="51"/>
      <c r="H12" s="51"/>
      <c r="I12" s="51"/>
      <c r="J12" s="51"/>
      <c r="K12" s="51"/>
      <c r="L12" s="51"/>
      <c r="M12" s="51"/>
      <c r="N12" s="51"/>
      <c r="O12" s="51"/>
      <c r="P12" s="51"/>
      <c r="Q12" s="51"/>
    </row>
    <row r="13" spans="2:17">
      <c r="B13" s="51"/>
      <c r="C13" s="51"/>
      <c r="D13" s="51"/>
      <c r="E13" s="51"/>
      <c r="F13" s="51"/>
      <c r="G13" s="51"/>
      <c r="H13" s="51"/>
      <c r="I13" s="51"/>
      <c r="J13" s="51"/>
      <c r="K13" s="51"/>
      <c r="L13" s="51"/>
      <c r="M13" s="51"/>
      <c r="N13" s="51"/>
      <c r="O13" s="51"/>
      <c r="P13" s="51"/>
      <c r="Q13" s="51"/>
    </row>
    <row r="14" spans="2:17">
      <c r="B14" s="51"/>
      <c r="C14" s="51"/>
      <c r="D14" s="51"/>
      <c r="E14" s="51"/>
      <c r="F14" s="51"/>
      <c r="G14" s="51"/>
      <c r="H14" s="51"/>
      <c r="I14" s="51"/>
      <c r="J14" s="51"/>
      <c r="K14" s="51"/>
      <c r="L14" s="51"/>
      <c r="M14" s="51"/>
      <c r="N14" s="51"/>
      <c r="O14" s="51"/>
      <c r="P14" s="51"/>
      <c r="Q14" s="51"/>
    </row>
    <row r="15" spans="2:17">
      <c r="B15" s="51"/>
      <c r="C15" s="51"/>
      <c r="D15" s="51"/>
      <c r="E15" s="51"/>
      <c r="F15" s="51"/>
      <c r="G15" s="51"/>
      <c r="H15" s="51"/>
      <c r="I15" s="51"/>
      <c r="J15" s="51"/>
      <c r="K15" s="51"/>
      <c r="L15" s="51"/>
      <c r="M15" s="51"/>
      <c r="N15" s="51"/>
      <c r="O15" s="51"/>
      <c r="P15" s="51"/>
      <c r="Q15" s="51"/>
    </row>
    <row r="16" spans="2:17">
      <c r="B16" s="51"/>
      <c r="C16" s="51"/>
      <c r="D16" s="51"/>
      <c r="E16" s="51"/>
      <c r="F16" s="51"/>
      <c r="G16" s="51"/>
      <c r="H16" s="51"/>
      <c r="I16" s="51"/>
      <c r="J16" s="51"/>
      <c r="K16" s="51"/>
      <c r="L16" s="51"/>
      <c r="M16" s="51"/>
      <c r="N16" s="51" t="s">
        <v>522</v>
      </c>
      <c r="O16" s="51"/>
      <c r="P16" s="51"/>
      <c r="Q16" s="51"/>
    </row>
    <row r="17" spans="2:17">
      <c r="B17" s="51"/>
      <c r="C17" s="51"/>
      <c r="D17" s="51"/>
      <c r="E17" s="51"/>
      <c r="F17" s="51"/>
      <c r="G17" s="51"/>
      <c r="H17" s="51"/>
      <c r="I17" s="51"/>
      <c r="J17" s="51"/>
      <c r="K17" s="51"/>
      <c r="L17" s="51"/>
      <c r="M17" s="51"/>
      <c r="N17" s="51" t="s">
        <v>523</v>
      </c>
      <c r="O17" s="51"/>
      <c r="P17" s="51"/>
      <c r="Q17" s="51"/>
    </row>
    <row r="18" spans="2:17">
      <c r="B18" s="51"/>
      <c r="C18" s="51"/>
      <c r="D18" s="51"/>
      <c r="E18" s="51"/>
      <c r="F18" s="51"/>
      <c r="G18" s="51"/>
      <c r="H18" s="51"/>
      <c r="I18" s="51"/>
      <c r="J18" s="51"/>
      <c r="K18" s="51"/>
      <c r="L18" s="51"/>
      <c r="M18" s="51"/>
      <c r="N18" s="51"/>
      <c r="O18" s="51"/>
      <c r="P18" s="51"/>
      <c r="Q18" s="51"/>
    </row>
    <row r="19" spans="2:17">
      <c r="B19" s="51"/>
      <c r="C19" s="51"/>
      <c r="D19" s="51"/>
      <c r="E19" s="51"/>
      <c r="F19" s="51"/>
      <c r="G19" s="51"/>
      <c r="H19" s="51"/>
      <c r="I19" s="51"/>
      <c r="J19" s="51"/>
      <c r="K19" s="51"/>
      <c r="L19" s="51"/>
      <c r="M19" s="51"/>
      <c r="N19" s="51"/>
      <c r="O19" s="51"/>
      <c r="P19" s="51"/>
      <c r="Q19" s="51"/>
    </row>
    <row r="20" spans="2:17">
      <c r="B20" s="51"/>
      <c r="C20" s="51"/>
      <c r="D20" s="51"/>
      <c r="E20" s="51"/>
      <c r="F20" s="51"/>
      <c r="G20" s="51"/>
      <c r="H20" s="51"/>
      <c r="I20" s="51"/>
      <c r="J20" s="51"/>
      <c r="K20" s="51"/>
      <c r="L20" s="51"/>
      <c r="M20" s="51"/>
      <c r="O20" s="51"/>
      <c r="P20" s="51"/>
      <c r="Q20" s="51"/>
    </row>
    <row r="21" spans="2:17">
      <c r="B21" s="51"/>
      <c r="C21" s="51"/>
      <c r="D21" s="51"/>
      <c r="E21" s="51"/>
      <c r="F21" s="51"/>
      <c r="G21" s="51"/>
      <c r="H21" s="51"/>
      <c r="I21" s="51"/>
      <c r="J21" s="51"/>
      <c r="K21" s="51"/>
      <c r="L21" s="51"/>
      <c r="M21" s="51"/>
      <c r="O21" s="51"/>
      <c r="P21" s="51"/>
      <c r="Q21" s="51"/>
    </row>
    <row r="22" spans="2:17">
      <c r="B22" s="51"/>
      <c r="C22" s="51"/>
      <c r="D22" s="51"/>
      <c r="E22" s="51"/>
      <c r="F22" s="51"/>
      <c r="G22" s="51"/>
      <c r="H22" s="51"/>
      <c r="I22" s="51"/>
      <c r="J22" s="51"/>
      <c r="K22" s="51"/>
      <c r="L22" s="51"/>
      <c r="M22" s="51"/>
      <c r="N22" s="98"/>
      <c r="O22" s="51"/>
      <c r="P22" s="51"/>
      <c r="Q22" s="51"/>
    </row>
    <row r="23" spans="2:17">
      <c r="B23" s="51"/>
      <c r="C23" s="51"/>
      <c r="D23" s="51"/>
      <c r="E23" s="51"/>
      <c r="F23" s="51"/>
      <c r="G23" s="51"/>
      <c r="H23" s="51"/>
      <c r="I23" s="51"/>
      <c r="J23" s="51"/>
      <c r="K23" s="51"/>
      <c r="L23" s="51"/>
      <c r="M23" s="51"/>
      <c r="N23" s="51"/>
      <c r="O23" s="51"/>
      <c r="P23" s="51"/>
      <c r="Q23" s="51"/>
    </row>
    <row r="24" spans="2:17">
      <c r="B24" s="51"/>
      <c r="C24" s="51"/>
      <c r="D24" s="51"/>
      <c r="E24" s="51"/>
      <c r="F24" s="51"/>
      <c r="G24" s="51"/>
      <c r="H24" s="51"/>
      <c r="I24" s="51"/>
      <c r="J24" s="51"/>
      <c r="K24" s="51"/>
      <c r="L24" s="51"/>
      <c r="M24" s="51"/>
      <c r="N24" s="51" t="s">
        <v>507</v>
      </c>
      <c r="O24" s="51"/>
      <c r="P24" s="51"/>
      <c r="Q24" s="51"/>
    </row>
    <row r="25" spans="2:17">
      <c r="B25" s="51"/>
      <c r="C25" s="51"/>
      <c r="D25" s="51"/>
      <c r="E25" s="51"/>
      <c r="F25" s="51"/>
      <c r="G25" s="51"/>
      <c r="H25" s="51"/>
      <c r="I25" s="51"/>
      <c r="J25" s="51"/>
      <c r="K25" s="51"/>
      <c r="L25" s="51"/>
      <c r="M25" s="51"/>
      <c r="N25" s="51"/>
      <c r="O25" s="51"/>
      <c r="P25" s="51"/>
      <c r="Q25" s="51"/>
    </row>
    <row r="26" spans="2:17">
      <c r="B26" s="51"/>
      <c r="C26" s="51"/>
      <c r="D26" s="51"/>
      <c r="E26" s="51"/>
      <c r="F26" s="51"/>
      <c r="G26" s="51"/>
      <c r="H26" s="51"/>
      <c r="I26" s="51"/>
      <c r="J26" s="51"/>
      <c r="K26" s="51"/>
      <c r="L26" s="51"/>
      <c r="M26" s="51"/>
      <c r="N26" s="51"/>
      <c r="O26" s="51"/>
      <c r="P26" s="51"/>
      <c r="Q26" s="51"/>
    </row>
    <row r="27" spans="2:17">
      <c r="B27" s="51"/>
      <c r="C27" s="51"/>
      <c r="D27" s="51"/>
      <c r="E27" s="51"/>
      <c r="F27" s="51"/>
      <c r="G27" s="51"/>
      <c r="H27" s="51"/>
      <c r="I27" s="51"/>
      <c r="J27" s="51"/>
      <c r="K27" s="51"/>
      <c r="L27" s="51"/>
      <c r="M27" s="51"/>
      <c r="N27" s="51"/>
      <c r="O27" s="51"/>
      <c r="P27" s="51"/>
      <c r="Q27" s="51"/>
    </row>
    <row r="28" spans="2:17">
      <c r="B28" s="51"/>
      <c r="C28" s="51"/>
      <c r="D28" s="51"/>
      <c r="E28" s="51"/>
      <c r="F28" s="51"/>
      <c r="G28" s="51"/>
      <c r="H28" s="51"/>
      <c r="I28" s="51"/>
      <c r="J28" s="51"/>
      <c r="K28" s="51"/>
      <c r="L28" s="51"/>
      <c r="M28" s="51"/>
      <c r="N28" s="51"/>
      <c r="O28" s="51"/>
      <c r="P28" s="51"/>
      <c r="Q28" s="51"/>
    </row>
    <row r="29" spans="2:17">
      <c r="B29" s="51"/>
      <c r="C29" s="51"/>
      <c r="D29" s="51"/>
      <c r="E29" s="51"/>
      <c r="F29" s="51"/>
      <c r="G29" s="51"/>
      <c r="H29" s="51"/>
      <c r="I29" s="51"/>
      <c r="J29" s="51"/>
      <c r="K29" s="51"/>
      <c r="L29" s="51"/>
      <c r="M29" s="51"/>
      <c r="N29" s="51" t="s">
        <v>506</v>
      </c>
      <c r="O29" s="51"/>
      <c r="P29" s="51"/>
      <c r="Q29" s="51"/>
    </row>
    <row r="30" spans="2:17">
      <c r="B30" s="51"/>
      <c r="C30" s="51"/>
      <c r="D30" s="51"/>
      <c r="E30" s="51"/>
      <c r="F30" s="51"/>
      <c r="G30" s="51"/>
      <c r="H30" s="51"/>
      <c r="I30" s="51"/>
      <c r="J30" s="51"/>
      <c r="K30" s="51"/>
      <c r="L30" s="51"/>
      <c r="M30" s="51"/>
      <c r="N30" s="51"/>
      <c r="O30" s="51"/>
      <c r="P30" s="51"/>
      <c r="Q30" s="51"/>
    </row>
    <row r="31" spans="2:17">
      <c r="B31" s="51"/>
      <c r="C31" s="51"/>
      <c r="D31" s="51"/>
      <c r="E31" s="51"/>
      <c r="F31" s="51"/>
      <c r="G31" s="51"/>
      <c r="H31" s="51"/>
      <c r="I31" s="51"/>
      <c r="J31" s="51"/>
      <c r="K31" s="51"/>
      <c r="L31" s="51"/>
      <c r="M31" s="51"/>
      <c r="N31" s="51"/>
      <c r="O31" s="51"/>
      <c r="P31" s="51"/>
      <c r="Q31" s="51"/>
    </row>
    <row r="32" spans="2:17">
      <c r="B32" s="51"/>
      <c r="C32" s="51"/>
      <c r="D32" s="51"/>
      <c r="E32" s="51"/>
      <c r="F32" s="51"/>
      <c r="G32" s="51"/>
      <c r="H32" s="51"/>
      <c r="I32" s="51"/>
      <c r="J32" s="51"/>
      <c r="K32" s="51"/>
      <c r="L32" s="51"/>
      <c r="M32" s="51"/>
      <c r="N32" s="51"/>
      <c r="O32" s="51"/>
      <c r="P32" s="51"/>
      <c r="Q32" s="51"/>
    </row>
    <row r="33" spans="2:17">
      <c r="B33" s="51"/>
      <c r="C33" s="51"/>
      <c r="D33" s="51"/>
      <c r="E33" s="51"/>
      <c r="F33" s="51"/>
      <c r="G33" s="51"/>
      <c r="H33" s="51"/>
      <c r="I33" s="51"/>
      <c r="J33" s="51"/>
      <c r="K33" s="51"/>
      <c r="L33" s="51"/>
      <c r="M33" s="51"/>
      <c r="N33" s="51"/>
      <c r="O33" s="51"/>
      <c r="P33" s="51"/>
      <c r="Q33" s="51"/>
    </row>
    <row r="34" spans="2:17">
      <c r="B34" s="51"/>
      <c r="C34" s="51"/>
      <c r="D34" s="51"/>
      <c r="E34" s="51"/>
      <c r="F34" s="51"/>
      <c r="G34" s="51"/>
      <c r="H34" s="51"/>
      <c r="I34" s="51"/>
      <c r="J34" s="51"/>
      <c r="K34" s="51"/>
      <c r="L34" s="51"/>
      <c r="M34" s="51"/>
      <c r="N34" s="51"/>
      <c r="O34" s="51"/>
      <c r="P34" s="51"/>
      <c r="Q34" s="51"/>
    </row>
    <row r="35" spans="2:17">
      <c r="B35" s="51"/>
      <c r="C35" s="51"/>
      <c r="D35" s="51"/>
      <c r="E35" s="51"/>
      <c r="F35" s="51"/>
      <c r="G35" s="51"/>
      <c r="H35" s="51"/>
      <c r="I35" s="51"/>
      <c r="J35" s="51"/>
      <c r="K35" s="51"/>
      <c r="L35" s="51"/>
      <c r="M35" s="51"/>
      <c r="N35" s="51"/>
      <c r="O35" s="51"/>
      <c r="P35" s="51"/>
      <c r="Q35" s="51"/>
    </row>
    <row r="36" spans="2:17">
      <c r="B36" s="51"/>
      <c r="C36" s="51"/>
      <c r="D36" s="51"/>
      <c r="E36" s="51"/>
      <c r="F36" s="51"/>
      <c r="G36" s="51"/>
      <c r="H36" s="51"/>
      <c r="I36" s="51"/>
      <c r="J36" s="51"/>
      <c r="K36" s="51"/>
      <c r="L36" s="51"/>
      <c r="M36" s="51"/>
      <c r="N36" s="51"/>
      <c r="O36" s="51"/>
      <c r="P36" s="51"/>
      <c r="Q36" s="51"/>
    </row>
    <row r="37" spans="2:17">
      <c r="B37" s="51"/>
      <c r="C37" s="51"/>
      <c r="D37" s="51"/>
      <c r="E37" s="51"/>
      <c r="F37" s="51"/>
      <c r="G37" s="51"/>
      <c r="H37" s="51"/>
      <c r="I37" s="51"/>
      <c r="J37" s="51"/>
      <c r="K37" s="51"/>
      <c r="L37" s="51"/>
      <c r="M37" s="51"/>
      <c r="N37" s="51"/>
      <c r="O37" s="51"/>
      <c r="P37" s="51"/>
      <c r="Q37" s="51"/>
    </row>
    <row r="38" spans="2:17">
      <c r="B38" s="51"/>
      <c r="C38" s="51"/>
      <c r="D38" s="51"/>
      <c r="E38" s="51"/>
      <c r="F38" s="51"/>
      <c r="G38" s="51"/>
      <c r="H38" s="51"/>
      <c r="I38" s="51"/>
      <c r="J38" s="51"/>
      <c r="K38" s="51"/>
      <c r="L38" s="51"/>
      <c r="M38" s="51"/>
      <c r="N38" s="51"/>
      <c r="O38" s="51"/>
      <c r="P38" s="51"/>
      <c r="Q38" s="51"/>
    </row>
    <row r="39" spans="2:17">
      <c r="B39" s="51"/>
      <c r="C39" s="51"/>
      <c r="D39" s="51"/>
      <c r="E39" s="51"/>
      <c r="F39" s="51"/>
      <c r="G39" s="51"/>
      <c r="H39" s="51"/>
      <c r="I39" s="51"/>
      <c r="J39" s="51"/>
      <c r="K39" s="51"/>
      <c r="L39" s="51"/>
      <c r="M39" s="51"/>
      <c r="N39" s="51"/>
      <c r="O39" s="51"/>
      <c r="P39" s="51"/>
      <c r="Q39" s="51"/>
    </row>
    <row r="40" spans="2:17">
      <c r="B40" s="51"/>
      <c r="C40" s="51"/>
      <c r="D40" s="51"/>
      <c r="E40" s="51"/>
      <c r="F40" s="51"/>
      <c r="G40" s="51"/>
      <c r="H40" s="51"/>
      <c r="I40" s="51"/>
      <c r="J40" s="51"/>
      <c r="K40" s="51"/>
      <c r="L40" s="51"/>
      <c r="M40" s="51"/>
      <c r="N40" s="51"/>
      <c r="O40" s="51"/>
      <c r="P40" s="51"/>
      <c r="Q40" s="51"/>
    </row>
    <row r="41" spans="2:17">
      <c r="B41" s="51"/>
      <c r="C41" s="51"/>
      <c r="D41" s="51"/>
      <c r="E41" s="51"/>
      <c r="F41" s="51"/>
      <c r="G41" s="51"/>
      <c r="H41" s="51"/>
      <c r="I41" s="51"/>
      <c r="J41" s="51"/>
      <c r="K41" s="51"/>
      <c r="L41" s="51"/>
      <c r="M41" s="51"/>
      <c r="N41" s="51"/>
      <c r="O41" s="51"/>
      <c r="P41" s="51"/>
      <c r="Q41" s="51"/>
    </row>
    <row r="42" spans="2:17" ht="39" customHeight="1">
      <c r="B42" s="51"/>
      <c r="C42" s="51"/>
      <c r="D42" s="51"/>
      <c r="E42" s="51"/>
      <c r="F42" s="51"/>
      <c r="G42" s="51"/>
      <c r="H42" s="51"/>
      <c r="I42" s="51"/>
      <c r="J42" s="51"/>
      <c r="K42" s="51"/>
      <c r="L42" s="51"/>
      <c r="M42" s="51"/>
      <c r="N42" s="51"/>
      <c r="O42" s="51"/>
      <c r="P42" s="51"/>
      <c r="Q42" s="51"/>
    </row>
    <row r="43" spans="2:17">
      <c r="B43" s="51" t="s">
        <v>524</v>
      </c>
      <c r="C43" s="51"/>
      <c r="D43" s="51"/>
      <c r="E43" s="51"/>
      <c r="F43" s="51"/>
      <c r="G43" s="51"/>
      <c r="H43" s="51"/>
      <c r="I43" s="51"/>
      <c r="J43" s="51"/>
      <c r="K43" s="51"/>
      <c r="L43" s="51"/>
      <c r="M43" s="51"/>
      <c r="N43" s="51"/>
      <c r="O43" s="51"/>
      <c r="P43" s="51"/>
      <c r="Q43" s="51"/>
    </row>
    <row r="44" spans="2:17">
      <c r="B44" s="51"/>
      <c r="C44" s="51"/>
      <c r="D44" s="51"/>
      <c r="E44" s="51"/>
      <c r="F44" s="51"/>
      <c r="G44" s="51"/>
      <c r="H44" s="51"/>
      <c r="I44" s="51"/>
      <c r="J44" s="51"/>
      <c r="K44" s="51"/>
      <c r="L44" s="51"/>
      <c r="M44" s="51"/>
      <c r="N44" s="51"/>
      <c r="O44" s="51"/>
      <c r="P44" s="51"/>
      <c r="Q44" s="51"/>
    </row>
    <row r="45" spans="2:17">
      <c r="B45" s="51"/>
      <c r="C45" s="51"/>
      <c r="D45" s="51"/>
      <c r="E45" s="51"/>
      <c r="F45" s="51"/>
      <c r="G45" s="51"/>
      <c r="H45" s="51"/>
      <c r="I45" s="51"/>
      <c r="J45" s="51"/>
      <c r="K45" s="51"/>
      <c r="L45" s="51"/>
      <c r="M45" s="51"/>
      <c r="N45" s="51"/>
      <c r="O45" s="51"/>
      <c r="P45" s="51"/>
      <c r="Q45" s="51"/>
    </row>
    <row r="46" spans="2:17">
      <c r="B46" s="51"/>
      <c r="C46" s="51"/>
      <c r="D46" s="51"/>
      <c r="E46" s="51"/>
      <c r="F46" s="51"/>
      <c r="G46" s="51"/>
      <c r="H46" s="51"/>
      <c r="I46" s="51"/>
      <c r="J46" s="51"/>
      <c r="K46" s="51"/>
      <c r="L46" s="51"/>
      <c r="M46" s="51"/>
      <c r="N46" s="51"/>
      <c r="O46" s="51"/>
      <c r="P46" s="51"/>
      <c r="Q46" s="51"/>
    </row>
    <row r="47" spans="2:17">
      <c r="B47" s="51"/>
      <c r="C47" s="51"/>
      <c r="D47" s="51"/>
      <c r="E47" s="51"/>
      <c r="F47" s="51"/>
      <c r="G47" s="51"/>
      <c r="H47" s="51"/>
      <c r="I47" s="51"/>
      <c r="J47" s="51"/>
      <c r="K47" s="51"/>
      <c r="L47" s="51"/>
      <c r="M47" s="51"/>
      <c r="N47" s="51"/>
      <c r="O47" s="51"/>
      <c r="P47" s="51"/>
      <c r="Q47" s="51"/>
    </row>
    <row r="48" spans="2:17">
      <c r="B48" s="51"/>
      <c r="C48" s="51"/>
      <c r="D48" s="51"/>
      <c r="E48" s="51"/>
      <c r="F48" s="51"/>
      <c r="G48" s="51"/>
      <c r="H48" s="51"/>
      <c r="I48" s="51"/>
      <c r="J48" s="51"/>
      <c r="K48" s="51"/>
      <c r="L48" s="51"/>
      <c r="M48" s="51"/>
      <c r="N48" s="51"/>
      <c r="O48" s="51"/>
      <c r="P48" s="51"/>
      <c r="Q48" s="51"/>
    </row>
    <row r="49" spans="2:17">
      <c r="B49" s="51"/>
      <c r="C49" s="51"/>
      <c r="D49" s="51"/>
      <c r="E49" s="51"/>
      <c r="F49" s="51"/>
      <c r="G49" s="51"/>
      <c r="H49" s="51"/>
      <c r="I49" s="51"/>
      <c r="J49" s="51"/>
      <c r="K49" s="51"/>
      <c r="L49" s="51"/>
      <c r="M49" s="51"/>
      <c r="N49" s="51"/>
      <c r="O49" s="51"/>
      <c r="P49" s="51"/>
      <c r="Q49" s="51"/>
    </row>
    <row r="50" spans="2:17">
      <c r="B50" s="51"/>
      <c r="C50" s="51"/>
      <c r="D50" s="51"/>
      <c r="E50" s="51"/>
      <c r="F50" s="51"/>
      <c r="G50" s="51"/>
      <c r="H50" s="51"/>
      <c r="I50" s="51"/>
      <c r="J50" s="51"/>
      <c r="K50" s="51"/>
      <c r="L50" s="51"/>
      <c r="M50" s="51"/>
      <c r="N50" s="51"/>
      <c r="O50" s="51"/>
      <c r="P50" s="51"/>
      <c r="Q50" s="51"/>
    </row>
    <row r="51" spans="2:17">
      <c r="B51" s="51"/>
      <c r="C51" s="51"/>
      <c r="D51" s="51"/>
      <c r="E51" s="51"/>
      <c r="F51" s="51"/>
      <c r="G51" s="51"/>
      <c r="H51" s="51"/>
      <c r="I51" s="51"/>
      <c r="J51" s="51"/>
      <c r="K51" s="51"/>
      <c r="L51" s="51"/>
      <c r="M51" s="51"/>
      <c r="N51" s="51"/>
      <c r="O51" s="51"/>
      <c r="P51" s="51"/>
      <c r="Q51" s="51"/>
    </row>
    <row r="52" spans="2:17">
      <c r="B52" s="51"/>
      <c r="C52" s="51"/>
      <c r="D52" s="51"/>
      <c r="E52" s="51"/>
      <c r="F52" s="51"/>
      <c r="G52" s="51"/>
      <c r="H52" s="51"/>
      <c r="I52" s="51"/>
      <c r="J52" s="51"/>
      <c r="K52" s="51"/>
      <c r="L52" s="51"/>
      <c r="M52" s="51"/>
      <c r="N52" s="51"/>
      <c r="O52" s="51"/>
      <c r="P52" s="51"/>
      <c r="Q52" s="51"/>
    </row>
    <row r="53" spans="2:17">
      <c r="B53" s="51"/>
      <c r="C53" s="51"/>
      <c r="D53" s="51"/>
      <c r="E53" s="51"/>
      <c r="F53" s="51"/>
      <c r="G53" s="51"/>
      <c r="H53" s="51"/>
      <c r="I53" s="51"/>
      <c r="J53" s="51"/>
      <c r="K53" s="51"/>
      <c r="L53" s="51"/>
      <c r="M53" s="51"/>
      <c r="N53" s="51"/>
      <c r="O53" s="51"/>
      <c r="P53" s="51"/>
      <c r="Q53" s="51"/>
    </row>
    <row r="54" spans="2:17">
      <c r="B54" s="51"/>
      <c r="C54" s="51"/>
      <c r="D54" s="51"/>
      <c r="E54" s="51"/>
      <c r="F54" s="51"/>
      <c r="G54" s="51"/>
      <c r="H54" s="51"/>
      <c r="I54" s="51"/>
      <c r="J54" s="51"/>
      <c r="K54" s="51"/>
      <c r="L54" s="51"/>
      <c r="M54" s="51"/>
      <c r="N54" s="51"/>
      <c r="O54" s="51"/>
      <c r="P54" s="51"/>
      <c r="Q54" s="51"/>
    </row>
    <row r="55" spans="2:17">
      <c r="B55" s="51"/>
      <c r="C55" s="51"/>
      <c r="D55" s="51"/>
      <c r="E55" s="51"/>
      <c r="F55" s="51"/>
      <c r="G55" s="51"/>
      <c r="H55" s="51"/>
      <c r="I55" s="51"/>
      <c r="J55" s="51"/>
      <c r="K55" s="51"/>
      <c r="L55" s="51"/>
      <c r="M55" s="51"/>
      <c r="N55" s="51"/>
      <c r="O55" s="51"/>
      <c r="P55" s="51"/>
      <c r="Q55" s="51"/>
    </row>
    <row r="56" spans="2:17">
      <c r="B56" s="51"/>
      <c r="C56" s="51"/>
      <c r="D56" s="51"/>
      <c r="E56" s="51"/>
      <c r="F56" s="51"/>
      <c r="G56" s="51"/>
      <c r="H56" s="51"/>
      <c r="I56" s="51"/>
      <c r="J56" s="51"/>
      <c r="K56" s="51"/>
      <c r="L56" s="51"/>
      <c r="M56" s="51"/>
      <c r="N56" s="51"/>
      <c r="O56" s="51"/>
      <c r="P56" s="51"/>
      <c r="Q56" s="51"/>
    </row>
    <row r="57" spans="2:17">
      <c r="B57" s="51"/>
      <c r="C57" s="51"/>
      <c r="D57" s="51"/>
      <c r="E57" s="51"/>
      <c r="F57" s="51"/>
      <c r="G57" s="51"/>
      <c r="H57" s="51"/>
      <c r="I57" s="51"/>
      <c r="J57" s="51"/>
      <c r="K57" s="51"/>
      <c r="L57" s="51"/>
      <c r="M57" s="51"/>
      <c r="N57" s="51"/>
      <c r="O57" s="51"/>
      <c r="P57" s="51"/>
      <c r="Q57" s="51"/>
    </row>
    <row r="58" spans="2:17">
      <c r="B58" s="51"/>
      <c r="C58" s="51"/>
      <c r="D58" s="51"/>
      <c r="E58" s="51"/>
      <c r="F58" s="51"/>
      <c r="G58" s="51"/>
      <c r="H58" s="51"/>
      <c r="I58" s="51"/>
      <c r="J58" s="51"/>
      <c r="K58" s="51"/>
      <c r="L58" s="51"/>
      <c r="M58" s="51"/>
      <c r="N58" s="51"/>
      <c r="O58" s="51"/>
      <c r="P58" s="51"/>
      <c r="Q58" s="51"/>
    </row>
    <row r="59" spans="2:17">
      <c r="B59" s="51"/>
      <c r="C59" s="51"/>
      <c r="D59" s="51"/>
      <c r="E59" s="51"/>
      <c r="F59" s="51"/>
      <c r="G59" s="51"/>
      <c r="H59" s="51"/>
      <c r="I59" s="51"/>
      <c r="J59" s="51"/>
      <c r="K59" s="51"/>
      <c r="L59" s="51"/>
      <c r="M59" s="51"/>
      <c r="N59" s="51"/>
      <c r="O59" s="51"/>
      <c r="P59" s="51"/>
      <c r="Q59" s="51"/>
    </row>
    <row r="60" spans="2:17">
      <c r="B60" s="51"/>
      <c r="C60" s="51"/>
      <c r="D60" s="51"/>
      <c r="E60" s="51"/>
      <c r="F60" s="51"/>
      <c r="G60" s="51"/>
      <c r="H60" s="51"/>
      <c r="I60" s="51"/>
      <c r="J60" s="51"/>
      <c r="K60" s="51"/>
      <c r="L60" s="51"/>
      <c r="M60" s="51"/>
      <c r="N60" s="51"/>
      <c r="O60" s="51"/>
      <c r="P60" s="51"/>
      <c r="Q60" s="51"/>
    </row>
    <row r="61" spans="2:17">
      <c r="B61" s="51"/>
      <c r="C61" s="51"/>
      <c r="D61" s="51"/>
      <c r="E61" s="51"/>
      <c r="F61" s="51"/>
      <c r="G61" s="51"/>
      <c r="H61" s="51"/>
      <c r="I61" s="51"/>
      <c r="J61" s="51"/>
      <c r="K61" s="51"/>
      <c r="L61" s="51"/>
      <c r="M61" s="51"/>
      <c r="N61" s="51"/>
      <c r="O61" s="51"/>
      <c r="P61" s="51"/>
      <c r="Q61" s="51"/>
    </row>
    <row r="62" spans="2:17">
      <c r="B62" s="51"/>
      <c r="C62" s="51"/>
      <c r="D62" s="51"/>
      <c r="E62" s="51"/>
      <c r="F62" s="51"/>
      <c r="G62" s="51"/>
      <c r="H62" s="51"/>
      <c r="I62" s="51"/>
      <c r="J62" s="51"/>
      <c r="K62" s="51"/>
      <c r="L62" s="51"/>
      <c r="M62" s="51"/>
      <c r="N62" s="51"/>
      <c r="O62" s="51"/>
      <c r="P62" s="51"/>
      <c r="Q62" s="51"/>
    </row>
    <row r="63" spans="2:17">
      <c r="B63" s="51"/>
      <c r="C63" s="51"/>
      <c r="D63" s="51"/>
      <c r="E63" s="51"/>
      <c r="F63" s="51"/>
      <c r="G63" s="51"/>
      <c r="H63" s="51"/>
      <c r="I63" s="51"/>
      <c r="J63" s="51"/>
      <c r="K63" s="51"/>
      <c r="L63" s="51"/>
      <c r="M63" s="51"/>
      <c r="N63" s="51"/>
      <c r="O63" s="51"/>
      <c r="P63" s="51"/>
      <c r="Q63" s="51"/>
    </row>
    <row r="64" spans="2:17">
      <c r="B64" s="51"/>
      <c r="C64" s="51"/>
      <c r="D64" s="51"/>
      <c r="E64" s="51"/>
      <c r="F64" s="51"/>
      <c r="G64" s="51"/>
      <c r="H64" s="51"/>
      <c r="I64" s="51"/>
      <c r="J64" s="51"/>
      <c r="K64" s="51"/>
      <c r="L64" s="51"/>
      <c r="M64" s="51"/>
      <c r="N64" s="51"/>
      <c r="O64" s="51"/>
      <c r="P64" s="51"/>
      <c r="Q64" s="51"/>
    </row>
    <row r="65" spans="2:17">
      <c r="B65" s="51"/>
      <c r="C65" s="51"/>
      <c r="D65" s="51"/>
      <c r="E65" s="51"/>
      <c r="F65" s="51"/>
      <c r="G65" s="51"/>
      <c r="H65" s="51"/>
      <c r="I65" s="51"/>
      <c r="J65" s="51"/>
      <c r="K65" s="51"/>
      <c r="L65" s="51"/>
      <c r="M65" s="51"/>
      <c r="N65" s="51"/>
      <c r="O65" s="51"/>
      <c r="P65" s="51"/>
      <c r="Q65" s="51"/>
    </row>
    <row r="66" spans="2:17">
      <c r="B66" s="51"/>
      <c r="C66" s="51"/>
      <c r="D66" s="51"/>
      <c r="E66" s="51"/>
      <c r="F66" s="51"/>
      <c r="G66" s="51"/>
      <c r="H66" s="51"/>
      <c r="I66" s="51"/>
      <c r="J66" s="51"/>
      <c r="K66" s="51"/>
      <c r="L66" s="51"/>
      <c r="M66" s="51"/>
      <c r="N66" s="51"/>
      <c r="O66" s="51"/>
      <c r="P66" s="51"/>
      <c r="Q66" s="51"/>
    </row>
    <row r="67" spans="2:17">
      <c r="B67" s="51"/>
      <c r="C67" s="51"/>
      <c r="D67" s="51"/>
      <c r="E67" s="51"/>
      <c r="F67" s="51"/>
      <c r="G67" s="51"/>
      <c r="H67" s="51"/>
      <c r="I67" s="51"/>
      <c r="J67" s="51"/>
      <c r="K67" s="51"/>
      <c r="L67" s="51"/>
      <c r="M67" s="51"/>
      <c r="N67" s="51"/>
      <c r="O67" s="51"/>
      <c r="P67" s="51"/>
      <c r="Q67" s="51"/>
    </row>
    <row r="68" spans="2:17">
      <c r="B68" s="51"/>
      <c r="C68" s="51"/>
      <c r="D68" s="51"/>
      <c r="E68" s="51"/>
      <c r="F68" s="51"/>
      <c r="G68" s="51"/>
      <c r="H68" s="51"/>
      <c r="I68" s="51"/>
      <c r="J68" s="51"/>
      <c r="K68" s="51"/>
      <c r="L68" s="51"/>
      <c r="M68" s="51"/>
      <c r="N68" s="51"/>
      <c r="O68" s="51"/>
      <c r="P68" s="51"/>
      <c r="Q68" s="51"/>
    </row>
    <row r="69" spans="2:17">
      <c r="B69" s="51"/>
      <c r="C69" s="51"/>
      <c r="D69" s="51"/>
      <c r="E69" s="51"/>
      <c r="F69" s="51"/>
      <c r="G69" s="51"/>
      <c r="H69" s="51"/>
      <c r="I69" s="51"/>
      <c r="J69" s="51"/>
      <c r="K69" s="51"/>
      <c r="L69" s="51"/>
      <c r="M69" s="51"/>
      <c r="N69" s="51"/>
      <c r="O69" s="51"/>
      <c r="P69" s="51"/>
      <c r="Q69" s="51"/>
    </row>
    <row r="70" spans="2:17">
      <c r="B70" s="51"/>
      <c r="C70" s="51"/>
      <c r="D70" s="51"/>
      <c r="E70" s="51"/>
      <c r="F70" s="51"/>
      <c r="G70" s="51"/>
      <c r="H70" s="51"/>
      <c r="I70" s="51"/>
      <c r="J70" s="51"/>
      <c r="K70" s="51"/>
      <c r="L70" s="51"/>
      <c r="M70" s="51"/>
      <c r="N70" s="51"/>
      <c r="O70" s="51"/>
      <c r="P70" s="51"/>
      <c r="Q70" s="51"/>
    </row>
    <row r="71" spans="2:17">
      <c r="B71" s="51"/>
      <c r="C71" s="51"/>
      <c r="D71" s="51"/>
      <c r="E71" s="51"/>
      <c r="F71" s="51"/>
      <c r="G71" s="51"/>
      <c r="H71" s="51"/>
      <c r="I71" s="51"/>
      <c r="J71" s="51"/>
      <c r="K71" s="51"/>
      <c r="L71" s="51"/>
      <c r="M71" s="51"/>
      <c r="N71" s="51"/>
      <c r="O71" s="51"/>
      <c r="P71" s="51"/>
      <c r="Q71" s="51"/>
    </row>
    <row r="72" spans="2:17">
      <c r="B72" s="51"/>
      <c r="C72" s="51"/>
      <c r="D72" s="51"/>
      <c r="E72" s="51"/>
      <c r="F72" s="51"/>
      <c r="G72" s="51"/>
      <c r="H72" s="51"/>
      <c r="I72" s="51"/>
      <c r="J72" s="51"/>
      <c r="K72" s="51"/>
      <c r="L72" s="51"/>
      <c r="M72" s="51"/>
      <c r="N72" s="51"/>
      <c r="O72" s="51"/>
      <c r="P72" s="51"/>
      <c r="Q72" s="51"/>
    </row>
    <row r="73" spans="2:17">
      <c r="B73" s="51"/>
      <c r="C73" s="51"/>
      <c r="D73" s="51"/>
      <c r="E73" s="51"/>
      <c r="F73" s="51"/>
      <c r="G73" s="51"/>
      <c r="H73" s="51"/>
      <c r="I73" s="51"/>
      <c r="J73" s="51"/>
      <c r="K73" s="51"/>
      <c r="L73" s="51"/>
      <c r="M73" s="51"/>
      <c r="N73" s="51"/>
      <c r="O73" s="51"/>
      <c r="P73" s="51"/>
      <c r="Q73" s="51"/>
    </row>
    <row r="74" spans="2:17">
      <c r="B74" s="51"/>
      <c r="C74" s="51"/>
      <c r="D74" s="51"/>
      <c r="E74" s="51"/>
      <c r="F74" s="51"/>
      <c r="G74" s="51"/>
      <c r="H74" s="51"/>
      <c r="I74" s="51"/>
      <c r="J74" s="51"/>
      <c r="K74" s="51"/>
      <c r="L74" s="51"/>
      <c r="M74" s="51"/>
      <c r="N74" s="51"/>
      <c r="O74" s="51"/>
      <c r="P74" s="51"/>
      <c r="Q74" s="51"/>
    </row>
    <row r="75" spans="2:17">
      <c r="B75" s="51"/>
      <c r="C75" s="51"/>
      <c r="D75" s="51"/>
      <c r="E75" s="51"/>
      <c r="F75" s="51"/>
      <c r="G75" s="51"/>
      <c r="H75" s="51"/>
      <c r="I75" s="51"/>
      <c r="J75" s="51"/>
      <c r="K75" s="51"/>
      <c r="L75" s="51"/>
      <c r="M75" s="51"/>
      <c r="N75" s="51"/>
      <c r="O75" s="51"/>
      <c r="P75" s="51"/>
      <c r="Q75" s="51"/>
    </row>
    <row r="76" spans="2:17">
      <c r="B76" s="51"/>
      <c r="C76" s="51"/>
      <c r="D76" s="51"/>
      <c r="E76" s="51"/>
      <c r="F76" s="51"/>
      <c r="G76" s="51"/>
      <c r="H76" s="51"/>
      <c r="I76" s="51"/>
      <c r="J76" s="51"/>
      <c r="K76" s="51"/>
      <c r="L76" s="51"/>
      <c r="M76" s="51"/>
      <c r="N76" s="51"/>
      <c r="O76" s="51"/>
      <c r="P76" s="51"/>
      <c r="Q76" s="51"/>
    </row>
    <row r="77" spans="2:17">
      <c r="B77" s="51"/>
      <c r="C77" s="51"/>
      <c r="D77" s="51"/>
      <c r="E77" s="51"/>
      <c r="F77" s="51" t="s">
        <v>510</v>
      </c>
      <c r="G77" s="51"/>
      <c r="H77" s="51"/>
      <c r="I77" s="51"/>
      <c r="J77" s="51"/>
      <c r="K77" s="51"/>
      <c r="L77" s="51"/>
      <c r="M77" s="51"/>
      <c r="N77" s="51"/>
      <c r="O77" s="51"/>
      <c r="P77" s="51"/>
      <c r="Q77" s="51"/>
    </row>
    <row r="78" spans="2:17" ht="54" customHeight="1">
      <c r="B78" s="51"/>
      <c r="C78" s="51"/>
      <c r="D78" s="51"/>
      <c r="E78" s="51"/>
      <c r="F78" s="51"/>
      <c r="G78" s="51"/>
      <c r="H78" s="51"/>
      <c r="I78" s="51"/>
      <c r="J78" s="51"/>
      <c r="K78" s="51"/>
      <c r="L78" s="51"/>
      <c r="M78" s="51"/>
      <c r="N78" s="51"/>
      <c r="O78" s="51"/>
      <c r="P78" s="51"/>
      <c r="Q78" s="51"/>
    </row>
    <row r="79" spans="2:17">
      <c r="B79" s="51" t="s">
        <v>388</v>
      </c>
      <c r="C79" s="51"/>
      <c r="D79" s="51"/>
      <c r="E79" s="51"/>
      <c r="F79" s="51"/>
      <c r="G79" s="51"/>
      <c r="H79" s="51"/>
      <c r="I79" s="51"/>
      <c r="J79" s="51"/>
      <c r="K79" s="51"/>
      <c r="L79" s="51"/>
      <c r="M79" s="51"/>
      <c r="N79" s="51"/>
      <c r="O79" s="51"/>
      <c r="P79" s="51"/>
      <c r="Q79" s="51"/>
    </row>
    <row r="80" spans="2:17">
      <c r="B80" s="99" t="s">
        <v>389</v>
      </c>
      <c r="C80" s="51"/>
      <c r="D80" s="51"/>
      <c r="E80" s="51"/>
      <c r="F80" s="51"/>
      <c r="G80" s="51"/>
      <c r="H80" s="51"/>
      <c r="I80" s="51"/>
      <c r="J80" s="51"/>
      <c r="K80" s="51"/>
      <c r="L80" s="51"/>
      <c r="M80" s="51"/>
      <c r="N80" s="51"/>
      <c r="O80" s="51"/>
      <c r="P80" s="51"/>
      <c r="Q80" s="51"/>
    </row>
    <row r="81" spans="2:17">
      <c r="B81" s="51"/>
      <c r="C81" s="705" t="s">
        <v>390</v>
      </c>
      <c r="D81" s="713"/>
      <c r="E81" s="775" t="s">
        <v>391</v>
      </c>
      <c r="F81" s="51"/>
      <c r="G81" s="51" t="s">
        <v>392</v>
      </c>
      <c r="H81" s="51"/>
      <c r="I81" s="51"/>
      <c r="J81" s="51"/>
      <c r="K81" s="51"/>
      <c r="L81" s="51"/>
      <c r="M81" s="51"/>
      <c r="N81" s="51"/>
      <c r="O81" s="51"/>
      <c r="P81" s="51"/>
      <c r="Q81" s="51"/>
    </row>
    <row r="82" spans="2:17">
      <c r="B82" s="51"/>
      <c r="C82" s="686"/>
      <c r="D82" s="699"/>
      <c r="E82" s="776"/>
      <c r="F82" s="51"/>
      <c r="G82" s="51"/>
      <c r="H82" s="51"/>
      <c r="I82" s="51"/>
      <c r="J82" s="51"/>
      <c r="K82" s="51"/>
      <c r="L82" s="51"/>
      <c r="M82" s="51"/>
      <c r="N82" s="51"/>
      <c r="O82" s="51"/>
      <c r="P82" s="51"/>
      <c r="Q82" s="51"/>
    </row>
    <row r="83" spans="2:17">
      <c r="B83" s="51"/>
      <c r="C83" s="705" t="s">
        <v>393</v>
      </c>
      <c r="D83" s="713"/>
      <c r="E83" s="51"/>
      <c r="F83" s="51"/>
      <c r="G83" s="51"/>
      <c r="H83" s="51"/>
      <c r="I83" s="51"/>
      <c r="J83" s="51"/>
      <c r="K83" s="51"/>
      <c r="L83" s="51"/>
      <c r="M83" s="51"/>
      <c r="N83" s="51"/>
      <c r="O83" s="51"/>
      <c r="P83" s="51"/>
      <c r="Q83" s="51"/>
    </row>
    <row r="84" spans="2:17">
      <c r="B84" s="51"/>
      <c r="C84" s="686"/>
      <c r="D84" s="699"/>
      <c r="E84" s="51"/>
      <c r="F84" s="51"/>
      <c r="G84" s="51"/>
      <c r="H84" s="51"/>
      <c r="I84" s="51"/>
      <c r="J84" s="51"/>
      <c r="K84" s="51"/>
      <c r="L84" s="51"/>
      <c r="M84" s="51"/>
      <c r="N84" s="51"/>
      <c r="O84" s="51"/>
      <c r="P84" s="51"/>
      <c r="Q84" s="51"/>
    </row>
    <row r="85" spans="2:17">
      <c r="B85" s="51"/>
      <c r="C85" s="51"/>
      <c r="D85" s="51"/>
      <c r="E85" s="51"/>
      <c r="F85" s="51"/>
      <c r="G85" s="51"/>
      <c r="H85" s="51"/>
      <c r="I85" s="51"/>
      <c r="J85" s="51"/>
      <c r="K85" s="51"/>
      <c r="L85" s="51"/>
      <c r="M85" s="51"/>
      <c r="N85" s="51"/>
      <c r="O85" s="51"/>
      <c r="P85" s="51"/>
      <c r="Q85" s="51"/>
    </row>
    <row r="86" spans="2:17" ht="35.25" customHeight="1">
      <c r="B86" s="51"/>
      <c r="C86" s="51"/>
      <c r="D86" s="51"/>
      <c r="E86" s="51"/>
      <c r="F86" s="51"/>
      <c r="G86" s="51"/>
      <c r="H86" s="51"/>
      <c r="I86" s="51"/>
      <c r="J86" s="51"/>
      <c r="K86" s="51"/>
      <c r="L86" s="51"/>
      <c r="M86" s="51"/>
      <c r="N86" s="51"/>
      <c r="O86" s="51"/>
      <c r="P86" s="51"/>
      <c r="Q86" s="51"/>
    </row>
    <row r="87" spans="2:17">
      <c r="B87" s="51" t="s">
        <v>525</v>
      </c>
      <c r="C87" s="51"/>
      <c r="D87" s="51"/>
      <c r="E87" s="51"/>
      <c r="F87" s="51"/>
      <c r="G87" s="51"/>
      <c r="H87" s="51"/>
      <c r="I87" s="51"/>
      <c r="J87" s="51"/>
      <c r="K87" s="51"/>
      <c r="L87" s="51"/>
      <c r="M87" s="51"/>
      <c r="N87" s="51"/>
      <c r="O87" s="51"/>
      <c r="P87" s="51"/>
      <c r="Q87" s="51"/>
    </row>
    <row r="88" spans="2:17">
      <c r="B88" s="51" t="s">
        <v>526</v>
      </c>
      <c r="C88" s="51"/>
      <c r="D88" s="51"/>
      <c r="E88" s="51"/>
      <c r="F88" s="51"/>
      <c r="G88" s="51"/>
      <c r="H88" s="51"/>
      <c r="I88" s="51"/>
      <c r="J88" s="51"/>
      <c r="K88" s="51"/>
      <c r="L88" s="51"/>
      <c r="M88" s="51"/>
      <c r="N88" s="51"/>
      <c r="O88" s="51"/>
      <c r="P88" s="51"/>
      <c r="Q88" s="51"/>
    </row>
    <row r="89" spans="2:17">
      <c r="B89" s="51"/>
      <c r="C89" s="51"/>
      <c r="D89" s="51"/>
      <c r="E89" s="51"/>
      <c r="F89" s="51"/>
      <c r="G89" s="51"/>
      <c r="H89" s="51"/>
      <c r="I89" s="51"/>
      <c r="J89" s="51"/>
      <c r="K89" s="51"/>
      <c r="L89" s="51"/>
      <c r="M89" s="51"/>
      <c r="N89" s="51"/>
      <c r="O89" s="51"/>
      <c r="P89" s="51"/>
      <c r="Q89" s="51"/>
    </row>
    <row r="90" spans="2:17">
      <c r="B90" s="51"/>
      <c r="C90" s="51"/>
      <c r="D90" s="51"/>
      <c r="E90" s="51"/>
      <c r="F90" s="51"/>
      <c r="G90" s="51"/>
      <c r="H90" s="51"/>
      <c r="I90" s="51"/>
      <c r="J90" s="51"/>
      <c r="K90" s="51"/>
      <c r="L90" s="51"/>
      <c r="M90" s="51"/>
      <c r="N90" s="51"/>
      <c r="O90" s="51"/>
      <c r="P90" s="51"/>
      <c r="Q90" s="51"/>
    </row>
    <row r="91" spans="2:17">
      <c r="B91" s="51"/>
      <c r="C91" s="51"/>
      <c r="D91" s="51"/>
      <c r="E91" s="51"/>
      <c r="F91" s="51"/>
      <c r="G91" s="51"/>
      <c r="H91" s="51"/>
      <c r="I91" s="51"/>
      <c r="J91" s="51"/>
      <c r="K91" s="51"/>
      <c r="L91" s="51"/>
      <c r="M91" s="51"/>
      <c r="N91" s="51"/>
      <c r="O91" s="51"/>
      <c r="P91" s="51"/>
      <c r="Q91" s="51"/>
    </row>
    <row r="92" spans="2:17">
      <c r="B92" s="51"/>
      <c r="C92" s="51"/>
      <c r="D92" s="51"/>
      <c r="E92" s="51"/>
      <c r="F92" s="51"/>
      <c r="G92" s="51"/>
      <c r="H92" s="51"/>
      <c r="I92" s="51"/>
      <c r="J92" s="51"/>
      <c r="K92" s="51"/>
      <c r="L92" s="51"/>
      <c r="M92" s="51"/>
      <c r="N92" s="51"/>
      <c r="O92" s="51"/>
      <c r="P92" s="51"/>
      <c r="Q92" s="51"/>
    </row>
    <row r="93" spans="2:17">
      <c r="B93" s="51"/>
      <c r="C93" s="51"/>
      <c r="D93" s="51"/>
      <c r="E93" s="51"/>
      <c r="F93" s="51"/>
      <c r="G93" s="51"/>
      <c r="H93" s="51"/>
      <c r="I93" s="51"/>
      <c r="J93" s="51"/>
      <c r="K93" s="51"/>
      <c r="L93" s="51"/>
      <c r="M93" s="51"/>
      <c r="N93" s="51"/>
      <c r="O93" s="51"/>
      <c r="P93" s="51"/>
      <c r="Q93" s="51"/>
    </row>
    <row r="94" spans="2:17">
      <c r="B94" s="51"/>
      <c r="C94" s="51"/>
      <c r="D94" s="51"/>
      <c r="E94" s="51"/>
      <c r="F94" s="51"/>
      <c r="G94" s="51"/>
      <c r="H94" s="51"/>
      <c r="I94" s="51"/>
      <c r="J94" s="51"/>
      <c r="K94" s="51"/>
      <c r="L94" s="51"/>
      <c r="M94" s="51"/>
      <c r="N94" s="51"/>
      <c r="O94" s="51"/>
      <c r="P94" s="51"/>
      <c r="Q94" s="51"/>
    </row>
    <row r="95" spans="2:17">
      <c r="B95" s="51"/>
      <c r="C95" s="51"/>
      <c r="D95" s="51"/>
      <c r="E95" s="51"/>
      <c r="F95" s="51"/>
      <c r="G95" s="51"/>
      <c r="H95" s="51"/>
      <c r="I95" s="51"/>
      <c r="J95" s="51"/>
      <c r="K95" s="51"/>
      <c r="L95" s="51"/>
      <c r="M95" s="51"/>
      <c r="N95" s="51"/>
      <c r="O95" s="51"/>
      <c r="P95" s="51"/>
      <c r="Q95" s="51"/>
    </row>
    <row r="96" spans="2:17">
      <c r="B96" s="51"/>
      <c r="C96" s="51"/>
      <c r="D96" s="51"/>
      <c r="E96" s="51"/>
      <c r="F96" s="51"/>
      <c r="G96" s="51"/>
      <c r="H96" s="51"/>
      <c r="I96" s="51"/>
      <c r="J96" s="51"/>
      <c r="K96" s="51"/>
      <c r="L96" s="51"/>
      <c r="M96" s="51"/>
      <c r="N96" s="51"/>
      <c r="O96" s="51"/>
      <c r="P96" s="51"/>
      <c r="Q96" s="51"/>
    </row>
    <row r="97" spans="2:17">
      <c r="B97" s="51"/>
      <c r="C97" s="51"/>
      <c r="D97" s="51"/>
      <c r="E97" s="51"/>
      <c r="F97" s="51"/>
      <c r="G97" s="51"/>
      <c r="H97" s="51"/>
      <c r="I97" s="51"/>
      <c r="J97" s="51"/>
      <c r="K97" s="51"/>
      <c r="L97" s="51"/>
      <c r="M97" s="51"/>
      <c r="N97" s="51"/>
      <c r="O97" s="51"/>
      <c r="P97" s="51"/>
      <c r="Q97" s="51"/>
    </row>
    <row r="98" spans="2:17">
      <c r="B98" s="51"/>
      <c r="C98" s="51"/>
      <c r="D98" s="51"/>
      <c r="E98" s="51"/>
      <c r="F98" s="51"/>
      <c r="G98" s="51"/>
      <c r="H98" s="51"/>
      <c r="I98" s="51"/>
      <c r="J98" s="51"/>
      <c r="K98" s="51"/>
      <c r="L98" s="51"/>
      <c r="M98" s="51"/>
      <c r="N98" s="51"/>
      <c r="O98" s="51"/>
      <c r="P98" s="51"/>
      <c r="Q98" s="51"/>
    </row>
    <row r="99" spans="2:17">
      <c r="B99" s="51"/>
      <c r="C99" s="51"/>
      <c r="D99" s="51"/>
      <c r="E99" s="51"/>
      <c r="F99" s="51"/>
      <c r="G99" s="51"/>
      <c r="H99" s="51"/>
      <c r="I99" s="51"/>
      <c r="J99" s="51"/>
      <c r="K99" s="51"/>
      <c r="L99" s="51"/>
      <c r="M99" s="51"/>
      <c r="N99" s="51"/>
      <c r="O99" s="51"/>
      <c r="P99" s="51"/>
      <c r="Q99" s="51"/>
    </row>
    <row r="100" spans="2:17">
      <c r="B100" s="51"/>
      <c r="C100" s="51"/>
      <c r="D100" s="51"/>
      <c r="E100" s="51"/>
      <c r="F100" s="51"/>
      <c r="G100" s="51"/>
      <c r="H100" s="51"/>
      <c r="I100" s="51"/>
      <c r="J100" s="51"/>
      <c r="K100" s="51"/>
      <c r="L100" s="51"/>
      <c r="M100" s="51"/>
      <c r="N100" s="51"/>
      <c r="O100" s="51"/>
      <c r="P100" s="51"/>
      <c r="Q100" s="51"/>
    </row>
    <row r="101" spans="2:17">
      <c r="B101" s="51"/>
      <c r="C101" s="51"/>
      <c r="D101" s="51"/>
      <c r="E101" s="51" t="s">
        <v>394</v>
      </c>
      <c r="F101" s="51"/>
      <c r="G101" s="51"/>
      <c r="H101" s="51"/>
      <c r="I101" s="51"/>
      <c r="J101" s="51"/>
      <c r="K101" s="51"/>
      <c r="L101" s="51"/>
      <c r="M101" s="51"/>
      <c r="N101" s="51"/>
      <c r="O101" s="51"/>
      <c r="P101" s="51"/>
      <c r="Q101" s="51"/>
    </row>
    <row r="103" spans="2:17" ht="20.25" customHeight="1"/>
    <row r="104" spans="2:17">
      <c r="B104" t="s">
        <v>408</v>
      </c>
    </row>
    <row r="105" spans="2:17">
      <c r="B105" t="s">
        <v>409</v>
      </c>
    </row>
    <row r="106" spans="2:17">
      <c r="B106" t="s">
        <v>475</v>
      </c>
    </row>
    <row r="115" spans="4:4">
      <c r="D115" t="s">
        <v>410</v>
      </c>
    </row>
  </sheetData>
  <sheetProtection algorithmName="SHA-512" hashValue="p1uXlW8D+ORS/EANcNMLVQho4u+5MuKl5+5kyl9Fjy0Bkt7ZkieZASsNm8F6iIlil3CHUPyy5ghc/v/8edCH0A==" saltValue="cU/mHNSysHFnMSwXnPXE0Q==" spinCount="100000" sheet="1" objects="1" scenarios="1" selectLockedCells="1"/>
  <mergeCells count="5">
    <mergeCell ref="C81:D82"/>
    <mergeCell ref="E81:E82"/>
    <mergeCell ref="C83:D84"/>
    <mergeCell ref="B1:M1"/>
    <mergeCell ref="B4:H4"/>
  </mergeCells>
  <phoneticPr fontId="11"/>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sheetPr>
  <dimension ref="A1:AF60"/>
  <sheetViews>
    <sheetView showGridLines="0" view="pageBreakPreview" topLeftCell="A53" zoomScaleNormal="100" zoomScaleSheetLayoutView="100" workbookViewId="0">
      <selection activeCell="Y18" sqref="Y18"/>
    </sheetView>
  </sheetViews>
  <sheetFormatPr defaultColWidth="3.625" defaultRowHeight="15" customHeight="1"/>
  <cols>
    <col min="1" max="1" width="3.625" style="46" customWidth="1"/>
    <col min="2" max="2" width="2.75" style="46" customWidth="1"/>
    <col min="3" max="11" width="3.625" style="46" customWidth="1"/>
    <col min="12" max="12" width="4.75" style="46" customWidth="1"/>
    <col min="13" max="27" width="3.625" style="46" customWidth="1"/>
    <col min="28" max="16384" width="3.625" style="45"/>
  </cols>
  <sheetData>
    <row r="1" spans="1:32" ht="15" customHeight="1">
      <c r="A1" s="49" t="s">
        <v>15</v>
      </c>
      <c r="AF1" s="4" t="s">
        <v>6</v>
      </c>
    </row>
    <row r="3" spans="1:32" ht="24.75" customHeight="1">
      <c r="A3" s="793" t="s">
        <v>4</v>
      </c>
      <c r="B3" s="793"/>
      <c r="C3" s="793"/>
      <c r="D3" s="793"/>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row>
    <row r="4" spans="1:32" ht="15" customHeight="1">
      <c r="C4" s="4"/>
      <c r="D4" s="1"/>
      <c r="I4" s="4"/>
      <c r="J4" s="798"/>
      <c r="K4" s="798"/>
      <c r="L4" s="798"/>
      <c r="M4" s="798"/>
      <c r="U4" s="80"/>
      <c r="V4" s="80"/>
      <c r="W4" s="80"/>
      <c r="X4" s="80"/>
      <c r="Y4" s="80"/>
      <c r="Z4" s="80"/>
      <c r="AA4" s="779"/>
      <c r="AB4" s="779"/>
      <c r="AC4" s="779"/>
      <c r="AD4" s="779"/>
      <c r="AE4" s="779"/>
    </row>
    <row r="5" spans="1:32" ht="28.5" customHeight="1">
      <c r="A5" s="785" t="s">
        <v>301</v>
      </c>
      <c r="B5" s="785"/>
      <c r="C5" s="785"/>
      <c r="D5" s="785"/>
      <c r="E5" s="785"/>
      <c r="F5" s="785"/>
      <c r="G5" s="785"/>
      <c r="H5" s="80"/>
      <c r="I5" s="80"/>
      <c r="J5" s="80"/>
      <c r="W5" s="90"/>
      <c r="X5" s="90"/>
      <c r="Y5" s="90"/>
      <c r="Z5" s="787" t="str">
        <f>IF(入力フォーム!L4="","　　　年　　　月　　　日",入力フォーム!AB4)</f>
        <v>　　　年　　　月　　　日</v>
      </c>
      <c r="AA5" s="787"/>
      <c r="AB5" s="787"/>
      <c r="AC5" s="787"/>
      <c r="AD5" s="787"/>
      <c r="AE5" s="787"/>
    </row>
    <row r="6" spans="1:32" ht="12.75" customHeight="1">
      <c r="A6" s="78"/>
      <c r="B6" s="78"/>
      <c r="C6" s="78"/>
      <c r="D6" s="78"/>
      <c r="E6" s="78"/>
      <c r="F6" s="78"/>
      <c r="G6" s="78"/>
      <c r="H6" s="78"/>
      <c r="I6" s="78"/>
    </row>
    <row r="7" spans="1:32" ht="15" customHeight="1">
      <c r="F7" s="45" t="s">
        <v>299</v>
      </c>
      <c r="U7" s="800">
        <f>IF(入力フォーム!L8&lt;&gt;"",入力フォーム!L8&amp;"　"&amp;入力フォーム!L10,入力フォーム!L10)</f>
        <v>0</v>
      </c>
      <c r="V7" s="800"/>
      <c r="W7" s="800"/>
      <c r="X7" s="800"/>
      <c r="Y7" s="800"/>
      <c r="Z7" s="800"/>
      <c r="AA7" s="800"/>
      <c r="AB7" s="800"/>
      <c r="AC7" s="800"/>
      <c r="AD7" s="800"/>
      <c r="AE7" s="800"/>
    </row>
    <row r="8" spans="1:32" ht="15" customHeight="1">
      <c r="A8" s="46" t="s">
        <v>283</v>
      </c>
      <c r="G8" s="48"/>
      <c r="H8" s="48"/>
      <c r="I8" s="48"/>
      <c r="J8" s="78"/>
      <c r="K8" s="85"/>
      <c r="L8" s="103"/>
      <c r="M8" s="78"/>
      <c r="N8" s="78"/>
      <c r="U8" s="795">
        <f>IF(入力フォーム!L7&lt;&gt;"",入力フォーム!L7&amp;"　"&amp;入力フォーム!L9,入力フォーム!L9)</f>
        <v>0</v>
      </c>
      <c r="V8" s="795"/>
      <c r="W8" s="795"/>
      <c r="X8" s="795"/>
      <c r="Y8" s="795"/>
      <c r="Z8" s="795"/>
      <c r="AA8" s="795"/>
      <c r="AB8" s="795"/>
      <c r="AC8" s="795"/>
      <c r="AD8" s="795"/>
      <c r="AE8" s="795"/>
    </row>
    <row r="9" spans="1:32" ht="15" customHeight="1">
      <c r="D9" s="100"/>
      <c r="E9" s="79"/>
      <c r="F9" s="102"/>
      <c r="G9" s="77"/>
      <c r="H9" s="77"/>
      <c r="I9" s="77" t="s">
        <v>31</v>
      </c>
      <c r="J9" s="80"/>
      <c r="K9" s="103"/>
      <c r="L9" s="80" t="s">
        <v>29</v>
      </c>
      <c r="M9" s="104" cm="1">
        <f t="array" aca="1" ref="M9" ca="1">INDIRECT("'入力フォーム'!O11")</f>
        <v>0</v>
      </c>
      <c r="N9" s="102" t="s">
        <v>22</v>
      </c>
      <c r="O9" s="796" cm="1">
        <f t="array" aca="1" ref="O9" ca="1">INDIRECT("'入力フォーム'!T11")</f>
        <v>0</v>
      </c>
      <c r="P9" s="796"/>
      <c r="Q9" s="46" t="s">
        <v>284</v>
      </c>
      <c r="U9" s="797" cm="1">
        <f t="array" aca="1" ref="U9" ca="1">INDIRECT("'入力フォーム'!O13")</f>
        <v>0</v>
      </c>
      <c r="V9" s="797"/>
      <c r="W9" s="46" t="s">
        <v>22</v>
      </c>
      <c r="X9" s="797" cm="1">
        <f t="array" aca="1" ref="X9" ca="1">INDIRECT("'入力フォーム'!S13")</f>
        <v>0</v>
      </c>
      <c r="Y9" s="797"/>
      <c r="Z9" s="46" t="s">
        <v>22</v>
      </c>
      <c r="AA9" s="796" cm="1">
        <f t="array" aca="1" ref="AA9" ca="1">INDIRECT("'入力フォーム'!W13")</f>
        <v>0</v>
      </c>
      <c r="AB9" s="796"/>
    </row>
    <row r="10" spans="1:32" ht="27" customHeight="1">
      <c r="E10" s="80"/>
      <c r="F10" s="80"/>
      <c r="G10" s="80"/>
      <c r="H10" s="80"/>
      <c r="I10" s="80" t="s">
        <v>24</v>
      </c>
      <c r="J10" s="80"/>
      <c r="K10" s="101"/>
      <c r="L10" s="795">
        <f>入力フォーム!O12</f>
        <v>0</v>
      </c>
      <c r="M10" s="795"/>
      <c r="N10" s="795"/>
      <c r="O10" s="795"/>
      <c r="P10" s="795"/>
      <c r="Q10" s="795"/>
      <c r="R10" s="795"/>
      <c r="S10" s="795"/>
      <c r="T10" s="795"/>
      <c r="U10" s="795"/>
      <c r="V10" s="795"/>
      <c r="W10" s="795"/>
      <c r="X10" s="795"/>
      <c r="Y10" s="795"/>
      <c r="Z10" s="795"/>
      <c r="AA10" s="795"/>
      <c r="AB10" s="795"/>
    </row>
    <row r="11" spans="1:32" ht="15" customHeight="1">
      <c r="B11" s="781"/>
      <c r="C11" s="781"/>
      <c r="D11" s="100"/>
      <c r="E11" s="77"/>
      <c r="F11" s="102"/>
      <c r="G11" s="100" t="s">
        <v>17</v>
      </c>
      <c r="H11" s="77"/>
      <c r="I11" s="77" t="s">
        <v>31</v>
      </c>
      <c r="J11" s="80"/>
      <c r="K11" s="103"/>
      <c r="L11" s="80" t="s">
        <v>29</v>
      </c>
      <c r="M11" s="81" t="str" cm="1">
        <f t="array" aca="1" ref="M11" ca="1">IF(入力フォーム!O14&lt;&gt;"",INDIRECT("'入力フォーム'!O14"),"")</f>
        <v/>
      </c>
      <c r="N11" s="102" t="s">
        <v>22</v>
      </c>
      <c r="O11" s="799" t="str" cm="1">
        <f t="array" aca="1" ref="O11" ca="1">IF(入力フォーム!T14&lt;&gt;"",INDIRECT("'入力フォーム'!T14"),"")</f>
        <v/>
      </c>
      <c r="P11" s="799"/>
      <c r="Q11" s="46" t="s">
        <v>284</v>
      </c>
      <c r="U11" s="799" t="str" cm="1">
        <f t="array" aca="1" ref="U11" ca="1">IF(入力フォーム!O16&lt;&gt;"",INDIRECT("'入力フォーム'!O16"),"")</f>
        <v/>
      </c>
      <c r="V11" s="799"/>
      <c r="W11" s="46" t="s">
        <v>22</v>
      </c>
      <c r="X11" s="799" t="str" cm="1">
        <f t="array" aca="1" ref="X11" ca="1">IF(入力フォーム!S16&lt;&gt;"",INDIRECT("'入力フォーム'!S16"),"")</f>
        <v/>
      </c>
      <c r="Y11" s="799"/>
      <c r="Z11" s="46" t="s">
        <v>22</v>
      </c>
      <c r="AA11" s="794" t="str" cm="1">
        <f t="array" aca="1" ref="AA11" ca="1">IF(入力フォーム!W16&lt;&gt;"",INDIRECT("'入力フォーム'!W16"),"")</f>
        <v/>
      </c>
      <c r="AB11" s="794"/>
    </row>
    <row r="12" spans="1:32" ht="27" customHeight="1">
      <c r="D12" s="78"/>
      <c r="E12" s="80"/>
      <c r="F12" s="80"/>
      <c r="G12" s="80"/>
      <c r="H12" s="80"/>
      <c r="I12" s="80" t="s">
        <v>24</v>
      </c>
      <c r="J12" s="80"/>
      <c r="K12" s="101"/>
      <c r="L12" s="782" t="str">
        <f>IF(入力フォーム!O15&lt;&gt;"",入力フォーム!O15,"")</f>
        <v/>
      </c>
      <c r="M12" s="782"/>
      <c r="N12" s="782"/>
      <c r="O12" s="782"/>
      <c r="P12" s="782"/>
      <c r="Q12" s="782"/>
      <c r="R12" s="782"/>
      <c r="S12" s="782"/>
      <c r="T12" s="782"/>
      <c r="U12" s="782"/>
      <c r="V12" s="782"/>
      <c r="W12" s="782"/>
      <c r="X12" s="782"/>
      <c r="Y12" s="782"/>
      <c r="Z12" s="782"/>
      <c r="AA12" s="78"/>
    </row>
    <row r="13" spans="1:32" ht="15" customHeight="1">
      <c r="C13" s="46" t="s">
        <v>21</v>
      </c>
    </row>
    <row r="14" spans="1:32" ht="15" customHeight="1">
      <c r="A14" s="2" t="s">
        <v>16</v>
      </c>
      <c r="B14" s="2"/>
      <c r="C14" s="2"/>
      <c r="D14" s="2"/>
      <c r="E14" s="2"/>
      <c r="F14" s="2"/>
      <c r="G14" s="2"/>
      <c r="H14" s="2"/>
      <c r="I14" s="2"/>
      <c r="J14" s="2"/>
      <c r="K14" s="2"/>
      <c r="L14" s="2"/>
      <c r="M14" s="2"/>
    </row>
    <row r="15" spans="1:32" ht="15" customHeight="1">
      <c r="A15" s="5"/>
      <c r="B15" s="5"/>
      <c r="C15" s="5"/>
      <c r="D15" s="5"/>
      <c r="E15" s="5"/>
      <c r="F15" s="5"/>
      <c r="G15" s="5"/>
      <c r="H15" s="5"/>
      <c r="I15" s="5"/>
      <c r="J15" s="5"/>
      <c r="K15" s="5"/>
      <c r="L15" s="5"/>
      <c r="M15" s="5"/>
    </row>
    <row r="16" spans="1:32" ht="15" customHeight="1">
      <c r="A16" s="794" t="s">
        <v>0</v>
      </c>
      <c r="B16" s="794"/>
      <c r="C16" s="794"/>
      <c r="D16" s="794"/>
      <c r="E16" s="794"/>
      <c r="F16" s="794"/>
      <c r="G16" s="794"/>
      <c r="H16" s="794"/>
      <c r="I16" s="794"/>
      <c r="J16" s="794"/>
      <c r="K16" s="794"/>
      <c r="L16" s="794"/>
      <c r="M16" s="794"/>
      <c r="N16" s="794"/>
      <c r="O16" s="794"/>
      <c r="P16" s="794"/>
      <c r="Q16" s="794"/>
      <c r="R16" s="794"/>
      <c r="S16" s="794"/>
      <c r="T16" s="794"/>
      <c r="U16" s="794"/>
      <c r="V16" s="794"/>
      <c r="W16" s="794"/>
      <c r="X16" s="794"/>
      <c r="Y16" s="794"/>
      <c r="Z16" s="794"/>
      <c r="AA16" s="794"/>
    </row>
    <row r="17" spans="1:31" ht="15" customHeight="1">
      <c r="A17" s="783" t="s">
        <v>1</v>
      </c>
      <c r="B17" s="783"/>
      <c r="C17" s="783"/>
      <c r="D17" s="783"/>
      <c r="E17" s="783"/>
      <c r="F17" s="783"/>
      <c r="G17" s="783"/>
      <c r="H17" s="783"/>
      <c r="I17" s="783"/>
      <c r="J17" s="783"/>
      <c r="K17" s="783"/>
    </row>
    <row r="18" spans="1:31" ht="25.5" customHeight="1">
      <c r="A18" s="46" t="s">
        <v>65</v>
      </c>
      <c r="C18" s="80"/>
      <c r="D18" s="80"/>
      <c r="E18" s="80"/>
      <c r="F18" s="795">
        <f>入力フォーム!L19</f>
        <v>0</v>
      </c>
      <c r="G18" s="795"/>
      <c r="H18" s="795"/>
      <c r="I18" s="795"/>
      <c r="J18" s="795"/>
      <c r="K18" s="795"/>
      <c r="L18" s="795"/>
      <c r="M18" s="795"/>
      <c r="N18" s="795"/>
      <c r="O18" s="795"/>
      <c r="P18" s="795"/>
      <c r="Q18" s="795"/>
      <c r="R18" s="795"/>
      <c r="S18" s="795"/>
      <c r="T18" s="795"/>
    </row>
    <row r="19" spans="1:31" ht="27" customHeight="1">
      <c r="A19" s="46" t="s">
        <v>64</v>
      </c>
      <c r="C19" s="80"/>
      <c r="D19" s="80"/>
      <c r="E19" s="80"/>
      <c r="F19" s="786" t="str">
        <f>IF(入力フォーム!Q20="","京都市　　　　　区　　　　　　　　　　　　　　　　　　　　　　　　　　　　","京都市"&amp;入力フォーム!N20&amp;"区"&amp;入力フォーム!Q20)</f>
        <v>京都市　　　　　区　　　　　　　　　　　　　　　　　　　　　　　　　　　　</v>
      </c>
      <c r="G19" s="786"/>
      <c r="H19" s="786"/>
      <c r="I19" s="786"/>
      <c r="J19" s="786"/>
      <c r="K19" s="786"/>
      <c r="L19" s="786"/>
      <c r="M19" s="786"/>
      <c r="N19" s="786"/>
      <c r="O19" s="786"/>
      <c r="P19" s="786"/>
      <c r="Q19" s="786"/>
      <c r="R19" s="786"/>
      <c r="S19" s="786"/>
      <c r="T19" s="786"/>
    </row>
    <row r="20" spans="1:31" ht="15" customHeight="1">
      <c r="A20" s="783" t="s">
        <v>18</v>
      </c>
      <c r="B20" s="783"/>
      <c r="C20" s="783"/>
      <c r="D20" s="783"/>
      <c r="E20" s="783"/>
      <c r="F20" s="783"/>
      <c r="G20" s="783"/>
      <c r="H20" s="783"/>
      <c r="I20" s="783"/>
      <c r="J20" s="783"/>
      <c r="K20" s="783"/>
    </row>
    <row r="21" spans="1:31" ht="24.75" customHeight="1">
      <c r="B21" s="83" t="str">
        <f>IF(入力フォーム!AA24=TRUE,"☑","□")</f>
        <v>□</v>
      </c>
      <c r="C21" s="78" t="s">
        <v>37</v>
      </c>
      <c r="D21" s="78"/>
      <c r="E21" s="78"/>
      <c r="F21" s="84"/>
      <c r="G21" s="84"/>
      <c r="H21" s="78"/>
      <c r="I21" s="78"/>
      <c r="J21" s="84"/>
      <c r="K21" s="86"/>
      <c r="L21" s="84" t="s">
        <v>25</v>
      </c>
      <c r="M21" s="782" t="str">
        <f>IF(入力フォーム!AA24=TRUE,入力フォーム!N23," ")</f>
        <v xml:space="preserve"> </v>
      </c>
      <c r="N21" s="782"/>
      <c r="O21" s="78" t="s">
        <v>527</v>
      </c>
      <c r="Q21" s="782" t="str">
        <f>IF(入力フォーム!AA24=TRUE,"地上"&amp;入力フォーム!Q24&amp;"階地下"&amp;入力フォーム!W24&amp;"階"," ")</f>
        <v xml:space="preserve"> </v>
      </c>
      <c r="R21" s="782"/>
      <c r="S21" s="782"/>
      <c r="T21" s="782"/>
      <c r="U21" s="46" t="s">
        <v>528</v>
      </c>
      <c r="AB21" s="780" t="str">
        <f>IF(入力フォーム!AA24=TRUE,入力フォーム!R25," ")</f>
        <v xml:space="preserve"> </v>
      </c>
      <c r="AC21" s="780"/>
      <c r="AD21" s="780"/>
      <c r="AE21" s="45" t="s">
        <v>28</v>
      </c>
    </row>
    <row r="22" spans="1:31" ht="25.5" customHeight="1">
      <c r="B22" s="83" t="str">
        <f>IF(入力フォーム!AA27=TRUE,"☑","□")</f>
        <v>□</v>
      </c>
      <c r="C22" s="78" t="s">
        <v>285</v>
      </c>
      <c r="D22" s="78"/>
      <c r="E22" s="78"/>
      <c r="F22" s="84"/>
      <c r="G22" s="84"/>
      <c r="H22" s="83"/>
      <c r="I22" s="83"/>
      <c r="J22" s="83"/>
      <c r="K22" s="83"/>
      <c r="L22" s="84" t="s">
        <v>25</v>
      </c>
      <c r="M22" s="782" t="str">
        <f>IF(入力フォーム!AA27=TRUE,入力フォーム!N26," ")</f>
        <v xml:space="preserve"> </v>
      </c>
      <c r="N22" s="782"/>
      <c r="O22" s="83" t="s">
        <v>527</v>
      </c>
      <c r="P22" s="78"/>
      <c r="Q22" s="782" t="str">
        <f>IF(入力フォーム!AA27=TRUE,"地上"&amp;入力フォーム!Q27&amp;"階地下"&amp;入力フォーム!W27&amp;"階"," ")</f>
        <v xml:space="preserve"> </v>
      </c>
      <c r="R22" s="782"/>
      <c r="S22" s="782"/>
      <c r="T22" s="782"/>
      <c r="U22" s="46" t="s">
        <v>528</v>
      </c>
      <c r="AB22" s="780" t="str">
        <f>IF(入力フォーム!AA27=TRUE,入力フォーム!R28," ")</f>
        <v xml:space="preserve"> </v>
      </c>
      <c r="AC22" s="780"/>
      <c r="AD22" s="780"/>
      <c r="AE22" s="45" t="s">
        <v>28</v>
      </c>
    </row>
    <row r="23" spans="1:31" ht="22.5" customHeight="1">
      <c r="B23" s="83" t="str">
        <f>IF(入力フォーム!AA30=TRUE,"☑","□")</f>
        <v>□</v>
      </c>
      <c r="C23" s="78" t="s">
        <v>47</v>
      </c>
      <c r="D23" s="78"/>
      <c r="E23" s="78"/>
      <c r="F23" s="78"/>
      <c r="G23" s="84"/>
      <c r="H23" s="78"/>
      <c r="I23" s="78"/>
      <c r="J23" s="78"/>
      <c r="K23" s="78"/>
      <c r="L23" s="78"/>
      <c r="M23" s="78"/>
      <c r="N23" s="78"/>
      <c r="O23" s="78"/>
      <c r="P23" s="78"/>
      <c r="Q23" s="78"/>
      <c r="R23" s="78"/>
    </row>
    <row r="24" spans="1:31" ht="27.75" customHeight="1">
      <c r="B24" s="83"/>
      <c r="C24" s="83"/>
      <c r="D24" s="84"/>
      <c r="E24" s="791"/>
      <c r="F24" s="791"/>
      <c r="G24" s="84"/>
      <c r="H24" s="84" t="s">
        <v>25</v>
      </c>
      <c r="I24" s="782" t="str">
        <f>IF(入力フォーム!AA30=TRUE,入力フォーム!N29," ")</f>
        <v xml:space="preserve"> </v>
      </c>
      <c r="J24" s="782"/>
      <c r="K24" s="782"/>
      <c r="L24" s="782"/>
      <c r="M24" s="83" t="s">
        <v>527</v>
      </c>
      <c r="N24" s="83"/>
      <c r="O24" s="782" t="str">
        <f>IF(入力フォーム!AA30=TRUE,"地上"&amp;入力フォーム!Q30&amp;"階地下"&amp;入力フォーム!W30&amp;"階"," ")</f>
        <v xml:space="preserve"> </v>
      </c>
      <c r="P24" s="782"/>
      <c r="Q24" s="782"/>
      <c r="R24" s="782"/>
      <c r="S24" s="46" t="s">
        <v>529</v>
      </c>
      <c r="V24" s="785" t="str">
        <f>IF(入力フォーム!AA30=TRUE,入力フォーム!R31," ")</f>
        <v xml:space="preserve"> </v>
      </c>
      <c r="W24" s="785"/>
      <c r="X24" s="785"/>
      <c r="Y24" s="785"/>
      <c r="Z24" s="46" t="s">
        <v>282</v>
      </c>
    </row>
    <row r="25" spans="1:31" ht="23.25" customHeight="1">
      <c r="B25" s="83" t="str">
        <f>IF(入力フォーム!AA32=TRUE,"☑","□")</f>
        <v>□</v>
      </c>
      <c r="C25" s="78" t="s">
        <v>286</v>
      </c>
      <c r="D25" s="78"/>
      <c r="E25" s="78"/>
      <c r="F25" s="78"/>
      <c r="G25" s="78"/>
      <c r="H25" s="78"/>
      <c r="I25" s="78"/>
      <c r="J25" s="78"/>
      <c r="K25" s="78"/>
      <c r="L25" s="78"/>
      <c r="M25" s="78"/>
      <c r="N25" s="78"/>
      <c r="O25" s="78"/>
      <c r="P25" s="78"/>
      <c r="Q25" s="78"/>
      <c r="R25" s="78"/>
      <c r="S25" s="46" t="s">
        <v>287</v>
      </c>
      <c r="V25" s="801" t="str">
        <f>IF(入力フォーム!AA32=TRUE,入力フォーム!R33," ")</f>
        <v xml:space="preserve"> </v>
      </c>
      <c r="W25" s="801"/>
      <c r="X25" s="801"/>
      <c r="Y25" s="801"/>
      <c r="Z25" s="46" t="s">
        <v>282</v>
      </c>
    </row>
    <row r="26" spans="1:31" ht="16.5" customHeight="1">
      <c r="A26" s="49" t="s">
        <v>62</v>
      </c>
      <c r="E26" s="49"/>
      <c r="H26" s="49"/>
      <c r="I26" s="76" t="str">
        <f>IF(COUNTIF(入力フォーム!L34,"請負"),"☑請負","□請負")</f>
        <v>□請負</v>
      </c>
      <c r="J26" s="49"/>
      <c r="K26" s="49"/>
      <c r="L26" s="49"/>
      <c r="M26" s="49" t="str">
        <f>IF(COUNTIF(入力フォーム!L34,"自主施工"),"☑自主施工","□自主施工")</f>
        <v>□自主施工</v>
      </c>
      <c r="N26" s="49"/>
      <c r="O26" s="49"/>
      <c r="P26" s="49"/>
    </row>
    <row r="28" spans="1:31" ht="15" customHeight="1">
      <c r="A28" s="77" t="s">
        <v>61</v>
      </c>
      <c r="B28" s="77"/>
      <c r="C28" s="77"/>
      <c r="D28" s="77"/>
      <c r="E28" s="77"/>
      <c r="F28" s="77"/>
      <c r="G28" s="77"/>
      <c r="H28" s="77"/>
      <c r="I28" s="77"/>
      <c r="J28" s="77"/>
      <c r="K28" s="77"/>
    </row>
    <row r="29" spans="1:31" ht="26.25" customHeight="1">
      <c r="A29" s="46" t="s">
        <v>14</v>
      </c>
      <c r="P29" s="93"/>
      <c r="R29" s="784" t="str">
        <f>IF(入力フォーム!L34="請負",入力フォーム!L42&amp;"　"&amp;入力フォーム!L44,"")</f>
        <v/>
      </c>
      <c r="S29" s="784"/>
      <c r="T29" s="784"/>
      <c r="U29" s="784"/>
      <c r="V29" s="784"/>
      <c r="W29" s="784"/>
      <c r="X29" s="784"/>
      <c r="Y29" s="784"/>
      <c r="Z29" s="784"/>
      <c r="AA29" s="784"/>
      <c r="AB29" s="784"/>
    </row>
    <row r="30" spans="1:31" ht="14.25" customHeight="1">
      <c r="A30" s="2" t="s">
        <v>60</v>
      </c>
      <c r="B30" s="2"/>
      <c r="C30" s="2"/>
      <c r="D30" s="2"/>
      <c r="E30" s="2"/>
      <c r="F30" s="2"/>
      <c r="G30" s="2"/>
      <c r="H30" s="87"/>
      <c r="I30" s="87"/>
      <c r="J30" s="87"/>
      <c r="K30" s="87"/>
      <c r="L30" s="87"/>
      <c r="M30" s="2"/>
      <c r="N30" s="2"/>
      <c r="P30" s="94"/>
      <c r="R30" s="782" t="str">
        <f>IF(入力フォーム!L34="請負",入力フォーム!L41&amp;"　"&amp;入力フォーム!L43,"")</f>
        <v/>
      </c>
      <c r="S30" s="782"/>
      <c r="T30" s="782"/>
      <c r="U30" s="782"/>
      <c r="V30" s="782"/>
      <c r="W30" s="782"/>
      <c r="X30" s="782"/>
      <c r="Y30" s="782"/>
      <c r="Z30" s="782"/>
      <c r="AA30" s="782"/>
      <c r="AB30" s="782"/>
    </row>
    <row r="31" spans="1:31" ht="15" customHeight="1">
      <c r="A31" s="46" t="s">
        <v>288</v>
      </c>
      <c r="B31" s="3"/>
      <c r="E31" s="789" t="str" cm="1">
        <f t="array" aca="1" ref="E31" ca="1">IF(入力フォーム!L34="請負",INDIRECT("'入力フォーム'!O45"),"")</f>
        <v/>
      </c>
      <c r="F31" s="789"/>
      <c r="G31" s="77" t="s">
        <v>22</v>
      </c>
      <c r="H31" s="802" t="str" cm="1">
        <f t="array" aca="1" ref="H31" ca="1">IF(入力フォーム!L34="請負",INDIRECT("'入力フォーム'!T45"),"")</f>
        <v/>
      </c>
      <c r="I31" s="802"/>
      <c r="J31" s="802"/>
      <c r="K31" s="46" t="s">
        <v>289</v>
      </c>
      <c r="N31" s="789" t="str" cm="1">
        <f t="array" aca="1" ref="N31" ca="1">IF(入力フォーム!L34="請負",INDIRECT("'入力フォーム'!O47"),"")</f>
        <v/>
      </c>
      <c r="O31" s="789"/>
      <c r="P31" s="91" t="s">
        <v>22</v>
      </c>
      <c r="Q31" s="789" t="str" cm="1">
        <f t="array" aca="1" ref="Q31" ca="1">IF(入力フォーム!L34="請負",INDIRECT("'入力フォーム'!S47"),"")</f>
        <v/>
      </c>
      <c r="R31" s="789"/>
      <c r="S31" s="91" t="s">
        <v>22</v>
      </c>
      <c r="T31" s="789" t="str" cm="1">
        <f t="array" aca="1" ref="T31" ca="1">IF(入力フォーム!L34="請負",INDIRECT("'入力フォーム'!W47"),"")</f>
        <v/>
      </c>
      <c r="U31" s="789"/>
    </row>
    <row r="32" spans="1:31" ht="25.5" customHeight="1">
      <c r="A32" s="46" t="s">
        <v>59</v>
      </c>
      <c r="B32" s="78"/>
      <c r="C32" s="78"/>
      <c r="D32" s="782" t="str">
        <f>IF(入力フォーム!L34="請負",入力フォーム!O46,"")</f>
        <v/>
      </c>
      <c r="E32" s="782"/>
      <c r="F32" s="782"/>
      <c r="G32" s="782"/>
      <c r="H32" s="782"/>
      <c r="I32" s="782"/>
      <c r="J32" s="782"/>
      <c r="K32" s="782"/>
      <c r="L32" s="782"/>
      <c r="M32" s="782"/>
      <c r="N32" s="782"/>
      <c r="O32" s="782"/>
      <c r="P32" s="782"/>
      <c r="Q32" s="782"/>
      <c r="R32" s="782"/>
    </row>
    <row r="33" spans="1:24" ht="15" customHeight="1">
      <c r="A33" s="46" t="s">
        <v>2</v>
      </c>
    </row>
    <row r="34" spans="1:24" ht="15.75" customHeight="1">
      <c r="B34" s="1" t="str">
        <f>IF(入力フォーム!AA50=TRUE,"☑","□")</f>
        <v>□</v>
      </c>
      <c r="C34" s="46" t="s">
        <v>290</v>
      </c>
    </row>
    <row r="35" spans="1:24" ht="24.75" customHeight="1">
      <c r="B35" s="1"/>
      <c r="C35" s="78" t="s">
        <v>294</v>
      </c>
      <c r="D35" s="78"/>
      <c r="E35" s="78"/>
      <c r="H35" s="782" t="str">
        <f>IF(入力フォーム!AA50=TRUE,入力フォーム!L49,"")</f>
        <v/>
      </c>
      <c r="I35" s="782"/>
      <c r="J35" s="46" t="str">
        <f>IF(入力フォーム!AA50=TRUE,IF(COUNTIF(入力フォーム!O49,"大臣"),"☑大臣□知事","□大臣☑知事"),"□大臣□知事")</f>
        <v>□大臣□知事</v>
      </c>
      <c r="K35" s="78"/>
      <c r="N35" s="782" t="str">
        <f>IF(入力フォーム!AA50=TRUE,"("&amp;入力フォーム!R49&amp;"-"&amp;入力フォーム!T49&amp;")","(　－　）")</f>
        <v>(　－　）</v>
      </c>
      <c r="O35" s="782"/>
      <c r="P35" s="88" t="s">
        <v>300</v>
      </c>
      <c r="Q35" s="782" t="str">
        <f>IF(入力フォーム!AA50=TRUE,入力フォーム!V49,"")</f>
        <v/>
      </c>
      <c r="R35" s="782"/>
      <c r="S35" s="46" t="s">
        <v>27</v>
      </c>
      <c r="T35" s="92" t="s">
        <v>29</v>
      </c>
      <c r="U35" s="782" t="str">
        <f>IF(入力フォーム!AA50=TRUE,入力フォーム!U50,"")</f>
        <v/>
      </c>
      <c r="V35" s="782"/>
      <c r="W35" s="782"/>
      <c r="X35" s="46" t="s">
        <v>292</v>
      </c>
    </row>
    <row r="36" spans="1:24" ht="24" customHeight="1">
      <c r="B36" s="1"/>
      <c r="C36" s="46" t="s">
        <v>295</v>
      </c>
      <c r="D36" s="48"/>
      <c r="E36" s="78"/>
      <c r="F36" s="78"/>
      <c r="G36" s="78"/>
      <c r="H36" s="78"/>
      <c r="L36" s="785" t="s">
        <v>293</v>
      </c>
      <c r="M36" s="785"/>
      <c r="N36" s="786" t="str">
        <f>IF(入力フォーム!AA50=TRUE,入力フォーム!S51,"")</f>
        <v/>
      </c>
      <c r="O36" s="786"/>
      <c r="P36" s="786"/>
      <c r="Q36" s="786"/>
      <c r="R36" s="786"/>
    </row>
    <row r="37" spans="1:24" ht="17.25" customHeight="1">
      <c r="B37" s="1" t="str">
        <f>IF(入力フォーム!AA52=TRUE,"☑","□")</f>
        <v>□</v>
      </c>
      <c r="C37" s="46" t="s">
        <v>52</v>
      </c>
      <c r="N37" s="78"/>
      <c r="O37" s="78"/>
      <c r="P37" s="78"/>
      <c r="Q37" s="78"/>
      <c r="R37" s="78"/>
    </row>
    <row r="38" spans="1:24" ht="23.25" customHeight="1">
      <c r="B38" s="1"/>
      <c r="C38" s="46" t="s">
        <v>296</v>
      </c>
      <c r="D38" s="78"/>
      <c r="E38" s="84"/>
      <c r="F38" s="84"/>
      <c r="G38" s="78"/>
      <c r="J38" s="785" t="str">
        <f>IF(入力フォーム!AA52=TRUE,"京都府","")</f>
        <v/>
      </c>
      <c r="K38" s="785"/>
      <c r="L38" s="46" t="s">
        <v>291</v>
      </c>
      <c r="N38" s="782" t="str">
        <f>IF(入力フォーム!AA52=TRUE,"（登－"&amp;入力フォーム!Q52&amp;"）"&amp;"第"&amp;入力フォーム!T52&amp;"-"&amp;入力フォーム!W52,"")</f>
        <v/>
      </c>
      <c r="O38" s="782"/>
      <c r="P38" s="782"/>
      <c r="Q38" s="782"/>
      <c r="R38" s="782"/>
      <c r="S38" s="95" t="s">
        <v>27</v>
      </c>
    </row>
    <row r="39" spans="1:24" ht="27" customHeight="1">
      <c r="B39" s="1"/>
      <c r="C39" s="46" t="s">
        <v>54</v>
      </c>
      <c r="D39" s="78"/>
      <c r="E39" s="78"/>
      <c r="F39" s="78"/>
      <c r="J39" s="782" t="str">
        <f>IF(入力フォーム!AA52=TRUE,入力フォーム!P53,"")</f>
        <v/>
      </c>
      <c r="K39" s="782"/>
      <c r="L39" s="782"/>
      <c r="M39" s="782"/>
      <c r="N39" s="782"/>
    </row>
    <row r="41" spans="1:24" ht="15" customHeight="1">
      <c r="A41" s="77" t="s">
        <v>5</v>
      </c>
      <c r="B41" s="77"/>
      <c r="C41" s="77"/>
      <c r="D41" s="77"/>
      <c r="E41" s="77"/>
      <c r="F41" s="77"/>
      <c r="G41" s="77"/>
      <c r="H41" s="77"/>
      <c r="I41" s="77"/>
      <c r="J41" s="77"/>
      <c r="K41" s="77"/>
    </row>
    <row r="42" spans="1:24" ht="15" customHeight="1">
      <c r="A42" s="46" t="s">
        <v>3</v>
      </c>
    </row>
    <row r="43" spans="1:24" ht="27.75" customHeight="1">
      <c r="A43" s="84"/>
      <c r="B43" s="792" t="str">
        <f>IF(入力フォーム!L34="請負",入力フォーム!AB56,"　　　年　　　月　　　日")</f>
        <v>　　　年　　　月　　　日</v>
      </c>
      <c r="C43" s="792"/>
      <c r="D43" s="792"/>
      <c r="E43" s="792"/>
      <c r="F43" s="792"/>
      <c r="G43" s="792"/>
      <c r="H43" s="792"/>
      <c r="I43" s="792"/>
    </row>
    <row r="45" spans="1:24" ht="16.5" customHeight="1">
      <c r="A45" s="783" t="s">
        <v>8</v>
      </c>
      <c r="B45" s="783"/>
      <c r="C45" s="783"/>
      <c r="D45" s="783"/>
      <c r="E45" s="783"/>
      <c r="F45" s="783"/>
      <c r="G45" s="783"/>
      <c r="H45" s="783"/>
      <c r="I45" s="783"/>
      <c r="J45" s="783"/>
      <c r="K45" s="783"/>
    </row>
    <row r="46" spans="1:24" ht="15" customHeight="1">
      <c r="A46" s="46" t="s">
        <v>11</v>
      </c>
    </row>
    <row r="47" spans="1:24" ht="16.5" customHeight="1">
      <c r="A47" s="46" t="s">
        <v>12</v>
      </c>
    </row>
    <row r="48" spans="1:24" ht="15" customHeight="1">
      <c r="A48" s="46" t="s">
        <v>10</v>
      </c>
    </row>
    <row r="49" spans="1:27" ht="15.75" customHeight="1">
      <c r="A49" s="46" t="s">
        <v>13</v>
      </c>
    </row>
    <row r="50" spans="1:27" ht="17.25" customHeight="1"/>
    <row r="51" spans="1:27" ht="15" customHeight="1">
      <c r="A51" s="46" t="s">
        <v>7</v>
      </c>
    </row>
    <row r="52" spans="1:27" ht="16.5" customHeight="1">
      <c r="H52" s="781"/>
      <c r="I52" s="781"/>
      <c r="J52" s="781"/>
      <c r="K52" s="791"/>
      <c r="L52" s="791"/>
      <c r="Q52" s="47" t="s">
        <v>298</v>
      </c>
      <c r="V52" s="792" t="str">
        <f>IF(入力フォーム!L59="","　　　年　　　月　　　日",入力フォーム!AB59)</f>
        <v>　　　年　　　月　　　日</v>
      </c>
      <c r="W52" s="792"/>
      <c r="X52" s="792"/>
      <c r="Y52" s="792"/>
      <c r="Z52" s="792"/>
      <c r="AA52" s="792"/>
    </row>
    <row r="53" spans="1:27" ht="15" customHeight="1">
      <c r="A53" s="785" t="s">
        <v>297</v>
      </c>
      <c r="B53" s="785"/>
      <c r="C53" s="785"/>
      <c r="D53" s="785"/>
      <c r="E53" s="785"/>
      <c r="F53" s="785"/>
      <c r="G53" s="785"/>
      <c r="H53" s="785"/>
      <c r="I53" s="785"/>
      <c r="J53" s="785"/>
      <c r="K53" s="785"/>
      <c r="L53" s="785"/>
      <c r="M53" s="785"/>
      <c r="N53" s="785"/>
      <c r="Q53" s="47" t="s">
        <v>512</v>
      </c>
      <c r="V53" s="790" t="str">
        <f>IF(入力フォーム!L60="","　　　年　　　月　　　日",入力フォーム!AB60)</f>
        <v>　　　年　　　月　　　日</v>
      </c>
      <c r="W53" s="790"/>
      <c r="X53" s="790"/>
      <c r="Y53" s="790"/>
      <c r="Z53" s="790"/>
      <c r="AA53" s="790"/>
    </row>
    <row r="54" spans="1:27" ht="17.25" customHeight="1">
      <c r="A54" s="47" t="s">
        <v>9</v>
      </c>
    </row>
    <row r="55" spans="1:27" ht="15.75" customHeight="1">
      <c r="A55" s="47" t="s">
        <v>19</v>
      </c>
    </row>
    <row r="56" spans="1:27" ht="15" customHeight="1">
      <c r="A56" s="6" t="s">
        <v>20</v>
      </c>
    </row>
    <row r="57" spans="1:27" ht="15" customHeight="1">
      <c r="A57" s="47" t="s">
        <v>58</v>
      </c>
    </row>
    <row r="59" spans="1:27" ht="17.25" customHeight="1"/>
    <row r="60" spans="1:27" ht="15" customHeight="1">
      <c r="A60" s="82" t="s">
        <v>375</v>
      </c>
      <c r="B60" s="82"/>
      <c r="C60" s="82"/>
      <c r="D60" s="82"/>
      <c r="E60" s="105">
        <f>入力フォーム!U1</f>
        <v>0</v>
      </c>
      <c r="F60" s="788">
        <f>入力フォーム!W1</f>
        <v>0</v>
      </c>
      <c r="G60" s="788"/>
    </row>
  </sheetData>
  <sheetProtection algorithmName="SHA-512" hashValue="DTasgXLkRTvWUD6kUYqBoDdJvifS3WIujBSVexGHtiJk167Ofe+ro6i1ikDVDGpjN6orlycBoaVTLBXEgzJQ6g==" saltValue="cjVV/d1pBNinfq1e9OKC6w==" spinCount="100000" sheet="1" objects="1" scenarios="1" selectLockedCells="1"/>
  <mergeCells count="59">
    <mergeCell ref="H35:I35"/>
    <mergeCell ref="V24:Y24"/>
    <mergeCell ref="V25:Y25"/>
    <mergeCell ref="X11:Y11"/>
    <mergeCell ref="AA11:AB11"/>
    <mergeCell ref="Q22:T22"/>
    <mergeCell ref="M22:N22"/>
    <mergeCell ref="H31:J31"/>
    <mergeCell ref="N31:O31"/>
    <mergeCell ref="Q31:R31"/>
    <mergeCell ref="Q35:R35"/>
    <mergeCell ref="A3:AF3"/>
    <mergeCell ref="A16:AA16"/>
    <mergeCell ref="F18:T18"/>
    <mergeCell ref="M21:N21"/>
    <mergeCell ref="O9:P9"/>
    <mergeCell ref="U9:V9"/>
    <mergeCell ref="X9:Y9"/>
    <mergeCell ref="F19:T19"/>
    <mergeCell ref="A5:G5"/>
    <mergeCell ref="J4:M4"/>
    <mergeCell ref="O11:P11"/>
    <mergeCell ref="U11:V11"/>
    <mergeCell ref="AA9:AB9"/>
    <mergeCell ref="U7:AE7"/>
    <mergeCell ref="L10:AB10"/>
    <mergeCell ref="U8:AE8"/>
    <mergeCell ref="F60:G60"/>
    <mergeCell ref="L12:Z12"/>
    <mergeCell ref="Q21:T21"/>
    <mergeCell ref="T31:U31"/>
    <mergeCell ref="I24:L24"/>
    <mergeCell ref="O24:R24"/>
    <mergeCell ref="A20:K20"/>
    <mergeCell ref="V53:AA53"/>
    <mergeCell ref="J38:K38"/>
    <mergeCell ref="E24:F24"/>
    <mergeCell ref="K52:L52"/>
    <mergeCell ref="B43:I43"/>
    <mergeCell ref="V52:AA52"/>
    <mergeCell ref="E31:F31"/>
    <mergeCell ref="A53:N53"/>
    <mergeCell ref="D32:R32"/>
    <mergeCell ref="AA4:AE4"/>
    <mergeCell ref="AB21:AD21"/>
    <mergeCell ref="H52:J52"/>
    <mergeCell ref="J39:N39"/>
    <mergeCell ref="N35:O35"/>
    <mergeCell ref="AB22:AD22"/>
    <mergeCell ref="A45:K45"/>
    <mergeCell ref="R30:AB30"/>
    <mergeCell ref="R29:AB29"/>
    <mergeCell ref="L36:M36"/>
    <mergeCell ref="N38:R38"/>
    <mergeCell ref="A17:K17"/>
    <mergeCell ref="B11:C11"/>
    <mergeCell ref="U35:W35"/>
    <mergeCell ref="N36:R36"/>
    <mergeCell ref="Z5:AE5"/>
  </mergeCells>
  <phoneticPr fontId="11"/>
  <printOptions horizontalCentered="1" verticalCentered="1"/>
  <pageMargins left="0.70866141732283472" right="0.51181102362204722" top="0.55118110236220474" bottom="0.59055118110236227" header="0.51181102362204722" footer="0.51181102362204722"/>
  <pageSetup paperSize="9" scale="7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10"/>
    <pageSetUpPr fitToPage="1"/>
  </sheetPr>
  <dimension ref="A1:AO68"/>
  <sheetViews>
    <sheetView showGridLines="0" view="pageBreakPreview" topLeftCell="A48" zoomScaleNormal="100" zoomScaleSheetLayoutView="100" workbookViewId="0">
      <selection activeCell="W17" sqref="W17:AE22"/>
    </sheetView>
  </sheetViews>
  <sheetFormatPr defaultColWidth="3.125" defaultRowHeight="14.25"/>
  <cols>
    <col min="1" max="30" width="3.125" style="46"/>
    <col min="31" max="31" width="3.125" style="46" customWidth="1"/>
    <col min="32" max="36" width="7.125" style="46" hidden="1" customWidth="1"/>
    <col min="37" max="16384" width="3.125" style="46"/>
  </cols>
  <sheetData>
    <row r="1" spans="1:37" ht="57" customHeight="1"/>
    <row r="3" spans="1:37" ht="15" customHeight="1" thickBot="1">
      <c r="A3" s="913" t="s">
        <v>75</v>
      </c>
      <c r="B3" s="913"/>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914" t="s">
        <v>6</v>
      </c>
      <c r="AE3" s="914"/>
    </row>
    <row r="4" spans="1:37" ht="15" thickBot="1">
      <c r="A4" s="109"/>
      <c r="B4" s="108"/>
      <c r="C4" s="108"/>
      <c r="D4" s="108"/>
      <c r="E4" s="108"/>
      <c r="F4" s="108"/>
      <c r="G4" s="108"/>
      <c r="H4" s="108"/>
      <c r="I4" s="108"/>
      <c r="J4" s="108"/>
      <c r="K4" s="108"/>
      <c r="L4" s="109"/>
      <c r="M4" s="109"/>
      <c r="N4" s="108"/>
      <c r="O4" s="108"/>
      <c r="P4" s="108"/>
      <c r="Q4" s="108"/>
      <c r="R4" s="108"/>
      <c r="S4" s="108"/>
      <c r="T4" s="108"/>
      <c r="U4" s="108"/>
      <c r="V4" s="108"/>
      <c r="W4" s="108"/>
      <c r="X4" s="108"/>
      <c r="Y4" s="915" t="s">
        <v>37</v>
      </c>
      <c r="Z4" s="916"/>
      <c r="AA4" s="916"/>
      <c r="AB4" s="916"/>
      <c r="AC4" s="916"/>
      <c r="AD4" s="916"/>
      <c r="AE4" s="917"/>
    </row>
    <row r="5" spans="1:37" ht="24">
      <c r="A5" s="918" t="s">
        <v>76</v>
      </c>
      <c r="B5" s="918"/>
      <c r="C5" s="918"/>
      <c r="D5" s="918"/>
      <c r="E5" s="918"/>
      <c r="F5" s="918"/>
      <c r="G5" s="918"/>
      <c r="H5" s="918"/>
      <c r="I5" s="918"/>
      <c r="J5" s="918"/>
      <c r="K5" s="918"/>
      <c r="L5" s="918"/>
      <c r="M5" s="918"/>
      <c r="N5" s="918"/>
      <c r="O5" s="918"/>
      <c r="P5" s="918"/>
      <c r="Q5" s="918"/>
      <c r="R5" s="918"/>
      <c r="S5" s="918"/>
      <c r="T5" s="918"/>
      <c r="U5" s="918"/>
      <c r="V5" s="918"/>
      <c r="W5" s="918"/>
      <c r="X5" s="918"/>
      <c r="Y5" s="918"/>
      <c r="Z5" s="918"/>
      <c r="AA5" s="918"/>
      <c r="AB5" s="918"/>
      <c r="AC5" s="918"/>
      <c r="AD5" s="918"/>
      <c r="AE5" s="918"/>
    </row>
    <row r="6" spans="1:37" s="66" customFormat="1" ht="15" customHeight="1">
      <c r="A6" s="894" t="s">
        <v>77</v>
      </c>
      <c r="B6" s="894"/>
      <c r="C6" s="894"/>
      <c r="D6" s="894"/>
      <c r="E6" s="894"/>
      <c r="F6" s="894"/>
      <c r="G6" s="894"/>
      <c r="H6" s="894"/>
      <c r="I6" s="110"/>
      <c r="J6" s="111" t="s">
        <v>78</v>
      </c>
      <c r="K6" s="111"/>
      <c r="L6" s="111"/>
      <c r="M6" s="110"/>
      <c r="N6" s="112" t="s">
        <v>79</v>
      </c>
      <c r="O6" s="113"/>
      <c r="P6" s="113"/>
      <c r="Q6" s="113"/>
      <c r="R6" s="113"/>
      <c r="S6" s="113"/>
      <c r="T6" s="113"/>
      <c r="U6" s="114"/>
      <c r="V6" s="111" t="s">
        <v>80</v>
      </c>
      <c r="W6" s="111"/>
      <c r="X6" s="111"/>
      <c r="Y6" s="111"/>
      <c r="Z6" s="111"/>
      <c r="AA6" s="111"/>
      <c r="AB6" s="111"/>
      <c r="AC6" s="111"/>
      <c r="AD6" s="111"/>
      <c r="AE6" s="115"/>
      <c r="AF6" s="412" t="b">
        <v>0</v>
      </c>
      <c r="AG6" s="412" t="b">
        <v>0</v>
      </c>
      <c r="AH6" s="412" t="b">
        <v>0</v>
      </c>
      <c r="AI6" s="412"/>
      <c r="AJ6" s="412"/>
    </row>
    <row r="7" spans="1:37" s="66" customFormat="1" ht="15" customHeight="1">
      <c r="A7" s="894"/>
      <c r="B7" s="894"/>
      <c r="C7" s="894"/>
      <c r="D7" s="894"/>
      <c r="E7" s="894"/>
      <c r="F7" s="894"/>
      <c r="G7" s="894"/>
      <c r="H7" s="894"/>
      <c r="I7" s="116"/>
      <c r="J7" s="117" t="s">
        <v>81</v>
      </c>
      <c r="K7" s="117"/>
      <c r="L7" s="117"/>
      <c r="M7" s="116"/>
      <c r="N7" s="118" t="s">
        <v>82</v>
      </c>
      <c r="O7" s="119"/>
      <c r="P7" s="119"/>
      <c r="Q7" s="119"/>
      <c r="R7" s="119"/>
      <c r="S7" s="119"/>
      <c r="T7" s="119"/>
      <c r="U7" s="120"/>
      <c r="V7" s="117" t="s">
        <v>83</v>
      </c>
      <c r="W7" s="117"/>
      <c r="X7" s="121" t="s">
        <v>29</v>
      </c>
      <c r="Y7" s="821"/>
      <c r="Z7" s="821"/>
      <c r="AA7" s="821"/>
      <c r="AB7" s="821"/>
      <c r="AC7" s="821"/>
      <c r="AD7" s="821"/>
      <c r="AE7" s="122" t="s">
        <v>23</v>
      </c>
      <c r="AF7" s="412" t="b">
        <v>0</v>
      </c>
      <c r="AG7" s="412" t="b">
        <v>0</v>
      </c>
      <c r="AH7" s="412" t="b">
        <v>0</v>
      </c>
      <c r="AI7" s="412"/>
      <c r="AJ7" s="412"/>
    </row>
    <row r="8" spans="1:37" s="68" customFormat="1" ht="16.5" customHeight="1">
      <c r="A8" s="894" t="s">
        <v>84</v>
      </c>
      <c r="B8" s="894"/>
      <c r="C8" s="894"/>
      <c r="D8" s="813" t="s">
        <v>85</v>
      </c>
      <c r="E8" s="813"/>
      <c r="F8" s="813"/>
      <c r="G8" s="813"/>
      <c r="H8" s="813"/>
      <c r="I8" s="123" t="s">
        <v>86</v>
      </c>
      <c r="J8" s="111"/>
      <c r="K8" s="111"/>
      <c r="L8" s="848"/>
      <c r="M8" s="848"/>
      <c r="N8" s="113" t="s">
        <v>87</v>
      </c>
      <c r="O8" s="113" t="s">
        <v>530</v>
      </c>
      <c r="P8" s="111" t="s">
        <v>88</v>
      </c>
      <c r="Q8" s="113"/>
      <c r="R8" s="872"/>
      <c r="S8" s="872"/>
      <c r="T8" s="113" t="s">
        <v>89</v>
      </c>
      <c r="U8" s="113"/>
      <c r="V8" s="111"/>
      <c r="W8" s="111"/>
      <c r="X8" s="111"/>
      <c r="Y8" s="111"/>
      <c r="Z8" s="111"/>
      <c r="AA8" s="111"/>
      <c r="AB8" s="111"/>
      <c r="AC8" s="111"/>
      <c r="AD8" s="111"/>
      <c r="AE8" s="115"/>
      <c r="AF8" s="413"/>
      <c r="AG8" s="413"/>
      <c r="AH8" s="413"/>
      <c r="AI8" s="413"/>
      <c r="AJ8" s="413"/>
    </row>
    <row r="9" spans="1:37" s="68" customFormat="1" ht="16.5" customHeight="1">
      <c r="A9" s="894"/>
      <c r="B9" s="894"/>
      <c r="C9" s="894"/>
      <c r="D9" s="813"/>
      <c r="E9" s="813"/>
      <c r="F9" s="813"/>
      <c r="G9" s="813"/>
      <c r="H9" s="813"/>
      <c r="I9" s="124" t="s">
        <v>83</v>
      </c>
      <c r="J9" s="117"/>
      <c r="K9" s="121" t="s">
        <v>29</v>
      </c>
      <c r="L9" s="821"/>
      <c r="M9" s="821"/>
      <c r="N9" s="821"/>
      <c r="O9" s="821"/>
      <c r="P9" s="821"/>
      <c r="Q9" s="821"/>
      <c r="R9" s="821"/>
      <c r="S9" s="821"/>
      <c r="T9" s="821"/>
      <c r="U9" s="821"/>
      <c r="V9" s="821"/>
      <c r="W9" s="821"/>
      <c r="X9" s="821"/>
      <c r="Y9" s="821"/>
      <c r="Z9" s="821"/>
      <c r="AA9" s="821"/>
      <c r="AB9" s="821"/>
      <c r="AC9" s="821"/>
      <c r="AD9" s="821"/>
      <c r="AE9" s="122" t="s">
        <v>23</v>
      </c>
      <c r="AF9" s="413"/>
      <c r="AG9" s="413"/>
      <c r="AH9" s="413"/>
      <c r="AI9" s="413"/>
      <c r="AJ9" s="413"/>
    </row>
    <row r="10" spans="1:37" s="68" customFormat="1" ht="16.5" customHeight="1">
      <c r="A10" s="894"/>
      <c r="B10" s="894"/>
      <c r="C10" s="894"/>
      <c r="D10" s="813" t="s">
        <v>90</v>
      </c>
      <c r="E10" s="813"/>
      <c r="F10" s="813"/>
      <c r="G10" s="813"/>
      <c r="H10" s="813"/>
      <c r="I10" s="905" t="s">
        <v>91</v>
      </c>
      <c r="J10" s="904"/>
      <c r="K10" s="904"/>
      <c r="L10" s="904"/>
      <c r="M10" s="125"/>
      <c r="N10" s="904" t="s">
        <v>92</v>
      </c>
      <c r="O10" s="904"/>
      <c r="P10" s="126"/>
      <c r="Q10" s="904" t="s">
        <v>93</v>
      </c>
      <c r="R10" s="904"/>
      <c r="S10" s="904"/>
      <c r="T10" s="126"/>
      <c r="U10" s="904" t="s">
        <v>94</v>
      </c>
      <c r="V10" s="904"/>
      <c r="W10" s="125"/>
      <c r="X10" s="904" t="s">
        <v>95</v>
      </c>
      <c r="Y10" s="904"/>
      <c r="Z10" s="127"/>
      <c r="AA10" s="904" t="s">
        <v>96</v>
      </c>
      <c r="AB10" s="904"/>
      <c r="AC10" s="906"/>
      <c r="AD10" s="906"/>
      <c r="AE10" s="128" t="s">
        <v>23</v>
      </c>
      <c r="AF10" s="413" t="b">
        <v>0</v>
      </c>
      <c r="AG10" s="413" t="b">
        <v>0</v>
      </c>
      <c r="AH10" s="413" t="b">
        <v>0</v>
      </c>
      <c r="AI10" s="413" t="b">
        <v>0</v>
      </c>
      <c r="AJ10" s="413" t="b">
        <v>0</v>
      </c>
    </row>
    <row r="11" spans="1:37" s="68" customFormat="1" ht="16.5" customHeight="1">
      <c r="A11" s="894"/>
      <c r="B11" s="894"/>
      <c r="C11" s="894"/>
      <c r="D11" s="813"/>
      <c r="E11" s="813"/>
      <c r="F11" s="813"/>
      <c r="G11" s="813"/>
      <c r="H11" s="813"/>
      <c r="I11" s="129" t="s">
        <v>97</v>
      </c>
      <c r="J11" s="129"/>
      <c r="K11" s="129"/>
      <c r="L11" s="129"/>
      <c r="M11" s="129"/>
      <c r="N11" s="129"/>
      <c r="O11" s="129"/>
      <c r="P11" s="129" t="s">
        <v>98</v>
      </c>
      <c r="Q11" s="900"/>
      <c r="R11" s="900"/>
      <c r="S11" s="129" t="s">
        <v>99</v>
      </c>
      <c r="T11" s="129"/>
      <c r="U11" s="129"/>
      <c r="V11" s="129"/>
      <c r="W11" s="129"/>
      <c r="X11" s="129"/>
      <c r="Y11" s="129"/>
      <c r="Z11" s="129"/>
      <c r="AA11" s="129"/>
      <c r="AB11" s="129"/>
      <c r="AC11" s="129"/>
      <c r="AD11" s="129"/>
      <c r="AE11" s="130"/>
      <c r="AF11" s="413"/>
      <c r="AG11" s="413"/>
      <c r="AH11" s="413"/>
      <c r="AI11" s="413"/>
      <c r="AJ11" s="413"/>
    </row>
    <row r="12" spans="1:37" s="68" customFormat="1" ht="16.5" customHeight="1">
      <c r="A12" s="894"/>
      <c r="B12" s="894"/>
      <c r="C12" s="894"/>
      <c r="D12" s="813"/>
      <c r="E12" s="813"/>
      <c r="F12" s="813"/>
      <c r="G12" s="813"/>
      <c r="H12" s="813"/>
      <c r="I12" s="129" t="s">
        <v>100</v>
      </c>
      <c r="J12" s="129"/>
      <c r="K12" s="131" t="s">
        <v>29</v>
      </c>
      <c r="L12" s="882"/>
      <c r="M12" s="882"/>
      <c r="N12" s="882"/>
      <c r="O12" s="882"/>
      <c r="P12" s="882"/>
      <c r="Q12" s="882"/>
      <c r="R12" s="882"/>
      <c r="S12" s="882"/>
      <c r="T12" s="882"/>
      <c r="U12" s="882"/>
      <c r="V12" s="882"/>
      <c r="W12" s="882"/>
      <c r="X12" s="882"/>
      <c r="Y12" s="882"/>
      <c r="Z12" s="882"/>
      <c r="AA12" s="882"/>
      <c r="AB12" s="882"/>
      <c r="AC12" s="882"/>
      <c r="AD12" s="882"/>
      <c r="AE12" s="130" t="s">
        <v>23</v>
      </c>
      <c r="AF12" s="413"/>
      <c r="AG12" s="413"/>
      <c r="AH12" s="413"/>
      <c r="AI12" s="413"/>
      <c r="AJ12" s="413"/>
      <c r="AK12" s="67"/>
    </row>
    <row r="13" spans="1:37" s="68" customFormat="1" ht="16.5" customHeight="1">
      <c r="A13" s="894" t="s">
        <v>459</v>
      </c>
      <c r="B13" s="894"/>
      <c r="C13" s="894"/>
      <c r="D13" s="903"/>
      <c r="E13" s="903"/>
      <c r="F13" s="903"/>
      <c r="G13" s="903"/>
      <c r="H13" s="903"/>
      <c r="I13" s="845" t="s">
        <v>101</v>
      </c>
      <c r="J13" s="846"/>
      <c r="K13" s="846"/>
      <c r="L13" s="846"/>
      <c r="M13" s="846"/>
      <c r="N13" s="846"/>
      <c r="O13" s="846"/>
      <c r="P13" s="846"/>
      <c r="Q13" s="846"/>
      <c r="R13" s="846"/>
      <c r="S13" s="846"/>
      <c r="T13" s="846"/>
      <c r="U13" s="846"/>
      <c r="V13" s="846"/>
      <c r="W13" s="907" t="s">
        <v>102</v>
      </c>
      <c r="X13" s="908"/>
      <c r="Y13" s="908"/>
      <c r="Z13" s="908"/>
      <c r="AA13" s="908"/>
      <c r="AB13" s="908"/>
      <c r="AC13" s="908"/>
      <c r="AD13" s="908"/>
      <c r="AE13" s="909"/>
      <c r="AF13" s="413"/>
      <c r="AG13" s="413"/>
      <c r="AH13" s="413"/>
      <c r="AI13" s="413"/>
      <c r="AJ13" s="413"/>
      <c r="AK13" s="67"/>
    </row>
    <row r="14" spans="1:37" s="68" customFormat="1" ht="9" customHeight="1">
      <c r="A14" s="894"/>
      <c r="B14" s="894"/>
      <c r="C14" s="894"/>
      <c r="D14" s="903"/>
      <c r="E14" s="903"/>
      <c r="F14" s="903"/>
      <c r="G14" s="903"/>
      <c r="H14" s="903"/>
      <c r="I14" s="901"/>
      <c r="J14" s="902"/>
      <c r="K14" s="902"/>
      <c r="L14" s="902"/>
      <c r="M14" s="902"/>
      <c r="N14" s="902"/>
      <c r="O14" s="902"/>
      <c r="P14" s="902"/>
      <c r="Q14" s="902"/>
      <c r="R14" s="902"/>
      <c r="S14" s="902"/>
      <c r="T14" s="902"/>
      <c r="U14" s="902"/>
      <c r="V14" s="902"/>
      <c r="W14" s="910"/>
      <c r="X14" s="911"/>
      <c r="Y14" s="911"/>
      <c r="Z14" s="911"/>
      <c r="AA14" s="911"/>
      <c r="AB14" s="911"/>
      <c r="AC14" s="911"/>
      <c r="AD14" s="911"/>
      <c r="AE14" s="912"/>
      <c r="AF14" s="413"/>
      <c r="AG14" s="413"/>
      <c r="AH14" s="413"/>
      <c r="AI14" s="413"/>
      <c r="AJ14" s="413"/>
      <c r="AK14" s="67"/>
    </row>
    <row r="15" spans="1:37" s="68" customFormat="1" ht="16.5" customHeight="1">
      <c r="A15" s="894"/>
      <c r="B15" s="894"/>
      <c r="C15" s="894"/>
      <c r="D15" s="813" t="s">
        <v>103</v>
      </c>
      <c r="E15" s="813"/>
      <c r="F15" s="813"/>
      <c r="G15" s="813"/>
      <c r="H15" s="813"/>
      <c r="I15" s="853" t="s">
        <v>104</v>
      </c>
      <c r="J15" s="853"/>
      <c r="K15" s="853"/>
      <c r="L15" s="132"/>
      <c r="M15" s="129" t="s">
        <v>105</v>
      </c>
      <c r="N15" s="129"/>
      <c r="O15" s="129"/>
      <c r="P15" s="133"/>
      <c r="Q15" s="129" t="s">
        <v>106</v>
      </c>
      <c r="R15" s="129"/>
      <c r="S15" s="134"/>
      <c r="T15" s="134"/>
      <c r="U15" s="134"/>
      <c r="V15" s="129"/>
      <c r="W15" s="888"/>
      <c r="X15" s="889"/>
      <c r="Y15" s="889"/>
      <c r="Z15" s="889"/>
      <c r="AA15" s="889"/>
      <c r="AB15" s="889"/>
      <c r="AC15" s="889"/>
      <c r="AD15" s="889"/>
      <c r="AE15" s="890"/>
      <c r="AF15" s="413" t="b">
        <v>0</v>
      </c>
      <c r="AG15" s="413" t="b">
        <v>0</v>
      </c>
      <c r="AH15" s="413"/>
      <c r="AI15" s="413"/>
      <c r="AJ15" s="413"/>
      <c r="AK15" s="67"/>
    </row>
    <row r="16" spans="1:37" s="68" customFormat="1" ht="16.5" customHeight="1">
      <c r="A16" s="894"/>
      <c r="B16" s="894"/>
      <c r="C16" s="894"/>
      <c r="D16" s="813"/>
      <c r="E16" s="813"/>
      <c r="F16" s="813"/>
      <c r="G16" s="813"/>
      <c r="H16" s="813"/>
      <c r="I16" s="853" t="s">
        <v>100</v>
      </c>
      <c r="J16" s="853"/>
      <c r="K16" s="135" t="s">
        <v>29</v>
      </c>
      <c r="L16" s="882"/>
      <c r="M16" s="882"/>
      <c r="N16" s="882"/>
      <c r="O16" s="882"/>
      <c r="P16" s="882"/>
      <c r="Q16" s="882"/>
      <c r="R16" s="882"/>
      <c r="S16" s="882"/>
      <c r="T16" s="882"/>
      <c r="U16" s="882"/>
      <c r="V16" s="129" t="s">
        <v>23</v>
      </c>
      <c r="W16" s="891"/>
      <c r="X16" s="892"/>
      <c r="Y16" s="892"/>
      <c r="Z16" s="892"/>
      <c r="AA16" s="892"/>
      <c r="AB16" s="892"/>
      <c r="AC16" s="892"/>
      <c r="AD16" s="892"/>
      <c r="AE16" s="893"/>
      <c r="AF16" s="413"/>
      <c r="AG16" s="413"/>
      <c r="AH16" s="413"/>
      <c r="AI16" s="413"/>
      <c r="AJ16" s="413"/>
      <c r="AK16" s="67"/>
    </row>
    <row r="17" spans="1:37" s="68" customFormat="1" ht="16.5" customHeight="1">
      <c r="A17" s="894"/>
      <c r="B17" s="894"/>
      <c r="C17" s="894"/>
      <c r="D17" s="813" t="s">
        <v>107</v>
      </c>
      <c r="E17" s="813"/>
      <c r="F17" s="813"/>
      <c r="G17" s="813"/>
      <c r="H17" s="813"/>
      <c r="I17" s="895" t="s">
        <v>108</v>
      </c>
      <c r="J17" s="896"/>
      <c r="K17" s="136"/>
      <c r="L17" s="112" t="s">
        <v>109</v>
      </c>
      <c r="M17" s="137" t="s">
        <v>29</v>
      </c>
      <c r="N17" s="897"/>
      <c r="O17" s="897"/>
      <c r="P17" s="897"/>
      <c r="Q17" s="897"/>
      <c r="R17" s="897"/>
      <c r="S17" s="113" t="s">
        <v>23</v>
      </c>
      <c r="T17" s="113"/>
      <c r="U17" s="114"/>
      <c r="V17" s="111" t="s">
        <v>110</v>
      </c>
      <c r="W17" s="814"/>
      <c r="X17" s="815"/>
      <c r="Y17" s="815"/>
      <c r="Z17" s="815"/>
      <c r="AA17" s="815"/>
      <c r="AB17" s="815"/>
      <c r="AC17" s="815"/>
      <c r="AD17" s="815"/>
      <c r="AE17" s="883"/>
      <c r="AF17" s="413" t="b">
        <v>0</v>
      </c>
      <c r="AG17" s="413" t="b">
        <v>0</v>
      </c>
      <c r="AH17" s="413"/>
      <c r="AI17" s="413"/>
      <c r="AJ17" s="413"/>
      <c r="AK17" s="67"/>
    </row>
    <row r="18" spans="1:37" s="68" customFormat="1" ht="16.5" customHeight="1">
      <c r="A18" s="894"/>
      <c r="B18" s="894"/>
      <c r="C18" s="894"/>
      <c r="D18" s="813"/>
      <c r="E18" s="813"/>
      <c r="F18" s="813"/>
      <c r="G18" s="813"/>
      <c r="H18" s="813"/>
      <c r="I18" s="898" t="s">
        <v>111</v>
      </c>
      <c r="J18" s="899"/>
      <c r="K18" s="899"/>
      <c r="L18" s="899"/>
      <c r="M18" s="899"/>
      <c r="N18" s="129" t="s">
        <v>98</v>
      </c>
      <c r="O18" s="900"/>
      <c r="P18" s="900"/>
      <c r="Q18" s="129" t="s">
        <v>99</v>
      </c>
      <c r="R18" s="129"/>
      <c r="S18" s="134"/>
      <c r="T18" s="134"/>
      <c r="U18" s="134"/>
      <c r="V18" s="129"/>
      <c r="W18" s="884"/>
      <c r="X18" s="885"/>
      <c r="Y18" s="885"/>
      <c r="Z18" s="885"/>
      <c r="AA18" s="885"/>
      <c r="AB18" s="885"/>
      <c r="AC18" s="885"/>
      <c r="AD18" s="885"/>
      <c r="AE18" s="886"/>
      <c r="AF18" s="413"/>
      <c r="AG18" s="413"/>
      <c r="AH18" s="413"/>
      <c r="AI18" s="413"/>
      <c r="AJ18" s="413"/>
      <c r="AK18" s="67"/>
    </row>
    <row r="19" spans="1:37" s="68" customFormat="1" ht="16.5" customHeight="1">
      <c r="A19" s="894"/>
      <c r="B19" s="894"/>
      <c r="C19" s="894"/>
      <c r="D19" s="813"/>
      <c r="E19" s="813"/>
      <c r="F19" s="813"/>
      <c r="G19" s="813"/>
      <c r="H19" s="813"/>
      <c r="I19" s="138" t="s">
        <v>112</v>
      </c>
      <c r="J19" s="139"/>
      <c r="K19" s="132"/>
      <c r="L19" s="139" t="s">
        <v>109</v>
      </c>
      <c r="M19" s="139"/>
      <c r="N19" s="133"/>
      <c r="O19" s="129" t="s">
        <v>110</v>
      </c>
      <c r="P19" s="129"/>
      <c r="Q19" s="129"/>
      <c r="R19" s="129"/>
      <c r="S19" s="134"/>
      <c r="T19" s="134"/>
      <c r="U19" s="134"/>
      <c r="V19" s="129"/>
      <c r="W19" s="884"/>
      <c r="X19" s="885"/>
      <c r="Y19" s="885"/>
      <c r="Z19" s="885"/>
      <c r="AA19" s="885"/>
      <c r="AB19" s="885"/>
      <c r="AC19" s="885"/>
      <c r="AD19" s="885"/>
      <c r="AE19" s="886"/>
      <c r="AF19" s="413" t="b">
        <v>0</v>
      </c>
      <c r="AG19" s="413" t="b">
        <v>0</v>
      </c>
      <c r="AH19" s="413"/>
      <c r="AI19" s="413"/>
      <c r="AJ19" s="413"/>
      <c r="AK19" s="67"/>
    </row>
    <row r="20" spans="1:37" s="68" customFormat="1" ht="16.5" customHeight="1">
      <c r="A20" s="894"/>
      <c r="B20" s="894"/>
      <c r="C20" s="894"/>
      <c r="D20" s="813"/>
      <c r="E20" s="813"/>
      <c r="F20" s="813"/>
      <c r="G20" s="813"/>
      <c r="H20" s="813"/>
      <c r="I20" s="901" t="s">
        <v>100</v>
      </c>
      <c r="J20" s="902"/>
      <c r="K20" s="140" t="s">
        <v>29</v>
      </c>
      <c r="L20" s="821"/>
      <c r="M20" s="821"/>
      <c r="N20" s="821"/>
      <c r="O20" s="821"/>
      <c r="P20" s="821"/>
      <c r="Q20" s="821"/>
      <c r="R20" s="821"/>
      <c r="S20" s="821"/>
      <c r="T20" s="821"/>
      <c r="U20" s="821"/>
      <c r="V20" s="117" t="s">
        <v>23</v>
      </c>
      <c r="W20" s="816"/>
      <c r="X20" s="817"/>
      <c r="Y20" s="817"/>
      <c r="Z20" s="817"/>
      <c r="AA20" s="817"/>
      <c r="AB20" s="817"/>
      <c r="AC20" s="817"/>
      <c r="AD20" s="817"/>
      <c r="AE20" s="887"/>
      <c r="AF20" s="413"/>
      <c r="AG20" s="413"/>
      <c r="AH20" s="413"/>
      <c r="AI20" s="413"/>
      <c r="AJ20" s="413"/>
      <c r="AK20" s="67"/>
    </row>
    <row r="21" spans="1:37" s="68" customFormat="1" ht="16.5" customHeight="1">
      <c r="A21" s="894"/>
      <c r="B21" s="894"/>
      <c r="C21" s="894"/>
      <c r="D21" s="813" t="s">
        <v>113</v>
      </c>
      <c r="E21" s="813"/>
      <c r="F21" s="813"/>
      <c r="G21" s="813"/>
      <c r="H21" s="813"/>
      <c r="I21" s="141"/>
      <c r="J21" s="139" t="s">
        <v>109</v>
      </c>
      <c r="K21" s="135" t="s">
        <v>29</v>
      </c>
      <c r="L21" s="882"/>
      <c r="M21" s="882"/>
      <c r="N21" s="882"/>
      <c r="O21" s="882"/>
      <c r="P21" s="882"/>
      <c r="Q21" s="882"/>
      <c r="R21" s="882"/>
      <c r="S21" s="882"/>
      <c r="T21" s="882"/>
      <c r="U21" s="882"/>
      <c r="V21" s="129" t="s">
        <v>23</v>
      </c>
      <c r="W21" s="871"/>
      <c r="X21" s="872"/>
      <c r="Y21" s="872"/>
      <c r="Z21" s="872"/>
      <c r="AA21" s="872"/>
      <c r="AB21" s="872"/>
      <c r="AC21" s="872"/>
      <c r="AD21" s="872"/>
      <c r="AE21" s="873"/>
      <c r="AF21" s="413" t="b">
        <v>0</v>
      </c>
      <c r="AG21" s="413"/>
      <c r="AH21" s="413"/>
      <c r="AI21" s="413"/>
      <c r="AJ21" s="413"/>
      <c r="AK21" s="67"/>
    </row>
    <row r="22" spans="1:37" s="68" customFormat="1" ht="16.5" customHeight="1">
      <c r="A22" s="894"/>
      <c r="B22" s="894"/>
      <c r="C22" s="894"/>
      <c r="D22" s="813"/>
      <c r="E22" s="813"/>
      <c r="F22" s="813"/>
      <c r="G22" s="813"/>
      <c r="H22" s="813"/>
      <c r="I22" s="132"/>
      <c r="J22" s="139" t="s">
        <v>110</v>
      </c>
      <c r="K22" s="135"/>
      <c r="L22" s="139"/>
      <c r="M22" s="139"/>
      <c r="N22" s="129"/>
      <c r="O22" s="129"/>
      <c r="P22" s="129"/>
      <c r="Q22" s="129"/>
      <c r="R22" s="129"/>
      <c r="S22" s="134"/>
      <c r="T22" s="134"/>
      <c r="U22" s="134"/>
      <c r="V22" s="129"/>
      <c r="W22" s="877"/>
      <c r="X22" s="878"/>
      <c r="Y22" s="878"/>
      <c r="Z22" s="878"/>
      <c r="AA22" s="878"/>
      <c r="AB22" s="878"/>
      <c r="AC22" s="878"/>
      <c r="AD22" s="878"/>
      <c r="AE22" s="879"/>
      <c r="AF22" s="413" t="b">
        <v>0</v>
      </c>
      <c r="AG22" s="413"/>
      <c r="AH22" s="413"/>
      <c r="AI22" s="413"/>
      <c r="AJ22" s="413"/>
      <c r="AK22" s="67"/>
    </row>
    <row r="23" spans="1:37" s="68" customFormat="1" ht="16.5" customHeight="1">
      <c r="A23" s="894"/>
      <c r="B23" s="894"/>
      <c r="C23" s="894"/>
      <c r="D23" s="813" t="s">
        <v>114</v>
      </c>
      <c r="E23" s="813"/>
      <c r="F23" s="813"/>
      <c r="G23" s="813"/>
      <c r="H23" s="813"/>
      <c r="I23" s="142"/>
      <c r="J23" s="112" t="s">
        <v>109</v>
      </c>
      <c r="K23" s="137" t="s">
        <v>29</v>
      </c>
      <c r="L23" s="848"/>
      <c r="M23" s="848"/>
      <c r="N23" s="848"/>
      <c r="O23" s="848"/>
      <c r="P23" s="848"/>
      <c r="Q23" s="848"/>
      <c r="R23" s="848"/>
      <c r="S23" s="848"/>
      <c r="T23" s="848"/>
      <c r="U23" s="848"/>
      <c r="V23" s="111" t="s">
        <v>23</v>
      </c>
      <c r="W23" s="871"/>
      <c r="X23" s="872"/>
      <c r="Y23" s="872"/>
      <c r="Z23" s="872"/>
      <c r="AA23" s="872"/>
      <c r="AB23" s="872"/>
      <c r="AC23" s="872"/>
      <c r="AD23" s="872"/>
      <c r="AE23" s="873"/>
      <c r="AF23" s="413" t="b">
        <v>0</v>
      </c>
      <c r="AG23" s="413"/>
      <c r="AH23" s="413"/>
      <c r="AI23" s="413"/>
      <c r="AJ23" s="413"/>
      <c r="AK23" s="67"/>
    </row>
    <row r="24" spans="1:37" s="68" customFormat="1" ht="16.5" customHeight="1">
      <c r="A24" s="894"/>
      <c r="B24" s="894"/>
      <c r="C24" s="894"/>
      <c r="D24" s="813"/>
      <c r="E24" s="813"/>
      <c r="F24" s="813"/>
      <c r="G24" s="813"/>
      <c r="H24" s="813"/>
      <c r="I24" s="143"/>
      <c r="J24" s="118" t="s">
        <v>110</v>
      </c>
      <c r="K24" s="140"/>
      <c r="L24" s="118"/>
      <c r="M24" s="118"/>
      <c r="N24" s="117"/>
      <c r="O24" s="117"/>
      <c r="P24" s="117"/>
      <c r="Q24" s="117"/>
      <c r="R24" s="117"/>
      <c r="S24" s="144"/>
      <c r="T24" s="144"/>
      <c r="U24" s="144"/>
      <c r="V24" s="117"/>
      <c r="W24" s="877"/>
      <c r="X24" s="878"/>
      <c r="Y24" s="878"/>
      <c r="Z24" s="878"/>
      <c r="AA24" s="878"/>
      <c r="AB24" s="878"/>
      <c r="AC24" s="878"/>
      <c r="AD24" s="878"/>
      <c r="AE24" s="879"/>
      <c r="AF24" s="413" t="b">
        <v>0</v>
      </c>
      <c r="AG24" s="413"/>
      <c r="AH24" s="413"/>
      <c r="AI24" s="413"/>
      <c r="AJ24" s="413"/>
      <c r="AK24" s="67"/>
    </row>
    <row r="25" spans="1:37" s="68" customFormat="1" ht="16.5" customHeight="1">
      <c r="A25" s="894"/>
      <c r="B25" s="894"/>
      <c r="C25" s="894"/>
      <c r="D25" s="880" t="s">
        <v>115</v>
      </c>
      <c r="E25" s="880"/>
      <c r="F25" s="862" t="s">
        <v>116</v>
      </c>
      <c r="G25" s="863"/>
      <c r="H25" s="864"/>
      <c r="I25" s="145"/>
      <c r="J25" s="146" t="s">
        <v>109</v>
      </c>
      <c r="K25" s="147"/>
      <c r="L25" s="147"/>
      <c r="M25" s="148"/>
      <c r="N25" s="129"/>
      <c r="O25" s="129"/>
      <c r="P25" s="129"/>
      <c r="Q25" s="129"/>
      <c r="R25" s="149"/>
      <c r="S25" s="147"/>
      <c r="T25" s="147"/>
      <c r="U25" s="147"/>
      <c r="V25" s="129"/>
      <c r="W25" s="871"/>
      <c r="X25" s="872"/>
      <c r="Y25" s="872"/>
      <c r="Z25" s="872"/>
      <c r="AA25" s="872"/>
      <c r="AB25" s="872"/>
      <c r="AC25" s="872"/>
      <c r="AD25" s="872"/>
      <c r="AE25" s="873"/>
      <c r="AF25" s="413" t="b">
        <v>0</v>
      </c>
      <c r="AG25" s="413"/>
      <c r="AH25" s="413"/>
      <c r="AI25" s="413"/>
      <c r="AJ25" s="413"/>
      <c r="AK25" s="67"/>
    </row>
    <row r="26" spans="1:37" s="68" customFormat="1" ht="16.5" customHeight="1">
      <c r="A26" s="894"/>
      <c r="B26" s="894"/>
      <c r="C26" s="894"/>
      <c r="D26" s="880"/>
      <c r="E26" s="880"/>
      <c r="F26" s="865"/>
      <c r="G26" s="866"/>
      <c r="H26" s="867"/>
      <c r="I26" s="150" t="s">
        <v>174</v>
      </c>
      <c r="J26" s="149"/>
      <c r="K26" s="150"/>
      <c r="L26" s="150"/>
      <c r="M26" s="150"/>
      <c r="N26" s="150"/>
      <c r="O26" s="150"/>
      <c r="P26" s="129"/>
      <c r="Q26" s="129" t="s">
        <v>109</v>
      </c>
      <c r="R26" s="149"/>
      <c r="S26" s="147"/>
      <c r="T26" s="147"/>
      <c r="U26" s="151" t="s">
        <v>110</v>
      </c>
      <c r="V26" s="129" t="s">
        <v>23</v>
      </c>
      <c r="W26" s="874"/>
      <c r="X26" s="875"/>
      <c r="Y26" s="875"/>
      <c r="Z26" s="875"/>
      <c r="AA26" s="875"/>
      <c r="AB26" s="875"/>
      <c r="AC26" s="875"/>
      <c r="AD26" s="875"/>
      <c r="AE26" s="876"/>
      <c r="AF26" s="413" t="b">
        <v>0</v>
      </c>
      <c r="AG26" s="413" t="b">
        <v>0</v>
      </c>
      <c r="AH26" s="413"/>
      <c r="AI26" s="413"/>
      <c r="AJ26" s="413"/>
      <c r="AK26" s="67"/>
    </row>
    <row r="27" spans="1:37" s="68" customFormat="1" ht="16.5" customHeight="1">
      <c r="A27" s="894"/>
      <c r="B27" s="894"/>
      <c r="C27" s="894"/>
      <c r="D27" s="880"/>
      <c r="E27" s="880"/>
      <c r="F27" s="865"/>
      <c r="G27" s="866"/>
      <c r="H27" s="867"/>
      <c r="I27" s="152"/>
      <c r="J27" s="153" t="s">
        <v>110</v>
      </c>
      <c r="K27" s="150"/>
      <c r="L27" s="150"/>
      <c r="M27" s="154"/>
      <c r="N27" s="129"/>
      <c r="O27" s="129"/>
      <c r="P27" s="129"/>
      <c r="Q27" s="129"/>
      <c r="R27" s="129"/>
      <c r="S27" s="147"/>
      <c r="T27" s="147"/>
      <c r="U27" s="147"/>
      <c r="V27" s="129"/>
      <c r="W27" s="874"/>
      <c r="X27" s="875"/>
      <c r="Y27" s="875"/>
      <c r="Z27" s="875"/>
      <c r="AA27" s="875"/>
      <c r="AB27" s="875"/>
      <c r="AC27" s="875"/>
      <c r="AD27" s="875"/>
      <c r="AE27" s="876"/>
      <c r="AF27" s="413" t="b">
        <v>0</v>
      </c>
      <c r="AG27" s="413"/>
      <c r="AH27" s="413"/>
      <c r="AI27" s="413"/>
      <c r="AJ27" s="413"/>
      <c r="AK27" s="67"/>
    </row>
    <row r="28" spans="1:37" s="68" customFormat="1" ht="16.5" customHeight="1">
      <c r="A28" s="894"/>
      <c r="B28" s="894"/>
      <c r="C28" s="894"/>
      <c r="D28" s="880"/>
      <c r="E28" s="880"/>
      <c r="F28" s="868"/>
      <c r="G28" s="869"/>
      <c r="H28" s="870"/>
      <c r="I28" s="155"/>
      <c r="J28" s="153"/>
      <c r="K28" s="150"/>
      <c r="L28" s="150"/>
      <c r="M28" s="154"/>
      <c r="N28" s="129"/>
      <c r="O28" s="129"/>
      <c r="P28" s="129"/>
      <c r="Q28" s="129"/>
      <c r="R28" s="129"/>
      <c r="S28" s="147"/>
      <c r="T28" s="147"/>
      <c r="U28" s="147"/>
      <c r="V28" s="129"/>
      <c r="W28" s="877"/>
      <c r="X28" s="878"/>
      <c r="Y28" s="878"/>
      <c r="Z28" s="878"/>
      <c r="AA28" s="878"/>
      <c r="AB28" s="878"/>
      <c r="AC28" s="878"/>
      <c r="AD28" s="878"/>
      <c r="AE28" s="879"/>
      <c r="AF28" s="413"/>
      <c r="AG28" s="413"/>
      <c r="AH28" s="413"/>
      <c r="AI28" s="413"/>
      <c r="AJ28" s="413"/>
      <c r="AK28" s="67"/>
    </row>
    <row r="29" spans="1:37" s="68" customFormat="1" ht="16.5" customHeight="1">
      <c r="A29" s="894"/>
      <c r="B29" s="894"/>
      <c r="C29" s="894"/>
      <c r="D29" s="880"/>
      <c r="E29" s="880"/>
      <c r="F29" s="880" t="s">
        <v>117</v>
      </c>
      <c r="G29" s="880"/>
      <c r="H29" s="880"/>
      <c r="I29" s="156"/>
      <c r="J29" s="881" t="s">
        <v>377</v>
      </c>
      <c r="K29" s="881"/>
      <c r="L29" s="881"/>
      <c r="M29" s="881"/>
      <c r="N29" s="881"/>
      <c r="O29" s="881"/>
      <c r="P29" s="881"/>
      <c r="Q29" s="881"/>
      <c r="R29" s="881"/>
      <c r="S29" s="881"/>
      <c r="T29" s="881"/>
      <c r="U29" s="881"/>
      <c r="V29" s="881"/>
      <c r="W29" s="871"/>
      <c r="X29" s="872"/>
      <c r="Y29" s="872"/>
      <c r="Z29" s="872"/>
      <c r="AA29" s="872"/>
      <c r="AB29" s="872"/>
      <c r="AC29" s="872"/>
      <c r="AD29" s="872"/>
      <c r="AE29" s="873"/>
      <c r="AF29" s="413" t="b">
        <v>0</v>
      </c>
      <c r="AG29" s="413"/>
      <c r="AH29" s="413"/>
      <c r="AI29" s="413"/>
      <c r="AJ29" s="413"/>
      <c r="AK29" s="67"/>
    </row>
    <row r="30" spans="1:37" s="68" customFormat="1" ht="16.5" customHeight="1">
      <c r="A30" s="894"/>
      <c r="B30" s="894"/>
      <c r="C30" s="894"/>
      <c r="D30" s="880"/>
      <c r="E30" s="880"/>
      <c r="F30" s="880"/>
      <c r="G30" s="880"/>
      <c r="H30" s="880"/>
      <c r="I30" s="157"/>
      <c r="J30" s="154" t="s">
        <v>378</v>
      </c>
      <c r="K30" s="158"/>
      <c r="L30" s="158"/>
      <c r="M30" s="158"/>
      <c r="N30" s="158"/>
      <c r="O30" s="158"/>
      <c r="P30" s="158"/>
      <c r="Q30" s="158"/>
      <c r="R30" s="158"/>
      <c r="S30" s="158"/>
      <c r="T30" s="158"/>
      <c r="U30" s="158"/>
      <c r="V30" s="158"/>
      <c r="W30" s="874"/>
      <c r="X30" s="875"/>
      <c r="Y30" s="875"/>
      <c r="Z30" s="875"/>
      <c r="AA30" s="875"/>
      <c r="AB30" s="875"/>
      <c r="AC30" s="875"/>
      <c r="AD30" s="875"/>
      <c r="AE30" s="876"/>
      <c r="AF30" s="413"/>
      <c r="AG30" s="413"/>
      <c r="AH30" s="414"/>
      <c r="AI30" s="413"/>
      <c r="AJ30" s="413"/>
      <c r="AK30" s="67"/>
    </row>
    <row r="31" spans="1:37" s="68" customFormat="1" ht="16.5" customHeight="1">
      <c r="A31" s="894"/>
      <c r="B31" s="894"/>
      <c r="C31" s="894"/>
      <c r="D31" s="880"/>
      <c r="E31" s="880"/>
      <c r="F31" s="880"/>
      <c r="G31" s="880"/>
      <c r="H31" s="880"/>
      <c r="I31" s="159"/>
      <c r="J31" s="160" t="s">
        <v>110</v>
      </c>
      <c r="K31" s="161"/>
      <c r="L31" s="161"/>
      <c r="M31" s="161"/>
      <c r="N31" s="117"/>
      <c r="O31" s="117"/>
      <c r="P31" s="117"/>
      <c r="Q31" s="117"/>
      <c r="R31" s="117"/>
      <c r="S31" s="162"/>
      <c r="T31" s="162"/>
      <c r="U31" s="162"/>
      <c r="V31" s="117"/>
      <c r="W31" s="877"/>
      <c r="X31" s="878"/>
      <c r="Y31" s="878"/>
      <c r="Z31" s="878"/>
      <c r="AA31" s="878"/>
      <c r="AB31" s="878"/>
      <c r="AC31" s="878"/>
      <c r="AD31" s="878"/>
      <c r="AE31" s="879"/>
      <c r="AF31" s="413" t="b">
        <v>0</v>
      </c>
      <c r="AG31" s="413"/>
      <c r="AH31" s="413"/>
      <c r="AI31" s="413"/>
      <c r="AJ31" s="413"/>
      <c r="AK31" s="67"/>
    </row>
    <row r="32" spans="1:37" s="68" customFormat="1" ht="16.5" customHeight="1">
      <c r="A32" s="894"/>
      <c r="B32" s="894"/>
      <c r="C32" s="894"/>
      <c r="D32" s="813" t="s">
        <v>83</v>
      </c>
      <c r="E32" s="813"/>
      <c r="F32" s="813"/>
      <c r="G32" s="813"/>
      <c r="H32" s="813"/>
      <c r="I32" s="814"/>
      <c r="J32" s="815"/>
      <c r="K32" s="815"/>
      <c r="L32" s="815"/>
      <c r="M32" s="815"/>
      <c r="N32" s="815"/>
      <c r="O32" s="815"/>
      <c r="P32" s="815"/>
      <c r="Q32" s="815"/>
      <c r="R32" s="815"/>
      <c r="S32" s="815"/>
      <c r="T32" s="815"/>
      <c r="U32" s="815"/>
      <c r="V32" s="815"/>
      <c r="W32" s="427" t="s">
        <v>118</v>
      </c>
      <c r="X32" s="428"/>
      <c r="Y32" s="428"/>
      <c r="Z32" s="803"/>
      <c r="AA32" s="803"/>
      <c r="AB32" s="803"/>
      <c r="AC32" s="803"/>
      <c r="AD32" s="803"/>
      <c r="AE32" s="804"/>
      <c r="AF32" s="413"/>
      <c r="AG32" s="413"/>
      <c r="AH32" s="413"/>
      <c r="AI32" s="413"/>
      <c r="AJ32" s="413"/>
      <c r="AK32" s="67"/>
    </row>
    <row r="33" spans="1:41" s="66" customFormat="1" ht="16.5" customHeight="1">
      <c r="A33" s="894"/>
      <c r="B33" s="894"/>
      <c r="C33" s="894"/>
      <c r="D33" s="813"/>
      <c r="E33" s="813"/>
      <c r="F33" s="813"/>
      <c r="G33" s="813"/>
      <c r="H33" s="813"/>
      <c r="I33" s="816"/>
      <c r="J33" s="817"/>
      <c r="K33" s="817"/>
      <c r="L33" s="817"/>
      <c r="M33" s="817"/>
      <c r="N33" s="817"/>
      <c r="O33" s="817"/>
      <c r="P33" s="817"/>
      <c r="Q33" s="817"/>
      <c r="R33" s="817"/>
      <c r="S33" s="817"/>
      <c r="T33" s="817"/>
      <c r="U33" s="817"/>
      <c r="V33" s="817"/>
      <c r="W33" s="818"/>
      <c r="X33" s="819"/>
      <c r="Y33" s="819"/>
      <c r="Z33" s="819"/>
      <c r="AA33" s="819"/>
      <c r="AB33" s="819"/>
      <c r="AC33" s="819"/>
      <c r="AD33" s="819"/>
      <c r="AE33" s="820"/>
      <c r="AF33" s="412"/>
      <c r="AG33" s="412"/>
      <c r="AH33" s="412"/>
      <c r="AI33" s="412"/>
      <c r="AJ33" s="412"/>
      <c r="AK33" s="65"/>
    </row>
    <row r="34" spans="1:41" s="68" customFormat="1" ht="13.5" customHeight="1">
      <c r="A34" s="850" t="s">
        <v>119</v>
      </c>
      <c r="B34" s="845" t="s">
        <v>120</v>
      </c>
      <c r="C34" s="846"/>
      <c r="D34" s="846"/>
      <c r="E34" s="846"/>
      <c r="F34" s="846"/>
      <c r="G34" s="846"/>
      <c r="H34" s="846"/>
      <c r="I34" s="846"/>
      <c r="J34" s="846"/>
      <c r="K34" s="846"/>
      <c r="L34" s="846"/>
      <c r="M34" s="847"/>
      <c r="N34" s="853" t="s">
        <v>121</v>
      </c>
      <c r="O34" s="853"/>
      <c r="P34" s="853"/>
      <c r="Q34" s="853"/>
      <c r="R34" s="853"/>
      <c r="S34" s="853"/>
      <c r="T34" s="853"/>
      <c r="U34" s="853"/>
      <c r="V34" s="853"/>
      <c r="W34" s="853"/>
      <c r="X34" s="854"/>
      <c r="Y34" s="855" t="s">
        <v>122</v>
      </c>
      <c r="Z34" s="853"/>
      <c r="AA34" s="853"/>
      <c r="AB34" s="853"/>
      <c r="AC34" s="853"/>
      <c r="AD34" s="853"/>
      <c r="AE34" s="854"/>
      <c r="AF34" s="413"/>
      <c r="AG34" s="413"/>
      <c r="AH34" s="413"/>
      <c r="AI34" s="413"/>
      <c r="AJ34" s="413"/>
      <c r="AK34" s="67"/>
    </row>
    <row r="35" spans="1:41" s="68" customFormat="1" ht="13.5" customHeight="1">
      <c r="A35" s="851"/>
      <c r="B35" s="841" t="s">
        <v>123</v>
      </c>
      <c r="C35" s="842"/>
      <c r="D35" s="842"/>
      <c r="E35" s="842"/>
      <c r="F35" s="842"/>
      <c r="G35" s="842"/>
      <c r="H35" s="842"/>
      <c r="I35" s="842"/>
      <c r="J35" s="842"/>
      <c r="K35" s="842"/>
      <c r="L35" s="842"/>
      <c r="M35" s="856"/>
      <c r="N35" s="810" t="s">
        <v>124</v>
      </c>
      <c r="O35" s="810"/>
      <c r="P35" s="810"/>
      <c r="Q35" s="810"/>
      <c r="R35" s="810"/>
      <c r="S35" s="810"/>
      <c r="T35" s="810"/>
      <c r="U35" s="810"/>
      <c r="V35" s="810"/>
      <c r="W35" s="810"/>
      <c r="X35" s="811"/>
      <c r="Y35" s="164"/>
      <c r="Z35" s="165" t="s">
        <v>125</v>
      </c>
      <c r="AA35" s="165"/>
      <c r="AB35" s="165"/>
      <c r="AC35" s="165"/>
      <c r="AD35" s="165"/>
      <c r="AE35" s="166"/>
      <c r="AF35" s="413"/>
      <c r="AG35" s="413"/>
      <c r="AH35" s="413"/>
      <c r="AI35" s="413"/>
      <c r="AJ35" s="413"/>
      <c r="AK35" s="67"/>
    </row>
    <row r="36" spans="1:41" s="68" customFormat="1" ht="13.5" customHeight="1">
      <c r="A36" s="851"/>
      <c r="B36" s="805"/>
      <c r="C36" s="806"/>
      <c r="D36" s="806"/>
      <c r="E36" s="806"/>
      <c r="F36" s="806"/>
      <c r="G36" s="806"/>
      <c r="H36" s="806"/>
      <c r="I36" s="806"/>
      <c r="J36" s="806"/>
      <c r="K36" s="806"/>
      <c r="L36" s="806"/>
      <c r="M36" s="807"/>
      <c r="N36" s="141"/>
      <c r="O36" s="134" t="s">
        <v>109</v>
      </c>
      <c r="P36" s="134"/>
      <c r="Q36" s="141"/>
      <c r="R36" s="134" t="s">
        <v>110</v>
      </c>
      <c r="S36" s="134"/>
      <c r="T36" s="134"/>
      <c r="U36" s="134"/>
      <c r="V36" s="134"/>
      <c r="W36" s="134"/>
      <c r="X36" s="167"/>
      <c r="Y36" s="168" t="s">
        <v>56</v>
      </c>
      <c r="Z36" s="169" t="s">
        <v>126</v>
      </c>
      <c r="AA36" s="169"/>
      <c r="AB36" s="169"/>
      <c r="AC36" s="169"/>
      <c r="AD36" s="169"/>
      <c r="AE36" s="170"/>
      <c r="AF36" s="413" t="b">
        <v>0</v>
      </c>
      <c r="AG36" s="413" t="b">
        <v>0</v>
      </c>
      <c r="AH36" s="413" t="b">
        <v>0</v>
      </c>
      <c r="AI36" s="413" t="b">
        <v>0</v>
      </c>
      <c r="AJ36" s="413"/>
      <c r="AK36" s="67"/>
    </row>
    <row r="37" spans="1:41" s="68" customFormat="1" ht="13.5" customHeight="1">
      <c r="A37" s="851"/>
      <c r="B37" s="843"/>
      <c r="C37" s="844"/>
      <c r="D37" s="844"/>
      <c r="E37" s="844"/>
      <c r="F37" s="844"/>
      <c r="G37" s="844"/>
      <c r="H37" s="844"/>
      <c r="I37" s="844"/>
      <c r="J37" s="844"/>
      <c r="K37" s="844"/>
      <c r="L37" s="844"/>
      <c r="M37" s="857"/>
      <c r="N37" s="119"/>
      <c r="O37" s="119"/>
      <c r="P37" s="119"/>
      <c r="Q37" s="119"/>
      <c r="R37" s="119"/>
      <c r="S37" s="119"/>
      <c r="T37" s="119"/>
      <c r="U37" s="119"/>
      <c r="V37" s="119"/>
      <c r="W37" s="119"/>
      <c r="X37" s="171"/>
      <c r="Y37" s="172" t="s">
        <v>376</v>
      </c>
      <c r="Z37" s="173"/>
      <c r="AA37" s="117"/>
      <c r="AB37" s="117"/>
      <c r="AC37" s="821"/>
      <c r="AD37" s="821"/>
      <c r="AE37" s="174" t="s">
        <v>127</v>
      </c>
      <c r="AF37" s="413"/>
      <c r="AG37" s="413"/>
      <c r="AH37" s="413"/>
      <c r="AI37" s="413"/>
      <c r="AJ37" s="413"/>
      <c r="AK37" s="67"/>
    </row>
    <row r="38" spans="1:41" s="68" customFormat="1" ht="13.5" customHeight="1">
      <c r="A38" s="851"/>
      <c r="B38" s="858" t="s">
        <v>128</v>
      </c>
      <c r="C38" s="859"/>
      <c r="D38" s="859"/>
      <c r="E38" s="859"/>
      <c r="F38" s="859"/>
      <c r="G38" s="859"/>
      <c r="H38" s="859"/>
      <c r="I38" s="859"/>
      <c r="J38" s="859"/>
      <c r="K38" s="859"/>
      <c r="L38" s="859"/>
      <c r="M38" s="860"/>
      <c r="N38" s="808" t="s">
        <v>129</v>
      </c>
      <c r="O38" s="808"/>
      <c r="P38" s="808"/>
      <c r="Q38" s="808"/>
      <c r="R38" s="808"/>
      <c r="S38" s="808"/>
      <c r="T38" s="808"/>
      <c r="U38" s="808"/>
      <c r="V38" s="808"/>
      <c r="W38" s="808"/>
      <c r="X38" s="809"/>
      <c r="Y38" s="168"/>
      <c r="Z38" s="169" t="s">
        <v>125</v>
      </c>
      <c r="AA38" s="169"/>
      <c r="AB38" s="169"/>
      <c r="AC38" s="169"/>
      <c r="AD38" s="169"/>
      <c r="AE38" s="170"/>
      <c r="AF38" s="413"/>
      <c r="AG38" s="413"/>
      <c r="AH38" s="413"/>
      <c r="AI38" s="413"/>
      <c r="AJ38" s="413"/>
      <c r="AK38" s="67"/>
    </row>
    <row r="39" spans="1:41" s="68" customFormat="1" ht="13.5" customHeight="1">
      <c r="A39" s="851"/>
      <c r="B39" s="858"/>
      <c r="C39" s="859"/>
      <c r="D39" s="859"/>
      <c r="E39" s="859"/>
      <c r="F39" s="859"/>
      <c r="G39" s="859"/>
      <c r="H39" s="859"/>
      <c r="I39" s="859"/>
      <c r="J39" s="859"/>
      <c r="K39" s="859"/>
      <c r="L39" s="859"/>
      <c r="M39" s="860"/>
      <c r="N39" s="141"/>
      <c r="O39" s="134" t="s">
        <v>109</v>
      </c>
      <c r="P39" s="134"/>
      <c r="Q39" s="141"/>
      <c r="R39" s="134" t="s">
        <v>110</v>
      </c>
      <c r="S39" s="134"/>
      <c r="T39" s="134"/>
      <c r="U39" s="134"/>
      <c r="V39" s="134"/>
      <c r="W39" s="134"/>
      <c r="X39" s="167"/>
      <c r="Y39" s="175"/>
      <c r="Z39" s="176" t="s">
        <v>126</v>
      </c>
      <c r="AA39" s="176"/>
      <c r="AB39" s="176"/>
      <c r="AC39" s="176"/>
      <c r="AD39" s="176"/>
      <c r="AE39" s="177"/>
      <c r="AF39" s="413" t="b">
        <v>0</v>
      </c>
      <c r="AG39" s="413" t="b">
        <v>0</v>
      </c>
      <c r="AH39" s="413" t="b">
        <v>0</v>
      </c>
      <c r="AI39" s="413" t="b">
        <v>0</v>
      </c>
      <c r="AJ39" s="413"/>
      <c r="AK39" s="67"/>
    </row>
    <row r="40" spans="1:41" s="68" customFormat="1" ht="13.5" customHeight="1">
      <c r="A40" s="851"/>
      <c r="B40" s="858"/>
      <c r="C40" s="859"/>
      <c r="D40" s="859"/>
      <c r="E40" s="859"/>
      <c r="F40" s="859"/>
      <c r="G40" s="859"/>
      <c r="H40" s="859"/>
      <c r="I40" s="859"/>
      <c r="J40" s="859"/>
      <c r="K40" s="859"/>
      <c r="L40" s="859"/>
      <c r="M40" s="860"/>
      <c r="N40" s="134"/>
      <c r="O40" s="134"/>
      <c r="P40" s="134"/>
      <c r="Q40" s="134"/>
      <c r="R40" s="134"/>
      <c r="S40" s="134"/>
      <c r="T40" s="134"/>
      <c r="U40" s="134"/>
      <c r="V40" s="134"/>
      <c r="W40" s="134"/>
      <c r="X40" s="167"/>
      <c r="Y40" s="178" t="s">
        <v>376</v>
      </c>
      <c r="Z40" s="169"/>
      <c r="AA40" s="169"/>
      <c r="AB40" s="169"/>
      <c r="AC40" s="861"/>
      <c r="AD40" s="861"/>
      <c r="AE40" s="179" t="s">
        <v>127</v>
      </c>
      <c r="AF40" s="413"/>
      <c r="AG40" s="413"/>
      <c r="AH40" s="413"/>
      <c r="AI40" s="413"/>
      <c r="AJ40" s="413"/>
      <c r="AK40" s="67"/>
    </row>
    <row r="41" spans="1:41" s="68" customFormat="1" ht="13.5" customHeight="1">
      <c r="A41" s="851"/>
      <c r="B41" s="841" t="s">
        <v>130</v>
      </c>
      <c r="C41" s="842"/>
      <c r="D41" s="842"/>
      <c r="E41" s="842"/>
      <c r="F41" s="842"/>
      <c r="G41" s="842"/>
      <c r="H41" s="842"/>
      <c r="I41" s="842"/>
      <c r="J41" s="842"/>
      <c r="K41" s="842"/>
      <c r="L41" s="842"/>
      <c r="M41" s="856"/>
      <c r="N41" s="810" t="s">
        <v>131</v>
      </c>
      <c r="O41" s="810"/>
      <c r="P41" s="810"/>
      <c r="Q41" s="810"/>
      <c r="R41" s="810"/>
      <c r="S41" s="810"/>
      <c r="T41" s="810"/>
      <c r="U41" s="810"/>
      <c r="V41" s="810"/>
      <c r="W41" s="810"/>
      <c r="X41" s="811"/>
      <c r="Y41" s="164"/>
      <c r="Z41" s="165" t="s">
        <v>125</v>
      </c>
      <c r="AA41" s="165"/>
      <c r="AB41" s="165"/>
      <c r="AC41" s="165"/>
      <c r="AD41" s="165"/>
      <c r="AE41" s="166"/>
      <c r="AF41" s="413"/>
      <c r="AG41" s="413"/>
      <c r="AH41" s="413"/>
      <c r="AI41" s="413"/>
      <c r="AJ41" s="413"/>
      <c r="AK41" s="67"/>
    </row>
    <row r="42" spans="1:41" s="68" customFormat="1" ht="13.5" customHeight="1">
      <c r="A42" s="851"/>
      <c r="B42" s="843"/>
      <c r="C42" s="844"/>
      <c r="D42" s="844"/>
      <c r="E42" s="844"/>
      <c r="F42" s="844"/>
      <c r="G42" s="844"/>
      <c r="H42" s="844"/>
      <c r="I42" s="844"/>
      <c r="J42" s="844"/>
      <c r="K42" s="844"/>
      <c r="L42" s="844"/>
      <c r="M42" s="857"/>
      <c r="N42" s="120"/>
      <c r="O42" s="119" t="s">
        <v>109</v>
      </c>
      <c r="P42" s="119"/>
      <c r="Q42" s="120"/>
      <c r="R42" s="119" t="s">
        <v>110</v>
      </c>
      <c r="S42" s="119"/>
      <c r="T42" s="119"/>
      <c r="U42" s="119"/>
      <c r="V42" s="119"/>
      <c r="W42" s="119"/>
      <c r="X42" s="171"/>
      <c r="Y42" s="180" t="s">
        <v>132</v>
      </c>
      <c r="Z42" s="181" t="s">
        <v>126</v>
      </c>
      <c r="AA42" s="181"/>
      <c r="AB42" s="181"/>
      <c r="AC42" s="181"/>
      <c r="AD42" s="181"/>
      <c r="AE42" s="182"/>
      <c r="AF42" s="413" t="b">
        <v>0</v>
      </c>
      <c r="AG42" s="413" t="b">
        <v>0</v>
      </c>
      <c r="AH42" s="413" t="b">
        <v>0</v>
      </c>
      <c r="AI42" s="413" t="b">
        <v>0</v>
      </c>
      <c r="AJ42" s="413"/>
      <c r="AK42" s="67"/>
    </row>
    <row r="43" spans="1:41" s="68" customFormat="1" ht="13.5" customHeight="1">
      <c r="A43" s="851"/>
      <c r="B43" s="805" t="s">
        <v>133</v>
      </c>
      <c r="C43" s="806"/>
      <c r="D43" s="806"/>
      <c r="E43" s="806"/>
      <c r="F43" s="806"/>
      <c r="G43" s="806"/>
      <c r="H43" s="806"/>
      <c r="I43" s="806"/>
      <c r="J43" s="806"/>
      <c r="K43" s="806"/>
      <c r="L43" s="806"/>
      <c r="M43" s="807"/>
      <c r="N43" s="808" t="s">
        <v>385</v>
      </c>
      <c r="O43" s="808"/>
      <c r="P43" s="808"/>
      <c r="Q43" s="808"/>
      <c r="R43" s="808"/>
      <c r="S43" s="808"/>
      <c r="T43" s="808"/>
      <c r="U43" s="808"/>
      <c r="V43" s="808"/>
      <c r="W43" s="808"/>
      <c r="X43" s="809"/>
      <c r="Y43" s="168" t="s">
        <v>132</v>
      </c>
      <c r="Z43" s="169" t="s">
        <v>134</v>
      </c>
      <c r="AA43" s="169"/>
      <c r="AB43" s="169"/>
      <c r="AC43" s="169"/>
      <c r="AD43" s="169"/>
      <c r="AE43" s="170"/>
      <c r="AF43" s="413"/>
      <c r="AG43" s="413"/>
      <c r="AH43" s="413"/>
      <c r="AI43" s="413"/>
      <c r="AJ43" s="413"/>
      <c r="AK43" s="67"/>
    </row>
    <row r="44" spans="1:41" s="68" customFormat="1" ht="13.5" customHeight="1">
      <c r="A44" s="851"/>
      <c r="B44" s="805"/>
      <c r="C44" s="806"/>
      <c r="D44" s="806"/>
      <c r="E44" s="806"/>
      <c r="F44" s="806"/>
      <c r="G44" s="806"/>
      <c r="H44" s="806"/>
      <c r="I44" s="806"/>
      <c r="J44" s="806"/>
      <c r="K44" s="806"/>
      <c r="L44" s="806"/>
      <c r="M44" s="807"/>
      <c r="N44" s="141"/>
      <c r="O44" s="134" t="s">
        <v>109</v>
      </c>
      <c r="P44" s="134"/>
      <c r="Q44" s="141"/>
      <c r="R44" s="134" t="s">
        <v>110</v>
      </c>
      <c r="S44" s="129"/>
      <c r="T44" s="129"/>
      <c r="U44" s="129"/>
      <c r="V44" s="129"/>
      <c r="W44" s="129"/>
      <c r="X44" s="129"/>
      <c r="Y44" s="168" t="s">
        <v>132</v>
      </c>
      <c r="Z44" s="169" t="s">
        <v>126</v>
      </c>
      <c r="AA44" s="169"/>
      <c r="AB44" s="169"/>
      <c r="AC44" s="169"/>
      <c r="AD44" s="169"/>
      <c r="AE44" s="170"/>
      <c r="AF44" s="413" t="b">
        <v>0</v>
      </c>
      <c r="AG44" s="413" t="b">
        <v>0</v>
      </c>
      <c r="AH44" s="413" t="b">
        <v>0</v>
      </c>
      <c r="AI44" s="413" t="b">
        <v>0</v>
      </c>
      <c r="AJ44" s="413"/>
      <c r="AK44" s="67"/>
    </row>
    <row r="45" spans="1:41" s="68" customFormat="1" ht="13.5" customHeight="1">
      <c r="A45" s="851"/>
      <c r="B45" s="183" t="s">
        <v>135</v>
      </c>
      <c r="C45" s="184"/>
      <c r="D45" s="184"/>
      <c r="E45" s="184"/>
      <c r="F45" s="184"/>
      <c r="G45" s="184"/>
      <c r="H45" s="184"/>
      <c r="I45" s="184"/>
      <c r="J45" s="184"/>
      <c r="K45" s="184"/>
      <c r="L45" s="184"/>
      <c r="M45" s="185"/>
      <c r="N45" s="810" t="s">
        <v>386</v>
      </c>
      <c r="O45" s="810"/>
      <c r="P45" s="810"/>
      <c r="Q45" s="810"/>
      <c r="R45" s="810"/>
      <c r="S45" s="810"/>
      <c r="T45" s="810"/>
      <c r="U45" s="810"/>
      <c r="V45" s="810"/>
      <c r="W45" s="810"/>
      <c r="X45" s="811"/>
      <c r="Y45" s="164"/>
      <c r="Z45" s="165" t="s">
        <v>136</v>
      </c>
      <c r="AA45" s="165"/>
      <c r="AB45" s="165"/>
      <c r="AC45" s="165"/>
      <c r="AD45" s="165"/>
      <c r="AE45" s="166"/>
      <c r="AF45" s="413"/>
      <c r="AG45" s="413"/>
      <c r="AH45" s="413"/>
      <c r="AI45" s="413"/>
      <c r="AJ45" s="413"/>
      <c r="AK45" s="67"/>
    </row>
    <row r="46" spans="1:41" s="68" customFormat="1" ht="13.5" customHeight="1">
      <c r="A46" s="852"/>
      <c r="B46" s="186" t="s">
        <v>29</v>
      </c>
      <c r="C46" s="812"/>
      <c r="D46" s="812"/>
      <c r="E46" s="812"/>
      <c r="F46" s="812"/>
      <c r="G46" s="812"/>
      <c r="H46" s="812"/>
      <c r="I46" s="812"/>
      <c r="J46" s="812"/>
      <c r="K46" s="812"/>
      <c r="L46" s="812"/>
      <c r="M46" s="187" t="s">
        <v>23</v>
      </c>
      <c r="N46" s="120"/>
      <c r="O46" s="119" t="s">
        <v>109</v>
      </c>
      <c r="P46" s="119"/>
      <c r="Q46" s="120"/>
      <c r="R46" s="119" t="s">
        <v>110</v>
      </c>
      <c r="S46" s="117"/>
      <c r="T46" s="117"/>
      <c r="U46" s="117"/>
      <c r="V46" s="117"/>
      <c r="W46" s="117"/>
      <c r="X46" s="117"/>
      <c r="Y46" s="180"/>
      <c r="Z46" s="181" t="s">
        <v>126</v>
      </c>
      <c r="AA46" s="181"/>
      <c r="AB46" s="181"/>
      <c r="AC46" s="181"/>
      <c r="AD46" s="181"/>
      <c r="AE46" s="182"/>
      <c r="AF46" s="413" t="b">
        <v>0</v>
      </c>
      <c r="AG46" s="413" t="b">
        <v>0</v>
      </c>
      <c r="AH46" s="413" t="b">
        <v>0</v>
      </c>
      <c r="AI46" s="413" t="b">
        <v>0</v>
      </c>
      <c r="AJ46" s="413"/>
      <c r="AK46" s="67"/>
    </row>
    <row r="47" spans="1:41" s="68" customFormat="1" ht="13.5" customHeight="1">
      <c r="A47" s="822" t="s">
        <v>137</v>
      </c>
      <c r="B47" s="823"/>
      <c r="C47" s="823"/>
      <c r="D47" s="823"/>
      <c r="E47" s="823"/>
      <c r="F47" s="823"/>
      <c r="G47" s="823"/>
      <c r="H47" s="823"/>
      <c r="I47" s="823"/>
      <c r="J47" s="823"/>
      <c r="K47" s="823"/>
      <c r="L47" s="823"/>
      <c r="M47" s="824"/>
      <c r="N47" s="528" t="str">
        <f>IF(AND(AF36=TRUE,AF39=TRUE,AF42=TRUE,AF44=TRUE,AG46=TRUE),"☑","□")</f>
        <v>□</v>
      </c>
      <c r="O47" s="112" t="s">
        <v>138</v>
      </c>
      <c r="P47" s="112"/>
      <c r="Q47" s="112"/>
      <c r="R47" s="112"/>
      <c r="S47" s="188"/>
      <c r="T47" s="530"/>
      <c r="U47" s="530"/>
      <c r="V47" s="530"/>
      <c r="W47" s="530"/>
      <c r="X47" s="530"/>
      <c r="Y47" s="530"/>
      <c r="Z47" s="530"/>
      <c r="AA47" s="530"/>
      <c r="AB47" s="530"/>
      <c r="AC47" s="530"/>
      <c r="AD47" s="530"/>
      <c r="AE47" s="115"/>
      <c r="AF47" s="413"/>
      <c r="AG47" s="413"/>
      <c r="AH47" s="413"/>
      <c r="AI47" s="413"/>
      <c r="AJ47" s="413"/>
      <c r="AK47" s="67"/>
    </row>
    <row r="48" spans="1:41" s="68" customFormat="1" ht="13.5" customHeight="1">
      <c r="A48" s="822"/>
      <c r="B48" s="823"/>
      <c r="C48" s="823"/>
      <c r="D48" s="823"/>
      <c r="E48" s="823"/>
      <c r="F48" s="823"/>
      <c r="G48" s="823"/>
      <c r="H48" s="823"/>
      <c r="I48" s="823"/>
      <c r="J48" s="823"/>
      <c r="K48" s="823"/>
      <c r="L48" s="823"/>
      <c r="M48" s="824"/>
      <c r="N48" s="529" t="str">
        <f>IF(N47="□","☑","□")</f>
        <v>☑</v>
      </c>
      <c r="O48" s="531" t="s">
        <v>96</v>
      </c>
      <c r="P48" s="531"/>
      <c r="Q48" s="526"/>
      <c r="R48" s="829"/>
      <c r="S48" s="829"/>
      <c r="T48" s="829"/>
      <c r="U48" s="829"/>
      <c r="V48" s="829"/>
      <c r="W48" s="829"/>
      <c r="X48" s="829"/>
      <c r="Y48" s="829"/>
      <c r="Z48" s="829"/>
      <c r="AA48" s="829"/>
      <c r="AB48" s="829"/>
      <c r="AC48" s="829"/>
      <c r="AD48" s="829"/>
      <c r="AE48" s="130" t="s">
        <v>23</v>
      </c>
      <c r="AF48" s="413"/>
      <c r="AG48" s="413"/>
      <c r="AH48" s="413"/>
      <c r="AI48" s="413"/>
      <c r="AJ48" s="413"/>
      <c r="AK48" s="67"/>
      <c r="AO48"/>
    </row>
    <row r="49" spans="1:37" s="68" customFormat="1" ht="13.5" customHeight="1">
      <c r="A49" s="825"/>
      <c r="B49" s="826"/>
      <c r="C49" s="826"/>
      <c r="D49" s="826"/>
      <c r="E49" s="826"/>
      <c r="F49" s="826"/>
      <c r="G49" s="826"/>
      <c r="H49" s="826"/>
      <c r="I49" s="826"/>
      <c r="J49" s="826"/>
      <c r="K49" s="826"/>
      <c r="L49" s="826"/>
      <c r="M49" s="827"/>
      <c r="N49" s="534" t="s">
        <v>139</v>
      </c>
      <c r="O49" s="535"/>
      <c r="P49" s="535"/>
      <c r="Q49" s="535"/>
      <c r="R49" s="535"/>
      <c r="S49" s="535"/>
      <c r="T49" s="828"/>
      <c r="U49" s="828"/>
      <c r="V49" s="828"/>
      <c r="W49" s="828"/>
      <c r="X49" s="828"/>
      <c r="Y49" s="828"/>
      <c r="Z49" s="828"/>
      <c r="AA49" s="828"/>
      <c r="AB49" s="828"/>
      <c r="AC49" s="828"/>
      <c r="AD49" s="828"/>
      <c r="AE49" s="536" t="s">
        <v>23</v>
      </c>
      <c r="AF49" s="413"/>
      <c r="AG49" s="413"/>
      <c r="AH49" s="413"/>
      <c r="AI49" s="413"/>
      <c r="AJ49" s="413"/>
      <c r="AK49" s="471"/>
    </row>
    <row r="50" spans="1:37" s="68" customFormat="1" ht="13.5" customHeight="1">
      <c r="A50" s="191"/>
      <c r="B50" s="525"/>
      <c r="C50" s="525"/>
      <c r="D50" s="533"/>
      <c r="E50" s="525" t="s">
        <v>140</v>
      </c>
      <c r="F50" s="525"/>
      <c r="G50" s="525"/>
      <c r="H50" s="525"/>
      <c r="I50" s="525"/>
      <c r="J50" s="525"/>
      <c r="K50" s="525"/>
      <c r="L50" s="525"/>
      <c r="M50" s="193"/>
      <c r="N50" s="169" t="s">
        <v>141</v>
      </c>
      <c r="O50" s="190"/>
      <c r="P50" s="190"/>
      <c r="Q50" s="190"/>
      <c r="R50" s="190"/>
      <c r="S50" s="190"/>
      <c r="T50" s="129"/>
      <c r="U50" s="129"/>
      <c r="V50" s="129"/>
      <c r="W50" s="129"/>
      <c r="X50" s="129"/>
      <c r="Y50" s="129"/>
      <c r="Z50" s="129"/>
      <c r="AA50" s="129"/>
      <c r="AB50" s="129"/>
      <c r="AC50" s="129"/>
      <c r="AD50" s="129"/>
      <c r="AE50" s="130"/>
      <c r="AF50" s="413"/>
      <c r="AG50" s="413"/>
      <c r="AH50" s="413"/>
      <c r="AI50" s="413"/>
      <c r="AJ50" s="413"/>
      <c r="AK50"/>
    </row>
    <row r="51" spans="1:37" s="68" customFormat="1" ht="13.5" customHeight="1">
      <c r="A51" s="191"/>
      <c r="B51" s="192"/>
      <c r="C51" s="192"/>
      <c r="D51" s="192"/>
      <c r="E51" s="192"/>
      <c r="F51" s="192"/>
      <c r="G51" s="192"/>
      <c r="H51" s="192"/>
      <c r="I51" s="192"/>
      <c r="J51" s="192"/>
      <c r="K51" s="192"/>
      <c r="L51" s="192"/>
      <c r="M51" s="193"/>
      <c r="N51" s="139"/>
      <c r="O51" s="139" t="s">
        <v>142</v>
      </c>
      <c r="P51" s="139"/>
      <c r="Q51" s="472"/>
      <c r="R51" s="139" t="s">
        <v>143</v>
      </c>
      <c r="S51" s="139"/>
      <c r="T51" s="129"/>
      <c r="U51" s="129"/>
      <c r="V51" s="129"/>
      <c r="W51" s="129"/>
      <c r="X51" s="129"/>
      <c r="Y51" s="129"/>
      <c r="Z51" s="129"/>
      <c r="AA51" s="129"/>
      <c r="AB51" s="129"/>
      <c r="AC51" s="129"/>
      <c r="AD51" s="129"/>
      <c r="AE51" s="130"/>
      <c r="AF51" s="413" t="b">
        <v>0</v>
      </c>
      <c r="AG51" s="413" t="b">
        <v>0</v>
      </c>
      <c r="AH51" s="413"/>
      <c r="AI51" s="413"/>
      <c r="AJ51" s="413"/>
      <c r="AK51" s="67"/>
    </row>
    <row r="52" spans="1:37" s="68" customFormat="1" ht="13.5" customHeight="1">
      <c r="A52" s="194"/>
      <c r="B52" s="195"/>
      <c r="C52" s="195"/>
      <c r="D52" s="195"/>
      <c r="E52" s="195"/>
      <c r="F52" s="195"/>
      <c r="G52" s="195"/>
      <c r="H52" s="195"/>
      <c r="I52" s="195"/>
      <c r="J52" s="195"/>
      <c r="K52" s="195"/>
      <c r="L52" s="195"/>
      <c r="M52" s="196"/>
      <c r="N52" s="189" t="s">
        <v>144</v>
      </c>
      <c r="O52" s="118"/>
      <c r="P52" s="118"/>
      <c r="Q52" s="118"/>
      <c r="R52" s="118"/>
      <c r="S52" s="149"/>
      <c r="T52" s="821"/>
      <c r="U52" s="821"/>
      <c r="V52" s="821"/>
      <c r="W52" s="821"/>
      <c r="X52" s="821"/>
      <c r="Y52" s="821"/>
      <c r="Z52" s="821"/>
      <c r="AA52" s="821"/>
      <c r="AB52" s="821"/>
      <c r="AC52" s="821"/>
      <c r="AD52" s="821"/>
      <c r="AE52" s="130" t="s">
        <v>23</v>
      </c>
      <c r="AF52" s="413"/>
      <c r="AG52" s="413"/>
      <c r="AH52" s="413"/>
      <c r="AI52" s="413"/>
      <c r="AJ52" s="413"/>
      <c r="AK52" s="67"/>
    </row>
    <row r="53" spans="1:37" s="68" customFormat="1" ht="20.100000000000001" customHeight="1">
      <c r="A53" s="834" t="s">
        <v>145</v>
      </c>
      <c r="B53" s="835"/>
      <c r="C53" s="835"/>
      <c r="D53" s="835"/>
      <c r="E53" s="835"/>
      <c r="F53" s="835"/>
      <c r="G53" s="835"/>
      <c r="H53" s="835"/>
      <c r="I53" s="835"/>
      <c r="J53" s="835"/>
      <c r="K53" s="835"/>
      <c r="L53" s="835"/>
      <c r="M53" s="836"/>
      <c r="N53" s="197"/>
      <c r="O53" s="198"/>
      <c r="P53" s="198"/>
      <c r="Q53" s="199"/>
      <c r="R53" s="198"/>
      <c r="S53" s="198"/>
      <c r="T53" s="200"/>
      <c r="U53" s="837"/>
      <c r="V53" s="837"/>
      <c r="W53" s="837"/>
      <c r="X53" s="201" t="s">
        <v>146</v>
      </c>
      <c r="Y53" s="200"/>
      <c r="Z53" s="200"/>
      <c r="AA53" s="200"/>
      <c r="AB53" s="200"/>
      <c r="AC53" s="200"/>
      <c r="AD53" s="200"/>
      <c r="AE53" s="202"/>
      <c r="AF53" s="413"/>
      <c r="AG53" s="413"/>
      <c r="AH53" s="413"/>
      <c r="AI53" s="413"/>
      <c r="AJ53" s="413"/>
      <c r="AK53" s="67"/>
    </row>
    <row r="54" spans="1:37" s="68" customFormat="1" ht="13.5" customHeight="1">
      <c r="A54" s="838" t="s">
        <v>147</v>
      </c>
      <c r="B54" s="841" t="s">
        <v>148</v>
      </c>
      <c r="C54" s="842"/>
      <c r="D54" s="842"/>
      <c r="E54" s="842"/>
      <c r="F54" s="842"/>
      <c r="G54" s="842"/>
      <c r="H54" s="842"/>
      <c r="I54" s="842"/>
      <c r="J54" s="842"/>
      <c r="K54" s="842"/>
      <c r="L54" s="842"/>
      <c r="M54" s="842"/>
      <c r="N54" s="845" t="s">
        <v>149</v>
      </c>
      <c r="O54" s="846"/>
      <c r="P54" s="846"/>
      <c r="Q54" s="846"/>
      <c r="R54" s="846"/>
      <c r="S54" s="847"/>
      <c r="T54" s="846" t="s">
        <v>150</v>
      </c>
      <c r="U54" s="846"/>
      <c r="V54" s="846"/>
      <c r="W54" s="846"/>
      <c r="X54" s="846"/>
      <c r="Y54" s="203" t="s">
        <v>151</v>
      </c>
      <c r="Z54" s="204"/>
      <c r="AA54" s="111"/>
      <c r="AB54" s="111"/>
      <c r="AC54" s="111"/>
      <c r="AD54" s="111"/>
      <c r="AE54" s="115"/>
      <c r="AF54" s="413"/>
      <c r="AG54" s="413"/>
      <c r="AH54" s="413"/>
      <c r="AI54" s="413"/>
      <c r="AJ54" s="413"/>
      <c r="AK54" s="67"/>
    </row>
    <row r="55" spans="1:37" s="68" customFormat="1" ht="13.5" customHeight="1">
      <c r="A55" s="839"/>
      <c r="B55" s="805"/>
      <c r="C55" s="806"/>
      <c r="D55" s="806"/>
      <c r="E55" s="806"/>
      <c r="F55" s="806"/>
      <c r="G55" s="806"/>
      <c r="H55" s="806"/>
      <c r="I55" s="806"/>
      <c r="J55" s="806"/>
      <c r="K55" s="806"/>
      <c r="L55" s="806"/>
      <c r="M55" s="806"/>
      <c r="N55" s="205"/>
      <c r="O55" s="112" t="s">
        <v>152</v>
      </c>
      <c r="P55" s="112"/>
      <c r="Q55" s="112"/>
      <c r="R55" s="111"/>
      <c r="S55" s="115"/>
      <c r="T55" s="111"/>
      <c r="U55" s="848"/>
      <c r="V55" s="848"/>
      <c r="W55" s="112"/>
      <c r="X55" s="111"/>
      <c r="Y55" s="163"/>
      <c r="Z55" s="112" t="s">
        <v>153</v>
      </c>
      <c r="AA55" s="111"/>
      <c r="AB55" s="111" t="s">
        <v>154</v>
      </c>
      <c r="AC55" s="111"/>
      <c r="AD55" s="111" t="s">
        <v>155</v>
      </c>
      <c r="AE55" s="115"/>
      <c r="AF55" s="413" t="b">
        <v>0</v>
      </c>
      <c r="AG55" s="413"/>
      <c r="AH55" s="413"/>
      <c r="AI55" s="413"/>
      <c r="AJ55" s="413"/>
      <c r="AK55" s="67"/>
    </row>
    <row r="56" spans="1:37" s="68" customFormat="1" ht="13.5" customHeight="1">
      <c r="A56" s="839"/>
      <c r="B56" s="805"/>
      <c r="C56" s="806"/>
      <c r="D56" s="806"/>
      <c r="E56" s="806"/>
      <c r="F56" s="806"/>
      <c r="G56" s="806"/>
      <c r="H56" s="806"/>
      <c r="I56" s="806"/>
      <c r="J56" s="806"/>
      <c r="K56" s="806"/>
      <c r="L56" s="806"/>
      <c r="M56" s="806"/>
      <c r="N56" s="189"/>
      <c r="O56" s="118"/>
      <c r="P56" s="118"/>
      <c r="Q56" s="118"/>
      <c r="R56" s="117"/>
      <c r="S56" s="122"/>
      <c r="T56" s="117"/>
      <c r="U56" s="849"/>
      <c r="V56" s="849"/>
      <c r="W56" s="118"/>
      <c r="X56" s="121" t="s">
        <v>146</v>
      </c>
      <c r="Y56" s="189"/>
      <c r="Z56" s="118" t="s">
        <v>156</v>
      </c>
      <c r="AA56" s="117"/>
      <c r="AB56" s="117" t="s">
        <v>157</v>
      </c>
      <c r="AC56" s="117"/>
      <c r="AD56" s="117"/>
      <c r="AE56" s="122"/>
      <c r="AF56" s="413" t="b">
        <v>0</v>
      </c>
      <c r="AG56" s="413" t="b">
        <v>0</v>
      </c>
      <c r="AH56" s="413" t="b">
        <v>0</v>
      </c>
      <c r="AI56" s="413" t="b">
        <v>0</v>
      </c>
      <c r="AJ56" s="413" t="b">
        <v>0</v>
      </c>
      <c r="AK56" s="67"/>
    </row>
    <row r="57" spans="1:37" s="68" customFormat="1" ht="13.5" customHeight="1">
      <c r="A57" s="839"/>
      <c r="B57" s="805"/>
      <c r="C57" s="806"/>
      <c r="D57" s="806"/>
      <c r="E57" s="806"/>
      <c r="F57" s="806"/>
      <c r="G57" s="806"/>
      <c r="H57" s="806"/>
      <c r="I57" s="806"/>
      <c r="J57" s="806"/>
      <c r="K57" s="806"/>
      <c r="L57" s="806"/>
      <c r="M57" s="806"/>
      <c r="N57" s="206"/>
      <c r="O57" s="207" t="s">
        <v>158</v>
      </c>
      <c r="P57" s="207"/>
      <c r="Q57" s="207"/>
      <c r="R57" s="207"/>
      <c r="S57" s="128"/>
      <c r="T57" s="129"/>
      <c r="U57" s="848"/>
      <c r="V57" s="848"/>
      <c r="W57" s="112"/>
      <c r="X57" s="131"/>
      <c r="Y57" s="138"/>
      <c r="Z57" s="139" t="s">
        <v>153</v>
      </c>
      <c r="AA57" s="129"/>
      <c r="AB57" s="129" t="s">
        <v>154</v>
      </c>
      <c r="AC57" s="129"/>
      <c r="AD57" s="111" t="s">
        <v>155</v>
      </c>
      <c r="AE57" s="130"/>
      <c r="AF57" s="413" t="b">
        <v>0</v>
      </c>
      <c r="AG57" s="413"/>
      <c r="AH57" s="413"/>
      <c r="AI57" s="413"/>
      <c r="AJ57" s="413"/>
      <c r="AK57" s="67"/>
    </row>
    <row r="58" spans="1:37" s="68" customFormat="1" ht="13.5" customHeight="1">
      <c r="A58" s="839"/>
      <c r="B58" s="805"/>
      <c r="C58" s="806"/>
      <c r="D58" s="806"/>
      <c r="E58" s="806"/>
      <c r="F58" s="806"/>
      <c r="G58" s="806"/>
      <c r="H58" s="806"/>
      <c r="I58" s="806"/>
      <c r="J58" s="806"/>
      <c r="K58" s="806"/>
      <c r="L58" s="806"/>
      <c r="M58" s="806"/>
      <c r="N58" s="138"/>
      <c r="O58" s="139"/>
      <c r="P58" s="139"/>
      <c r="Q58" s="139"/>
      <c r="R58" s="129"/>
      <c r="S58" s="130"/>
      <c r="T58" s="129"/>
      <c r="U58" s="849"/>
      <c r="V58" s="849"/>
      <c r="W58" s="118"/>
      <c r="X58" s="131" t="s">
        <v>146</v>
      </c>
      <c r="Y58" s="138"/>
      <c r="Z58" s="139" t="s">
        <v>156</v>
      </c>
      <c r="AA58" s="129"/>
      <c r="AB58" s="129" t="s">
        <v>157</v>
      </c>
      <c r="AC58" s="129"/>
      <c r="AD58" s="129"/>
      <c r="AE58" s="130"/>
      <c r="AF58" s="413" t="b">
        <v>0</v>
      </c>
      <c r="AG58" s="413" t="b">
        <v>0</v>
      </c>
      <c r="AH58" s="413" t="b">
        <v>0</v>
      </c>
      <c r="AI58" s="413" t="b">
        <v>0</v>
      </c>
      <c r="AJ58" s="413" t="b">
        <v>0</v>
      </c>
      <c r="AK58" s="67"/>
    </row>
    <row r="59" spans="1:37" s="68" customFormat="1" ht="13.5" customHeight="1">
      <c r="A59" s="839"/>
      <c r="B59" s="805"/>
      <c r="C59" s="806"/>
      <c r="D59" s="806"/>
      <c r="E59" s="806"/>
      <c r="F59" s="806"/>
      <c r="G59" s="806"/>
      <c r="H59" s="806"/>
      <c r="I59" s="806"/>
      <c r="J59" s="806"/>
      <c r="K59" s="806"/>
      <c r="L59" s="806"/>
      <c r="M59" s="806"/>
      <c r="N59" s="205" t="s">
        <v>56</v>
      </c>
      <c r="O59" s="112" t="s">
        <v>159</v>
      </c>
      <c r="P59" s="112"/>
      <c r="Q59" s="112"/>
      <c r="R59" s="111"/>
      <c r="S59" s="115"/>
      <c r="T59" s="111"/>
      <c r="U59" s="848"/>
      <c r="V59" s="848"/>
      <c r="W59" s="112"/>
      <c r="X59" s="208"/>
      <c r="Y59" s="163"/>
      <c r="Z59" s="112" t="s">
        <v>153</v>
      </c>
      <c r="AA59" s="111"/>
      <c r="AB59" s="111" t="s">
        <v>154</v>
      </c>
      <c r="AC59" s="111"/>
      <c r="AD59" s="111" t="s">
        <v>155</v>
      </c>
      <c r="AE59" s="115"/>
      <c r="AF59" s="413" t="b">
        <v>0</v>
      </c>
      <c r="AG59" s="413"/>
      <c r="AH59" s="413"/>
      <c r="AI59" s="413"/>
      <c r="AJ59" s="413"/>
      <c r="AK59" s="67"/>
    </row>
    <row r="60" spans="1:37" s="68" customFormat="1" ht="13.5" customHeight="1">
      <c r="A60" s="839"/>
      <c r="B60" s="843"/>
      <c r="C60" s="844"/>
      <c r="D60" s="844"/>
      <c r="E60" s="844"/>
      <c r="F60" s="844"/>
      <c r="G60" s="844"/>
      <c r="H60" s="844"/>
      <c r="I60" s="844"/>
      <c r="J60" s="844"/>
      <c r="K60" s="844"/>
      <c r="L60" s="844"/>
      <c r="M60" s="844"/>
      <c r="N60" s="189"/>
      <c r="O60" s="118"/>
      <c r="P60" s="118"/>
      <c r="Q60" s="118"/>
      <c r="R60" s="117"/>
      <c r="S60" s="122"/>
      <c r="T60" s="117"/>
      <c r="U60" s="849"/>
      <c r="V60" s="849"/>
      <c r="W60" s="118"/>
      <c r="X60" s="121" t="s">
        <v>146</v>
      </c>
      <c r="Y60" s="189"/>
      <c r="Z60" s="118" t="s">
        <v>156</v>
      </c>
      <c r="AA60" s="117"/>
      <c r="AB60" s="117" t="s">
        <v>157</v>
      </c>
      <c r="AC60" s="117"/>
      <c r="AD60" s="117"/>
      <c r="AE60" s="122"/>
      <c r="AF60" s="413" t="b">
        <v>0</v>
      </c>
      <c r="AG60" s="413" t="b">
        <v>0</v>
      </c>
      <c r="AH60" s="413" t="b">
        <v>0</v>
      </c>
      <c r="AI60" s="413" t="b">
        <v>0</v>
      </c>
      <c r="AJ60" s="413" t="b">
        <v>0</v>
      </c>
      <c r="AK60" s="67"/>
    </row>
    <row r="61" spans="1:37" s="68" customFormat="1" ht="13.5" customHeight="1">
      <c r="A61" s="840"/>
      <c r="B61" s="209" t="s">
        <v>160</v>
      </c>
      <c r="C61" s="210"/>
      <c r="D61" s="210"/>
      <c r="E61" s="210"/>
      <c r="F61" s="210"/>
      <c r="G61" s="210"/>
      <c r="H61" s="210"/>
      <c r="I61" s="210"/>
      <c r="J61" s="210"/>
      <c r="K61" s="210"/>
      <c r="L61" s="210"/>
      <c r="M61" s="179"/>
      <c r="N61" s="129"/>
      <c r="O61" s="129"/>
      <c r="P61" s="129"/>
      <c r="Q61" s="129"/>
      <c r="R61" s="129"/>
      <c r="S61" s="129"/>
      <c r="T61" s="129"/>
      <c r="U61" s="129"/>
      <c r="V61" s="129"/>
      <c r="W61" s="129"/>
      <c r="X61" s="129"/>
      <c r="Y61" s="129"/>
      <c r="Z61" s="129"/>
      <c r="AA61" s="129"/>
      <c r="AB61" s="129"/>
      <c r="AC61" s="129"/>
      <c r="AD61" s="129"/>
      <c r="AE61" s="130"/>
      <c r="AK61" s="67"/>
    </row>
    <row r="62" spans="1:37" s="68" customFormat="1" ht="15.95" customHeight="1">
      <c r="A62" s="163" t="s">
        <v>161</v>
      </c>
      <c r="B62" s="112"/>
      <c r="C62" s="830"/>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1"/>
      <c r="AK62" s="67"/>
    </row>
    <row r="63" spans="1:37" s="68" customFormat="1" ht="10.5" customHeight="1">
      <c r="A63" s="189"/>
      <c r="B63" s="118"/>
      <c r="C63" s="832"/>
      <c r="D63" s="832"/>
      <c r="E63" s="832"/>
      <c r="F63" s="832"/>
      <c r="G63" s="832"/>
      <c r="H63" s="832"/>
      <c r="I63" s="832"/>
      <c r="J63" s="832"/>
      <c r="K63" s="832"/>
      <c r="L63" s="832"/>
      <c r="M63" s="832"/>
      <c r="N63" s="832"/>
      <c r="O63" s="832"/>
      <c r="P63" s="832"/>
      <c r="Q63" s="832"/>
      <c r="R63" s="832"/>
      <c r="S63" s="832"/>
      <c r="T63" s="832"/>
      <c r="U63" s="832"/>
      <c r="V63" s="832"/>
      <c r="W63" s="832"/>
      <c r="X63" s="832"/>
      <c r="Y63" s="832"/>
      <c r="Z63" s="832"/>
      <c r="AA63" s="832"/>
      <c r="AB63" s="832"/>
      <c r="AC63" s="832"/>
      <c r="AD63" s="832"/>
      <c r="AE63" s="833"/>
      <c r="AK63" s="67"/>
    </row>
    <row r="64" spans="1:37" ht="12.75" customHeight="1">
      <c r="A64" s="72" t="s">
        <v>162</v>
      </c>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row>
    <row r="66" spans="4:17">
      <c r="D66" s="73"/>
      <c r="E66" s="74"/>
      <c r="F66" s="74"/>
      <c r="G66" s="74"/>
      <c r="H66" s="74"/>
      <c r="I66" s="74"/>
      <c r="J66" s="74"/>
      <c r="K66" s="74"/>
      <c r="L66" s="74"/>
      <c r="M66" s="74"/>
      <c r="N66" s="74"/>
      <c r="O66" s="74"/>
      <c r="P66" s="74"/>
      <c r="Q66" s="74"/>
    </row>
    <row r="67" spans="4:17">
      <c r="D67" s="73"/>
      <c r="E67" s="74"/>
      <c r="F67" s="74"/>
      <c r="G67" s="74"/>
      <c r="H67" s="74"/>
      <c r="I67" s="74"/>
      <c r="J67" s="74"/>
      <c r="K67" s="74"/>
      <c r="L67" s="74"/>
      <c r="M67" s="74"/>
      <c r="N67" s="74"/>
      <c r="O67" s="74"/>
      <c r="P67" s="74"/>
      <c r="Q67" s="74"/>
    </row>
    <row r="68" spans="4:17">
      <c r="D68" s="73"/>
      <c r="E68" s="74"/>
      <c r="F68" s="74"/>
      <c r="G68" s="74"/>
      <c r="H68" s="74"/>
      <c r="I68" s="74"/>
      <c r="J68" s="74"/>
      <c r="K68" s="74"/>
      <c r="L68" s="74"/>
      <c r="M68" s="74"/>
      <c r="N68" s="74"/>
      <c r="O68" s="74"/>
      <c r="P68" s="74"/>
      <c r="Q68" s="74"/>
    </row>
  </sheetData>
  <sheetProtection algorithmName="SHA-512" hashValue="IxHWv0D0oOXB6UGeteBJEafOE1IOt3DESjzHjnyZV5mleE9+0FY3wVC11mkWkLJo6LEhIHtpAFqs/9DEhrCZvg==" saltValue="Dqf51VIa+6XNrcN8Sf+kuQ==" spinCount="100000" sheet="1" objects="1" selectLockedCells="1"/>
  <mergeCells count="84">
    <mergeCell ref="A3:B3"/>
    <mergeCell ref="AD3:AE3"/>
    <mergeCell ref="Y4:AE4"/>
    <mergeCell ref="A5:AE5"/>
    <mergeCell ref="A6:H7"/>
    <mergeCell ref="Y7:AD7"/>
    <mergeCell ref="L23:U23"/>
    <mergeCell ref="L12:AD12"/>
    <mergeCell ref="AA10:AB10"/>
    <mergeCell ref="Q11:R11"/>
    <mergeCell ref="I10:L10"/>
    <mergeCell ref="N10:O10"/>
    <mergeCell ref="Q10:S10"/>
    <mergeCell ref="AC10:AD10"/>
    <mergeCell ref="U10:V10"/>
    <mergeCell ref="X10:Y10"/>
    <mergeCell ref="W23:AE24"/>
    <mergeCell ref="W13:AE14"/>
    <mergeCell ref="A8:C12"/>
    <mergeCell ref="L16:U16"/>
    <mergeCell ref="D17:H20"/>
    <mergeCell ref="I17:J17"/>
    <mergeCell ref="N17:R17"/>
    <mergeCell ref="I18:M18"/>
    <mergeCell ref="O18:P18"/>
    <mergeCell ref="I20:J20"/>
    <mergeCell ref="L20:U20"/>
    <mergeCell ref="A13:C33"/>
    <mergeCell ref="D13:H14"/>
    <mergeCell ref="I13:V14"/>
    <mergeCell ref="D15:H16"/>
    <mergeCell ref="I15:K15"/>
    <mergeCell ref="D25:E31"/>
    <mergeCell ref="R8:S8"/>
    <mergeCell ref="L9:AD9"/>
    <mergeCell ref="F25:H28"/>
    <mergeCell ref="W25:AE28"/>
    <mergeCell ref="F29:H31"/>
    <mergeCell ref="J29:V29"/>
    <mergeCell ref="W29:AE31"/>
    <mergeCell ref="D21:H22"/>
    <mergeCell ref="L21:U21"/>
    <mergeCell ref="W21:AE22"/>
    <mergeCell ref="I16:J16"/>
    <mergeCell ref="W17:AE20"/>
    <mergeCell ref="D8:H9"/>
    <mergeCell ref="L8:M8"/>
    <mergeCell ref="D10:H12"/>
    <mergeCell ref="W15:AE16"/>
    <mergeCell ref="D23:H24"/>
    <mergeCell ref="A34:A46"/>
    <mergeCell ref="B34:M34"/>
    <mergeCell ref="N34:X34"/>
    <mergeCell ref="Y34:AE34"/>
    <mergeCell ref="B35:M37"/>
    <mergeCell ref="N35:X35"/>
    <mergeCell ref="AC37:AD37"/>
    <mergeCell ref="B38:M40"/>
    <mergeCell ref="N38:X38"/>
    <mergeCell ref="AC40:AD40"/>
    <mergeCell ref="B41:M42"/>
    <mergeCell ref="N41:X41"/>
    <mergeCell ref="T52:AD52"/>
    <mergeCell ref="A47:M49"/>
    <mergeCell ref="T49:AD49"/>
    <mergeCell ref="R48:AD48"/>
    <mergeCell ref="C62:AE63"/>
    <mergeCell ref="A53:M53"/>
    <mergeCell ref="U53:W53"/>
    <mergeCell ref="A54:A61"/>
    <mergeCell ref="B54:M60"/>
    <mergeCell ref="N54:S54"/>
    <mergeCell ref="T54:X54"/>
    <mergeCell ref="U55:V56"/>
    <mergeCell ref="U57:V58"/>
    <mergeCell ref="U59:V60"/>
    <mergeCell ref="Z32:AE32"/>
    <mergeCell ref="B43:M44"/>
    <mergeCell ref="N43:X43"/>
    <mergeCell ref="N45:X45"/>
    <mergeCell ref="C46:L46"/>
    <mergeCell ref="D32:H33"/>
    <mergeCell ref="I32:V33"/>
    <mergeCell ref="W33:AE33"/>
  </mergeCells>
  <phoneticPr fontId="11"/>
  <conditionalFormatting sqref="U6:U7 M6:M7 I6:I7">
    <cfRule type="expression" dxfId="384" priority="136" stopIfTrue="1">
      <formula>$AH$7=TRUE</formula>
    </cfRule>
    <cfRule type="expression" dxfId="383" priority="137" stopIfTrue="1">
      <formula>$AG$7=TRUE</formula>
    </cfRule>
    <cfRule type="expression" dxfId="382" priority="138" stopIfTrue="1">
      <formula>$AF$7=TRUE</formula>
    </cfRule>
    <cfRule type="expression" dxfId="381" priority="139" stopIfTrue="1">
      <formula>$AH$6=TRUE</formula>
    </cfRule>
    <cfRule type="expression" dxfId="380" priority="140" stopIfTrue="1">
      <formula>$AG$6=TRUE</formula>
    </cfRule>
    <cfRule type="expression" dxfId="379" priority="141" stopIfTrue="1">
      <formula>$AF$6=TRUE</formula>
    </cfRule>
  </conditionalFormatting>
  <conditionalFormatting sqref="Y7:AD7">
    <cfRule type="notContainsBlanks" dxfId="378" priority="134" stopIfTrue="1">
      <formula>LEN(TRIM(Y7))&gt;0</formula>
    </cfRule>
    <cfRule type="expression" dxfId="377" priority="135" stopIfTrue="1">
      <formula>$AH$7=TRUE</formula>
    </cfRule>
  </conditionalFormatting>
  <conditionalFormatting sqref="L8:M8">
    <cfRule type="containsBlanks" dxfId="376" priority="133" stopIfTrue="1">
      <formula>LEN(TRIM(L8))=0</formula>
    </cfRule>
  </conditionalFormatting>
  <conditionalFormatting sqref="R8:S8">
    <cfRule type="containsBlanks" dxfId="375" priority="132" stopIfTrue="1">
      <formula>LEN(TRIM(R8))=0</formula>
    </cfRule>
  </conditionalFormatting>
  <conditionalFormatting sqref="L9:AD9">
    <cfRule type="containsBlanks" dxfId="374" priority="131" stopIfTrue="1">
      <formula>LEN(TRIM(L9))=0</formula>
    </cfRule>
  </conditionalFormatting>
  <conditionalFormatting sqref="M10 P10 T10 W10 Z10">
    <cfRule type="expression" dxfId="373" priority="126" stopIfTrue="1">
      <formula>$AJ$10=TRUE</formula>
    </cfRule>
    <cfRule type="expression" dxfId="372" priority="127" stopIfTrue="1">
      <formula>$AI$10=TRUE</formula>
    </cfRule>
    <cfRule type="expression" dxfId="371" priority="128" stopIfTrue="1">
      <formula>$AH$10=TRUE</formula>
    </cfRule>
    <cfRule type="expression" dxfId="370" priority="129" stopIfTrue="1">
      <formula>$AG$10=TRUE</formula>
    </cfRule>
    <cfRule type="expression" dxfId="369" priority="130" stopIfTrue="1">
      <formula>$AF$10=TRUE</formula>
    </cfRule>
  </conditionalFormatting>
  <conditionalFormatting sqref="AC10:AD10">
    <cfRule type="notContainsBlanks" dxfId="368" priority="124" stopIfTrue="1">
      <formula>LEN(TRIM(AC10))&gt;0</formula>
    </cfRule>
    <cfRule type="expression" dxfId="367" priority="125" stopIfTrue="1">
      <formula>$AJ$10=TRUE</formula>
    </cfRule>
  </conditionalFormatting>
  <conditionalFormatting sqref="Q11:R11">
    <cfRule type="containsBlanks" dxfId="366" priority="123" stopIfTrue="1">
      <formula>LEN(TRIM(Q11))=0</formula>
    </cfRule>
  </conditionalFormatting>
  <conditionalFormatting sqref="L12:AD12">
    <cfRule type="containsBlanks" dxfId="365" priority="122" stopIfTrue="1">
      <formula>LEN(TRIM(L12))=0</formula>
    </cfRule>
  </conditionalFormatting>
  <conditionalFormatting sqref="L15 P15">
    <cfRule type="expression" dxfId="364" priority="120" stopIfTrue="1">
      <formula>$AG$15=TRUE</formula>
    </cfRule>
    <cfRule type="expression" dxfId="363" priority="121" stopIfTrue="1">
      <formula>$AF$15=TRUE</formula>
    </cfRule>
  </conditionalFormatting>
  <conditionalFormatting sqref="L16:U16">
    <cfRule type="containsBlanks" dxfId="362" priority="119" stopIfTrue="1">
      <formula>LEN(TRIM(L16))=0</formula>
    </cfRule>
  </conditionalFormatting>
  <conditionalFormatting sqref="K17 U17">
    <cfRule type="expression" dxfId="361" priority="117" stopIfTrue="1">
      <formula>$AG$17=TRUE</formula>
    </cfRule>
    <cfRule type="expression" dxfId="360" priority="118" stopIfTrue="1">
      <formula>$AF$17=TRUE</formula>
    </cfRule>
  </conditionalFormatting>
  <conditionalFormatting sqref="N17:R17">
    <cfRule type="notContainsBlanks" dxfId="359" priority="115" stopIfTrue="1">
      <formula>LEN(TRIM(N17))&gt;0</formula>
    </cfRule>
    <cfRule type="expression" dxfId="358" priority="116" stopIfTrue="1">
      <formula>$AF$17=TRUE</formula>
    </cfRule>
  </conditionalFormatting>
  <conditionalFormatting sqref="O18:P18">
    <cfRule type="containsBlanks" dxfId="357" priority="114" stopIfTrue="1">
      <formula>LEN(TRIM(O18))=0</formula>
    </cfRule>
  </conditionalFormatting>
  <conditionalFormatting sqref="K19 N19">
    <cfRule type="expression" dxfId="356" priority="112" stopIfTrue="1">
      <formula>$AG$19=TRUE</formula>
    </cfRule>
    <cfRule type="expression" dxfId="355" priority="113" stopIfTrue="1">
      <formula>$AF$19=TRUE</formula>
    </cfRule>
  </conditionalFormatting>
  <conditionalFormatting sqref="L20:U20">
    <cfRule type="containsBlanks" dxfId="354" priority="111" stopIfTrue="1">
      <formula>LEN(TRIM(L20))=0</formula>
    </cfRule>
  </conditionalFormatting>
  <conditionalFormatting sqref="I21:I22">
    <cfRule type="expression" dxfId="353" priority="110" stopIfTrue="1">
      <formula>$AF$21=TRUE</formula>
    </cfRule>
  </conditionalFormatting>
  <conditionalFormatting sqref="I21:I22">
    <cfRule type="expression" dxfId="352" priority="109" stopIfTrue="1">
      <formula>$AF$22=TRUE</formula>
    </cfRule>
  </conditionalFormatting>
  <conditionalFormatting sqref="L21:U21">
    <cfRule type="notContainsBlanks" dxfId="351" priority="8" stopIfTrue="1">
      <formula>LEN(TRIM(L21))&gt;0</formula>
    </cfRule>
    <cfRule type="expression" dxfId="350" priority="108" stopIfTrue="1">
      <formula>$AF$21=TRUE</formula>
    </cfRule>
  </conditionalFormatting>
  <conditionalFormatting sqref="W15:AE16">
    <cfRule type="notContainsBlanks" dxfId="349" priority="106" stopIfTrue="1">
      <formula>LEN(TRIM(W15))&gt;0</formula>
    </cfRule>
    <cfRule type="expression" dxfId="348" priority="107" stopIfTrue="1">
      <formula>$AG$15=TRUE</formula>
    </cfRule>
  </conditionalFormatting>
  <conditionalFormatting sqref="W17:AE20">
    <cfRule type="notContainsBlanks" dxfId="347" priority="103" stopIfTrue="1">
      <formula>LEN(TRIM(W17))&gt;0</formula>
    </cfRule>
    <cfRule type="expression" dxfId="346" priority="104" stopIfTrue="1">
      <formula>$AF$19=TRUE</formula>
    </cfRule>
    <cfRule type="expression" dxfId="345" priority="105" stopIfTrue="1">
      <formula>$AF$17=TRUE</formula>
    </cfRule>
  </conditionalFormatting>
  <conditionalFormatting sqref="W21:AE22">
    <cfRule type="notContainsBlanks" dxfId="344" priority="101" stopIfTrue="1">
      <formula>LEN(TRIM(W21))&gt;0</formula>
    </cfRule>
    <cfRule type="expression" dxfId="343" priority="102" stopIfTrue="1">
      <formula>$AF$21=TRUE</formula>
    </cfRule>
  </conditionalFormatting>
  <conditionalFormatting sqref="I23:I24">
    <cfRule type="expression" dxfId="342" priority="99" stopIfTrue="1">
      <formula>$AF$24=TRUE</formula>
    </cfRule>
    <cfRule type="expression" dxfId="341" priority="100" stopIfTrue="1">
      <formula>$AF$23=TRUE</formula>
    </cfRule>
  </conditionalFormatting>
  <conditionalFormatting sqref="L23:U23">
    <cfRule type="notContainsBlanks" dxfId="340" priority="97" stopIfTrue="1">
      <formula>LEN(TRIM(L23))&gt;0</formula>
    </cfRule>
    <cfRule type="expression" dxfId="339" priority="98" stopIfTrue="1">
      <formula>$AF$23=TRUE</formula>
    </cfRule>
  </conditionalFormatting>
  <conditionalFormatting sqref="I27 I25">
    <cfRule type="expression" dxfId="338" priority="95" stopIfTrue="1">
      <formula>$AF$27=TRUE</formula>
    </cfRule>
    <cfRule type="expression" dxfId="337" priority="96" stopIfTrue="1">
      <formula>$AF$25=TRUE</formula>
    </cfRule>
  </conditionalFormatting>
  <conditionalFormatting sqref="P26 T26">
    <cfRule type="expression" dxfId="336" priority="92" stopIfTrue="1">
      <formula>$AG$26=TRUE</formula>
    </cfRule>
    <cfRule type="expression" dxfId="335" priority="93" stopIfTrue="1">
      <formula>$AF$26=TRUE</formula>
    </cfRule>
    <cfRule type="expression" dxfId="334" priority="94" stopIfTrue="1">
      <formula>$AF$25=TRUE</formula>
    </cfRule>
  </conditionalFormatting>
  <conditionalFormatting sqref="W25">
    <cfRule type="notContainsBlanks" dxfId="333" priority="90" stopIfTrue="1">
      <formula>LEN(TRIM(W25))&gt;0</formula>
    </cfRule>
    <cfRule type="expression" dxfId="332" priority="91" stopIfTrue="1">
      <formula>$AF$25=TRUE</formula>
    </cfRule>
  </conditionalFormatting>
  <conditionalFormatting sqref="I32:V33">
    <cfRule type="notContainsBlanks" dxfId="331" priority="89" stopIfTrue="1">
      <formula>LEN(TRIM(I32))&gt;0</formula>
    </cfRule>
  </conditionalFormatting>
  <conditionalFormatting sqref="W23:AE24">
    <cfRule type="notContainsBlanks" dxfId="330" priority="87" stopIfTrue="1">
      <formula>LEN(TRIM(W23))&gt;0</formula>
    </cfRule>
    <cfRule type="expression" dxfId="329" priority="88" stopIfTrue="1">
      <formula>$AF$23=TRUE</formula>
    </cfRule>
  </conditionalFormatting>
  <conditionalFormatting sqref="I29 I31">
    <cfRule type="expression" dxfId="328" priority="85" stopIfTrue="1">
      <formula>$AF$31=TRUE</formula>
    </cfRule>
    <cfRule type="expression" dxfId="327" priority="86" stopIfTrue="1">
      <formula>$AF$29=TRUE</formula>
    </cfRule>
  </conditionalFormatting>
  <conditionalFormatting sqref="W29:AE31">
    <cfRule type="notContainsBlanks" dxfId="326" priority="83" stopIfTrue="1">
      <formula>LEN(TRIM(W29))&gt;0</formula>
    </cfRule>
    <cfRule type="expression" dxfId="325" priority="84" stopIfTrue="1">
      <formula>$AF$29=TRUE</formula>
    </cfRule>
  </conditionalFormatting>
  <conditionalFormatting sqref="W33:AE33">
    <cfRule type="notContainsBlanks" dxfId="324" priority="81" stopIfTrue="1">
      <formula>LEN(TRIM(W33))&gt;0</formula>
    </cfRule>
  </conditionalFormatting>
  <conditionalFormatting sqref="N36 Q36">
    <cfRule type="expression" dxfId="323" priority="79" stopIfTrue="1">
      <formula>$AG$36=TRUE</formula>
    </cfRule>
    <cfRule type="expression" dxfId="322" priority="80" stopIfTrue="1">
      <formula>$AF$36=TRUE</formula>
    </cfRule>
  </conditionalFormatting>
  <conditionalFormatting sqref="Y35:Y36">
    <cfRule type="expression" dxfId="321" priority="78" stopIfTrue="1">
      <formula>$AF$36=TRUE</formula>
    </cfRule>
  </conditionalFormatting>
  <conditionalFormatting sqref="Y35:Y36">
    <cfRule type="expression" dxfId="320" priority="77" stopIfTrue="1">
      <formula>$AH$36=TRUE</formula>
    </cfRule>
  </conditionalFormatting>
  <conditionalFormatting sqref="Y35:Y36">
    <cfRule type="expression" dxfId="319" priority="76" stopIfTrue="1">
      <formula>$AI$36=TRUE</formula>
    </cfRule>
  </conditionalFormatting>
  <conditionalFormatting sqref="AC37:AD37">
    <cfRule type="notContainsBlanks" dxfId="318" priority="75" stopIfTrue="1">
      <formula>LEN(TRIM(AC37))&gt;0</formula>
    </cfRule>
    <cfRule type="expression" dxfId="317" priority="142" stopIfTrue="1">
      <formula>$AI$36=TRUE</formula>
    </cfRule>
  </conditionalFormatting>
  <conditionalFormatting sqref="N39 Q39">
    <cfRule type="expression" dxfId="316" priority="73" stopIfTrue="1">
      <formula>$AG$39=TRUE</formula>
    </cfRule>
    <cfRule type="expression" dxfId="315" priority="74" stopIfTrue="1">
      <formula>$AF$39=TRUE</formula>
    </cfRule>
  </conditionalFormatting>
  <conditionalFormatting sqref="Y38:Y39">
    <cfRule type="expression" dxfId="314" priority="70" stopIfTrue="1">
      <formula>$AI$39=TRUE</formula>
    </cfRule>
    <cfRule type="expression" dxfId="313" priority="71" stopIfTrue="1">
      <formula>$AH$39=TRUE</formula>
    </cfRule>
    <cfRule type="expression" dxfId="312" priority="72" stopIfTrue="1">
      <formula>$AF$39=TRUE</formula>
    </cfRule>
  </conditionalFormatting>
  <conditionalFormatting sqref="AC40:AD40">
    <cfRule type="notContainsBlanks" dxfId="311" priority="68" stopIfTrue="1">
      <formula>LEN(TRIM(AC40))&gt;0</formula>
    </cfRule>
    <cfRule type="expression" dxfId="310" priority="69" stopIfTrue="1">
      <formula>$AI$39=TRUE</formula>
    </cfRule>
  </conditionalFormatting>
  <conditionalFormatting sqref="N42 Q42">
    <cfRule type="expression" dxfId="309" priority="66" stopIfTrue="1">
      <formula>$AG$42=TRUE</formula>
    </cfRule>
    <cfRule type="expression" dxfId="308" priority="67" stopIfTrue="1">
      <formula>$AF$42=TRUE</formula>
    </cfRule>
  </conditionalFormatting>
  <conditionalFormatting sqref="Y41:Y42">
    <cfRule type="expression" dxfId="307" priority="65" stopIfTrue="1">
      <formula>$AF$42=TRUE</formula>
    </cfRule>
  </conditionalFormatting>
  <conditionalFormatting sqref="Y41:Y42">
    <cfRule type="expression" dxfId="306" priority="64" stopIfTrue="1">
      <formula>$AH$42=TRUE</formula>
    </cfRule>
  </conditionalFormatting>
  <conditionalFormatting sqref="Y41:Y42">
    <cfRule type="expression" dxfId="305" priority="63" stopIfTrue="1">
      <formula>$AI$42=TRUE</formula>
    </cfRule>
  </conditionalFormatting>
  <conditionalFormatting sqref="N44 Q44">
    <cfRule type="expression" dxfId="304" priority="61" stopIfTrue="1">
      <formula>$AG$44=TRUE</formula>
    </cfRule>
    <cfRule type="expression" dxfId="303" priority="62" stopIfTrue="1">
      <formula>$AF$44=TRUE</formula>
    </cfRule>
  </conditionalFormatting>
  <conditionalFormatting sqref="Y43:Y44">
    <cfRule type="expression" dxfId="302" priority="60" stopIfTrue="1">
      <formula>$AF$44=TRUE</formula>
    </cfRule>
  </conditionalFormatting>
  <conditionalFormatting sqref="Y43:Y44">
    <cfRule type="expression" dxfId="301" priority="59" stopIfTrue="1">
      <formula>$AH$44=TRUE</formula>
    </cfRule>
  </conditionalFormatting>
  <conditionalFormatting sqref="Y43:Y44">
    <cfRule type="expression" dxfId="300" priority="58" stopIfTrue="1">
      <formula>$AI$44=TRUE</formula>
    </cfRule>
  </conditionalFormatting>
  <conditionalFormatting sqref="N46 Q46">
    <cfRule type="expression" dxfId="299" priority="56" stopIfTrue="1">
      <formula>$AG$46=TRUE</formula>
    </cfRule>
    <cfRule type="expression" dxfId="298" priority="57" stopIfTrue="1">
      <formula>$AF$46=TRUE</formula>
    </cfRule>
  </conditionalFormatting>
  <conditionalFormatting sqref="Y45:Y46">
    <cfRule type="expression" dxfId="297" priority="55" stopIfTrue="1">
      <formula>$AF$46=TRUE</formula>
    </cfRule>
  </conditionalFormatting>
  <conditionalFormatting sqref="Y45:Y46">
    <cfRule type="expression" dxfId="296" priority="54" stopIfTrue="1">
      <formula>$AH$46=TRUE</formula>
    </cfRule>
  </conditionalFormatting>
  <conditionalFormatting sqref="Y45:Y46">
    <cfRule type="expression" dxfId="295" priority="53" stopIfTrue="1">
      <formula>$AI$46=TRUE</formula>
    </cfRule>
  </conditionalFormatting>
  <conditionalFormatting sqref="C46:L46">
    <cfRule type="notContainsBlanks" dxfId="294" priority="51" stopIfTrue="1">
      <formula>LEN(TRIM(C46))&gt;0</formula>
    </cfRule>
    <cfRule type="expression" dxfId="293" priority="52" stopIfTrue="1">
      <formula>$AF$46=TRUE</formula>
    </cfRule>
  </conditionalFormatting>
  <conditionalFormatting sqref="R48">
    <cfRule type="notContainsBlanks" dxfId="292" priority="50" stopIfTrue="1">
      <formula>LEN(TRIM(R48))&gt;0</formula>
    </cfRule>
    <cfRule type="expression" dxfId="291" priority="143" stopIfTrue="1">
      <formula>$N$48="☑"</formula>
    </cfRule>
  </conditionalFormatting>
  <conditionalFormatting sqref="T49:AD49">
    <cfRule type="notContainsBlanks" dxfId="290" priority="48" stopIfTrue="1">
      <formula>LEN(TRIM(T49))&gt;0</formula>
    </cfRule>
    <cfRule type="expression" dxfId="289" priority="49" stopIfTrue="1">
      <formula>$N$48="☑"</formula>
    </cfRule>
  </conditionalFormatting>
  <conditionalFormatting sqref="N51">
    <cfRule type="expression" dxfId="288" priority="46" stopIfTrue="1">
      <formula>D50="☑"</formula>
    </cfRule>
  </conditionalFormatting>
  <conditionalFormatting sqref="N51">
    <cfRule type="expression" dxfId="287" priority="44" stopIfTrue="1">
      <formula>$AG$51=TRUE</formula>
    </cfRule>
    <cfRule type="expression" dxfId="286" priority="45" stopIfTrue="1">
      <formula>$AF$51=TRUE</formula>
    </cfRule>
  </conditionalFormatting>
  <conditionalFormatting sqref="T52">
    <cfRule type="notContainsBlanks" dxfId="285" priority="42" stopIfTrue="1">
      <formula>LEN(TRIM(T52))&gt;0</formula>
    </cfRule>
    <cfRule type="expression" dxfId="284" priority="43" stopIfTrue="1">
      <formula>$AG$51=TRUE</formula>
    </cfRule>
  </conditionalFormatting>
  <conditionalFormatting sqref="C62:AE63">
    <cfRule type="notContainsBlanks" dxfId="283" priority="41" stopIfTrue="1">
      <formula>LEN(TRIM(C62))&gt;0</formula>
    </cfRule>
  </conditionalFormatting>
  <conditionalFormatting sqref="U53:W53">
    <cfRule type="notContainsBlanks" dxfId="282" priority="40" stopIfTrue="1">
      <formula>LEN(TRIM(U53))&gt;0</formula>
    </cfRule>
  </conditionalFormatting>
  <conditionalFormatting sqref="N55 N57 N59">
    <cfRule type="expression" dxfId="281" priority="37" stopIfTrue="1">
      <formula>$AF$59=TRUE</formula>
    </cfRule>
    <cfRule type="expression" dxfId="280" priority="38" stopIfTrue="1">
      <formula>$AF$57=TRUE</formula>
    </cfRule>
    <cfRule type="expression" dxfId="279" priority="39" stopIfTrue="1">
      <formula>$AF$55=TRUE</formula>
    </cfRule>
  </conditionalFormatting>
  <conditionalFormatting sqref="Y55:Y56 AA55:AA56 AC55">
    <cfRule type="expression" dxfId="278" priority="28" stopIfTrue="1">
      <formula>$AF$55=TRUE</formula>
    </cfRule>
  </conditionalFormatting>
  <conditionalFormatting sqref="Y55:Y56 AA55:AA56 AC55">
    <cfRule type="expression" dxfId="277" priority="27" stopIfTrue="1">
      <formula>$AF$56=TRUE</formula>
    </cfRule>
  </conditionalFormatting>
  <conditionalFormatting sqref="Y55:Y56 AA55:AA56 AC55">
    <cfRule type="expression" dxfId="276" priority="26" stopIfTrue="1">
      <formula>$AG$56=TRUE</formula>
    </cfRule>
  </conditionalFormatting>
  <conditionalFormatting sqref="Y55:Y56 AA55:AA56 AC55">
    <cfRule type="expression" dxfId="275" priority="25" stopIfTrue="1">
      <formula>$AH$56=TRUE</formula>
    </cfRule>
  </conditionalFormatting>
  <conditionalFormatting sqref="Y55:Y56 AA55:AA56 AC55">
    <cfRule type="expression" dxfId="274" priority="24" stopIfTrue="1">
      <formula>$AI$56=TRUE</formula>
    </cfRule>
  </conditionalFormatting>
  <conditionalFormatting sqref="Y55:Y56 AA55:AA56 AC55">
    <cfRule type="expression" dxfId="273" priority="23" stopIfTrue="1">
      <formula>$AJ$56=TRUE</formula>
    </cfRule>
  </conditionalFormatting>
  <conditionalFormatting sqref="AC57 AA57:AA58 Y57:Y58">
    <cfRule type="expression" dxfId="272" priority="21" stopIfTrue="1">
      <formula>$AF$58=TRUE</formula>
    </cfRule>
  </conditionalFormatting>
  <conditionalFormatting sqref="AC57 AA57:AA58 Y57:Y58">
    <cfRule type="expression" dxfId="271" priority="20" stopIfTrue="1">
      <formula>$AG$58=TRUE</formula>
    </cfRule>
  </conditionalFormatting>
  <conditionalFormatting sqref="AC57 AA57:AA58 Y57:Y58">
    <cfRule type="expression" dxfId="270" priority="19" stopIfTrue="1">
      <formula>$AH$58=TRUE</formula>
    </cfRule>
  </conditionalFormatting>
  <conditionalFormatting sqref="AC57 AA57:AA58 Y57:Y58">
    <cfRule type="expression" dxfId="269" priority="18" stopIfTrue="1">
      <formula>$AI$58=TRUE</formula>
    </cfRule>
  </conditionalFormatting>
  <conditionalFormatting sqref="AC57 AA57:AA58 Y57:Y58">
    <cfRule type="expression" dxfId="268" priority="17" stopIfTrue="1">
      <formula>$AJ$58=TRUE</formula>
    </cfRule>
  </conditionalFormatting>
  <conditionalFormatting sqref="Y57:Y58 AA57:AA58 AC57">
    <cfRule type="expression" dxfId="267" priority="22" stopIfTrue="1">
      <formula>$AF$57=TRUE</formula>
    </cfRule>
  </conditionalFormatting>
  <conditionalFormatting sqref="AC59 Y59:Y60 AA59:AA60">
    <cfRule type="expression" dxfId="266" priority="16" stopIfTrue="1">
      <formula>$AF$59=TRUE</formula>
    </cfRule>
  </conditionalFormatting>
  <conditionalFormatting sqref="AC59 Y59:Y60 AA59:AA60">
    <cfRule type="expression" dxfId="265" priority="15" stopIfTrue="1">
      <formula>$AF$60=TRUE</formula>
    </cfRule>
  </conditionalFormatting>
  <conditionalFormatting sqref="AC59 Y59:Y60 AA59:AA60">
    <cfRule type="expression" dxfId="264" priority="14" stopIfTrue="1">
      <formula>$AG$60=TRUE</formula>
    </cfRule>
  </conditionalFormatting>
  <conditionalFormatting sqref="AC59 Y59:Y60 AA59:AA60">
    <cfRule type="expression" dxfId="263" priority="13" stopIfTrue="1">
      <formula>$AH$60=TRUE</formula>
    </cfRule>
  </conditionalFormatting>
  <conditionalFormatting sqref="AC59 Y59:Y60 AA59:AA60">
    <cfRule type="expression" dxfId="262" priority="12" stopIfTrue="1">
      <formula>$AI$60=TRUE</formula>
    </cfRule>
  </conditionalFormatting>
  <conditionalFormatting sqref="AC59 Y59:Y60 AA59:AA60">
    <cfRule type="expression" dxfId="261" priority="11" stopIfTrue="1">
      <formula>$AJ$60=TRUE</formula>
    </cfRule>
  </conditionalFormatting>
  <conditionalFormatting sqref="U55">
    <cfRule type="notContainsBlanks" dxfId="260" priority="33" stopIfTrue="1">
      <formula>LEN(TRIM(U55))&gt;0</formula>
    </cfRule>
    <cfRule type="expression" dxfId="259" priority="36" stopIfTrue="1">
      <formula>$AF$55=TRUE</formula>
    </cfRule>
  </conditionalFormatting>
  <conditionalFormatting sqref="U57">
    <cfRule type="notContainsBlanks" dxfId="258" priority="32" stopIfTrue="1">
      <formula>LEN(TRIM(U57))&gt;0</formula>
    </cfRule>
    <cfRule type="expression" dxfId="257" priority="35" stopIfTrue="1">
      <formula>$AF$57=TRUE</formula>
    </cfRule>
  </conditionalFormatting>
  <conditionalFormatting sqref="U59">
    <cfRule type="notContainsBlanks" dxfId="256" priority="31" stopIfTrue="1">
      <formula>LEN(TRIM(U59))&gt;0</formula>
    </cfRule>
    <cfRule type="expression" dxfId="255" priority="34" stopIfTrue="1">
      <formula>$AF$59=TRUE</formula>
    </cfRule>
  </conditionalFormatting>
  <conditionalFormatting sqref="Z32:AE32">
    <cfRule type="containsBlanks" dxfId="254" priority="6">
      <formula>LEN(TRIM(Z32))=0</formula>
    </cfRule>
  </conditionalFormatting>
  <conditionalFormatting sqref="D50">
    <cfRule type="containsBlanks" dxfId="253" priority="145">
      <formula>LEN(TRIM(D50))=0</formula>
    </cfRule>
  </conditionalFormatting>
  <conditionalFormatting sqref="Q51">
    <cfRule type="expression" dxfId="252" priority="3">
      <formula>$D$50="☑"</formula>
    </cfRule>
    <cfRule type="expression" dxfId="251" priority="2">
      <formula>$AF$51=TRUE</formula>
    </cfRule>
    <cfRule type="expression" dxfId="250" priority="1">
      <formula>$AG$51=TRUE</formula>
    </cfRule>
  </conditionalFormatting>
  <dataValidations xWindow="688" yWindow="444" count="19">
    <dataValidation allowBlank="1" showInputMessage="1" errorTitle="禁止" error="半角コンマが使用されています。" promptTitle="記入例" prompt="「⑤の工程があるため」など。" sqref="T49:AD49" xr:uid="{00000000-0002-0000-0300-000000000000}"/>
    <dataValidation type="decimal" imeMode="halfAlpha" operator="greaterThanOrEqual" allowBlank="1" showInputMessage="1" showErrorMessage="1" sqref="O18:P18 Q11:R11 U53:W53 U55:V60" xr:uid="{00000000-0002-0000-0300-000001000000}">
      <formula1>0</formula1>
    </dataValidation>
    <dataValidation allowBlank="1" showInputMessage="1" errorTitle="禁止" error="半角コンマが使用されています。" promptTitle="記入例" prompt="「フロン回収予定」など。" sqref="W29:AE31" xr:uid="{00000000-0002-0000-0300-000003000000}"/>
    <dataValidation allowBlank="1" showInputMessage="1" errorTitle="禁止" error="半角コンマが使用されています。" promptTitle="記入例" prompt="「関係法令の届出済」_x000a_「石綿作業責任者を選任済」など。" sqref="W25:AE28" xr:uid="{00000000-0002-0000-0300-000004000000}"/>
    <dataValidation allowBlank="1" errorTitle="禁止" error="半角コンマが使用されています。" sqref="L23:U23" xr:uid="{00000000-0002-0000-0300-000005000000}"/>
    <dataValidation allowBlank="1" showInputMessage="1" errorTitle="禁止" error="半角コンマが使用されています。" promptTitle="記入例" prompt="石綿以外の有害物質の有無や、埋蔵文化財調査等、特記事項があれば入力してください。" sqref="I32:V33" xr:uid="{00000000-0002-0000-0300-000006000000}"/>
    <dataValidation allowBlank="1" showInputMessage="1" errorTitle="禁止" error="半角コンマが使用されています。" promptTitle="記入例" prompt="「適正処理対策の実施予定」など。" sqref="W23:AE24" xr:uid="{00000000-0002-0000-0300-000007000000}"/>
    <dataValidation allowBlank="1" showInputMessage="1" errorTitle="禁止" error="半角コンマが使用されています。" promptTitle="記入例" prompt="「工事施工までに回収予定」など。" sqref="W21:AE22" xr:uid="{00000000-0002-0000-0300-000008000000}"/>
    <dataValidation allowBlank="1" errorTitle="禁止" error="半角コンマが使用されています。" prompt="_x000a_" sqref="L21:U21" xr:uid="{00000000-0002-0000-0300-000009000000}"/>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W17:AE20" xr:uid="{00000000-0002-0000-0300-00000A000000}"/>
    <dataValidation allowBlank="1" showInputMessage="1" errorTitle="禁止" error="半角コンマが使用されています。" promptTitle="記入例" prompt="「隣地使用の承諾済み」「道路使用許可済」など。_x000a_※作業場所が「不十分」の場合、必ず入力してください。" sqref="W15:AE16" xr:uid="{00000000-0002-0000-0300-00000B000000}"/>
    <dataValidation allowBlank="1" showInputMessage="1" errorTitle="禁止" error="半角コンマが使用されています。" promptTitle="その他" prompt="「住宅密集地」「周辺畑地」など該当する場合は入力してください。" sqref="L12:AD12" xr:uid="{00000000-0002-0000-0300-00000C000000}"/>
    <dataValidation allowBlank="1" showInputMessage="1" errorTitle="禁止" error="半角コンマが使用されています。" promptTitle="その他" prompt="「屋根に破損部分あり」など、特記事項があれば入力してください。" sqref="L9:AD9" xr:uid="{00000000-0002-0000-0300-00000D000000}"/>
    <dataValidation allowBlank="1" showInputMessage="1" showErrorMessage="1" promptTitle="築年数" prompt="分からない場合は「不明」と入力してください。" sqref="L8:M8" xr:uid="{00000000-0002-0000-0300-00000E000000}"/>
    <dataValidation allowBlank="1" showInputMessage="1" errorTitle="禁止" error="半角コンマが使用されています。" promptTitle="記入例" prompt="「①→②→③→④→⑤」など。" sqref="R48:AD48" xr:uid="{00000000-0002-0000-0300-00000F000000}"/>
    <dataValidation allowBlank="1" showInputMessage="1" errorTitle="禁止" error="半角コンマが使用されています。" sqref="C62:AE63 C46:L46 Y7:AD7 AC10:AD10 L16:U16 N17:R17 L20:U20 W33:AE33 AC37:AD37 AC40:AD40 T52:AD52" xr:uid="{8F702CD5-6CD3-4E27-BF5D-37AF2B9BBF6D}"/>
    <dataValidation type="whole" imeMode="halfAlpha" operator="greaterThanOrEqual" allowBlank="1" showInputMessage="1" showErrorMessage="1" sqref="R8:S8" xr:uid="{1309661B-AC4E-4DDD-B1E4-ECFCA4AA6ACF}">
      <formula1>0</formula1>
    </dataValidation>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_x000a_なお、複数日近隣挨拶をする場合は、初日のみ入力してください。" sqref="Z32:AE32" xr:uid="{8690BA93-D75C-42A9-BC00-0363673DC72C}">
      <formula1>44197</formula1>
    </dataValidation>
    <dataValidation type="list" allowBlank="1" showInputMessage="1" showErrorMessage="1" sqref="D50" xr:uid="{69F5C241-E30D-47FC-8779-A991961434CA}">
      <formula1>"☑,□"</formula1>
    </dataValidation>
  </dataValidations>
  <printOptions horizontalCentered="1" verticalCentered="1"/>
  <pageMargins left="0.23622047244094488" right="0.23622047244094488" top="0.74803149606299213" bottom="0.74803149606299213" header="0.31496062992125984" footer="0.31496062992125984"/>
  <pageSetup paperSize="9" scale="8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8</xdr:col>
                    <xdr:colOff>28575</xdr:colOff>
                    <xdr:row>4</xdr:row>
                    <xdr:rowOff>285750</xdr:rowOff>
                  </from>
                  <to>
                    <xdr:col>9</xdr:col>
                    <xdr:colOff>19050</xdr:colOff>
                    <xdr:row>6</xdr:row>
                    <xdr:rowOff>28575</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12</xdr:col>
                    <xdr:colOff>19050</xdr:colOff>
                    <xdr:row>4</xdr:row>
                    <xdr:rowOff>276225</xdr:rowOff>
                  </from>
                  <to>
                    <xdr:col>13</xdr:col>
                    <xdr:colOff>47625</xdr:colOff>
                    <xdr:row>6</xdr:row>
                    <xdr:rowOff>19050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8</xdr:col>
                    <xdr:colOff>28575</xdr:colOff>
                    <xdr:row>5</xdr:row>
                    <xdr:rowOff>161925</xdr:rowOff>
                  </from>
                  <to>
                    <xdr:col>9</xdr:col>
                    <xdr:colOff>28575</xdr:colOff>
                    <xdr:row>7</xdr:row>
                    <xdr:rowOff>19050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20</xdr:col>
                    <xdr:colOff>19050</xdr:colOff>
                    <xdr:row>4</xdr:row>
                    <xdr:rowOff>276225</xdr:rowOff>
                  </from>
                  <to>
                    <xdr:col>21</xdr:col>
                    <xdr:colOff>38100</xdr:colOff>
                    <xdr:row>6</xdr:row>
                    <xdr:rowOff>19050</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12</xdr:col>
                    <xdr:colOff>19050</xdr:colOff>
                    <xdr:row>5</xdr:row>
                    <xdr:rowOff>171450</xdr:rowOff>
                  </from>
                  <to>
                    <xdr:col>12</xdr:col>
                    <xdr:colOff>228600</xdr:colOff>
                    <xdr:row>7</xdr:row>
                    <xdr:rowOff>28575</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20</xdr:col>
                    <xdr:colOff>19050</xdr:colOff>
                    <xdr:row>5</xdr:row>
                    <xdr:rowOff>161925</xdr:rowOff>
                  </from>
                  <to>
                    <xdr:col>20</xdr:col>
                    <xdr:colOff>219075</xdr:colOff>
                    <xdr:row>7</xdr:row>
                    <xdr:rowOff>19050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25</xdr:col>
                    <xdr:colOff>9525</xdr:colOff>
                    <xdr:row>8</xdr:row>
                    <xdr:rowOff>180975</xdr:rowOff>
                  </from>
                  <to>
                    <xdr:col>26</xdr:col>
                    <xdr:colOff>66675</xdr:colOff>
                    <xdr:row>10</xdr:row>
                    <xdr:rowOff>28575</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19</xdr:col>
                    <xdr:colOff>9525</xdr:colOff>
                    <xdr:row>8</xdr:row>
                    <xdr:rowOff>200025</xdr:rowOff>
                  </from>
                  <to>
                    <xdr:col>20</xdr:col>
                    <xdr:colOff>0</xdr:colOff>
                    <xdr:row>10</xdr:row>
                    <xdr:rowOff>19050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15</xdr:col>
                    <xdr:colOff>19050</xdr:colOff>
                    <xdr:row>8</xdr:row>
                    <xdr:rowOff>200025</xdr:rowOff>
                  </from>
                  <to>
                    <xdr:col>15</xdr:col>
                    <xdr:colOff>228600</xdr:colOff>
                    <xdr:row>10</xdr:row>
                    <xdr:rowOff>19050</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22</xdr:col>
                    <xdr:colOff>9525</xdr:colOff>
                    <xdr:row>8</xdr:row>
                    <xdr:rowOff>180975</xdr:rowOff>
                  </from>
                  <to>
                    <xdr:col>22</xdr:col>
                    <xdr:colOff>219075</xdr:colOff>
                    <xdr:row>10</xdr:row>
                    <xdr:rowOff>19050</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11</xdr:col>
                    <xdr:colOff>19050</xdr:colOff>
                    <xdr:row>13</xdr:row>
                    <xdr:rowOff>104775</xdr:rowOff>
                  </from>
                  <to>
                    <xdr:col>12</xdr:col>
                    <xdr:colOff>19050</xdr:colOff>
                    <xdr:row>15</xdr:row>
                    <xdr:rowOff>19050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15</xdr:col>
                    <xdr:colOff>9525</xdr:colOff>
                    <xdr:row>13</xdr:row>
                    <xdr:rowOff>95250</xdr:rowOff>
                  </from>
                  <to>
                    <xdr:col>16</xdr:col>
                    <xdr:colOff>0</xdr:colOff>
                    <xdr:row>15</xdr:row>
                    <xdr:rowOff>9525</xdr:rowOff>
                  </to>
                </anchor>
              </controlPr>
            </control>
          </mc:Choice>
        </mc:AlternateContent>
        <mc:AlternateContent xmlns:mc="http://schemas.openxmlformats.org/markup-compatibility/2006">
          <mc:Choice Requires="x14">
            <control shapeId="15373" r:id="rId16" name="Check Box 13">
              <controlPr defaultSize="0" autoFill="0" autoLine="0" autoPict="0">
                <anchor moveWithCells="1">
                  <from>
                    <xdr:col>8</xdr:col>
                    <xdr:colOff>19050</xdr:colOff>
                    <xdr:row>21</xdr:row>
                    <xdr:rowOff>209550</xdr:rowOff>
                  </from>
                  <to>
                    <xdr:col>8</xdr:col>
                    <xdr:colOff>228600</xdr:colOff>
                    <xdr:row>23</xdr:row>
                    <xdr:rowOff>28575</xdr:rowOff>
                  </to>
                </anchor>
              </controlPr>
            </control>
          </mc:Choice>
        </mc:AlternateContent>
        <mc:AlternateContent xmlns:mc="http://schemas.openxmlformats.org/markup-compatibility/2006">
          <mc:Choice Requires="x14">
            <control shapeId="15374" r:id="rId17" name="Check Box 14">
              <controlPr defaultSize="0" autoFill="0" autoLine="0" autoPict="0">
                <anchor moveWithCells="1">
                  <from>
                    <xdr:col>8</xdr:col>
                    <xdr:colOff>19050</xdr:colOff>
                    <xdr:row>22</xdr:row>
                    <xdr:rowOff>190500</xdr:rowOff>
                  </from>
                  <to>
                    <xdr:col>8</xdr:col>
                    <xdr:colOff>209550</xdr:colOff>
                    <xdr:row>24</xdr:row>
                    <xdr:rowOff>9525</xdr:rowOff>
                  </to>
                </anchor>
              </controlPr>
            </control>
          </mc:Choice>
        </mc:AlternateContent>
        <mc:AlternateContent xmlns:mc="http://schemas.openxmlformats.org/markup-compatibility/2006">
          <mc:Choice Requires="x14">
            <control shapeId="15375" r:id="rId18" name="Check Box 15">
              <controlPr defaultSize="0" autoFill="0" autoLine="0" autoPict="0">
                <anchor moveWithCells="1">
                  <from>
                    <xdr:col>8</xdr:col>
                    <xdr:colOff>9525</xdr:colOff>
                    <xdr:row>23</xdr:row>
                    <xdr:rowOff>200025</xdr:rowOff>
                  </from>
                  <to>
                    <xdr:col>8</xdr:col>
                    <xdr:colOff>228600</xdr:colOff>
                    <xdr:row>25</xdr:row>
                    <xdr:rowOff>19050</xdr:rowOff>
                  </to>
                </anchor>
              </controlPr>
            </control>
          </mc:Choice>
        </mc:AlternateContent>
        <mc:AlternateContent xmlns:mc="http://schemas.openxmlformats.org/markup-compatibility/2006">
          <mc:Choice Requires="x14">
            <control shapeId="15376" r:id="rId19" name="Check Box 16">
              <controlPr defaultSize="0" autoFill="0" autoLine="0" autoPict="0">
                <anchor moveWithCells="1">
                  <from>
                    <xdr:col>8</xdr:col>
                    <xdr:colOff>19050</xdr:colOff>
                    <xdr:row>25</xdr:row>
                    <xdr:rowOff>200025</xdr:rowOff>
                  </from>
                  <to>
                    <xdr:col>8</xdr:col>
                    <xdr:colOff>228600</xdr:colOff>
                    <xdr:row>27</xdr:row>
                    <xdr:rowOff>19050</xdr:rowOff>
                  </to>
                </anchor>
              </controlPr>
            </control>
          </mc:Choice>
        </mc:AlternateContent>
        <mc:AlternateContent xmlns:mc="http://schemas.openxmlformats.org/markup-compatibility/2006">
          <mc:Choice Requires="x14">
            <control shapeId="15377" r:id="rId20" name="Check Box 17">
              <controlPr defaultSize="0" autoFill="0" autoLine="0" autoPict="0">
                <anchor moveWithCells="1">
                  <from>
                    <xdr:col>8</xdr:col>
                    <xdr:colOff>19050</xdr:colOff>
                    <xdr:row>27</xdr:row>
                    <xdr:rowOff>200025</xdr:rowOff>
                  </from>
                  <to>
                    <xdr:col>9</xdr:col>
                    <xdr:colOff>28575</xdr:colOff>
                    <xdr:row>29</xdr:row>
                    <xdr:rowOff>19050</xdr:rowOff>
                  </to>
                </anchor>
              </controlPr>
            </control>
          </mc:Choice>
        </mc:AlternateContent>
        <mc:AlternateContent xmlns:mc="http://schemas.openxmlformats.org/markup-compatibility/2006">
          <mc:Choice Requires="x14">
            <control shapeId="15378" r:id="rId21" name="Check Box 18">
              <controlPr defaultSize="0" autoFill="0" autoLine="0" autoPict="0">
                <anchor moveWithCells="1">
                  <from>
                    <xdr:col>8</xdr:col>
                    <xdr:colOff>28575</xdr:colOff>
                    <xdr:row>29</xdr:row>
                    <xdr:rowOff>190500</xdr:rowOff>
                  </from>
                  <to>
                    <xdr:col>9</xdr:col>
                    <xdr:colOff>47625</xdr:colOff>
                    <xdr:row>31</xdr:row>
                    <xdr:rowOff>9525</xdr:rowOff>
                  </to>
                </anchor>
              </controlPr>
            </control>
          </mc:Choice>
        </mc:AlternateContent>
        <mc:AlternateContent xmlns:mc="http://schemas.openxmlformats.org/markup-compatibility/2006">
          <mc:Choice Requires="x14">
            <control shapeId="15379" r:id="rId22" name="Check Box 19">
              <controlPr defaultSize="0" autoFill="0" autoLine="0" autoPict="0">
                <anchor moveWithCells="1">
                  <from>
                    <xdr:col>19</xdr:col>
                    <xdr:colOff>28575</xdr:colOff>
                    <xdr:row>24</xdr:row>
                    <xdr:rowOff>200025</xdr:rowOff>
                  </from>
                  <to>
                    <xdr:col>20</xdr:col>
                    <xdr:colOff>47625</xdr:colOff>
                    <xdr:row>26</xdr:row>
                    <xdr:rowOff>19050</xdr:rowOff>
                  </to>
                </anchor>
              </controlPr>
            </control>
          </mc:Choice>
        </mc:AlternateContent>
        <mc:AlternateContent xmlns:mc="http://schemas.openxmlformats.org/markup-compatibility/2006">
          <mc:Choice Requires="x14">
            <control shapeId="15380" r:id="rId23" name="Check Box 20">
              <controlPr defaultSize="0" autoFill="0" autoLine="0" autoPict="0">
                <anchor moveWithCells="1">
                  <from>
                    <xdr:col>15</xdr:col>
                    <xdr:colOff>19050</xdr:colOff>
                    <xdr:row>24</xdr:row>
                    <xdr:rowOff>190500</xdr:rowOff>
                  </from>
                  <to>
                    <xdr:col>16</xdr:col>
                    <xdr:colOff>38100</xdr:colOff>
                    <xdr:row>26</xdr:row>
                    <xdr:rowOff>9525</xdr:rowOff>
                  </to>
                </anchor>
              </controlPr>
            </control>
          </mc:Choice>
        </mc:AlternateContent>
        <mc:AlternateContent xmlns:mc="http://schemas.openxmlformats.org/markup-compatibility/2006">
          <mc:Choice Requires="x14">
            <control shapeId="15381" r:id="rId24" name="Check Box 21">
              <controlPr defaultSize="0" autoFill="0" autoLine="0" autoPict="0">
                <anchor moveWithCells="1">
                  <from>
                    <xdr:col>24</xdr:col>
                    <xdr:colOff>19050</xdr:colOff>
                    <xdr:row>33</xdr:row>
                    <xdr:rowOff>142875</xdr:rowOff>
                  </from>
                  <to>
                    <xdr:col>25</xdr:col>
                    <xdr:colOff>9525</xdr:colOff>
                    <xdr:row>35</xdr:row>
                    <xdr:rowOff>38100</xdr:rowOff>
                  </to>
                </anchor>
              </controlPr>
            </control>
          </mc:Choice>
        </mc:AlternateContent>
        <mc:AlternateContent xmlns:mc="http://schemas.openxmlformats.org/markup-compatibility/2006">
          <mc:Choice Requires="x14">
            <control shapeId="15382" r:id="rId25" name="Check Box 22">
              <controlPr defaultSize="0" autoFill="0" autoLine="0" autoPict="0">
                <anchor moveWithCells="1">
                  <from>
                    <xdr:col>12</xdr:col>
                    <xdr:colOff>9525</xdr:colOff>
                    <xdr:row>9</xdr:row>
                    <xdr:rowOff>0</xdr:rowOff>
                  </from>
                  <to>
                    <xdr:col>13</xdr:col>
                    <xdr:colOff>9525</xdr:colOff>
                    <xdr:row>10</xdr:row>
                    <xdr:rowOff>9525</xdr:rowOff>
                  </to>
                </anchor>
              </controlPr>
            </control>
          </mc:Choice>
        </mc:AlternateContent>
        <mc:AlternateContent xmlns:mc="http://schemas.openxmlformats.org/markup-compatibility/2006">
          <mc:Choice Requires="x14">
            <control shapeId="15383" r:id="rId26" name="Check Box 23">
              <controlPr defaultSize="0" autoFill="0" autoLine="0" autoPict="0">
                <anchor moveWithCells="1">
                  <from>
                    <xdr:col>10</xdr:col>
                    <xdr:colOff>19050</xdr:colOff>
                    <xdr:row>15</xdr:row>
                    <xdr:rowOff>190500</xdr:rowOff>
                  </from>
                  <to>
                    <xdr:col>11</xdr:col>
                    <xdr:colOff>28575</xdr:colOff>
                    <xdr:row>17</xdr:row>
                    <xdr:rowOff>9525</xdr:rowOff>
                  </to>
                </anchor>
              </controlPr>
            </control>
          </mc:Choice>
        </mc:AlternateContent>
        <mc:AlternateContent xmlns:mc="http://schemas.openxmlformats.org/markup-compatibility/2006">
          <mc:Choice Requires="x14">
            <control shapeId="15384" r:id="rId27" name="Check Box 24">
              <controlPr defaultSize="0" autoFill="0" autoLine="0" autoPict="0">
                <anchor moveWithCells="1">
                  <from>
                    <xdr:col>10</xdr:col>
                    <xdr:colOff>19050</xdr:colOff>
                    <xdr:row>17</xdr:row>
                    <xdr:rowOff>190500</xdr:rowOff>
                  </from>
                  <to>
                    <xdr:col>10</xdr:col>
                    <xdr:colOff>219075</xdr:colOff>
                    <xdr:row>19</xdr:row>
                    <xdr:rowOff>9525</xdr:rowOff>
                  </to>
                </anchor>
              </controlPr>
            </control>
          </mc:Choice>
        </mc:AlternateContent>
        <mc:AlternateContent xmlns:mc="http://schemas.openxmlformats.org/markup-compatibility/2006">
          <mc:Choice Requires="x14">
            <control shapeId="15385" r:id="rId28" name="Check Box 25">
              <controlPr defaultSize="0" autoFill="0" autoLine="0" autoPict="0">
                <anchor moveWithCells="1">
                  <from>
                    <xdr:col>13</xdr:col>
                    <xdr:colOff>19050</xdr:colOff>
                    <xdr:row>17</xdr:row>
                    <xdr:rowOff>190500</xdr:rowOff>
                  </from>
                  <to>
                    <xdr:col>13</xdr:col>
                    <xdr:colOff>228600</xdr:colOff>
                    <xdr:row>19</xdr:row>
                    <xdr:rowOff>9525</xdr:rowOff>
                  </to>
                </anchor>
              </controlPr>
            </control>
          </mc:Choice>
        </mc:AlternateContent>
        <mc:AlternateContent xmlns:mc="http://schemas.openxmlformats.org/markup-compatibility/2006">
          <mc:Choice Requires="x14">
            <control shapeId="15386" r:id="rId29" name="Check Box 26">
              <controlPr defaultSize="0" autoFill="0" autoLine="0" autoPict="0">
                <anchor moveWithCells="1">
                  <from>
                    <xdr:col>20</xdr:col>
                    <xdr:colOff>19050</xdr:colOff>
                    <xdr:row>15</xdr:row>
                    <xdr:rowOff>190500</xdr:rowOff>
                  </from>
                  <to>
                    <xdr:col>21</xdr:col>
                    <xdr:colOff>19050</xdr:colOff>
                    <xdr:row>17</xdr:row>
                    <xdr:rowOff>9525</xdr:rowOff>
                  </to>
                </anchor>
              </controlPr>
            </control>
          </mc:Choice>
        </mc:AlternateContent>
        <mc:AlternateContent xmlns:mc="http://schemas.openxmlformats.org/markup-compatibility/2006">
          <mc:Choice Requires="x14">
            <control shapeId="15387" r:id="rId30" name="Check Box 27">
              <controlPr defaultSize="0" autoFill="0" autoLine="0" autoPict="0">
                <anchor moveWithCells="1">
                  <from>
                    <xdr:col>8</xdr:col>
                    <xdr:colOff>9525</xdr:colOff>
                    <xdr:row>19</xdr:row>
                    <xdr:rowOff>200025</xdr:rowOff>
                  </from>
                  <to>
                    <xdr:col>8</xdr:col>
                    <xdr:colOff>190500</xdr:colOff>
                    <xdr:row>21</xdr:row>
                    <xdr:rowOff>19050</xdr:rowOff>
                  </to>
                </anchor>
              </controlPr>
            </control>
          </mc:Choice>
        </mc:AlternateContent>
        <mc:AlternateContent xmlns:mc="http://schemas.openxmlformats.org/markup-compatibility/2006">
          <mc:Choice Requires="x14">
            <control shapeId="15388" r:id="rId31" name="Check Box 28">
              <controlPr defaultSize="0" autoFill="0" autoLine="0" autoPict="0">
                <anchor moveWithCells="1">
                  <from>
                    <xdr:col>8</xdr:col>
                    <xdr:colOff>9525</xdr:colOff>
                    <xdr:row>20</xdr:row>
                    <xdr:rowOff>180975</xdr:rowOff>
                  </from>
                  <to>
                    <xdr:col>8</xdr:col>
                    <xdr:colOff>209550</xdr:colOff>
                    <xdr:row>22</xdr:row>
                    <xdr:rowOff>0</xdr:rowOff>
                  </to>
                </anchor>
              </controlPr>
            </control>
          </mc:Choice>
        </mc:AlternateContent>
        <mc:AlternateContent xmlns:mc="http://schemas.openxmlformats.org/markup-compatibility/2006">
          <mc:Choice Requires="x14">
            <control shapeId="15389" r:id="rId32" name="Check Box 29">
              <controlPr defaultSize="0" autoFill="0" autoLine="0" autoPict="0">
                <anchor moveWithCells="1">
                  <from>
                    <xdr:col>13</xdr:col>
                    <xdr:colOff>28575</xdr:colOff>
                    <xdr:row>34</xdr:row>
                    <xdr:rowOff>133350</xdr:rowOff>
                  </from>
                  <to>
                    <xdr:col>14</xdr:col>
                    <xdr:colOff>38100</xdr:colOff>
                    <xdr:row>36</xdr:row>
                    <xdr:rowOff>28575</xdr:rowOff>
                  </to>
                </anchor>
              </controlPr>
            </control>
          </mc:Choice>
        </mc:AlternateContent>
        <mc:AlternateContent xmlns:mc="http://schemas.openxmlformats.org/markup-compatibility/2006">
          <mc:Choice Requires="x14">
            <control shapeId="15390" r:id="rId33" name="Check Box 30">
              <controlPr defaultSize="0" autoFill="0" autoLine="0" autoPict="0">
                <anchor moveWithCells="1">
                  <from>
                    <xdr:col>24</xdr:col>
                    <xdr:colOff>9525</xdr:colOff>
                    <xdr:row>44</xdr:row>
                    <xdr:rowOff>142875</xdr:rowOff>
                  </from>
                  <to>
                    <xdr:col>24</xdr:col>
                    <xdr:colOff>200025</xdr:colOff>
                    <xdr:row>46</xdr:row>
                    <xdr:rowOff>38100</xdr:rowOff>
                  </to>
                </anchor>
              </controlPr>
            </control>
          </mc:Choice>
        </mc:AlternateContent>
        <mc:AlternateContent xmlns:mc="http://schemas.openxmlformats.org/markup-compatibility/2006">
          <mc:Choice Requires="x14">
            <control shapeId="15391" r:id="rId34" name="Check Box 31">
              <controlPr defaultSize="0" autoFill="0" autoLine="0" autoPict="0">
                <anchor moveWithCells="1">
                  <from>
                    <xdr:col>16</xdr:col>
                    <xdr:colOff>19050</xdr:colOff>
                    <xdr:row>34</xdr:row>
                    <xdr:rowOff>133350</xdr:rowOff>
                  </from>
                  <to>
                    <xdr:col>17</xdr:col>
                    <xdr:colOff>9525</xdr:colOff>
                    <xdr:row>36</xdr:row>
                    <xdr:rowOff>28575</xdr:rowOff>
                  </to>
                </anchor>
              </controlPr>
            </control>
          </mc:Choice>
        </mc:AlternateContent>
        <mc:AlternateContent xmlns:mc="http://schemas.openxmlformats.org/markup-compatibility/2006">
          <mc:Choice Requires="x14">
            <control shapeId="15392" r:id="rId35" name="Check Box 32">
              <controlPr defaultSize="0" autoFill="0" autoLine="0" autoPict="0">
                <anchor moveWithCells="1">
                  <from>
                    <xdr:col>13</xdr:col>
                    <xdr:colOff>19050</xdr:colOff>
                    <xdr:row>37</xdr:row>
                    <xdr:rowOff>133350</xdr:rowOff>
                  </from>
                  <to>
                    <xdr:col>14</xdr:col>
                    <xdr:colOff>9525</xdr:colOff>
                    <xdr:row>39</xdr:row>
                    <xdr:rowOff>28575</xdr:rowOff>
                  </to>
                </anchor>
              </controlPr>
            </control>
          </mc:Choice>
        </mc:AlternateContent>
        <mc:AlternateContent xmlns:mc="http://schemas.openxmlformats.org/markup-compatibility/2006">
          <mc:Choice Requires="x14">
            <control shapeId="15393" r:id="rId36" name="Check Box 33">
              <controlPr defaultSize="0" autoFill="0" autoLine="0" autoPict="0">
                <anchor moveWithCells="1">
                  <from>
                    <xdr:col>16</xdr:col>
                    <xdr:colOff>28575</xdr:colOff>
                    <xdr:row>42</xdr:row>
                    <xdr:rowOff>133350</xdr:rowOff>
                  </from>
                  <to>
                    <xdr:col>17</xdr:col>
                    <xdr:colOff>19050</xdr:colOff>
                    <xdr:row>44</xdr:row>
                    <xdr:rowOff>28575</xdr:rowOff>
                  </to>
                </anchor>
              </controlPr>
            </control>
          </mc:Choice>
        </mc:AlternateContent>
        <mc:AlternateContent xmlns:mc="http://schemas.openxmlformats.org/markup-compatibility/2006">
          <mc:Choice Requires="x14">
            <control shapeId="15394" r:id="rId37" name="Check Box 34">
              <controlPr defaultSize="0" autoFill="0" autoLine="0" autoPict="0">
                <anchor moveWithCells="1">
                  <from>
                    <xdr:col>16</xdr:col>
                    <xdr:colOff>19050</xdr:colOff>
                    <xdr:row>37</xdr:row>
                    <xdr:rowOff>133350</xdr:rowOff>
                  </from>
                  <to>
                    <xdr:col>17</xdr:col>
                    <xdr:colOff>9525</xdr:colOff>
                    <xdr:row>39</xdr:row>
                    <xdr:rowOff>28575</xdr:rowOff>
                  </to>
                </anchor>
              </controlPr>
            </control>
          </mc:Choice>
        </mc:AlternateContent>
        <mc:AlternateContent xmlns:mc="http://schemas.openxmlformats.org/markup-compatibility/2006">
          <mc:Choice Requires="x14">
            <control shapeId="15395" r:id="rId38" name="Check Box 35">
              <controlPr defaultSize="0" autoFill="0" autoLine="0" autoPict="0">
                <anchor moveWithCells="1">
                  <from>
                    <xdr:col>13</xdr:col>
                    <xdr:colOff>19050</xdr:colOff>
                    <xdr:row>40</xdr:row>
                    <xdr:rowOff>133350</xdr:rowOff>
                  </from>
                  <to>
                    <xdr:col>14</xdr:col>
                    <xdr:colOff>9525</xdr:colOff>
                    <xdr:row>42</xdr:row>
                    <xdr:rowOff>28575</xdr:rowOff>
                  </to>
                </anchor>
              </controlPr>
            </control>
          </mc:Choice>
        </mc:AlternateContent>
        <mc:AlternateContent xmlns:mc="http://schemas.openxmlformats.org/markup-compatibility/2006">
          <mc:Choice Requires="x14">
            <control shapeId="15396" r:id="rId39" name="Check Box 36">
              <controlPr defaultSize="0" autoFill="0" autoLine="0" autoPict="0">
                <anchor moveWithCells="1">
                  <from>
                    <xdr:col>16</xdr:col>
                    <xdr:colOff>28575</xdr:colOff>
                    <xdr:row>40</xdr:row>
                    <xdr:rowOff>133350</xdr:rowOff>
                  </from>
                  <to>
                    <xdr:col>17</xdr:col>
                    <xdr:colOff>9525</xdr:colOff>
                    <xdr:row>42</xdr:row>
                    <xdr:rowOff>28575</xdr:rowOff>
                  </to>
                </anchor>
              </controlPr>
            </control>
          </mc:Choice>
        </mc:AlternateContent>
        <mc:AlternateContent xmlns:mc="http://schemas.openxmlformats.org/markup-compatibility/2006">
          <mc:Choice Requires="x14">
            <control shapeId="15397" r:id="rId40" name="Check Box 37">
              <controlPr defaultSize="0" autoFill="0" autoLine="0" autoPict="0">
                <anchor moveWithCells="1">
                  <from>
                    <xdr:col>24</xdr:col>
                    <xdr:colOff>9525</xdr:colOff>
                    <xdr:row>43</xdr:row>
                    <xdr:rowOff>133350</xdr:rowOff>
                  </from>
                  <to>
                    <xdr:col>24</xdr:col>
                    <xdr:colOff>209550</xdr:colOff>
                    <xdr:row>45</xdr:row>
                    <xdr:rowOff>38100</xdr:rowOff>
                  </to>
                </anchor>
              </controlPr>
            </control>
          </mc:Choice>
        </mc:AlternateContent>
        <mc:AlternateContent xmlns:mc="http://schemas.openxmlformats.org/markup-compatibility/2006">
          <mc:Choice Requires="x14">
            <control shapeId="15398" r:id="rId41" name="Check Box 38">
              <controlPr defaultSize="0" autoFill="0" autoLine="0" autoPict="0">
                <anchor moveWithCells="1">
                  <from>
                    <xdr:col>24</xdr:col>
                    <xdr:colOff>19050</xdr:colOff>
                    <xdr:row>42</xdr:row>
                    <xdr:rowOff>142875</xdr:rowOff>
                  </from>
                  <to>
                    <xdr:col>25</xdr:col>
                    <xdr:colOff>0</xdr:colOff>
                    <xdr:row>44</xdr:row>
                    <xdr:rowOff>38100</xdr:rowOff>
                  </to>
                </anchor>
              </controlPr>
            </control>
          </mc:Choice>
        </mc:AlternateContent>
        <mc:AlternateContent xmlns:mc="http://schemas.openxmlformats.org/markup-compatibility/2006">
          <mc:Choice Requires="x14">
            <control shapeId="15399" r:id="rId42" name="Check Box 39">
              <controlPr defaultSize="0" autoFill="0" autoLine="0" autoPict="0">
                <anchor moveWithCells="1">
                  <from>
                    <xdr:col>24</xdr:col>
                    <xdr:colOff>19050</xdr:colOff>
                    <xdr:row>41</xdr:row>
                    <xdr:rowOff>142875</xdr:rowOff>
                  </from>
                  <to>
                    <xdr:col>25</xdr:col>
                    <xdr:colOff>19050</xdr:colOff>
                    <xdr:row>43</xdr:row>
                    <xdr:rowOff>38100</xdr:rowOff>
                  </to>
                </anchor>
              </controlPr>
            </control>
          </mc:Choice>
        </mc:AlternateContent>
        <mc:AlternateContent xmlns:mc="http://schemas.openxmlformats.org/markup-compatibility/2006">
          <mc:Choice Requires="x14">
            <control shapeId="15400" r:id="rId43" name="Check Box 40">
              <controlPr defaultSize="0" autoFill="0" autoLine="0" autoPict="0">
                <anchor moveWithCells="1">
                  <from>
                    <xdr:col>24</xdr:col>
                    <xdr:colOff>19050</xdr:colOff>
                    <xdr:row>40</xdr:row>
                    <xdr:rowOff>142875</xdr:rowOff>
                  </from>
                  <to>
                    <xdr:col>25</xdr:col>
                    <xdr:colOff>0</xdr:colOff>
                    <xdr:row>42</xdr:row>
                    <xdr:rowOff>38100</xdr:rowOff>
                  </to>
                </anchor>
              </controlPr>
            </control>
          </mc:Choice>
        </mc:AlternateContent>
        <mc:AlternateContent xmlns:mc="http://schemas.openxmlformats.org/markup-compatibility/2006">
          <mc:Choice Requires="x14">
            <control shapeId="15401" r:id="rId44" name="Check Box 41">
              <controlPr defaultSize="0" autoFill="0" autoLine="0" autoPict="0">
                <anchor moveWithCells="1">
                  <from>
                    <xdr:col>24</xdr:col>
                    <xdr:colOff>19050</xdr:colOff>
                    <xdr:row>40</xdr:row>
                    <xdr:rowOff>0</xdr:rowOff>
                  </from>
                  <to>
                    <xdr:col>25</xdr:col>
                    <xdr:colOff>19050</xdr:colOff>
                    <xdr:row>41</xdr:row>
                    <xdr:rowOff>28575</xdr:rowOff>
                  </to>
                </anchor>
              </controlPr>
            </control>
          </mc:Choice>
        </mc:AlternateContent>
        <mc:AlternateContent xmlns:mc="http://schemas.openxmlformats.org/markup-compatibility/2006">
          <mc:Choice Requires="x14">
            <control shapeId="15402" r:id="rId45" name="Check Box 42">
              <controlPr defaultSize="0" autoFill="0" autoLine="0" autoPict="0">
                <anchor moveWithCells="1">
                  <from>
                    <xdr:col>24</xdr:col>
                    <xdr:colOff>19050</xdr:colOff>
                    <xdr:row>37</xdr:row>
                    <xdr:rowOff>161925</xdr:rowOff>
                  </from>
                  <to>
                    <xdr:col>25</xdr:col>
                    <xdr:colOff>19050</xdr:colOff>
                    <xdr:row>39</xdr:row>
                    <xdr:rowOff>19050</xdr:rowOff>
                  </to>
                </anchor>
              </controlPr>
            </control>
          </mc:Choice>
        </mc:AlternateContent>
        <mc:AlternateContent xmlns:mc="http://schemas.openxmlformats.org/markup-compatibility/2006">
          <mc:Choice Requires="x14">
            <control shapeId="15403" r:id="rId46" name="Check Box 43">
              <controlPr defaultSize="0" autoFill="0" autoLine="0" autoPict="0">
                <anchor moveWithCells="1">
                  <from>
                    <xdr:col>24</xdr:col>
                    <xdr:colOff>19050</xdr:colOff>
                    <xdr:row>36</xdr:row>
                    <xdr:rowOff>142875</xdr:rowOff>
                  </from>
                  <to>
                    <xdr:col>25</xdr:col>
                    <xdr:colOff>9525</xdr:colOff>
                    <xdr:row>38</xdr:row>
                    <xdr:rowOff>38100</xdr:rowOff>
                  </to>
                </anchor>
              </controlPr>
            </control>
          </mc:Choice>
        </mc:AlternateContent>
        <mc:AlternateContent xmlns:mc="http://schemas.openxmlformats.org/markup-compatibility/2006">
          <mc:Choice Requires="x14">
            <control shapeId="15404" r:id="rId47" name="Check Box 44">
              <controlPr defaultSize="0" autoFill="0" autoLine="0" autoPict="0">
                <anchor moveWithCells="1">
                  <from>
                    <xdr:col>24</xdr:col>
                    <xdr:colOff>19050</xdr:colOff>
                    <xdr:row>34</xdr:row>
                    <xdr:rowOff>142875</xdr:rowOff>
                  </from>
                  <to>
                    <xdr:col>25</xdr:col>
                    <xdr:colOff>19050</xdr:colOff>
                    <xdr:row>36</xdr:row>
                    <xdr:rowOff>38100</xdr:rowOff>
                  </to>
                </anchor>
              </controlPr>
            </control>
          </mc:Choice>
        </mc:AlternateContent>
        <mc:AlternateContent xmlns:mc="http://schemas.openxmlformats.org/markup-compatibility/2006">
          <mc:Choice Requires="x14">
            <control shapeId="15405" r:id="rId48" name="Check Box 45">
              <controlPr defaultSize="0" autoFill="0" autoLine="0" autoPict="0">
                <anchor moveWithCells="1">
                  <from>
                    <xdr:col>13</xdr:col>
                    <xdr:colOff>19050</xdr:colOff>
                    <xdr:row>42</xdr:row>
                    <xdr:rowOff>133350</xdr:rowOff>
                  </from>
                  <to>
                    <xdr:col>14</xdr:col>
                    <xdr:colOff>0</xdr:colOff>
                    <xdr:row>44</xdr:row>
                    <xdr:rowOff>28575</xdr:rowOff>
                  </to>
                </anchor>
              </controlPr>
            </control>
          </mc:Choice>
        </mc:AlternateContent>
        <mc:AlternateContent xmlns:mc="http://schemas.openxmlformats.org/markup-compatibility/2006">
          <mc:Choice Requires="x14">
            <control shapeId="15406" r:id="rId49" name="Check Box 46">
              <controlPr defaultSize="0" autoFill="0" autoLine="0" autoPict="0">
                <anchor moveWithCells="1">
                  <from>
                    <xdr:col>13</xdr:col>
                    <xdr:colOff>19050</xdr:colOff>
                    <xdr:row>44</xdr:row>
                    <xdr:rowOff>152400</xdr:rowOff>
                  </from>
                  <to>
                    <xdr:col>14</xdr:col>
                    <xdr:colOff>9525</xdr:colOff>
                    <xdr:row>46</xdr:row>
                    <xdr:rowOff>9525</xdr:rowOff>
                  </to>
                </anchor>
              </controlPr>
            </control>
          </mc:Choice>
        </mc:AlternateContent>
        <mc:AlternateContent xmlns:mc="http://schemas.openxmlformats.org/markup-compatibility/2006">
          <mc:Choice Requires="x14">
            <control shapeId="15407" r:id="rId50" name="Check Box 47">
              <controlPr defaultSize="0" autoFill="0" autoLine="0" autoPict="0">
                <anchor moveWithCells="1">
                  <from>
                    <xdr:col>16</xdr:col>
                    <xdr:colOff>28575</xdr:colOff>
                    <xdr:row>44</xdr:row>
                    <xdr:rowOff>133350</xdr:rowOff>
                  </from>
                  <to>
                    <xdr:col>17</xdr:col>
                    <xdr:colOff>0</xdr:colOff>
                    <xdr:row>46</xdr:row>
                    <xdr:rowOff>28575</xdr:rowOff>
                  </to>
                </anchor>
              </controlPr>
            </control>
          </mc:Choice>
        </mc:AlternateContent>
        <mc:AlternateContent xmlns:mc="http://schemas.openxmlformats.org/markup-compatibility/2006">
          <mc:Choice Requires="x14">
            <control shapeId="15409" r:id="rId51" name="Check Box 49">
              <controlPr defaultSize="0" autoFill="0" autoLine="0" autoPict="0">
                <anchor moveWithCells="1">
                  <from>
                    <xdr:col>13</xdr:col>
                    <xdr:colOff>19050</xdr:colOff>
                    <xdr:row>53</xdr:row>
                    <xdr:rowOff>142875</xdr:rowOff>
                  </from>
                  <to>
                    <xdr:col>14</xdr:col>
                    <xdr:colOff>0</xdr:colOff>
                    <xdr:row>55</xdr:row>
                    <xdr:rowOff>38100</xdr:rowOff>
                  </to>
                </anchor>
              </controlPr>
            </control>
          </mc:Choice>
        </mc:AlternateContent>
        <mc:AlternateContent xmlns:mc="http://schemas.openxmlformats.org/markup-compatibility/2006">
          <mc:Choice Requires="x14">
            <control shapeId="15410" r:id="rId52" name="Check Box 50">
              <controlPr defaultSize="0" autoFill="0" autoLine="0" autoPict="0">
                <anchor moveWithCells="1">
                  <from>
                    <xdr:col>13</xdr:col>
                    <xdr:colOff>9525</xdr:colOff>
                    <xdr:row>49</xdr:row>
                    <xdr:rowOff>142875</xdr:rowOff>
                  </from>
                  <to>
                    <xdr:col>13</xdr:col>
                    <xdr:colOff>219075</xdr:colOff>
                    <xdr:row>51</xdr:row>
                    <xdr:rowOff>38100</xdr:rowOff>
                  </to>
                </anchor>
              </controlPr>
            </control>
          </mc:Choice>
        </mc:AlternateContent>
        <mc:AlternateContent xmlns:mc="http://schemas.openxmlformats.org/markup-compatibility/2006">
          <mc:Choice Requires="x14">
            <control shapeId="15411" r:id="rId53" name="Check Box 51">
              <controlPr defaultSize="0" autoFill="0" autoLine="0" autoPict="0">
                <anchor moveWithCells="1">
                  <from>
                    <xdr:col>16</xdr:col>
                    <xdr:colOff>19050</xdr:colOff>
                    <xdr:row>49</xdr:row>
                    <xdr:rowOff>133350</xdr:rowOff>
                  </from>
                  <to>
                    <xdr:col>17</xdr:col>
                    <xdr:colOff>9525</xdr:colOff>
                    <xdr:row>51</xdr:row>
                    <xdr:rowOff>28575</xdr:rowOff>
                  </to>
                </anchor>
              </controlPr>
            </control>
          </mc:Choice>
        </mc:AlternateContent>
        <mc:AlternateContent xmlns:mc="http://schemas.openxmlformats.org/markup-compatibility/2006">
          <mc:Choice Requires="x14">
            <control shapeId="15412" r:id="rId54" name="Check Box 52">
              <controlPr defaultSize="0" autoFill="0" autoLine="0" autoPict="0">
                <anchor moveWithCells="1">
                  <from>
                    <xdr:col>24</xdr:col>
                    <xdr:colOff>19050</xdr:colOff>
                    <xdr:row>53</xdr:row>
                    <xdr:rowOff>133350</xdr:rowOff>
                  </from>
                  <to>
                    <xdr:col>25</xdr:col>
                    <xdr:colOff>28575</xdr:colOff>
                    <xdr:row>55</xdr:row>
                    <xdr:rowOff>28575</xdr:rowOff>
                  </to>
                </anchor>
              </controlPr>
            </control>
          </mc:Choice>
        </mc:AlternateContent>
        <mc:AlternateContent xmlns:mc="http://schemas.openxmlformats.org/markup-compatibility/2006">
          <mc:Choice Requires="x14">
            <control shapeId="15413" r:id="rId55" name="Check Box 53">
              <controlPr defaultSize="0" autoFill="0" autoLine="0" autoPict="0">
                <anchor moveWithCells="1">
                  <from>
                    <xdr:col>26</xdr:col>
                    <xdr:colOff>9525</xdr:colOff>
                    <xdr:row>53</xdr:row>
                    <xdr:rowOff>133350</xdr:rowOff>
                  </from>
                  <to>
                    <xdr:col>27</xdr:col>
                    <xdr:colOff>0</xdr:colOff>
                    <xdr:row>55</xdr:row>
                    <xdr:rowOff>28575</xdr:rowOff>
                  </to>
                </anchor>
              </controlPr>
            </control>
          </mc:Choice>
        </mc:AlternateContent>
        <mc:AlternateContent xmlns:mc="http://schemas.openxmlformats.org/markup-compatibility/2006">
          <mc:Choice Requires="x14">
            <control shapeId="15414" r:id="rId56" name="Check Box 54">
              <controlPr defaultSize="0" autoFill="0" autoLine="0" autoPict="0">
                <anchor moveWithCells="1">
                  <from>
                    <xdr:col>28</xdr:col>
                    <xdr:colOff>9525</xdr:colOff>
                    <xdr:row>53</xdr:row>
                    <xdr:rowOff>133350</xdr:rowOff>
                  </from>
                  <to>
                    <xdr:col>29</xdr:col>
                    <xdr:colOff>9525</xdr:colOff>
                    <xdr:row>55</xdr:row>
                    <xdr:rowOff>28575</xdr:rowOff>
                  </to>
                </anchor>
              </controlPr>
            </control>
          </mc:Choice>
        </mc:AlternateContent>
        <mc:AlternateContent xmlns:mc="http://schemas.openxmlformats.org/markup-compatibility/2006">
          <mc:Choice Requires="x14">
            <control shapeId="15415" r:id="rId57" name="Check Box 55">
              <controlPr defaultSize="0" autoFill="0" autoLine="0" autoPict="0">
                <anchor moveWithCells="1">
                  <from>
                    <xdr:col>26</xdr:col>
                    <xdr:colOff>9525</xdr:colOff>
                    <xdr:row>54</xdr:row>
                    <xdr:rowOff>133350</xdr:rowOff>
                  </from>
                  <to>
                    <xdr:col>26</xdr:col>
                    <xdr:colOff>228600</xdr:colOff>
                    <xdr:row>56</xdr:row>
                    <xdr:rowOff>19050</xdr:rowOff>
                  </to>
                </anchor>
              </controlPr>
            </control>
          </mc:Choice>
        </mc:AlternateContent>
        <mc:AlternateContent xmlns:mc="http://schemas.openxmlformats.org/markup-compatibility/2006">
          <mc:Choice Requires="x14">
            <control shapeId="15416" r:id="rId58" name="Check Box 56">
              <controlPr defaultSize="0" autoFill="0" autoLine="0" autoPict="0">
                <anchor moveWithCells="1">
                  <from>
                    <xdr:col>24</xdr:col>
                    <xdr:colOff>19050</xdr:colOff>
                    <xdr:row>54</xdr:row>
                    <xdr:rowOff>152400</xdr:rowOff>
                  </from>
                  <to>
                    <xdr:col>25</xdr:col>
                    <xdr:colOff>28575</xdr:colOff>
                    <xdr:row>56</xdr:row>
                    <xdr:rowOff>19050</xdr:rowOff>
                  </to>
                </anchor>
              </controlPr>
            </control>
          </mc:Choice>
        </mc:AlternateContent>
        <mc:AlternateContent xmlns:mc="http://schemas.openxmlformats.org/markup-compatibility/2006">
          <mc:Choice Requires="x14">
            <control shapeId="15417" r:id="rId59" name="Check Box 57">
              <controlPr defaultSize="0" autoFill="0" autoLine="0" autoPict="0">
                <anchor moveWithCells="1">
                  <from>
                    <xdr:col>24</xdr:col>
                    <xdr:colOff>9525</xdr:colOff>
                    <xdr:row>55</xdr:row>
                    <xdr:rowOff>152400</xdr:rowOff>
                  </from>
                  <to>
                    <xdr:col>25</xdr:col>
                    <xdr:colOff>28575</xdr:colOff>
                    <xdr:row>57</xdr:row>
                    <xdr:rowOff>19050</xdr:rowOff>
                  </to>
                </anchor>
              </controlPr>
            </control>
          </mc:Choice>
        </mc:AlternateContent>
        <mc:AlternateContent xmlns:mc="http://schemas.openxmlformats.org/markup-compatibility/2006">
          <mc:Choice Requires="x14">
            <control shapeId="15418" r:id="rId60" name="Check Box 58">
              <controlPr defaultSize="0" autoFill="0" autoLine="0" autoPict="0">
                <anchor moveWithCells="1">
                  <from>
                    <xdr:col>26</xdr:col>
                    <xdr:colOff>0</xdr:colOff>
                    <xdr:row>55</xdr:row>
                    <xdr:rowOff>142875</xdr:rowOff>
                  </from>
                  <to>
                    <xdr:col>26</xdr:col>
                    <xdr:colOff>209550</xdr:colOff>
                    <xdr:row>57</xdr:row>
                    <xdr:rowOff>28575</xdr:rowOff>
                  </to>
                </anchor>
              </controlPr>
            </control>
          </mc:Choice>
        </mc:AlternateContent>
        <mc:AlternateContent xmlns:mc="http://schemas.openxmlformats.org/markup-compatibility/2006">
          <mc:Choice Requires="x14">
            <control shapeId="15419" r:id="rId61" name="Check Box 59">
              <controlPr defaultSize="0" autoFill="0" autoLine="0" autoPict="0">
                <anchor moveWithCells="1">
                  <from>
                    <xdr:col>28</xdr:col>
                    <xdr:colOff>28575</xdr:colOff>
                    <xdr:row>55</xdr:row>
                    <xdr:rowOff>142875</xdr:rowOff>
                  </from>
                  <to>
                    <xdr:col>28</xdr:col>
                    <xdr:colOff>228600</xdr:colOff>
                    <xdr:row>57</xdr:row>
                    <xdr:rowOff>38100</xdr:rowOff>
                  </to>
                </anchor>
              </controlPr>
            </control>
          </mc:Choice>
        </mc:AlternateContent>
        <mc:AlternateContent xmlns:mc="http://schemas.openxmlformats.org/markup-compatibility/2006">
          <mc:Choice Requires="x14">
            <control shapeId="15420" r:id="rId62" name="Check Box 60">
              <controlPr defaultSize="0" autoFill="0" autoLine="0" autoPict="0">
                <anchor moveWithCells="1">
                  <from>
                    <xdr:col>24</xdr:col>
                    <xdr:colOff>9525</xdr:colOff>
                    <xdr:row>56</xdr:row>
                    <xdr:rowOff>152400</xdr:rowOff>
                  </from>
                  <to>
                    <xdr:col>25</xdr:col>
                    <xdr:colOff>9525</xdr:colOff>
                    <xdr:row>58</xdr:row>
                    <xdr:rowOff>9525</xdr:rowOff>
                  </to>
                </anchor>
              </controlPr>
            </control>
          </mc:Choice>
        </mc:AlternateContent>
        <mc:AlternateContent xmlns:mc="http://schemas.openxmlformats.org/markup-compatibility/2006">
          <mc:Choice Requires="x14">
            <control shapeId="15421" r:id="rId63" name="Check Box 61">
              <controlPr defaultSize="0" autoFill="0" autoLine="0" autoPict="0">
                <anchor moveWithCells="1">
                  <from>
                    <xdr:col>24</xdr:col>
                    <xdr:colOff>9525</xdr:colOff>
                    <xdr:row>58</xdr:row>
                    <xdr:rowOff>0</xdr:rowOff>
                  </from>
                  <to>
                    <xdr:col>24</xdr:col>
                    <xdr:colOff>219075</xdr:colOff>
                    <xdr:row>58</xdr:row>
                    <xdr:rowOff>161925</xdr:rowOff>
                  </to>
                </anchor>
              </controlPr>
            </control>
          </mc:Choice>
        </mc:AlternateContent>
        <mc:AlternateContent xmlns:mc="http://schemas.openxmlformats.org/markup-compatibility/2006">
          <mc:Choice Requires="x14">
            <control shapeId="15422" r:id="rId64" name="Check Box 62">
              <controlPr defaultSize="0" autoFill="0" autoLine="0" autoPict="0">
                <anchor moveWithCells="1">
                  <from>
                    <xdr:col>26</xdr:col>
                    <xdr:colOff>9525</xdr:colOff>
                    <xdr:row>57</xdr:row>
                    <xdr:rowOff>161925</xdr:rowOff>
                  </from>
                  <to>
                    <xdr:col>26</xdr:col>
                    <xdr:colOff>219075</xdr:colOff>
                    <xdr:row>59</xdr:row>
                    <xdr:rowOff>9525</xdr:rowOff>
                  </to>
                </anchor>
              </controlPr>
            </control>
          </mc:Choice>
        </mc:AlternateContent>
        <mc:AlternateContent xmlns:mc="http://schemas.openxmlformats.org/markup-compatibility/2006">
          <mc:Choice Requires="x14">
            <control shapeId="15423" r:id="rId65" name="Check Box 63">
              <controlPr defaultSize="0" autoFill="0" autoLine="0" autoPict="0">
                <anchor moveWithCells="1">
                  <from>
                    <xdr:col>26</xdr:col>
                    <xdr:colOff>0</xdr:colOff>
                    <xdr:row>58</xdr:row>
                    <xdr:rowOff>161925</xdr:rowOff>
                  </from>
                  <to>
                    <xdr:col>26</xdr:col>
                    <xdr:colOff>219075</xdr:colOff>
                    <xdr:row>60</xdr:row>
                    <xdr:rowOff>0</xdr:rowOff>
                  </to>
                </anchor>
              </controlPr>
            </control>
          </mc:Choice>
        </mc:AlternateContent>
        <mc:AlternateContent xmlns:mc="http://schemas.openxmlformats.org/markup-compatibility/2006">
          <mc:Choice Requires="x14">
            <control shapeId="15424" r:id="rId66" name="Check Box 64">
              <controlPr defaultSize="0" autoFill="0" autoLine="0" autoPict="0">
                <anchor moveWithCells="1">
                  <from>
                    <xdr:col>28</xdr:col>
                    <xdr:colOff>28575</xdr:colOff>
                    <xdr:row>57</xdr:row>
                    <xdr:rowOff>161925</xdr:rowOff>
                  </from>
                  <to>
                    <xdr:col>28</xdr:col>
                    <xdr:colOff>228600</xdr:colOff>
                    <xdr:row>59</xdr:row>
                    <xdr:rowOff>9525</xdr:rowOff>
                  </to>
                </anchor>
              </controlPr>
            </control>
          </mc:Choice>
        </mc:AlternateContent>
        <mc:AlternateContent xmlns:mc="http://schemas.openxmlformats.org/markup-compatibility/2006">
          <mc:Choice Requires="x14">
            <control shapeId="15425" r:id="rId67" name="Check Box 65">
              <controlPr defaultSize="0" autoFill="0" autoLine="0" autoPict="0">
                <anchor moveWithCells="1">
                  <from>
                    <xdr:col>24</xdr:col>
                    <xdr:colOff>9525</xdr:colOff>
                    <xdr:row>58</xdr:row>
                    <xdr:rowOff>161925</xdr:rowOff>
                  </from>
                  <to>
                    <xdr:col>25</xdr:col>
                    <xdr:colOff>0</xdr:colOff>
                    <xdr:row>60</xdr:row>
                    <xdr:rowOff>9525</xdr:rowOff>
                  </to>
                </anchor>
              </controlPr>
            </control>
          </mc:Choice>
        </mc:AlternateContent>
        <mc:AlternateContent xmlns:mc="http://schemas.openxmlformats.org/markup-compatibility/2006">
          <mc:Choice Requires="x14">
            <control shapeId="15426" r:id="rId68" name="Check Box 66">
              <controlPr defaultSize="0" autoFill="0" autoLine="0" autoPict="0">
                <anchor moveWithCells="1">
                  <from>
                    <xdr:col>13</xdr:col>
                    <xdr:colOff>19050</xdr:colOff>
                    <xdr:row>55</xdr:row>
                    <xdr:rowOff>133350</xdr:rowOff>
                  </from>
                  <to>
                    <xdr:col>14</xdr:col>
                    <xdr:colOff>9525</xdr:colOff>
                    <xdr:row>57</xdr:row>
                    <xdr:rowOff>28575</xdr:rowOff>
                  </to>
                </anchor>
              </controlPr>
            </control>
          </mc:Choice>
        </mc:AlternateContent>
        <mc:AlternateContent xmlns:mc="http://schemas.openxmlformats.org/markup-compatibility/2006">
          <mc:Choice Requires="x14">
            <control shapeId="15427" r:id="rId69" name="Check Box 67">
              <controlPr defaultSize="0" autoFill="0" autoLine="0" autoPict="0">
                <anchor moveWithCells="1">
                  <from>
                    <xdr:col>13</xdr:col>
                    <xdr:colOff>19050</xdr:colOff>
                    <xdr:row>57</xdr:row>
                    <xdr:rowOff>142875</xdr:rowOff>
                  </from>
                  <to>
                    <xdr:col>14</xdr:col>
                    <xdr:colOff>19050</xdr:colOff>
                    <xdr:row>59</xdr:row>
                    <xdr:rowOff>38100</xdr:rowOff>
                  </to>
                </anchor>
              </controlPr>
            </control>
          </mc:Choice>
        </mc:AlternateContent>
        <mc:AlternateContent xmlns:mc="http://schemas.openxmlformats.org/markup-compatibility/2006">
          <mc:Choice Requires="x14">
            <control shapeId="15428" r:id="rId70" name="Check Box 68">
              <controlPr defaultSize="0" autoFill="0" autoLine="0" autoPict="0">
                <anchor moveWithCells="1">
                  <from>
                    <xdr:col>26</xdr:col>
                    <xdr:colOff>9525</xdr:colOff>
                    <xdr:row>56</xdr:row>
                    <xdr:rowOff>142875</xdr:rowOff>
                  </from>
                  <to>
                    <xdr:col>26</xdr:col>
                    <xdr:colOff>209550</xdr:colOff>
                    <xdr:row>58</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pageSetUpPr fitToPage="1"/>
  </sheetPr>
  <dimension ref="A1:AK60"/>
  <sheetViews>
    <sheetView showGridLines="0" view="pageBreakPreview" topLeftCell="A45" zoomScaleNormal="100" zoomScaleSheetLayoutView="100" workbookViewId="0">
      <selection activeCell="N16" sqref="N16:AD16"/>
    </sheetView>
  </sheetViews>
  <sheetFormatPr defaultColWidth="3.125" defaultRowHeight="14.25"/>
  <cols>
    <col min="1" max="29" width="3.125" style="46"/>
    <col min="30" max="31" width="3.125" style="46" customWidth="1"/>
    <col min="32" max="37" width="3.125" style="46" hidden="1" customWidth="1"/>
    <col min="38" max="16384" width="3.125" style="46"/>
  </cols>
  <sheetData>
    <row r="1" spans="1:37" ht="58.5" customHeight="1"/>
    <row r="2" spans="1:37" hidden="1">
      <c r="J2" s="75"/>
      <c r="M2" s="75"/>
      <c r="N2" s="75"/>
      <c r="P2" s="75"/>
      <c r="R2" s="75"/>
    </row>
    <row r="3" spans="1:37" hidden="1">
      <c r="I3" s="415" t="b">
        <v>0</v>
      </c>
      <c r="J3" s="75"/>
      <c r="L3" s="415" t="b">
        <v>0</v>
      </c>
      <c r="M3" s="75"/>
      <c r="O3" s="415" t="b">
        <v>0</v>
      </c>
      <c r="P3" s="75"/>
    </row>
    <row r="4" spans="1:37" ht="21" customHeight="1"/>
    <row r="5" spans="1:37" ht="35.25" customHeight="1"/>
    <row r="6" spans="1:37" ht="15" customHeight="1" thickBot="1">
      <c r="A6" s="998" t="s">
        <v>379</v>
      </c>
      <c r="B6" s="998"/>
      <c r="C6" s="211"/>
      <c r="D6" s="211"/>
      <c r="E6" s="211"/>
      <c r="F6" s="211"/>
      <c r="G6" s="211"/>
      <c r="H6" s="211"/>
      <c r="I6" s="211"/>
      <c r="J6" s="211"/>
      <c r="K6" s="211"/>
      <c r="L6" s="211"/>
      <c r="M6" s="211"/>
      <c r="N6" s="211"/>
      <c r="O6" s="211"/>
      <c r="P6" s="211"/>
      <c r="Q6" s="211"/>
      <c r="R6" s="211"/>
      <c r="S6" s="211"/>
      <c r="T6" s="211"/>
      <c r="U6" s="211"/>
      <c r="V6" s="211"/>
      <c r="W6" s="211"/>
      <c r="X6" s="211"/>
      <c r="Y6" s="211"/>
      <c r="Z6" s="211"/>
      <c r="AA6" s="211"/>
      <c r="AB6" s="211"/>
      <c r="AC6" s="211"/>
      <c r="AD6" s="999" t="s">
        <v>6</v>
      </c>
      <c r="AE6" s="999"/>
    </row>
    <row r="7" spans="1:37" ht="15" thickBot="1">
      <c r="A7" s="212"/>
      <c r="B7" s="211"/>
      <c r="C7" s="211"/>
      <c r="D7" s="211"/>
      <c r="E7" s="211"/>
      <c r="F7" s="211"/>
      <c r="G7" s="211"/>
      <c r="H7" s="211"/>
      <c r="I7" s="211"/>
      <c r="J7" s="211"/>
      <c r="K7" s="211"/>
      <c r="L7" s="211"/>
      <c r="M7" s="211"/>
      <c r="N7" s="212"/>
      <c r="O7" s="212"/>
      <c r="P7" s="995" t="s">
        <v>164</v>
      </c>
      <c r="Q7" s="996"/>
      <c r="R7" s="996"/>
      <c r="S7" s="996"/>
      <c r="T7" s="996"/>
      <c r="U7" s="996"/>
      <c r="V7" s="996"/>
      <c r="W7" s="996"/>
      <c r="X7" s="996"/>
      <c r="Y7" s="996"/>
      <c r="Z7" s="996"/>
      <c r="AA7" s="996"/>
      <c r="AB7" s="996"/>
      <c r="AC7" s="996"/>
      <c r="AD7" s="996"/>
      <c r="AE7" s="997"/>
    </row>
    <row r="8" spans="1:37" ht="24">
      <c r="A8" s="1000" t="s">
        <v>76</v>
      </c>
      <c r="B8" s="1000"/>
      <c r="C8" s="1000"/>
      <c r="D8" s="1000"/>
      <c r="E8" s="1000"/>
      <c r="F8" s="1000"/>
      <c r="G8" s="1000"/>
      <c r="H8" s="1000"/>
      <c r="I8" s="1000"/>
      <c r="J8" s="1000"/>
      <c r="K8" s="1000"/>
      <c r="L8" s="1000"/>
      <c r="M8" s="1000"/>
      <c r="N8" s="1000"/>
      <c r="O8" s="1000"/>
      <c r="P8" s="1000"/>
      <c r="Q8" s="1000"/>
      <c r="R8" s="1000"/>
      <c r="S8" s="1000"/>
      <c r="T8" s="1000"/>
      <c r="U8" s="1000"/>
      <c r="V8" s="1000"/>
      <c r="W8" s="1000"/>
      <c r="X8" s="1000"/>
      <c r="Y8" s="1000"/>
      <c r="Z8" s="1000"/>
      <c r="AA8" s="1000"/>
      <c r="AB8" s="1000"/>
      <c r="AC8" s="1000"/>
      <c r="AD8" s="1000"/>
      <c r="AE8" s="1000"/>
    </row>
    <row r="9" spans="1:37" s="66" customFormat="1" ht="15" customHeight="1">
      <c r="A9" s="959" t="s">
        <v>165</v>
      </c>
      <c r="B9" s="959"/>
      <c r="C9" s="959"/>
      <c r="D9" s="959"/>
      <c r="E9" s="959"/>
      <c r="F9" s="959"/>
      <c r="G9" s="959"/>
      <c r="H9" s="959"/>
      <c r="I9" s="959"/>
      <c r="J9" s="959"/>
      <c r="K9" s="213"/>
      <c r="L9" s="214" t="s">
        <v>166</v>
      </c>
      <c r="M9" s="214"/>
      <c r="N9" s="214"/>
      <c r="O9" s="215"/>
      <c r="P9" s="213"/>
      <c r="Q9" s="216" t="s">
        <v>167</v>
      </c>
      <c r="R9" s="217"/>
      <c r="S9" s="217"/>
      <c r="T9" s="217"/>
      <c r="U9" s="217"/>
      <c r="V9" s="214"/>
      <c r="W9" s="214"/>
      <c r="X9" s="214"/>
      <c r="Y9" s="214"/>
      <c r="Z9" s="214"/>
      <c r="AA9" s="214"/>
      <c r="AB9" s="214"/>
      <c r="AC9" s="214"/>
      <c r="AD9" s="214"/>
      <c r="AE9" s="218"/>
      <c r="AF9" s="412" t="b">
        <v>0</v>
      </c>
      <c r="AG9" s="412" t="b">
        <v>0</v>
      </c>
      <c r="AH9" s="412"/>
      <c r="AI9" s="412"/>
      <c r="AJ9" s="412"/>
      <c r="AK9" s="412"/>
    </row>
    <row r="10" spans="1:37" s="66" customFormat="1" ht="15" customHeight="1">
      <c r="A10" s="959"/>
      <c r="B10" s="959"/>
      <c r="C10" s="959"/>
      <c r="D10" s="959"/>
      <c r="E10" s="959"/>
      <c r="F10" s="959"/>
      <c r="G10" s="959"/>
      <c r="H10" s="959"/>
      <c r="I10" s="959"/>
      <c r="J10" s="959"/>
      <c r="K10" s="219"/>
      <c r="L10" s="220" t="s">
        <v>168</v>
      </c>
      <c r="M10" s="220"/>
      <c r="N10" s="220"/>
      <c r="O10" s="220"/>
      <c r="P10" s="221"/>
      <c r="Q10" s="222"/>
      <c r="R10" s="222"/>
      <c r="S10" s="222"/>
      <c r="T10" s="223"/>
      <c r="U10" s="221" t="s">
        <v>169</v>
      </c>
      <c r="V10" s="220"/>
      <c r="W10" s="220"/>
      <c r="X10" s="224"/>
      <c r="Y10" s="986"/>
      <c r="Z10" s="986"/>
      <c r="AA10" s="986"/>
      <c r="AB10" s="986"/>
      <c r="AC10" s="986"/>
      <c r="AD10" s="986"/>
      <c r="AE10" s="225"/>
      <c r="AF10" s="412" t="b">
        <v>0</v>
      </c>
      <c r="AG10" s="412" t="b">
        <v>0</v>
      </c>
      <c r="AH10" s="412"/>
      <c r="AI10" s="412"/>
      <c r="AJ10" s="412"/>
      <c r="AK10" s="412"/>
    </row>
    <row r="11" spans="1:37" s="68" customFormat="1" ht="16.5" customHeight="1">
      <c r="A11" s="959" t="s">
        <v>84</v>
      </c>
      <c r="B11" s="959"/>
      <c r="C11" s="959"/>
      <c r="D11" s="945" t="s">
        <v>85</v>
      </c>
      <c r="E11" s="945"/>
      <c r="F11" s="945"/>
      <c r="G11" s="945"/>
      <c r="H11" s="945"/>
      <c r="I11" s="945"/>
      <c r="J11" s="945"/>
      <c r="K11" s="226" t="s">
        <v>86</v>
      </c>
      <c r="L11" s="214"/>
      <c r="M11" s="214"/>
      <c r="N11" s="943"/>
      <c r="O11" s="943"/>
      <c r="P11" s="217" t="s">
        <v>87</v>
      </c>
      <c r="Q11" s="217" t="s">
        <v>530</v>
      </c>
      <c r="R11" s="214" t="s">
        <v>88</v>
      </c>
      <c r="S11" s="217"/>
      <c r="T11" s="962"/>
      <c r="U11" s="962"/>
      <c r="V11" s="214" t="s">
        <v>89</v>
      </c>
      <c r="W11" s="214"/>
      <c r="X11" s="214"/>
      <c r="Y11" s="214"/>
      <c r="Z11" s="214"/>
      <c r="AA11" s="214"/>
      <c r="AB11" s="214"/>
      <c r="AC11" s="214"/>
      <c r="AD11" s="214"/>
      <c r="AE11" s="218"/>
      <c r="AF11" s="413"/>
      <c r="AG11" s="413"/>
      <c r="AH11" s="413"/>
      <c r="AI11" s="413"/>
      <c r="AJ11" s="413"/>
      <c r="AK11" s="413"/>
    </row>
    <row r="12" spans="1:37" s="68" customFormat="1" ht="16.5" customHeight="1">
      <c r="A12" s="959"/>
      <c r="B12" s="959"/>
      <c r="C12" s="959"/>
      <c r="D12" s="945"/>
      <c r="E12" s="945"/>
      <c r="F12" s="945"/>
      <c r="G12" s="945"/>
      <c r="H12" s="945"/>
      <c r="I12" s="945"/>
      <c r="J12" s="945"/>
      <c r="K12" s="227" t="s">
        <v>83</v>
      </c>
      <c r="L12" s="220"/>
      <c r="M12" s="224" t="s">
        <v>29</v>
      </c>
      <c r="N12" s="958"/>
      <c r="O12" s="958"/>
      <c r="P12" s="958"/>
      <c r="Q12" s="958"/>
      <c r="R12" s="958"/>
      <c r="S12" s="958"/>
      <c r="T12" s="958"/>
      <c r="U12" s="958"/>
      <c r="V12" s="958"/>
      <c r="W12" s="958"/>
      <c r="X12" s="958"/>
      <c r="Y12" s="958"/>
      <c r="Z12" s="958"/>
      <c r="AA12" s="958"/>
      <c r="AB12" s="958"/>
      <c r="AC12" s="958"/>
      <c r="AD12" s="958"/>
      <c r="AE12" s="225" t="s">
        <v>23</v>
      </c>
      <c r="AF12" s="413"/>
      <c r="AG12" s="413"/>
      <c r="AH12" s="413"/>
      <c r="AI12" s="413"/>
      <c r="AJ12" s="413"/>
      <c r="AK12" s="413"/>
    </row>
    <row r="13" spans="1:37" s="68" customFormat="1" ht="16.5" customHeight="1">
      <c r="A13" s="959"/>
      <c r="B13" s="959"/>
      <c r="C13" s="959"/>
      <c r="D13" s="945" t="s">
        <v>90</v>
      </c>
      <c r="E13" s="945"/>
      <c r="F13" s="945"/>
      <c r="G13" s="945"/>
      <c r="H13" s="945"/>
      <c r="I13" s="945"/>
      <c r="J13" s="945"/>
      <c r="K13" s="975" t="s">
        <v>91</v>
      </c>
      <c r="L13" s="976"/>
      <c r="M13" s="976"/>
      <c r="N13" s="976"/>
      <c r="O13" s="976"/>
      <c r="P13" s="228"/>
      <c r="Q13" s="229" t="s">
        <v>92</v>
      </c>
      <c r="R13" s="230"/>
      <c r="S13" s="229"/>
      <c r="T13" s="228"/>
      <c r="U13" s="215" t="s">
        <v>170</v>
      </c>
      <c r="V13" s="215"/>
      <c r="W13" s="215"/>
      <c r="X13" s="215"/>
      <c r="Y13" s="215"/>
      <c r="Z13" s="228"/>
      <c r="AA13" s="215" t="s">
        <v>94</v>
      </c>
      <c r="AB13" s="229"/>
      <c r="AC13" s="229"/>
      <c r="AD13" s="229"/>
      <c r="AE13" s="231"/>
      <c r="AF13" s="413" t="b">
        <v>0</v>
      </c>
      <c r="AG13" s="413" t="b">
        <v>0</v>
      </c>
      <c r="AH13" s="413" t="b">
        <v>0</v>
      </c>
      <c r="AI13" s="413" t="b">
        <v>0</v>
      </c>
      <c r="AJ13" s="413" t="b">
        <v>0</v>
      </c>
      <c r="AK13" s="413"/>
    </row>
    <row r="14" spans="1:37" s="68" customFormat="1" ht="16.5" customHeight="1">
      <c r="A14" s="959"/>
      <c r="B14" s="959"/>
      <c r="C14" s="959"/>
      <c r="D14" s="945"/>
      <c r="E14" s="945"/>
      <c r="F14" s="945"/>
      <c r="G14" s="945"/>
      <c r="H14" s="945"/>
      <c r="I14" s="945"/>
      <c r="J14" s="945"/>
      <c r="K14" s="215"/>
      <c r="L14" s="215"/>
      <c r="M14" s="215"/>
      <c r="N14" s="215"/>
      <c r="O14" s="215"/>
      <c r="P14" s="232"/>
      <c r="Q14" s="215" t="s">
        <v>95</v>
      </c>
      <c r="R14" s="230"/>
      <c r="S14" s="229"/>
      <c r="T14" s="233"/>
      <c r="U14" s="1001" t="s">
        <v>96</v>
      </c>
      <c r="V14" s="1001"/>
      <c r="W14" s="1001"/>
      <c r="X14" s="1002"/>
      <c r="Y14" s="1002"/>
      <c r="Z14" s="1002"/>
      <c r="AA14" s="1002"/>
      <c r="AB14" s="1002"/>
      <c r="AC14" s="1002"/>
      <c r="AD14" s="1002"/>
      <c r="AE14" s="231" t="s">
        <v>23</v>
      </c>
      <c r="AF14" s="413"/>
      <c r="AG14" s="413"/>
      <c r="AH14" s="413"/>
      <c r="AI14" s="413"/>
      <c r="AJ14" s="413"/>
      <c r="AK14" s="413"/>
    </row>
    <row r="15" spans="1:37" s="68" customFormat="1" ht="16.5" customHeight="1">
      <c r="A15" s="959"/>
      <c r="B15" s="959"/>
      <c r="C15" s="959"/>
      <c r="D15" s="945"/>
      <c r="E15" s="945"/>
      <c r="F15" s="945"/>
      <c r="G15" s="945"/>
      <c r="H15" s="945"/>
      <c r="I15" s="945"/>
      <c r="J15" s="945"/>
      <c r="K15" s="215" t="s">
        <v>97</v>
      </c>
      <c r="L15" s="215"/>
      <c r="M15" s="215"/>
      <c r="N15" s="215"/>
      <c r="O15" s="215"/>
      <c r="P15" s="215"/>
      <c r="Q15" s="215"/>
      <c r="R15" s="215" t="s">
        <v>98</v>
      </c>
      <c r="S15" s="984"/>
      <c r="T15" s="984"/>
      <c r="U15" s="215" t="s">
        <v>99</v>
      </c>
      <c r="V15" s="215"/>
      <c r="W15" s="215"/>
      <c r="X15" s="215"/>
      <c r="Y15" s="215"/>
      <c r="Z15" s="215"/>
      <c r="AA15" s="215"/>
      <c r="AB15" s="215"/>
      <c r="AC15" s="215"/>
      <c r="AD15" s="215"/>
      <c r="AE15" s="231"/>
      <c r="AF15" s="413"/>
      <c r="AG15" s="413"/>
      <c r="AH15" s="413"/>
      <c r="AI15" s="413"/>
      <c r="AJ15" s="413"/>
      <c r="AK15" s="413"/>
    </row>
    <row r="16" spans="1:37" s="68" customFormat="1" ht="16.5" customHeight="1">
      <c r="A16" s="959"/>
      <c r="B16" s="959"/>
      <c r="C16" s="959"/>
      <c r="D16" s="945"/>
      <c r="E16" s="945"/>
      <c r="F16" s="945"/>
      <c r="G16" s="945"/>
      <c r="H16" s="945"/>
      <c r="I16" s="945"/>
      <c r="J16" s="945"/>
      <c r="K16" s="215" t="s">
        <v>100</v>
      </c>
      <c r="L16" s="215"/>
      <c r="M16" s="215" t="s">
        <v>29</v>
      </c>
      <c r="N16" s="987"/>
      <c r="O16" s="987"/>
      <c r="P16" s="987"/>
      <c r="Q16" s="987"/>
      <c r="R16" s="987"/>
      <c r="S16" s="987"/>
      <c r="T16" s="987"/>
      <c r="U16" s="987"/>
      <c r="V16" s="987"/>
      <c r="W16" s="987"/>
      <c r="X16" s="987"/>
      <c r="Y16" s="987"/>
      <c r="Z16" s="987"/>
      <c r="AA16" s="987"/>
      <c r="AB16" s="987"/>
      <c r="AC16" s="987"/>
      <c r="AD16" s="987"/>
      <c r="AE16" s="231" t="s">
        <v>23</v>
      </c>
      <c r="AF16" s="413"/>
      <c r="AG16" s="413"/>
      <c r="AH16" s="413"/>
      <c r="AI16" s="413"/>
      <c r="AJ16" s="413"/>
      <c r="AK16" s="413"/>
    </row>
    <row r="17" spans="1:37" s="68" customFormat="1" ht="16.5" customHeight="1">
      <c r="A17" s="959" t="s">
        <v>459</v>
      </c>
      <c r="B17" s="959"/>
      <c r="C17" s="959"/>
      <c r="D17" s="988"/>
      <c r="E17" s="988"/>
      <c r="F17" s="988"/>
      <c r="G17" s="988"/>
      <c r="H17" s="988"/>
      <c r="I17" s="988"/>
      <c r="J17" s="988"/>
      <c r="K17" s="937" t="s">
        <v>101</v>
      </c>
      <c r="L17" s="938"/>
      <c r="M17" s="938"/>
      <c r="N17" s="938"/>
      <c r="O17" s="938"/>
      <c r="P17" s="938"/>
      <c r="Q17" s="938"/>
      <c r="R17" s="938"/>
      <c r="S17" s="938"/>
      <c r="T17" s="938"/>
      <c r="U17" s="938"/>
      <c r="V17" s="938"/>
      <c r="W17" s="989" t="s">
        <v>102</v>
      </c>
      <c r="X17" s="990"/>
      <c r="Y17" s="990"/>
      <c r="Z17" s="990"/>
      <c r="AA17" s="990"/>
      <c r="AB17" s="990"/>
      <c r="AC17" s="990"/>
      <c r="AD17" s="990"/>
      <c r="AE17" s="991"/>
      <c r="AF17" s="413"/>
      <c r="AG17" s="413"/>
      <c r="AH17" s="413"/>
      <c r="AI17" s="413"/>
      <c r="AJ17" s="413"/>
      <c r="AK17" s="413"/>
    </row>
    <row r="18" spans="1:37" s="68" customFormat="1" ht="20.25" customHeight="1">
      <c r="A18" s="959"/>
      <c r="B18" s="959"/>
      <c r="C18" s="959"/>
      <c r="D18" s="988"/>
      <c r="E18" s="988"/>
      <c r="F18" s="988"/>
      <c r="G18" s="988"/>
      <c r="H18" s="988"/>
      <c r="I18" s="988"/>
      <c r="J18" s="988"/>
      <c r="K18" s="985"/>
      <c r="L18" s="986"/>
      <c r="M18" s="986"/>
      <c r="N18" s="986"/>
      <c r="O18" s="986"/>
      <c r="P18" s="986"/>
      <c r="Q18" s="986"/>
      <c r="R18" s="986"/>
      <c r="S18" s="986"/>
      <c r="T18" s="986"/>
      <c r="U18" s="986"/>
      <c r="V18" s="986"/>
      <c r="W18" s="992"/>
      <c r="X18" s="993"/>
      <c r="Y18" s="993"/>
      <c r="Z18" s="993"/>
      <c r="AA18" s="993"/>
      <c r="AB18" s="993"/>
      <c r="AC18" s="993"/>
      <c r="AD18" s="993"/>
      <c r="AE18" s="994"/>
      <c r="AF18" s="413"/>
      <c r="AG18" s="413"/>
      <c r="AH18" s="413"/>
      <c r="AI18" s="413"/>
      <c r="AJ18" s="413"/>
      <c r="AK18" s="413"/>
    </row>
    <row r="19" spans="1:37" s="68" customFormat="1" ht="16.5" customHeight="1">
      <c r="A19" s="959"/>
      <c r="B19" s="959"/>
      <c r="C19" s="959"/>
      <c r="D19" s="945" t="s">
        <v>103</v>
      </c>
      <c r="E19" s="945"/>
      <c r="F19" s="945"/>
      <c r="G19" s="945"/>
      <c r="H19" s="945"/>
      <c r="I19" s="945"/>
      <c r="J19" s="945"/>
      <c r="K19" s="956" t="s">
        <v>104</v>
      </c>
      <c r="L19" s="956"/>
      <c r="M19" s="956"/>
      <c r="N19" s="234"/>
      <c r="O19" s="215" t="s">
        <v>105</v>
      </c>
      <c r="P19" s="215"/>
      <c r="Q19" s="215"/>
      <c r="R19" s="235"/>
      <c r="S19" s="215" t="s">
        <v>106</v>
      </c>
      <c r="T19" s="215"/>
      <c r="U19" s="230"/>
      <c r="V19" s="215"/>
      <c r="W19" s="946"/>
      <c r="X19" s="947"/>
      <c r="Y19" s="947"/>
      <c r="Z19" s="947"/>
      <c r="AA19" s="947"/>
      <c r="AB19" s="947"/>
      <c r="AC19" s="947"/>
      <c r="AD19" s="947"/>
      <c r="AE19" s="977"/>
      <c r="AF19" s="413" t="b">
        <v>0</v>
      </c>
      <c r="AG19" s="413" t="b">
        <v>0</v>
      </c>
      <c r="AH19" s="413"/>
      <c r="AI19" s="413"/>
      <c r="AJ19" s="413"/>
      <c r="AK19" s="413"/>
    </row>
    <row r="20" spans="1:37" s="68" customFormat="1" ht="16.5" customHeight="1">
      <c r="A20" s="959"/>
      <c r="B20" s="959"/>
      <c r="C20" s="959"/>
      <c r="D20" s="945"/>
      <c r="E20" s="945"/>
      <c r="F20" s="945"/>
      <c r="G20" s="945"/>
      <c r="H20" s="945"/>
      <c r="I20" s="945"/>
      <c r="J20" s="945"/>
      <c r="K20" s="956" t="s">
        <v>100</v>
      </c>
      <c r="L20" s="956"/>
      <c r="M20" s="236" t="s">
        <v>29</v>
      </c>
      <c r="N20" s="987"/>
      <c r="O20" s="987"/>
      <c r="P20" s="987"/>
      <c r="Q20" s="987"/>
      <c r="R20" s="987"/>
      <c r="S20" s="987"/>
      <c r="T20" s="987"/>
      <c r="U20" s="987"/>
      <c r="V20" s="215" t="s">
        <v>23</v>
      </c>
      <c r="W20" s="978"/>
      <c r="X20" s="979"/>
      <c r="Y20" s="979"/>
      <c r="Z20" s="979"/>
      <c r="AA20" s="979"/>
      <c r="AB20" s="979"/>
      <c r="AC20" s="979"/>
      <c r="AD20" s="979"/>
      <c r="AE20" s="980"/>
      <c r="AF20" s="413"/>
      <c r="AG20" s="413"/>
      <c r="AH20" s="413"/>
      <c r="AI20" s="413"/>
      <c r="AJ20" s="413"/>
      <c r="AK20" s="413"/>
    </row>
    <row r="21" spans="1:37" s="68" customFormat="1" ht="20.25" customHeight="1">
      <c r="A21" s="959"/>
      <c r="B21" s="959"/>
      <c r="C21" s="959"/>
      <c r="D21" s="945"/>
      <c r="E21" s="945"/>
      <c r="F21" s="945"/>
      <c r="G21" s="945"/>
      <c r="H21" s="945"/>
      <c r="I21" s="945"/>
      <c r="J21" s="945"/>
      <c r="K21" s="237"/>
      <c r="L21" s="237"/>
      <c r="M21" s="236"/>
      <c r="N21" s="956"/>
      <c r="O21" s="956"/>
      <c r="P21" s="956"/>
      <c r="Q21" s="956"/>
      <c r="R21" s="956"/>
      <c r="S21" s="956"/>
      <c r="T21" s="956"/>
      <c r="U21" s="956"/>
      <c r="V21" s="215"/>
      <c r="W21" s="948"/>
      <c r="X21" s="949"/>
      <c r="Y21" s="949"/>
      <c r="Z21" s="949"/>
      <c r="AA21" s="949"/>
      <c r="AB21" s="949"/>
      <c r="AC21" s="949"/>
      <c r="AD21" s="949"/>
      <c r="AE21" s="981"/>
      <c r="AF21" s="413"/>
      <c r="AG21" s="413"/>
      <c r="AH21" s="413"/>
      <c r="AI21" s="413"/>
      <c r="AJ21" s="413"/>
      <c r="AK21" s="413"/>
    </row>
    <row r="22" spans="1:37" s="68" customFormat="1" ht="18" customHeight="1">
      <c r="A22" s="959"/>
      <c r="B22" s="959"/>
      <c r="C22" s="959"/>
      <c r="D22" s="945" t="s">
        <v>107</v>
      </c>
      <c r="E22" s="945"/>
      <c r="F22" s="945"/>
      <c r="G22" s="945"/>
      <c r="H22" s="945"/>
      <c r="I22" s="945"/>
      <c r="J22" s="945"/>
      <c r="K22" s="975" t="s">
        <v>108</v>
      </c>
      <c r="L22" s="976"/>
      <c r="M22" s="238"/>
      <c r="N22" s="216" t="s">
        <v>109</v>
      </c>
      <c r="O22" s="239" t="s">
        <v>29</v>
      </c>
      <c r="P22" s="960"/>
      <c r="Q22" s="960"/>
      <c r="R22" s="960"/>
      <c r="S22" s="960"/>
      <c r="T22" s="216" t="s">
        <v>127</v>
      </c>
      <c r="U22" s="240"/>
      <c r="V22" s="214" t="s">
        <v>110</v>
      </c>
      <c r="W22" s="946"/>
      <c r="X22" s="947"/>
      <c r="Y22" s="947"/>
      <c r="Z22" s="947"/>
      <c r="AA22" s="947"/>
      <c r="AB22" s="947"/>
      <c r="AC22" s="947"/>
      <c r="AD22" s="947"/>
      <c r="AE22" s="977"/>
      <c r="AF22" s="413" t="b">
        <v>0</v>
      </c>
      <c r="AG22" s="413" t="b">
        <v>0</v>
      </c>
      <c r="AH22" s="413"/>
      <c r="AI22" s="413"/>
      <c r="AJ22" s="413"/>
      <c r="AK22" s="413"/>
    </row>
    <row r="23" spans="1:37" s="68" customFormat="1" ht="18" customHeight="1">
      <c r="A23" s="959"/>
      <c r="B23" s="959"/>
      <c r="C23" s="959"/>
      <c r="D23" s="945"/>
      <c r="E23" s="945"/>
      <c r="F23" s="945"/>
      <c r="G23" s="945"/>
      <c r="H23" s="945"/>
      <c r="I23" s="945"/>
      <c r="J23" s="945"/>
      <c r="K23" s="982" t="s">
        <v>111</v>
      </c>
      <c r="L23" s="983"/>
      <c r="M23" s="983"/>
      <c r="N23" s="983"/>
      <c r="O23" s="983"/>
      <c r="P23" s="215" t="s">
        <v>98</v>
      </c>
      <c r="Q23" s="984"/>
      <c r="R23" s="984"/>
      <c r="S23" s="215" t="s">
        <v>99</v>
      </c>
      <c r="T23" s="215"/>
      <c r="U23" s="230"/>
      <c r="V23" s="215"/>
      <c r="W23" s="978"/>
      <c r="X23" s="979"/>
      <c r="Y23" s="979"/>
      <c r="Z23" s="979"/>
      <c r="AA23" s="979"/>
      <c r="AB23" s="979"/>
      <c r="AC23" s="979"/>
      <c r="AD23" s="979"/>
      <c r="AE23" s="980"/>
      <c r="AF23" s="413"/>
      <c r="AG23" s="413"/>
      <c r="AH23" s="413"/>
      <c r="AI23" s="413"/>
      <c r="AJ23" s="413"/>
      <c r="AK23" s="413"/>
    </row>
    <row r="24" spans="1:37" s="68" customFormat="1" ht="18" customHeight="1">
      <c r="A24" s="959"/>
      <c r="B24" s="959"/>
      <c r="C24" s="959"/>
      <c r="D24" s="945"/>
      <c r="E24" s="945"/>
      <c r="F24" s="945"/>
      <c r="G24" s="945"/>
      <c r="H24" s="945"/>
      <c r="I24" s="945"/>
      <c r="J24" s="945"/>
      <c r="K24" s="241" t="s">
        <v>112</v>
      </c>
      <c r="L24" s="229"/>
      <c r="M24" s="234"/>
      <c r="N24" s="229" t="s">
        <v>109</v>
      </c>
      <c r="O24" s="229"/>
      <c r="P24" s="235"/>
      <c r="Q24" s="215" t="s">
        <v>110</v>
      </c>
      <c r="R24" s="215"/>
      <c r="S24" s="215"/>
      <c r="T24" s="215"/>
      <c r="U24" s="230"/>
      <c r="V24" s="215"/>
      <c r="W24" s="978"/>
      <c r="X24" s="979"/>
      <c r="Y24" s="979"/>
      <c r="Z24" s="979"/>
      <c r="AA24" s="979"/>
      <c r="AB24" s="979"/>
      <c r="AC24" s="979"/>
      <c r="AD24" s="979"/>
      <c r="AE24" s="980"/>
      <c r="AF24" s="413" t="b">
        <v>0</v>
      </c>
      <c r="AG24" s="413" t="b">
        <v>0</v>
      </c>
      <c r="AH24" s="413"/>
      <c r="AI24" s="413"/>
      <c r="AJ24" s="413"/>
      <c r="AK24" s="413"/>
    </row>
    <row r="25" spans="1:37" s="68" customFormat="1" ht="18" customHeight="1">
      <c r="A25" s="959"/>
      <c r="B25" s="959"/>
      <c r="C25" s="959"/>
      <c r="D25" s="945"/>
      <c r="E25" s="945"/>
      <c r="F25" s="945"/>
      <c r="G25" s="945"/>
      <c r="H25" s="945"/>
      <c r="I25" s="945"/>
      <c r="J25" s="945"/>
      <c r="K25" s="985" t="s">
        <v>100</v>
      </c>
      <c r="L25" s="986"/>
      <c r="M25" s="242" t="s">
        <v>29</v>
      </c>
      <c r="N25" s="951"/>
      <c r="O25" s="951"/>
      <c r="P25" s="951"/>
      <c r="Q25" s="951"/>
      <c r="R25" s="951"/>
      <c r="S25" s="951"/>
      <c r="T25" s="951"/>
      <c r="U25" s="951"/>
      <c r="V25" s="220" t="s">
        <v>23</v>
      </c>
      <c r="W25" s="948"/>
      <c r="X25" s="949"/>
      <c r="Y25" s="949"/>
      <c r="Z25" s="949"/>
      <c r="AA25" s="949"/>
      <c r="AB25" s="949"/>
      <c r="AC25" s="949"/>
      <c r="AD25" s="949"/>
      <c r="AE25" s="981"/>
      <c r="AF25" s="413"/>
      <c r="AG25" s="413"/>
      <c r="AH25" s="413"/>
      <c r="AI25" s="413"/>
      <c r="AJ25" s="413"/>
      <c r="AK25" s="413"/>
    </row>
    <row r="26" spans="1:37" s="68" customFormat="1" ht="18" customHeight="1">
      <c r="A26" s="959"/>
      <c r="B26" s="959"/>
      <c r="C26" s="959"/>
      <c r="D26" s="945" t="s">
        <v>171</v>
      </c>
      <c r="E26" s="945"/>
      <c r="F26" s="945"/>
      <c r="G26" s="945"/>
      <c r="H26" s="945"/>
      <c r="I26" s="945"/>
      <c r="J26" s="945"/>
      <c r="K26" s="243"/>
      <c r="L26" s="216" t="s">
        <v>588</v>
      </c>
      <c r="M26" s="960"/>
      <c r="N26" s="960"/>
      <c r="O26" s="960"/>
      <c r="P26" s="960"/>
      <c r="Q26" s="960"/>
      <c r="R26" s="960"/>
      <c r="S26" s="960"/>
      <c r="T26" s="960"/>
      <c r="U26" s="960"/>
      <c r="V26" s="214" t="s">
        <v>23</v>
      </c>
      <c r="W26" s="961"/>
      <c r="X26" s="962"/>
      <c r="Y26" s="962"/>
      <c r="Z26" s="962"/>
      <c r="AA26" s="962"/>
      <c r="AB26" s="962"/>
      <c r="AC26" s="962"/>
      <c r="AD26" s="962"/>
      <c r="AE26" s="963"/>
      <c r="AF26" s="413" t="b">
        <v>0</v>
      </c>
      <c r="AG26" s="413"/>
      <c r="AH26" s="413"/>
      <c r="AI26" s="413"/>
      <c r="AJ26" s="413"/>
      <c r="AK26" s="413"/>
    </row>
    <row r="27" spans="1:37" s="68" customFormat="1" ht="18" customHeight="1">
      <c r="A27" s="959"/>
      <c r="B27" s="959"/>
      <c r="C27" s="959"/>
      <c r="D27" s="945"/>
      <c r="E27" s="945"/>
      <c r="F27" s="945"/>
      <c r="G27" s="945"/>
      <c r="H27" s="945"/>
      <c r="I27" s="945"/>
      <c r="J27" s="945"/>
      <c r="K27" s="244"/>
      <c r="L27" s="229"/>
      <c r="M27" s="236"/>
      <c r="N27" s="236"/>
      <c r="O27" s="236"/>
      <c r="P27" s="236"/>
      <c r="Q27" s="236"/>
      <c r="R27" s="236"/>
      <c r="S27" s="236"/>
      <c r="T27" s="236"/>
      <c r="U27" s="236"/>
      <c r="V27" s="215"/>
      <c r="W27" s="964"/>
      <c r="X27" s="965"/>
      <c r="Y27" s="965"/>
      <c r="Z27" s="965"/>
      <c r="AA27" s="965"/>
      <c r="AB27" s="965"/>
      <c r="AC27" s="965"/>
      <c r="AD27" s="965"/>
      <c r="AE27" s="966"/>
      <c r="AF27" s="413"/>
      <c r="AG27" s="413"/>
      <c r="AH27" s="413"/>
      <c r="AI27" s="413"/>
      <c r="AJ27" s="413"/>
      <c r="AK27" s="413"/>
    </row>
    <row r="28" spans="1:37" s="68" customFormat="1" ht="18" customHeight="1">
      <c r="A28" s="959"/>
      <c r="B28" s="959"/>
      <c r="C28" s="959"/>
      <c r="D28" s="945"/>
      <c r="E28" s="945"/>
      <c r="F28" s="945"/>
      <c r="G28" s="945"/>
      <c r="H28" s="945"/>
      <c r="I28" s="945"/>
      <c r="J28" s="945"/>
      <c r="K28" s="245"/>
      <c r="L28" s="221" t="s">
        <v>110</v>
      </c>
      <c r="M28" s="242"/>
      <c r="N28" s="221"/>
      <c r="O28" s="221"/>
      <c r="P28" s="220"/>
      <c r="Q28" s="220"/>
      <c r="R28" s="220"/>
      <c r="S28" s="220"/>
      <c r="T28" s="220"/>
      <c r="U28" s="246"/>
      <c r="V28" s="220"/>
      <c r="W28" s="967"/>
      <c r="X28" s="968"/>
      <c r="Y28" s="968"/>
      <c r="Z28" s="968"/>
      <c r="AA28" s="968"/>
      <c r="AB28" s="968"/>
      <c r="AC28" s="968"/>
      <c r="AD28" s="968"/>
      <c r="AE28" s="969"/>
      <c r="AF28" s="413" t="b">
        <v>0</v>
      </c>
      <c r="AG28" s="413"/>
      <c r="AH28" s="413"/>
      <c r="AI28" s="413"/>
      <c r="AJ28" s="413"/>
      <c r="AK28" s="413"/>
    </row>
    <row r="29" spans="1:37" s="68" customFormat="1" ht="16.5" customHeight="1">
      <c r="A29" s="959"/>
      <c r="B29" s="959"/>
      <c r="C29" s="959"/>
      <c r="D29" s="970" t="s">
        <v>172</v>
      </c>
      <c r="E29" s="970"/>
      <c r="F29" s="971" t="s">
        <v>173</v>
      </c>
      <c r="G29" s="971"/>
      <c r="H29" s="971"/>
      <c r="I29" s="971"/>
      <c r="J29" s="971"/>
      <c r="K29" s="247"/>
      <c r="L29" s="248" t="s">
        <v>109</v>
      </c>
      <c r="M29" s="249"/>
      <c r="N29" s="249"/>
      <c r="O29" s="250"/>
      <c r="P29" s="215"/>
      <c r="Q29" s="215"/>
      <c r="R29" s="215"/>
      <c r="S29" s="215"/>
      <c r="T29" s="215"/>
      <c r="U29" s="249"/>
      <c r="V29" s="215"/>
      <c r="W29" s="961"/>
      <c r="X29" s="962"/>
      <c r="Y29" s="962"/>
      <c r="Z29" s="962"/>
      <c r="AA29" s="962"/>
      <c r="AB29" s="962"/>
      <c r="AC29" s="962"/>
      <c r="AD29" s="962"/>
      <c r="AE29" s="963"/>
      <c r="AF29" s="413" t="b">
        <v>0</v>
      </c>
      <c r="AG29" s="413"/>
      <c r="AH29" s="413"/>
      <c r="AI29" s="413"/>
      <c r="AJ29" s="413"/>
      <c r="AK29" s="413"/>
    </row>
    <row r="30" spans="1:37" s="68" customFormat="1" ht="16.5" customHeight="1">
      <c r="A30" s="959"/>
      <c r="B30" s="959"/>
      <c r="C30" s="959"/>
      <c r="D30" s="970"/>
      <c r="E30" s="970"/>
      <c r="F30" s="971"/>
      <c r="G30" s="971"/>
      <c r="H30" s="971"/>
      <c r="I30" s="971"/>
      <c r="J30" s="971"/>
      <c r="K30" s="972" t="s">
        <v>174</v>
      </c>
      <c r="L30" s="973"/>
      <c r="M30" s="973"/>
      <c r="N30" s="973"/>
      <c r="O30" s="973"/>
      <c r="P30" s="973"/>
      <c r="Q30" s="973"/>
      <c r="R30" s="237"/>
      <c r="S30" s="215" t="s">
        <v>109</v>
      </c>
      <c r="T30" s="215"/>
      <c r="U30" s="249"/>
      <c r="V30" s="215" t="s">
        <v>175</v>
      </c>
      <c r="W30" s="964"/>
      <c r="X30" s="965"/>
      <c r="Y30" s="965"/>
      <c r="Z30" s="965"/>
      <c r="AA30" s="965"/>
      <c r="AB30" s="965"/>
      <c r="AC30" s="965"/>
      <c r="AD30" s="965"/>
      <c r="AE30" s="966"/>
      <c r="AF30" s="413" t="b">
        <v>0</v>
      </c>
      <c r="AG30" s="413" t="b">
        <v>0</v>
      </c>
      <c r="AH30" s="413"/>
      <c r="AI30" s="413"/>
      <c r="AJ30" s="413"/>
      <c r="AK30" s="413"/>
    </row>
    <row r="31" spans="1:37" s="68" customFormat="1" ht="18.75" customHeight="1">
      <c r="A31" s="959"/>
      <c r="B31" s="959"/>
      <c r="C31" s="959"/>
      <c r="D31" s="970"/>
      <c r="E31" s="970"/>
      <c r="F31" s="971"/>
      <c r="G31" s="971"/>
      <c r="H31" s="971"/>
      <c r="I31" s="971"/>
      <c r="J31" s="971"/>
      <c r="K31" s="251"/>
      <c r="L31" s="252" t="s">
        <v>110</v>
      </c>
      <c r="M31" s="251"/>
      <c r="N31" s="251"/>
      <c r="O31" s="247"/>
      <c r="P31" s="215"/>
      <c r="Q31" s="215"/>
      <c r="R31" s="215"/>
      <c r="S31" s="215"/>
      <c r="T31" s="215"/>
      <c r="U31" s="249"/>
      <c r="V31" s="215"/>
      <c r="W31" s="967"/>
      <c r="X31" s="968"/>
      <c r="Y31" s="968"/>
      <c r="Z31" s="968"/>
      <c r="AA31" s="968"/>
      <c r="AB31" s="968"/>
      <c r="AC31" s="968"/>
      <c r="AD31" s="968"/>
      <c r="AE31" s="969"/>
      <c r="AF31" s="413" t="b">
        <v>0</v>
      </c>
      <c r="AG31" s="413"/>
      <c r="AH31" s="413"/>
      <c r="AI31" s="413"/>
      <c r="AJ31" s="413"/>
      <c r="AK31" s="413"/>
    </row>
    <row r="32" spans="1:37" s="68" customFormat="1" ht="15.75" customHeight="1">
      <c r="A32" s="959"/>
      <c r="B32" s="959"/>
      <c r="C32" s="959"/>
      <c r="D32" s="970"/>
      <c r="E32" s="970"/>
      <c r="F32" s="970" t="s">
        <v>117</v>
      </c>
      <c r="G32" s="970"/>
      <c r="H32" s="970"/>
      <c r="I32" s="970"/>
      <c r="J32" s="970"/>
      <c r="K32" s="226"/>
      <c r="L32" s="974" t="s">
        <v>380</v>
      </c>
      <c r="M32" s="974"/>
      <c r="N32" s="974"/>
      <c r="O32" s="974"/>
      <c r="P32" s="974"/>
      <c r="Q32" s="974"/>
      <c r="R32" s="974"/>
      <c r="S32" s="974"/>
      <c r="T32" s="974"/>
      <c r="U32" s="974"/>
      <c r="V32" s="974"/>
      <c r="W32" s="961"/>
      <c r="X32" s="962"/>
      <c r="Y32" s="962"/>
      <c r="Z32" s="962"/>
      <c r="AA32" s="962"/>
      <c r="AB32" s="962"/>
      <c r="AC32" s="962"/>
      <c r="AD32" s="962"/>
      <c r="AE32" s="963"/>
      <c r="AF32" s="413" t="b">
        <v>0</v>
      </c>
      <c r="AG32" s="413"/>
      <c r="AH32" s="413"/>
      <c r="AI32" s="413"/>
      <c r="AJ32" s="413"/>
      <c r="AK32" s="413"/>
    </row>
    <row r="33" spans="1:37" s="68" customFormat="1" ht="15.75" customHeight="1">
      <c r="A33" s="959"/>
      <c r="B33" s="959"/>
      <c r="C33" s="959"/>
      <c r="D33" s="970"/>
      <c r="E33" s="970"/>
      <c r="F33" s="970"/>
      <c r="G33" s="970"/>
      <c r="H33" s="970"/>
      <c r="I33" s="970"/>
      <c r="J33" s="970"/>
      <c r="K33" s="237"/>
      <c r="L33" s="253" t="s">
        <v>381</v>
      </c>
      <c r="M33" s="254"/>
      <c r="N33" s="254"/>
      <c r="O33" s="254"/>
      <c r="P33" s="254"/>
      <c r="Q33" s="254"/>
      <c r="R33" s="254"/>
      <c r="S33" s="254"/>
      <c r="T33" s="254"/>
      <c r="U33" s="254"/>
      <c r="V33" s="254"/>
      <c r="W33" s="964"/>
      <c r="X33" s="965"/>
      <c r="Y33" s="965"/>
      <c r="Z33" s="965"/>
      <c r="AA33" s="965"/>
      <c r="AB33" s="965"/>
      <c r="AC33" s="965"/>
      <c r="AD33" s="965"/>
      <c r="AE33" s="966"/>
      <c r="AF33" s="413"/>
      <c r="AG33" s="413"/>
      <c r="AH33" s="413"/>
      <c r="AI33" s="413"/>
      <c r="AJ33" s="413"/>
      <c r="AK33" s="413"/>
    </row>
    <row r="34" spans="1:37" s="68" customFormat="1" ht="15.75" customHeight="1">
      <c r="A34" s="959"/>
      <c r="B34" s="959"/>
      <c r="C34" s="959"/>
      <c r="D34" s="970"/>
      <c r="E34" s="970"/>
      <c r="F34" s="970"/>
      <c r="G34" s="970"/>
      <c r="H34" s="970"/>
      <c r="I34" s="970"/>
      <c r="J34" s="970"/>
      <c r="K34" s="255"/>
      <c r="L34" s="256" t="s">
        <v>110</v>
      </c>
      <c r="M34" s="257"/>
      <c r="N34" s="257"/>
      <c r="O34" s="257"/>
      <c r="P34" s="220"/>
      <c r="Q34" s="220"/>
      <c r="R34" s="220"/>
      <c r="S34" s="220"/>
      <c r="T34" s="220"/>
      <c r="U34" s="258"/>
      <c r="V34" s="220"/>
      <c r="W34" s="967"/>
      <c r="X34" s="968"/>
      <c r="Y34" s="968"/>
      <c r="Z34" s="968"/>
      <c r="AA34" s="968"/>
      <c r="AB34" s="968"/>
      <c r="AC34" s="968"/>
      <c r="AD34" s="968"/>
      <c r="AE34" s="969"/>
      <c r="AF34" s="413" t="b">
        <v>0</v>
      </c>
      <c r="AG34" s="413"/>
      <c r="AH34" s="413"/>
      <c r="AI34" s="413"/>
      <c r="AJ34" s="413"/>
      <c r="AK34" s="413"/>
    </row>
    <row r="35" spans="1:37" s="68" customFormat="1" ht="16.5" customHeight="1">
      <c r="A35" s="959"/>
      <c r="B35" s="959"/>
      <c r="C35" s="959"/>
      <c r="D35" s="945" t="s">
        <v>83</v>
      </c>
      <c r="E35" s="945"/>
      <c r="F35" s="945"/>
      <c r="G35" s="945"/>
      <c r="H35" s="945"/>
      <c r="I35" s="945"/>
      <c r="J35" s="945"/>
      <c r="K35" s="946"/>
      <c r="L35" s="947"/>
      <c r="M35" s="947"/>
      <c r="N35" s="947"/>
      <c r="O35" s="947"/>
      <c r="P35" s="947"/>
      <c r="Q35" s="947"/>
      <c r="R35" s="947"/>
      <c r="S35" s="947"/>
      <c r="T35" s="947"/>
      <c r="U35" s="947"/>
      <c r="V35" s="947"/>
      <c r="W35" s="429" t="s">
        <v>176</v>
      </c>
      <c r="X35" s="430"/>
      <c r="Y35" s="430"/>
      <c r="Z35" s="919"/>
      <c r="AA35" s="919"/>
      <c r="AB35" s="919"/>
      <c r="AC35" s="919"/>
      <c r="AD35" s="919"/>
      <c r="AE35" s="920"/>
      <c r="AF35" s="413"/>
      <c r="AG35" s="413"/>
      <c r="AH35" s="413"/>
      <c r="AI35" s="413"/>
      <c r="AJ35" s="413"/>
      <c r="AK35" s="413"/>
    </row>
    <row r="36" spans="1:37" s="66" customFormat="1" ht="20.25" customHeight="1">
      <c r="A36" s="959"/>
      <c r="B36" s="959"/>
      <c r="C36" s="959"/>
      <c r="D36" s="945"/>
      <c r="E36" s="945"/>
      <c r="F36" s="945"/>
      <c r="G36" s="945"/>
      <c r="H36" s="945"/>
      <c r="I36" s="945"/>
      <c r="J36" s="945"/>
      <c r="K36" s="948"/>
      <c r="L36" s="949"/>
      <c r="M36" s="949"/>
      <c r="N36" s="949"/>
      <c r="O36" s="949"/>
      <c r="P36" s="949"/>
      <c r="Q36" s="949"/>
      <c r="R36" s="949"/>
      <c r="S36" s="949"/>
      <c r="T36" s="949"/>
      <c r="U36" s="949"/>
      <c r="V36" s="949"/>
      <c r="W36" s="950"/>
      <c r="X36" s="951"/>
      <c r="Y36" s="951"/>
      <c r="Z36" s="951"/>
      <c r="AA36" s="951"/>
      <c r="AB36" s="951"/>
      <c r="AC36" s="951"/>
      <c r="AD36" s="951"/>
      <c r="AE36" s="952"/>
      <c r="AF36" s="412"/>
      <c r="AG36" s="412"/>
      <c r="AH36" s="412"/>
      <c r="AI36" s="412"/>
      <c r="AJ36" s="412"/>
      <c r="AK36" s="412"/>
    </row>
    <row r="37" spans="1:37" s="68" customFormat="1" ht="13.5" customHeight="1">
      <c r="A37" s="953" t="s">
        <v>587</v>
      </c>
      <c r="B37" s="921" t="s">
        <v>120</v>
      </c>
      <c r="C37" s="922"/>
      <c r="D37" s="922"/>
      <c r="E37" s="922"/>
      <c r="F37" s="922"/>
      <c r="G37" s="922"/>
      <c r="H37" s="922"/>
      <c r="I37" s="922"/>
      <c r="J37" s="922"/>
      <c r="K37" s="922"/>
      <c r="L37" s="923"/>
      <c r="M37" s="921" t="s">
        <v>121</v>
      </c>
      <c r="N37" s="922"/>
      <c r="O37" s="922"/>
      <c r="P37" s="922"/>
      <c r="Q37" s="922"/>
      <c r="R37" s="922"/>
      <c r="S37" s="922"/>
      <c r="T37" s="922"/>
      <c r="U37" s="922"/>
      <c r="V37" s="922"/>
      <c r="W37" s="922"/>
      <c r="X37" s="922"/>
      <c r="Y37" s="922"/>
      <c r="Z37" s="922"/>
      <c r="AA37" s="922"/>
      <c r="AB37" s="922"/>
      <c r="AC37" s="922"/>
      <c r="AD37" s="922"/>
      <c r="AE37" s="923"/>
      <c r="AF37" s="413"/>
      <c r="AG37" s="413"/>
      <c r="AH37" s="413"/>
      <c r="AI37" s="413"/>
      <c r="AJ37" s="413"/>
      <c r="AK37" s="413"/>
    </row>
    <row r="38" spans="1:37" s="68" customFormat="1" ht="13.5" customHeight="1">
      <c r="A38" s="954"/>
      <c r="B38" s="260" t="s">
        <v>177</v>
      </c>
      <c r="C38" s="261"/>
      <c r="D38" s="261"/>
      <c r="E38" s="261"/>
      <c r="F38" s="261"/>
      <c r="G38" s="261"/>
      <c r="H38" s="261"/>
      <c r="I38" s="261"/>
      <c r="J38" s="261"/>
      <c r="K38" s="261"/>
      <c r="L38" s="261"/>
      <c r="M38" s="260" t="s">
        <v>178</v>
      </c>
      <c r="N38" s="261"/>
      <c r="O38" s="261"/>
      <c r="P38" s="217"/>
      <c r="Q38" s="240"/>
      <c r="R38" s="217" t="s">
        <v>109</v>
      </c>
      <c r="S38" s="217"/>
      <c r="T38" s="240"/>
      <c r="U38" s="217" t="s">
        <v>110</v>
      </c>
      <c r="V38" s="217"/>
      <c r="W38" s="217"/>
      <c r="X38" s="217"/>
      <c r="Y38" s="262"/>
      <c r="Z38" s="262"/>
      <c r="AA38" s="262"/>
      <c r="AB38" s="262"/>
      <c r="AC38" s="262"/>
      <c r="AD38" s="262"/>
      <c r="AE38" s="263"/>
      <c r="AF38" s="413" t="b">
        <v>0</v>
      </c>
      <c r="AG38" s="413" t="b">
        <v>0</v>
      </c>
      <c r="AH38" s="413"/>
      <c r="AI38" s="413"/>
      <c r="AJ38" s="413"/>
      <c r="AK38" s="413"/>
    </row>
    <row r="39" spans="1:37" s="68" customFormat="1" ht="13.5" customHeight="1">
      <c r="A39" s="954"/>
      <c r="B39" s="264"/>
      <c r="C39" s="265"/>
      <c r="D39" s="265"/>
      <c r="E39" s="265"/>
      <c r="F39" s="265"/>
      <c r="G39" s="265"/>
      <c r="H39" s="265"/>
      <c r="I39" s="265"/>
      <c r="J39" s="265"/>
      <c r="K39" s="265"/>
      <c r="L39" s="265"/>
      <c r="M39" s="264"/>
      <c r="N39" s="265"/>
      <c r="O39" s="265"/>
      <c r="P39" s="222"/>
      <c r="Q39" s="222"/>
      <c r="R39" s="222"/>
      <c r="S39" s="222"/>
      <c r="T39" s="222"/>
      <c r="U39" s="222"/>
      <c r="V39" s="222"/>
      <c r="W39" s="222"/>
      <c r="X39" s="222"/>
      <c r="Y39" s="266"/>
      <c r="Z39" s="266"/>
      <c r="AA39" s="266"/>
      <c r="AB39" s="266"/>
      <c r="AC39" s="266"/>
      <c r="AD39" s="266"/>
      <c r="AE39" s="267"/>
      <c r="AF39" s="413"/>
      <c r="AG39" s="413"/>
      <c r="AH39" s="413"/>
      <c r="AI39" s="413"/>
      <c r="AJ39" s="413"/>
      <c r="AK39" s="413"/>
    </row>
    <row r="40" spans="1:37" s="68" customFormat="1" ht="13.5" customHeight="1">
      <c r="A40" s="954"/>
      <c r="B40" s="268" t="s">
        <v>235</v>
      </c>
      <c r="C40" s="269"/>
      <c r="D40" s="269"/>
      <c r="E40" s="269"/>
      <c r="F40" s="269"/>
      <c r="G40" s="269"/>
      <c r="H40" s="269"/>
      <c r="I40" s="269"/>
      <c r="J40" s="269"/>
      <c r="K40" s="269"/>
      <c r="L40" s="269"/>
      <c r="M40" s="268" t="s">
        <v>179</v>
      </c>
      <c r="N40" s="269"/>
      <c r="O40" s="269"/>
      <c r="P40" s="230"/>
      <c r="Q40" s="230"/>
      <c r="R40" s="230"/>
      <c r="S40" s="270"/>
      <c r="T40" s="230" t="s">
        <v>109</v>
      </c>
      <c r="U40" s="230"/>
      <c r="V40" s="270"/>
      <c r="W40" s="230" t="s">
        <v>110</v>
      </c>
      <c r="X40" s="230"/>
      <c r="Y40" s="271"/>
      <c r="Z40" s="272"/>
      <c r="AA40" s="215"/>
      <c r="AB40" s="215"/>
      <c r="AC40" s="956"/>
      <c r="AD40" s="956"/>
      <c r="AE40" s="273"/>
      <c r="AF40" s="413" t="b">
        <v>0</v>
      </c>
      <c r="AG40" s="413" t="b">
        <v>0</v>
      </c>
      <c r="AH40" s="413"/>
      <c r="AI40" s="413"/>
      <c r="AJ40" s="413"/>
      <c r="AK40" s="413"/>
    </row>
    <row r="41" spans="1:37" s="68" customFormat="1" ht="13.5" customHeight="1">
      <c r="A41" s="954"/>
      <c r="B41" s="274"/>
      <c r="C41" s="275"/>
      <c r="D41" s="275"/>
      <c r="E41" s="275"/>
      <c r="F41" s="275"/>
      <c r="G41" s="275"/>
      <c r="H41" s="275"/>
      <c r="I41" s="275"/>
      <c r="J41" s="275"/>
      <c r="K41" s="275"/>
      <c r="L41" s="275"/>
      <c r="M41" s="276"/>
      <c r="N41" s="275"/>
      <c r="O41" s="275"/>
      <c r="P41" s="222"/>
      <c r="Q41" s="222"/>
      <c r="R41" s="222"/>
      <c r="S41" s="222"/>
      <c r="T41" s="222"/>
      <c r="U41" s="222"/>
      <c r="V41" s="222"/>
      <c r="W41" s="222"/>
      <c r="X41" s="222"/>
      <c r="Y41" s="266"/>
      <c r="Z41" s="266"/>
      <c r="AA41" s="266"/>
      <c r="AB41" s="266"/>
      <c r="AC41" s="266"/>
      <c r="AD41" s="266"/>
      <c r="AE41" s="267"/>
      <c r="AF41" s="413"/>
      <c r="AG41" s="413"/>
      <c r="AH41" s="413"/>
      <c r="AI41" s="413"/>
      <c r="AJ41" s="413"/>
      <c r="AK41" s="413"/>
    </row>
    <row r="42" spans="1:37" s="68" customFormat="1" ht="13.5" customHeight="1">
      <c r="A42" s="954"/>
      <c r="B42" s="268" t="s">
        <v>180</v>
      </c>
      <c r="C42" s="277"/>
      <c r="D42" s="277"/>
      <c r="E42" s="277"/>
      <c r="F42" s="277"/>
      <c r="G42" s="277"/>
      <c r="H42" s="277"/>
      <c r="I42" s="277"/>
      <c r="J42" s="277"/>
      <c r="K42" s="277"/>
      <c r="L42" s="277"/>
      <c r="M42" s="268" t="s">
        <v>181</v>
      </c>
      <c r="N42" s="277"/>
      <c r="O42" s="277"/>
      <c r="P42" s="230"/>
      <c r="Q42" s="237"/>
      <c r="R42" s="230"/>
      <c r="S42" s="230"/>
      <c r="T42" s="237"/>
      <c r="U42" s="278"/>
      <c r="V42" s="230" t="s">
        <v>109</v>
      </c>
      <c r="W42" s="237"/>
      <c r="X42" s="270"/>
      <c r="Y42" s="272" t="s">
        <v>110</v>
      </c>
      <c r="Z42" s="272"/>
      <c r="AA42" s="272"/>
      <c r="AB42" s="272"/>
      <c r="AC42" s="272"/>
      <c r="AD42" s="272"/>
      <c r="AE42" s="279"/>
      <c r="AF42" s="413" t="b">
        <v>0</v>
      </c>
      <c r="AG42" s="413" t="b">
        <v>0</v>
      </c>
      <c r="AH42" s="413"/>
      <c r="AI42" s="413"/>
      <c r="AJ42" s="413"/>
      <c r="AK42" s="413"/>
    </row>
    <row r="43" spans="1:37" s="68" customFormat="1" ht="13.5" customHeight="1">
      <c r="A43" s="954"/>
      <c r="B43" s="268"/>
      <c r="C43" s="277"/>
      <c r="D43" s="277"/>
      <c r="E43" s="277"/>
      <c r="F43" s="277"/>
      <c r="G43" s="277"/>
      <c r="H43" s="277"/>
      <c r="I43" s="277"/>
      <c r="J43" s="277"/>
      <c r="K43" s="277"/>
      <c r="L43" s="277"/>
      <c r="M43" s="268"/>
      <c r="N43" s="277"/>
      <c r="O43" s="277"/>
      <c r="P43" s="230"/>
      <c r="Q43" s="230"/>
      <c r="R43" s="230"/>
      <c r="S43" s="230"/>
      <c r="T43" s="230"/>
      <c r="U43" s="230"/>
      <c r="V43" s="230"/>
      <c r="W43" s="230"/>
      <c r="X43" s="230"/>
      <c r="Y43" s="280"/>
      <c r="Z43" s="280"/>
      <c r="AA43" s="280"/>
      <c r="AB43" s="280"/>
      <c r="AC43" s="957"/>
      <c r="AD43" s="957"/>
      <c r="AE43" s="281"/>
      <c r="AF43" s="413"/>
      <c r="AG43" s="413"/>
      <c r="AH43" s="413"/>
      <c r="AI43" s="413"/>
      <c r="AJ43" s="413"/>
      <c r="AK43" s="413"/>
    </row>
    <row r="44" spans="1:37" s="68" customFormat="1" ht="13.5" customHeight="1">
      <c r="A44" s="954"/>
      <c r="B44" s="260" t="s">
        <v>182</v>
      </c>
      <c r="C44" s="261"/>
      <c r="D44" s="261"/>
      <c r="E44" s="261"/>
      <c r="F44" s="261"/>
      <c r="G44" s="261"/>
      <c r="H44" s="261"/>
      <c r="I44" s="261"/>
      <c r="J44" s="261"/>
      <c r="K44" s="261"/>
      <c r="L44" s="261"/>
      <c r="M44" s="282" t="s">
        <v>183</v>
      </c>
      <c r="N44" s="261"/>
      <c r="O44" s="261"/>
      <c r="P44" s="217"/>
      <c r="Q44" s="240"/>
      <c r="R44" s="217" t="s">
        <v>109</v>
      </c>
      <c r="S44" s="217"/>
      <c r="T44" s="240"/>
      <c r="U44" s="217" t="s">
        <v>110</v>
      </c>
      <c r="V44" s="217"/>
      <c r="W44" s="217"/>
      <c r="X44" s="217"/>
      <c r="Y44" s="262"/>
      <c r="Z44" s="262"/>
      <c r="AA44" s="262"/>
      <c r="AB44" s="262"/>
      <c r="AC44" s="262"/>
      <c r="AD44" s="262"/>
      <c r="AE44" s="263"/>
      <c r="AF44" s="413" t="b">
        <v>0</v>
      </c>
      <c r="AG44" s="413" t="b">
        <v>0</v>
      </c>
      <c r="AH44" s="413"/>
      <c r="AI44" s="413"/>
      <c r="AJ44" s="413"/>
      <c r="AK44" s="413"/>
    </row>
    <row r="45" spans="1:37" s="68" customFormat="1" ht="13.5" customHeight="1">
      <c r="A45" s="954"/>
      <c r="B45" s="264"/>
      <c r="C45" s="265"/>
      <c r="D45" s="265"/>
      <c r="E45" s="265"/>
      <c r="F45" s="265"/>
      <c r="G45" s="265"/>
      <c r="H45" s="265"/>
      <c r="I45" s="265"/>
      <c r="J45" s="265"/>
      <c r="K45" s="265"/>
      <c r="L45" s="265"/>
      <c r="M45" s="264"/>
      <c r="N45" s="265"/>
      <c r="O45" s="265"/>
      <c r="P45" s="222"/>
      <c r="Q45" s="222"/>
      <c r="R45" s="222"/>
      <c r="S45" s="222"/>
      <c r="T45" s="222"/>
      <c r="U45" s="222"/>
      <c r="V45" s="222"/>
      <c r="W45" s="222"/>
      <c r="X45" s="222"/>
      <c r="Y45" s="266"/>
      <c r="Z45" s="266"/>
      <c r="AA45" s="266"/>
      <c r="AB45" s="266"/>
      <c r="AC45" s="266"/>
      <c r="AD45" s="266"/>
      <c r="AE45" s="267"/>
      <c r="AF45" s="413"/>
      <c r="AG45" s="413"/>
      <c r="AH45" s="413"/>
      <c r="AI45" s="413"/>
      <c r="AJ45" s="413"/>
      <c r="AK45" s="413"/>
    </row>
    <row r="46" spans="1:37" s="68" customFormat="1" ht="13.5" customHeight="1">
      <c r="A46" s="954"/>
      <c r="B46" s="268" t="s">
        <v>184</v>
      </c>
      <c r="C46" s="269"/>
      <c r="D46" s="269"/>
      <c r="E46" s="269"/>
      <c r="F46" s="269"/>
      <c r="G46" s="269"/>
      <c r="H46" s="269"/>
      <c r="I46" s="269"/>
      <c r="J46" s="269"/>
      <c r="K46" s="269"/>
      <c r="L46" s="269"/>
      <c r="M46" s="268" t="s">
        <v>185</v>
      </c>
      <c r="N46" s="269"/>
      <c r="O46" s="269"/>
      <c r="P46" s="230"/>
      <c r="Q46" s="230"/>
      <c r="R46" s="230"/>
      <c r="S46" s="230"/>
      <c r="T46" s="270"/>
      <c r="U46" s="230" t="s">
        <v>109</v>
      </c>
      <c r="V46" s="230"/>
      <c r="W46" s="270"/>
      <c r="X46" s="230" t="s">
        <v>110</v>
      </c>
      <c r="Y46" s="283"/>
      <c r="Z46" s="283"/>
      <c r="AA46" s="283"/>
      <c r="AB46" s="283"/>
      <c r="AC46" s="283"/>
      <c r="AD46" s="283"/>
      <c r="AE46" s="284"/>
      <c r="AF46" s="413" t="b">
        <v>0</v>
      </c>
      <c r="AG46" s="413" t="b">
        <v>0</v>
      </c>
      <c r="AH46" s="413"/>
      <c r="AI46" s="413"/>
      <c r="AJ46" s="413"/>
      <c r="AK46" s="413"/>
    </row>
    <row r="47" spans="1:37" s="68" customFormat="1" ht="13.5" customHeight="1">
      <c r="A47" s="954"/>
      <c r="B47" s="285"/>
      <c r="C47" s="269"/>
      <c r="D47" s="269"/>
      <c r="E47" s="269"/>
      <c r="F47" s="269"/>
      <c r="G47" s="269"/>
      <c r="H47" s="269"/>
      <c r="I47" s="269"/>
      <c r="J47" s="269"/>
      <c r="K47" s="269"/>
      <c r="L47" s="269"/>
      <c r="M47" s="285"/>
      <c r="N47" s="269"/>
      <c r="O47" s="269"/>
      <c r="P47" s="230"/>
      <c r="Q47" s="230"/>
      <c r="R47" s="230"/>
      <c r="S47" s="230"/>
      <c r="T47" s="230"/>
      <c r="U47" s="215"/>
      <c r="V47" s="215"/>
      <c r="W47" s="215"/>
      <c r="X47" s="215"/>
      <c r="Y47" s="283"/>
      <c r="Z47" s="283"/>
      <c r="AA47" s="283"/>
      <c r="AB47" s="283"/>
      <c r="AC47" s="283"/>
      <c r="AD47" s="283"/>
      <c r="AE47" s="284"/>
      <c r="AF47" s="413"/>
      <c r="AG47" s="413"/>
      <c r="AH47" s="413"/>
      <c r="AI47" s="413"/>
      <c r="AJ47" s="413"/>
      <c r="AK47" s="413"/>
    </row>
    <row r="48" spans="1:37" s="68" customFormat="1" ht="13.5" customHeight="1">
      <c r="A48" s="954"/>
      <c r="B48" s="260" t="s">
        <v>186</v>
      </c>
      <c r="C48" s="261"/>
      <c r="D48" s="261"/>
      <c r="E48" s="261"/>
      <c r="F48" s="261"/>
      <c r="G48" s="261"/>
      <c r="H48" s="261"/>
      <c r="I48" s="261"/>
      <c r="J48" s="261"/>
      <c r="K48" s="261"/>
      <c r="L48" s="261"/>
      <c r="M48" s="260" t="s">
        <v>187</v>
      </c>
      <c r="N48" s="261"/>
      <c r="O48" s="261"/>
      <c r="P48" s="217"/>
      <c r="Q48" s="240"/>
      <c r="R48" s="217" t="s">
        <v>109</v>
      </c>
      <c r="S48" s="217"/>
      <c r="T48" s="240"/>
      <c r="U48" s="217" t="s">
        <v>110</v>
      </c>
      <c r="V48" s="217"/>
      <c r="W48" s="217"/>
      <c r="X48" s="217"/>
      <c r="Y48" s="262"/>
      <c r="Z48" s="262"/>
      <c r="AA48" s="262"/>
      <c r="AB48" s="262"/>
      <c r="AC48" s="262"/>
      <c r="AD48" s="262"/>
      <c r="AE48" s="263"/>
      <c r="AF48" s="413" t="b">
        <v>0</v>
      </c>
      <c r="AG48" s="413" t="b">
        <v>0</v>
      </c>
      <c r="AH48" s="413"/>
      <c r="AI48" s="413"/>
      <c r="AJ48" s="413"/>
      <c r="AK48" s="413"/>
    </row>
    <row r="49" spans="1:37" s="68" customFormat="1" ht="13.5" customHeight="1">
      <c r="A49" s="955"/>
      <c r="B49" s="276" t="s">
        <v>29</v>
      </c>
      <c r="C49" s="958"/>
      <c r="D49" s="958"/>
      <c r="E49" s="958"/>
      <c r="F49" s="958"/>
      <c r="G49" s="958"/>
      <c r="H49" s="958"/>
      <c r="I49" s="958"/>
      <c r="J49" s="958"/>
      <c r="K49" s="958"/>
      <c r="L49" s="265" t="s">
        <v>23</v>
      </c>
      <c r="M49" s="264"/>
      <c r="N49" s="265"/>
      <c r="O49" s="265"/>
      <c r="P49" s="222"/>
      <c r="Q49" s="222"/>
      <c r="R49" s="222"/>
      <c r="S49" s="222"/>
      <c r="T49" s="222"/>
      <c r="U49" s="220"/>
      <c r="V49" s="220"/>
      <c r="W49" s="220"/>
      <c r="X49" s="220"/>
      <c r="Y49" s="266"/>
      <c r="Z49" s="266"/>
      <c r="AA49" s="266"/>
      <c r="AB49" s="266"/>
      <c r="AC49" s="266"/>
      <c r="AD49" s="266"/>
      <c r="AE49" s="267"/>
      <c r="AF49" s="413"/>
      <c r="AG49" s="413"/>
      <c r="AH49" s="413"/>
      <c r="AI49" s="413"/>
      <c r="AJ49" s="413"/>
      <c r="AK49" s="413"/>
    </row>
    <row r="50" spans="1:37" s="68" customFormat="1" ht="27" customHeight="1">
      <c r="A50" s="928" t="s">
        <v>147</v>
      </c>
      <c r="B50" s="931" t="s">
        <v>188</v>
      </c>
      <c r="C50" s="932"/>
      <c r="D50" s="932"/>
      <c r="E50" s="932"/>
      <c r="F50" s="932"/>
      <c r="G50" s="932"/>
      <c r="H50" s="932"/>
      <c r="I50" s="932"/>
      <c r="J50" s="932"/>
      <c r="K50" s="932"/>
      <c r="L50" s="933"/>
      <c r="M50" s="937" t="s">
        <v>149</v>
      </c>
      <c r="N50" s="938"/>
      <c r="O50" s="938"/>
      <c r="P50" s="938"/>
      <c r="Q50" s="938"/>
      <c r="R50" s="939"/>
      <c r="S50" s="921" t="s">
        <v>189</v>
      </c>
      <c r="T50" s="922"/>
      <c r="U50" s="922"/>
      <c r="V50" s="922"/>
      <c r="W50" s="922"/>
      <c r="X50" s="923"/>
      <c r="Y50" s="940" t="s">
        <v>190</v>
      </c>
      <c r="Z50" s="941"/>
      <c r="AA50" s="941"/>
      <c r="AB50" s="941"/>
      <c r="AC50" s="941"/>
      <c r="AD50" s="941"/>
      <c r="AE50" s="942"/>
      <c r="AF50" s="413"/>
      <c r="AG50" s="413"/>
      <c r="AH50" s="413"/>
      <c r="AI50" s="413"/>
      <c r="AJ50" s="413"/>
      <c r="AK50" s="413"/>
    </row>
    <row r="51" spans="1:37" s="68" customFormat="1" ht="12.75" customHeight="1">
      <c r="A51" s="929"/>
      <c r="B51" s="934"/>
      <c r="C51" s="935"/>
      <c r="D51" s="935"/>
      <c r="E51" s="935"/>
      <c r="F51" s="935"/>
      <c r="G51" s="935"/>
      <c r="H51" s="935"/>
      <c r="I51" s="935"/>
      <c r="J51" s="935"/>
      <c r="K51" s="935"/>
      <c r="L51" s="936"/>
      <c r="M51" s="286"/>
      <c r="N51" s="216" t="s">
        <v>191</v>
      </c>
      <c r="O51" s="261"/>
      <c r="P51" s="287"/>
      <c r="Q51" s="216"/>
      <c r="R51" s="288"/>
      <c r="S51" s="216"/>
      <c r="T51" s="214"/>
      <c r="U51" s="943"/>
      <c r="V51" s="943"/>
      <c r="W51" s="289"/>
      <c r="X51" s="290"/>
      <c r="Y51" s="259"/>
      <c r="Z51" s="216" t="s">
        <v>153</v>
      </c>
      <c r="AA51" s="214"/>
      <c r="AB51" s="214" t="s">
        <v>154</v>
      </c>
      <c r="AC51" s="214"/>
      <c r="AD51" s="214" t="s">
        <v>155</v>
      </c>
      <c r="AE51" s="218"/>
      <c r="AF51" s="413" t="b">
        <v>0</v>
      </c>
      <c r="AG51" s="413"/>
      <c r="AH51" s="413"/>
      <c r="AI51" s="413"/>
      <c r="AJ51" s="413"/>
      <c r="AK51" s="413"/>
    </row>
    <row r="52" spans="1:37" s="68" customFormat="1" ht="12.75" customHeight="1">
      <c r="A52" s="929"/>
      <c r="B52" s="934"/>
      <c r="C52" s="935"/>
      <c r="D52" s="935"/>
      <c r="E52" s="935"/>
      <c r="F52" s="935"/>
      <c r="G52" s="935"/>
      <c r="H52" s="935"/>
      <c r="I52" s="935"/>
      <c r="J52" s="935"/>
      <c r="K52" s="935"/>
      <c r="L52" s="936"/>
      <c r="M52" s="264"/>
      <c r="N52" s="265"/>
      <c r="O52" s="265"/>
      <c r="P52" s="221"/>
      <c r="Q52" s="221"/>
      <c r="R52" s="291"/>
      <c r="S52" s="221"/>
      <c r="T52" s="220"/>
      <c r="U52" s="944"/>
      <c r="V52" s="944"/>
      <c r="W52" s="292"/>
      <c r="X52" s="293" t="s">
        <v>146</v>
      </c>
      <c r="Y52" s="245"/>
      <c r="Z52" s="221" t="s">
        <v>156</v>
      </c>
      <c r="AA52" s="220"/>
      <c r="AB52" s="220" t="s">
        <v>157</v>
      </c>
      <c r="AC52" s="220"/>
      <c r="AD52" s="220" t="s">
        <v>395</v>
      </c>
      <c r="AE52" s="225"/>
      <c r="AF52" s="413" t="b">
        <v>0</v>
      </c>
      <c r="AG52" s="413" t="b">
        <v>0</v>
      </c>
      <c r="AH52" s="413" t="b">
        <v>0</v>
      </c>
      <c r="AI52" s="413" t="b">
        <v>0</v>
      </c>
      <c r="AJ52" s="413" t="b">
        <v>0</v>
      </c>
      <c r="AK52" s="413" t="b">
        <v>0</v>
      </c>
    </row>
    <row r="53" spans="1:37" s="68" customFormat="1" ht="13.5" customHeight="1">
      <c r="A53" s="929"/>
      <c r="B53" s="934"/>
      <c r="C53" s="935"/>
      <c r="D53" s="935"/>
      <c r="E53" s="935"/>
      <c r="F53" s="935"/>
      <c r="G53" s="935"/>
      <c r="H53" s="935"/>
      <c r="I53" s="935"/>
      <c r="J53" s="935"/>
      <c r="K53" s="935"/>
      <c r="L53" s="936"/>
      <c r="M53" s="294"/>
      <c r="N53" s="295" t="s">
        <v>192</v>
      </c>
      <c r="O53" s="269"/>
      <c r="P53" s="237"/>
      <c r="Q53" s="229"/>
      <c r="R53" s="296"/>
      <c r="S53" s="229"/>
      <c r="T53" s="215"/>
      <c r="U53" s="943"/>
      <c r="V53" s="943"/>
      <c r="W53" s="237"/>
      <c r="X53" s="297"/>
      <c r="Y53" s="241"/>
      <c r="Z53" s="229" t="s">
        <v>153</v>
      </c>
      <c r="AA53" s="215"/>
      <c r="AB53" s="215" t="s">
        <v>154</v>
      </c>
      <c r="AC53" s="215"/>
      <c r="AD53" s="215" t="s">
        <v>155</v>
      </c>
      <c r="AE53" s="231"/>
      <c r="AF53" s="413" t="b">
        <v>0</v>
      </c>
      <c r="AG53" s="413"/>
      <c r="AH53" s="413"/>
      <c r="AI53" s="413"/>
      <c r="AJ53" s="413"/>
      <c r="AK53" s="413"/>
    </row>
    <row r="54" spans="1:37" s="68" customFormat="1" ht="13.5" customHeight="1">
      <c r="A54" s="929"/>
      <c r="B54" s="934"/>
      <c r="C54" s="935"/>
      <c r="D54" s="935"/>
      <c r="E54" s="935"/>
      <c r="F54" s="935"/>
      <c r="G54" s="935"/>
      <c r="H54" s="935"/>
      <c r="I54" s="935"/>
      <c r="J54" s="935"/>
      <c r="K54" s="935"/>
      <c r="L54" s="936"/>
      <c r="M54" s="285"/>
      <c r="N54" s="269"/>
      <c r="O54" s="269"/>
      <c r="P54" s="229"/>
      <c r="Q54" s="229"/>
      <c r="R54" s="296"/>
      <c r="S54" s="229"/>
      <c r="T54" s="215"/>
      <c r="U54" s="944"/>
      <c r="V54" s="944"/>
      <c r="W54" s="237"/>
      <c r="X54" s="297" t="s">
        <v>146</v>
      </c>
      <c r="Y54" s="241"/>
      <c r="Z54" s="229" t="s">
        <v>156</v>
      </c>
      <c r="AA54" s="215"/>
      <c r="AB54" s="215" t="s">
        <v>157</v>
      </c>
      <c r="AC54" s="215"/>
      <c r="AD54" s="215" t="s">
        <v>395</v>
      </c>
      <c r="AE54" s="231"/>
      <c r="AF54" s="413" t="b">
        <v>0</v>
      </c>
      <c r="AG54" s="413" t="b">
        <v>0</v>
      </c>
      <c r="AH54" s="413" t="b">
        <v>0</v>
      </c>
      <c r="AI54" s="413" t="b">
        <v>0</v>
      </c>
      <c r="AJ54" s="413" t="b">
        <v>0</v>
      </c>
      <c r="AK54" s="413" t="b">
        <v>0</v>
      </c>
    </row>
    <row r="55" spans="1:37" s="68" customFormat="1" ht="14.25" customHeight="1">
      <c r="A55" s="929"/>
      <c r="B55" s="285"/>
      <c r="C55" s="269"/>
      <c r="D55" s="269"/>
      <c r="E55" s="269"/>
      <c r="F55" s="269"/>
      <c r="G55" s="269"/>
      <c r="H55" s="269"/>
      <c r="I55" s="269"/>
      <c r="J55" s="269"/>
      <c r="K55" s="269"/>
      <c r="L55" s="269"/>
      <c r="M55" s="286"/>
      <c r="N55" s="214" t="s">
        <v>193</v>
      </c>
      <c r="O55" s="261"/>
      <c r="P55" s="287"/>
      <c r="Q55" s="216"/>
      <c r="R55" s="288"/>
      <c r="S55" s="216"/>
      <c r="T55" s="214"/>
      <c r="U55" s="943"/>
      <c r="V55" s="943"/>
      <c r="W55" s="287"/>
      <c r="X55" s="290"/>
      <c r="Y55" s="259"/>
      <c r="Z55" s="216" t="s">
        <v>153</v>
      </c>
      <c r="AA55" s="214"/>
      <c r="AB55" s="214" t="s">
        <v>154</v>
      </c>
      <c r="AC55" s="214"/>
      <c r="AD55" s="214" t="s">
        <v>155</v>
      </c>
      <c r="AE55" s="218"/>
      <c r="AF55" s="413" t="b">
        <v>0</v>
      </c>
      <c r="AG55" s="413"/>
      <c r="AH55" s="413"/>
      <c r="AI55" s="413"/>
      <c r="AJ55" s="413"/>
      <c r="AK55" s="413"/>
    </row>
    <row r="56" spans="1:37" s="68" customFormat="1" ht="14.25" customHeight="1">
      <c r="A56" s="929"/>
      <c r="B56" s="264"/>
      <c r="C56" s="265"/>
      <c r="D56" s="265"/>
      <c r="E56" s="265"/>
      <c r="F56" s="265"/>
      <c r="G56" s="265"/>
      <c r="H56" s="265"/>
      <c r="I56" s="265"/>
      <c r="J56" s="265"/>
      <c r="K56" s="265"/>
      <c r="L56" s="265"/>
      <c r="M56" s="264"/>
      <c r="N56" s="265"/>
      <c r="O56" s="265"/>
      <c r="P56" s="221"/>
      <c r="Q56" s="221"/>
      <c r="R56" s="291"/>
      <c r="S56" s="221"/>
      <c r="T56" s="220"/>
      <c r="U56" s="944"/>
      <c r="V56" s="944"/>
      <c r="W56" s="298"/>
      <c r="X56" s="293" t="s">
        <v>146</v>
      </c>
      <c r="Y56" s="245"/>
      <c r="Z56" s="221" t="s">
        <v>156</v>
      </c>
      <c r="AA56" s="220"/>
      <c r="AB56" s="220" t="s">
        <v>157</v>
      </c>
      <c r="AC56" s="220"/>
      <c r="AD56" s="220" t="s">
        <v>395</v>
      </c>
      <c r="AE56" s="225"/>
      <c r="AF56" s="413" t="b">
        <v>0</v>
      </c>
      <c r="AG56" s="413" t="b">
        <v>0</v>
      </c>
      <c r="AH56" s="413" t="b">
        <v>0</v>
      </c>
      <c r="AI56" s="413" t="b">
        <v>0</v>
      </c>
      <c r="AJ56" s="413" t="b">
        <v>0</v>
      </c>
      <c r="AK56" s="413" t="b">
        <v>0</v>
      </c>
    </row>
    <row r="57" spans="1:37" s="68" customFormat="1" ht="12" customHeight="1">
      <c r="A57" s="930"/>
      <c r="B57" s="299" t="s">
        <v>194</v>
      </c>
      <c r="C57" s="300"/>
      <c r="D57" s="300"/>
      <c r="E57" s="300"/>
      <c r="F57" s="300"/>
      <c r="G57" s="300"/>
      <c r="H57" s="300"/>
      <c r="I57" s="300"/>
      <c r="J57" s="300"/>
      <c r="K57" s="300"/>
      <c r="L57" s="300"/>
      <c r="M57" s="300"/>
      <c r="N57" s="300"/>
      <c r="O57" s="281"/>
      <c r="P57" s="215"/>
      <c r="Q57" s="215"/>
      <c r="R57" s="215"/>
      <c r="S57" s="215"/>
      <c r="T57" s="215"/>
      <c r="U57" s="215"/>
      <c r="V57" s="215"/>
      <c r="W57" s="215"/>
      <c r="X57" s="215"/>
      <c r="Y57" s="215"/>
      <c r="Z57" s="215"/>
      <c r="AA57" s="215"/>
      <c r="AB57" s="215"/>
      <c r="AC57" s="215"/>
      <c r="AD57" s="215"/>
      <c r="AE57" s="231"/>
    </row>
    <row r="58" spans="1:37" s="68" customFormat="1" ht="24.75" customHeight="1">
      <c r="A58" s="259" t="s">
        <v>161</v>
      </c>
      <c r="B58" s="216"/>
      <c r="C58" s="924"/>
      <c r="D58" s="924"/>
      <c r="E58" s="924"/>
      <c r="F58" s="924"/>
      <c r="G58" s="924"/>
      <c r="H58" s="924"/>
      <c r="I58" s="924"/>
      <c r="J58" s="924"/>
      <c r="K58" s="924"/>
      <c r="L58" s="924"/>
      <c r="M58" s="924"/>
      <c r="N58" s="924"/>
      <c r="O58" s="924"/>
      <c r="P58" s="924"/>
      <c r="Q58" s="924"/>
      <c r="R58" s="924"/>
      <c r="S58" s="924"/>
      <c r="T58" s="924"/>
      <c r="U58" s="924"/>
      <c r="V58" s="924"/>
      <c r="W58" s="924"/>
      <c r="X58" s="924"/>
      <c r="Y58" s="924"/>
      <c r="Z58" s="924"/>
      <c r="AA58" s="924"/>
      <c r="AB58" s="924"/>
      <c r="AC58" s="924"/>
      <c r="AD58" s="924"/>
      <c r="AE58" s="925"/>
    </row>
    <row r="59" spans="1:37" s="68" customFormat="1" ht="24.75" customHeight="1">
      <c r="A59" s="245"/>
      <c r="B59" s="221"/>
      <c r="C59" s="926"/>
      <c r="D59" s="926"/>
      <c r="E59" s="926"/>
      <c r="F59" s="926"/>
      <c r="G59" s="926"/>
      <c r="H59" s="926"/>
      <c r="I59" s="926"/>
      <c r="J59" s="926"/>
      <c r="K59" s="926"/>
      <c r="L59" s="926"/>
      <c r="M59" s="926"/>
      <c r="N59" s="926"/>
      <c r="O59" s="926"/>
      <c r="P59" s="926"/>
      <c r="Q59" s="926"/>
      <c r="R59" s="926"/>
      <c r="S59" s="926"/>
      <c r="T59" s="926"/>
      <c r="U59" s="926"/>
      <c r="V59" s="926"/>
      <c r="W59" s="926"/>
      <c r="X59" s="926"/>
      <c r="Y59" s="926"/>
      <c r="Z59" s="926"/>
      <c r="AA59" s="926"/>
      <c r="AB59" s="926"/>
      <c r="AC59" s="926"/>
      <c r="AD59" s="926"/>
      <c r="AE59" s="927"/>
    </row>
    <row r="60" spans="1:37" ht="28.5" customHeight="1">
      <c r="A60" s="301" t="s">
        <v>162</v>
      </c>
      <c r="B60" s="302"/>
      <c r="C60" s="302"/>
      <c r="D60" s="302"/>
      <c r="E60" s="302"/>
      <c r="F60" s="302"/>
      <c r="G60" s="302"/>
      <c r="H60" s="302"/>
      <c r="I60" s="302"/>
      <c r="J60" s="302"/>
      <c r="K60" s="302"/>
      <c r="L60" s="302"/>
      <c r="M60" s="302"/>
      <c r="N60" s="302"/>
      <c r="O60" s="302"/>
      <c r="P60" s="302"/>
      <c r="Q60" s="302"/>
      <c r="R60" s="302"/>
      <c r="S60" s="302"/>
      <c r="T60" s="302"/>
      <c r="U60" s="302"/>
      <c r="V60" s="302"/>
      <c r="W60" s="302"/>
      <c r="X60" s="302"/>
      <c r="Y60" s="302"/>
      <c r="Z60" s="302"/>
      <c r="AA60" s="302"/>
      <c r="AB60" s="302"/>
      <c r="AC60" s="302"/>
      <c r="AD60" s="302"/>
      <c r="AE60" s="302"/>
    </row>
  </sheetData>
  <sheetProtection algorithmName="SHA-512" hashValue="34pI16WsYbdwwscFZNsmGUrCTddhO5uXa2MzQf2Kt55t0ozanpg1mV/l73g8X9+8RZv9ynJdrd9pGZgX0XIukw==" saltValue="v2h6fq+EsZ2yS1p+BssuOQ==" spinCount="100000" sheet="1" objects="1" scenarios="1" selectLockedCells="1"/>
  <mergeCells count="64">
    <mergeCell ref="A11:C16"/>
    <mergeCell ref="D11:J12"/>
    <mergeCell ref="P7:AE7"/>
    <mergeCell ref="A6:B6"/>
    <mergeCell ref="AD6:AE6"/>
    <mergeCell ref="A8:AE8"/>
    <mergeCell ref="A9:J10"/>
    <mergeCell ref="Y10:AD10"/>
    <mergeCell ref="N11:O11"/>
    <mergeCell ref="T11:U11"/>
    <mergeCell ref="N12:AD12"/>
    <mergeCell ref="D13:J16"/>
    <mergeCell ref="K13:O13"/>
    <mergeCell ref="U14:W14"/>
    <mergeCell ref="X14:AD14"/>
    <mergeCell ref="S15:T15"/>
    <mergeCell ref="N16:AD16"/>
    <mergeCell ref="D17:J18"/>
    <mergeCell ref="K17:V18"/>
    <mergeCell ref="W17:AE18"/>
    <mergeCell ref="D19:J21"/>
    <mergeCell ref="K19:M19"/>
    <mergeCell ref="W19:AE21"/>
    <mergeCell ref="K20:L20"/>
    <mergeCell ref="N20:U20"/>
    <mergeCell ref="N21:U21"/>
    <mergeCell ref="P22:S22"/>
    <mergeCell ref="W22:AE25"/>
    <mergeCell ref="K23:O23"/>
    <mergeCell ref="Q23:R23"/>
    <mergeCell ref="K25:L25"/>
    <mergeCell ref="N25:U25"/>
    <mergeCell ref="AC40:AD40"/>
    <mergeCell ref="AC43:AD43"/>
    <mergeCell ref="C49:K49"/>
    <mergeCell ref="A17:C36"/>
    <mergeCell ref="D26:J28"/>
    <mergeCell ref="M26:U26"/>
    <mergeCell ref="W26:AE28"/>
    <mergeCell ref="D29:E34"/>
    <mergeCell ref="F29:J31"/>
    <mergeCell ref="W29:AE31"/>
    <mergeCell ref="K30:Q30"/>
    <mergeCell ref="F32:J34"/>
    <mergeCell ref="L32:V32"/>
    <mergeCell ref="W32:AE34"/>
    <mergeCell ref="D22:J25"/>
    <mergeCell ref="K22:L22"/>
    <mergeCell ref="Z35:AE35"/>
    <mergeCell ref="B37:L37"/>
    <mergeCell ref="C58:AE59"/>
    <mergeCell ref="A50:A57"/>
    <mergeCell ref="B50:L54"/>
    <mergeCell ref="M50:R50"/>
    <mergeCell ref="S50:X50"/>
    <mergeCell ref="Y50:AE50"/>
    <mergeCell ref="U51:V52"/>
    <mergeCell ref="U53:V54"/>
    <mergeCell ref="U55:V56"/>
    <mergeCell ref="D35:J36"/>
    <mergeCell ref="K35:V36"/>
    <mergeCell ref="W36:AE36"/>
    <mergeCell ref="A37:A49"/>
    <mergeCell ref="M37:AE37"/>
  </mergeCells>
  <phoneticPr fontId="11"/>
  <conditionalFormatting sqref="P9 K9:K10 T10">
    <cfRule type="expression" dxfId="249" priority="101" stopIfTrue="1">
      <formula>$AF$9=TRUE</formula>
    </cfRule>
  </conditionalFormatting>
  <conditionalFormatting sqref="P9 K9:K10 T10">
    <cfRule type="expression" dxfId="248" priority="100" stopIfTrue="1">
      <formula>$AG$9=TRUE</formula>
    </cfRule>
  </conditionalFormatting>
  <conditionalFormatting sqref="P9 K9:K10 T10">
    <cfRule type="expression" dxfId="247" priority="99" stopIfTrue="1">
      <formula>$AF$10=TRUE</formula>
    </cfRule>
  </conditionalFormatting>
  <conditionalFormatting sqref="P9 K9:K10 T10">
    <cfRule type="expression" dxfId="246" priority="98" stopIfTrue="1">
      <formula>$AG$10=TRUE</formula>
    </cfRule>
  </conditionalFormatting>
  <conditionalFormatting sqref="N11:O11 T11:U11">
    <cfRule type="expression" dxfId="245" priority="97" stopIfTrue="1">
      <formula>$L$3=TRUE</formula>
    </cfRule>
  </conditionalFormatting>
  <conditionalFormatting sqref="N11:O11 T11:U11 K26 K28:K29 K31:K32 K34">
    <cfRule type="expression" dxfId="244" priority="96" stopIfTrue="1">
      <formula>$O$3=TRUE</formula>
    </cfRule>
  </conditionalFormatting>
  <conditionalFormatting sqref="N11:O11">
    <cfRule type="notContainsBlanks" dxfId="243" priority="95" stopIfTrue="1">
      <formula>LEN(TRIM(N11))&gt;0</formula>
    </cfRule>
  </conditionalFormatting>
  <conditionalFormatting sqref="T11:U11">
    <cfRule type="notContainsBlanks" dxfId="242" priority="94" stopIfTrue="1">
      <formula>LEN(TRIM(T11))&gt;0</formula>
    </cfRule>
  </conditionalFormatting>
  <conditionalFormatting sqref="N12:AD12">
    <cfRule type="notContainsBlanks" dxfId="241" priority="91" stopIfTrue="1">
      <formula>LEN(TRIM(N12))&gt;0</formula>
    </cfRule>
    <cfRule type="expression" dxfId="240" priority="92" stopIfTrue="1">
      <formula>$O$3=TRUE</formula>
    </cfRule>
    <cfRule type="expression" dxfId="239" priority="93" stopIfTrue="1">
      <formula>$L$3=TRUE</formula>
    </cfRule>
  </conditionalFormatting>
  <conditionalFormatting sqref="Z13 P13:P14 T13:T14">
    <cfRule type="expression" dxfId="238" priority="90" stopIfTrue="1">
      <formula>$AF$13=TRUE</formula>
    </cfRule>
  </conditionalFormatting>
  <conditionalFormatting sqref="Z13 T13:T14 P13:P14">
    <cfRule type="expression" dxfId="237" priority="89" stopIfTrue="1">
      <formula>$AG$13=TRUE</formula>
    </cfRule>
  </conditionalFormatting>
  <conditionalFormatting sqref="Z13 T13:T14 P13:P14">
    <cfRule type="expression" dxfId="236" priority="88" stopIfTrue="1">
      <formula>$AH$13=TRUE</formula>
    </cfRule>
  </conditionalFormatting>
  <conditionalFormatting sqref="Z13 T13:T14 P13:P14">
    <cfRule type="expression" dxfId="235" priority="87" stopIfTrue="1">
      <formula>$AI$13=TRUE</formula>
    </cfRule>
  </conditionalFormatting>
  <conditionalFormatting sqref="Z13 T13:T14 P13:P14">
    <cfRule type="expression" dxfId="234" priority="86" stopIfTrue="1">
      <formula>$AJ$13=TRUE</formula>
    </cfRule>
  </conditionalFormatting>
  <conditionalFormatting sqref="X14:AD14">
    <cfRule type="notContainsBlanks" dxfId="233" priority="9" stopIfTrue="1">
      <formula>LEN(TRIM(X14))&gt;0</formula>
    </cfRule>
    <cfRule type="expression" dxfId="232" priority="85" stopIfTrue="1">
      <formula>$AJ$13=TRUE</formula>
    </cfRule>
  </conditionalFormatting>
  <conditionalFormatting sqref="N19 R19">
    <cfRule type="expression" dxfId="231" priority="83" stopIfTrue="1">
      <formula>$AG$19=TRUE</formula>
    </cfRule>
    <cfRule type="expression" dxfId="230" priority="84" stopIfTrue="1">
      <formula>$AF$19=TRUE</formula>
    </cfRule>
  </conditionalFormatting>
  <conditionalFormatting sqref="N20:U20">
    <cfRule type="notContainsBlanks" dxfId="229" priority="82" stopIfTrue="1">
      <formula>LEN(TRIM(N20))&gt;0</formula>
    </cfRule>
  </conditionalFormatting>
  <conditionalFormatting sqref="W19:AE21">
    <cfRule type="notContainsBlanks" dxfId="228" priority="80" stopIfTrue="1">
      <formula>LEN(TRIM(W19))&gt;0</formula>
    </cfRule>
    <cfRule type="expression" dxfId="227" priority="81" stopIfTrue="1">
      <formula>$AG$19=TRUE</formula>
    </cfRule>
  </conditionalFormatting>
  <conditionalFormatting sqref="M22 U22">
    <cfRule type="expression" dxfId="226" priority="78" stopIfTrue="1">
      <formula>$AG$22=TRUE</formula>
    </cfRule>
    <cfRule type="expression" dxfId="225" priority="79" stopIfTrue="1">
      <formula>$AF$22=TRUE</formula>
    </cfRule>
  </conditionalFormatting>
  <conditionalFormatting sqref="W22:AE25 P22:S22">
    <cfRule type="expression" dxfId="224" priority="77" stopIfTrue="1">
      <formula>$AF$22=TRUE</formula>
    </cfRule>
  </conditionalFormatting>
  <conditionalFormatting sqref="M24 P24">
    <cfRule type="expression" dxfId="223" priority="75" stopIfTrue="1">
      <formula>$AG$24=TRUE</formula>
    </cfRule>
    <cfRule type="expression" dxfId="222" priority="76" stopIfTrue="1">
      <formula>$AF$24=TRUE</formula>
    </cfRule>
  </conditionalFormatting>
  <conditionalFormatting sqref="W22:AE25">
    <cfRule type="notContainsBlanks" dxfId="221" priority="2" stopIfTrue="1">
      <formula>LEN(TRIM(W22))&gt;0</formula>
    </cfRule>
    <cfRule type="expression" dxfId="220" priority="73">
      <formula>$AF$24=TRUE</formula>
    </cfRule>
  </conditionalFormatting>
  <conditionalFormatting sqref="P22:S22">
    <cfRule type="notContainsBlanks" dxfId="219" priority="72" stopIfTrue="1">
      <formula>LEN(TRIM(P22))&gt;0</formula>
    </cfRule>
  </conditionalFormatting>
  <conditionalFormatting sqref="N25:U25">
    <cfRule type="notContainsBlanks" dxfId="218" priority="71" stopIfTrue="1">
      <formula>LEN(TRIM(N25))&gt;0</formula>
    </cfRule>
  </conditionalFormatting>
  <conditionalFormatting sqref="Q23:R23">
    <cfRule type="notContainsBlanks" dxfId="217" priority="70" stopIfTrue="1">
      <formula>LEN(TRIM(Q23))&gt;0</formula>
    </cfRule>
  </conditionalFormatting>
  <conditionalFormatting sqref="K26 K28">
    <cfRule type="expression" dxfId="216" priority="68" stopIfTrue="1">
      <formula>$AF$28=TRUE</formula>
    </cfRule>
    <cfRule type="expression" dxfId="215" priority="69" stopIfTrue="1">
      <formula>$AF$26=TRUE</formula>
    </cfRule>
  </conditionalFormatting>
  <conditionalFormatting sqref="M26:U26">
    <cfRule type="notContainsBlanks" dxfId="214" priority="66" stopIfTrue="1">
      <formula>LEN(TRIM(M26))&gt;0</formula>
    </cfRule>
    <cfRule type="expression" dxfId="213" priority="67" stopIfTrue="1">
      <formula>$AF$26=TRUE</formula>
    </cfRule>
  </conditionalFormatting>
  <conditionalFormatting sqref="W26:AE28">
    <cfRule type="notContainsBlanks" dxfId="212" priority="64" stopIfTrue="1">
      <formula>LEN(TRIM(W26))&gt;0</formula>
    </cfRule>
    <cfRule type="expression" dxfId="211" priority="65" stopIfTrue="1">
      <formula>$AF$26=TRUE</formula>
    </cfRule>
  </conditionalFormatting>
  <conditionalFormatting sqref="W29:AE31">
    <cfRule type="notContainsBlanks" dxfId="210" priority="57" stopIfTrue="1">
      <formula>LEN(TRIM(W29))&gt;0</formula>
    </cfRule>
    <cfRule type="expression" dxfId="209" priority="58" stopIfTrue="1">
      <formula>$AF$29=TRUE</formula>
    </cfRule>
  </conditionalFormatting>
  <conditionalFormatting sqref="K29 K31">
    <cfRule type="expression" dxfId="208" priority="62" stopIfTrue="1">
      <formula>$AF$31=TRUE</formula>
    </cfRule>
    <cfRule type="expression" dxfId="207" priority="63" stopIfTrue="1">
      <formula>$AF$29=TRUE</formula>
    </cfRule>
  </conditionalFormatting>
  <conditionalFormatting sqref="R30 U30">
    <cfRule type="expression" dxfId="206" priority="59" stopIfTrue="1">
      <formula>$AG$30=TRUE</formula>
    </cfRule>
    <cfRule type="expression" dxfId="205" priority="60" stopIfTrue="1">
      <formula>$AF$30=TRUE</formula>
    </cfRule>
    <cfRule type="expression" dxfId="204" priority="61" stopIfTrue="1">
      <formula>$AF$29=TRUE</formula>
    </cfRule>
  </conditionalFormatting>
  <conditionalFormatting sqref="K34 K32">
    <cfRule type="expression" dxfId="203" priority="55" stopIfTrue="1">
      <formula>$AF$34=TRUE</formula>
    </cfRule>
    <cfRule type="expression" dxfId="202" priority="56" stopIfTrue="1">
      <formula>$AF$32=TRUE</formula>
    </cfRule>
  </conditionalFormatting>
  <conditionalFormatting sqref="W32:AE34">
    <cfRule type="notContainsBlanks" dxfId="201" priority="53" stopIfTrue="1">
      <formula>LEN(TRIM(W32))&gt;0</formula>
    </cfRule>
    <cfRule type="expression" dxfId="200" priority="54" stopIfTrue="1">
      <formula>$AF$32=TRUE</formula>
    </cfRule>
  </conditionalFormatting>
  <conditionalFormatting sqref="K35:V36">
    <cfRule type="notContainsBlanks" dxfId="199" priority="52" stopIfTrue="1">
      <formula>LEN(TRIM(K35))&gt;0</formula>
    </cfRule>
  </conditionalFormatting>
  <conditionalFormatting sqref="W36:AE36">
    <cfRule type="notContainsBlanks" dxfId="198" priority="50" stopIfTrue="1">
      <formula>LEN(TRIM(W36))&gt;0</formula>
    </cfRule>
  </conditionalFormatting>
  <conditionalFormatting sqref="Q38 T38">
    <cfRule type="expression" dxfId="197" priority="48" stopIfTrue="1">
      <formula>$AG$38=TRUE</formula>
    </cfRule>
    <cfRule type="expression" dxfId="196" priority="49" stopIfTrue="1">
      <formula>$AF$38=TRUE</formula>
    </cfRule>
  </conditionalFormatting>
  <conditionalFormatting sqref="S40 V40">
    <cfRule type="expression" dxfId="195" priority="46" stopIfTrue="1">
      <formula>$AG$40=TRUE</formula>
    </cfRule>
    <cfRule type="expression" dxfId="194" priority="47" stopIfTrue="1">
      <formula>$AF$40=TRUE</formula>
    </cfRule>
  </conditionalFormatting>
  <conditionalFormatting sqref="U42 X42">
    <cfRule type="expression" dxfId="193" priority="44" stopIfTrue="1">
      <formula>$AG$42=TRUE</formula>
    </cfRule>
    <cfRule type="expression" dxfId="192" priority="45" stopIfTrue="1">
      <formula>$AF$42=TRUE</formula>
    </cfRule>
  </conditionalFormatting>
  <conditionalFormatting sqref="Q44 T44">
    <cfRule type="expression" dxfId="191" priority="42" stopIfTrue="1">
      <formula>$AG$44=TRUE</formula>
    </cfRule>
    <cfRule type="expression" dxfId="190" priority="43" stopIfTrue="1">
      <formula>$AF$44=TRUE</formula>
    </cfRule>
  </conditionalFormatting>
  <conditionalFormatting sqref="T46 W46">
    <cfRule type="expression" dxfId="189" priority="40" stopIfTrue="1">
      <formula>$AG$46=TRUE</formula>
    </cfRule>
    <cfRule type="expression" dxfId="188" priority="41" stopIfTrue="1">
      <formula>$AF$46=TRUE</formula>
    </cfRule>
  </conditionalFormatting>
  <conditionalFormatting sqref="Q48 T48">
    <cfRule type="expression" dxfId="187" priority="38" stopIfTrue="1">
      <formula>$AG$48=TRUE</formula>
    </cfRule>
    <cfRule type="expression" dxfId="186" priority="39" stopIfTrue="1">
      <formula>$AF$48=TRUE</formula>
    </cfRule>
  </conditionalFormatting>
  <conditionalFormatting sqref="C49:K49">
    <cfRule type="notContainsBlanks" dxfId="185" priority="36" stopIfTrue="1">
      <formula>LEN(TRIM(C49))&gt;0</formula>
    </cfRule>
    <cfRule type="expression" dxfId="184" priority="37" stopIfTrue="1">
      <formula>$AF$48=TRUE</formula>
    </cfRule>
  </conditionalFormatting>
  <conditionalFormatting sqref="M51 M53 M55">
    <cfRule type="expression" dxfId="183" priority="33" stopIfTrue="1">
      <formula>$AF$55=TRUE</formula>
    </cfRule>
    <cfRule type="expression" dxfId="182" priority="34" stopIfTrue="1">
      <formula>$AF$53=TRUE</formula>
    </cfRule>
    <cfRule type="expression" dxfId="181" priority="35" stopIfTrue="1">
      <formula>$AF$51=TRUE</formula>
    </cfRule>
  </conditionalFormatting>
  <conditionalFormatting sqref="U51">
    <cfRule type="expression" dxfId="180" priority="32" stopIfTrue="1">
      <formula>$AF$51=TRUE</formula>
    </cfRule>
  </conditionalFormatting>
  <conditionalFormatting sqref="AC51 AA51:AA52 Y51:Y52 AC52">
    <cfRule type="expression" dxfId="179" priority="31" stopIfTrue="1">
      <formula>$AF$51=TRUE</formula>
    </cfRule>
  </conditionalFormatting>
  <conditionalFormatting sqref="Y53:Y54 AC53 AA53:AA54 U53 AC54">
    <cfRule type="expression" dxfId="178" priority="30" stopIfTrue="1">
      <formula>$AF$53=TRUE</formula>
    </cfRule>
  </conditionalFormatting>
  <conditionalFormatting sqref="AC55 Y55:Y56 AA55:AA56 U55 AC56">
    <cfRule type="expression" dxfId="177" priority="29" stopIfTrue="1">
      <formula>$AF$55=TRUE</formula>
    </cfRule>
  </conditionalFormatting>
  <conditionalFormatting sqref="AA51:AA52 AC51 Y51:Y52 AC52">
    <cfRule type="expression" dxfId="176" priority="24" stopIfTrue="1">
      <formula>$AJ$52=TRUE</formula>
    </cfRule>
    <cfRule type="expression" dxfId="175" priority="25" stopIfTrue="1">
      <formula>$AI$52=TRUE</formula>
    </cfRule>
    <cfRule type="expression" dxfId="174" priority="26" stopIfTrue="1">
      <formula>$AH$52=TRUE</formula>
    </cfRule>
    <cfRule type="expression" dxfId="173" priority="27" stopIfTrue="1">
      <formula>$AG$52=TRUE</formula>
    </cfRule>
    <cfRule type="expression" dxfId="172" priority="28" stopIfTrue="1">
      <formula>$AF$52=TRUE</formula>
    </cfRule>
  </conditionalFormatting>
  <conditionalFormatting sqref="Y53:Y54 AA53:AA54 AC53 AC54">
    <cfRule type="expression" dxfId="171" priority="19" stopIfTrue="1">
      <formula>$AJ$54=TRUE</formula>
    </cfRule>
    <cfRule type="expression" dxfId="170" priority="20" stopIfTrue="1">
      <formula>$AI$54=TRUE</formula>
    </cfRule>
    <cfRule type="expression" dxfId="169" priority="21" stopIfTrue="1">
      <formula>$AH$54=TRUE</formula>
    </cfRule>
    <cfRule type="expression" dxfId="168" priority="22" stopIfTrue="1">
      <formula>$AG$54=TRUE</formula>
    </cfRule>
    <cfRule type="expression" dxfId="167" priority="23" stopIfTrue="1">
      <formula>$AF$54=TRUE</formula>
    </cfRule>
  </conditionalFormatting>
  <conditionalFormatting sqref="AC55 Y55:Y56 AA55:AA56 AC56">
    <cfRule type="expression" dxfId="166" priority="14" stopIfTrue="1">
      <formula>$AJ$56=TRUE</formula>
    </cfRule>
    <cfRule type="expression" dxfId="165" priority="15" stopIfTrue="1">
      <formula>$AI$56=TRUE</formula>
    </cfRule>
    <cfRule type="expression" dxfId="164" priority="16" stopIfTrue="1">
      <formula>$AH$56=TRUE</formula>
    </cfRule>
    <cfRule type="expression" dxfId="163" priority="17" stopIfTrue="1">
      <formula>$AG$56=TRUE</formula>
    </cfRule>
    <cfRule type="expression" dxfId="162" priority="18" stopIfTrue="1">
      <formula>$AF$56=TRUE</formula>
    </cfRule>
  </conditionalFormatting>
  <conditionalFormatting sqref="C58:AE59">
    <cfRule type="containsBlanks" dxfId="161" priority="13" stopIfTrue="1">
      <formula>LEN(TRIM(C58))=0</formula>
    </cfRule>
  </conditionalFormatting>
  <conditionalFormatting sqref="U51:V52">
    <cfRule type="notContainsBlanks" dxfId="160" priority="12" stopIfTrue="1">
      <formula>LEN(TRIM(U51))&gt;0</formula>
    </cfRule>
  </conditionalFormatting>
  <conditionalFormatting sqref="U53:V54">
    <cfRule type="notContainsBlanks" dxfId="159" priority="11" stopIfTrue="1">
      <formula>LEN(TRIM(U53))&gt;0</formula>
    </cfRule>
  </conditionalFormatting>
  <conditionalFormatting sqref="U55:V56">
    <cfRule type="notContainsBlanks" dxfId="158" priority="10" stopIfTrue="1">
      <formula>LEN(TRIM(U55))&gt;0</formula>
    </cfRule>
  </conditionalFormatting>
  <conditionalFormatting sqref="S15:T15">
    <cfRule type="notContainsBlanks" dxfId="157" priority="8" stopIfTrue="1">
      <formula>LEN(TRIM(S15))&gt;0</formula>
    </cfRule>
  </conditionalFormatting>
  <conditionalFormatting sqref="N16:AD16">
    <cfRule type="notContainsBlanks" dxfId="156" priority="7" stopIfTrue="1">
      <formula>LEN(TRIM(N16))&gt;0</formula>
    </cfRule>
  </conditionalFormatting>
  <conditionalFormatting sqref="AC51:AC52 AA51:AA52 Y51:Y52">
    <cfRule type="expression" dxfId="155" priority="6" stopIfTrue="1">
      <formula>$AK$52=TRUE</formula>
    </cfRule>
  </conditionalFormatting>
  <conditionalFormatting sqref="Y53:Y54 AA53:AA54 AC53:AC54">
    <cfRule type="expression" dxfId="154" priority="5" stopIfTrue="1">
      <formula>$AK$54=TRUE</formula>
    </cfRule>
  </conditionalFormatting>
  <conditionalFormatting sqref="AC55:AC56 AA55:AA56 Y55:Y56">
    <cfRule type="expression" dxfId="153" priority="4" stopIfTrue="1">
      <formula>$AK$56=TRUE</formula>
    </cfRule>
  </conditionalFormatting>
  <conditionalFormatting sqref="Z35:AE35">
    <cfRule type="containsBlanks" dxfId="152" priority="1">
      <formula>LEN(TRIM(Z35))=0</formula>
    </cfRule>
  </conditionalFormatting>
  <dataValidations xWindow="687" yWindow="764" count="14">
    <dataValidation allowBlank="1" showInputMessage="1" errorTitle="禁止" error="半角コンマが使用されています。" promptTitle="記入例" prompt="石綿以外の有害物質の有無や、埋蔵文化財調査等、特記事項があれば入力してください。" sqref="K35:V36" xr:uid="{00000000-0002-0000-0400-000001000000}"/>
    <dataValidation allowBlank="1" showInputMessage="1" errorTitle="禁止" error="半角コンマが使用されています。" promptTitle="記入例" prompt="「フロン回収予定」など。" sqref="W32:AE34" xr:uid="{00000000-0002-0000-0400-000002000000}"/>
    <dataValidation allowBlank="1" showInputMessage="1" errorTitle="禁止" error="半角コンマが使用されています。" promptTitle="記入例" prompt="「関係法令の届出済」_x000a_「石綿作業責任者を選任済」など。" sqref="W29:AE31" xr:uid="{00000000-0002-0000-0400-000003000000}"/>
    <dataValidation allowBlank="1" showInputMessage="1" errorTitle="禁止" error="半角コンマが使用されています。" promptTitle="記入例" prompt="「適正処理対策の実施予定」など。" sqref="W26:AE28" xr:uid="{00000000-0002-0000-0400-000004000000}"/>
    <dataValidation allowBlank="1" errorTitle="禁止" error="半角コンマが使用されています。" promptTitle="特定建設資材への付着物" prompt="付着物を入力してください。" sqref="M26:U26" xr:uid="{00000000-0002-0000-0400-000005000000}"/>
    <dataValidation allowBlank="1" showInputMessage="1" errorTitle="禁止" error="半角コンマが使用されています。" promptTitle="記入例" prompt="「隣地使用の承諾済み」「道路使用許可済」など。_x000a_※作業場所が「不十分」の場合、必ず入力してください。" sqref="W19:AE21" xr:uid="{00000000-0002-0000-0400-000006000000}"/>
    <dataValidation allowBlank="1" showInputMessage="1" errorTitle="禁止" error="半角コンマが使用されています。" promptTitle="記載例" prompt="「道路使用許可済」「交通誘導員（作業員）の常駐」など。_x000a_※障害物「有」、もしくは通学路「有」の場合は必ず入力してください。" sqref="W22:AE25" xr:uid="{00000000-0002-0000-0400-000007000000}"/>
    <dataValidation allowBlank="1" showInputMessage="1" errorTitle="禁止" error="半角コンマが使用されています。" promptTitle="その他" prompt="「住宅密集地」「周辺畑地」など、該当する場合入力してください。" sqref="N16:AD16" xr:uid="{00000000-0002-0000-0400-000008000000}"/>
    <dataValidation allowBlank="1" showInputMessage="1" errorTitle="禁止" error="半角コンマが使用されています。" promptTitle="その他" prompt="「屋根に破損部分あり」など、特記事項があれば入力してください。" sqref="N12:AD12" xr:uid="{00000000-0002-0000-0400-000009000000}"/>
    <dataValidation type="decimal" imeMode="halfAlpha" operator="greaterThanOrEqual" allowBlank="1" showInputMessage="1" showErrorMessage="1" sqref="U51:V56 S15:T15 Q23:R23" xr:uid="{00000000-0002-0000-0400-00000A000000}">
      <formula1>0</formula1>
    </dataValidation>
    <dataValidation allowBlank="1" showInputMessage="1" showErrorMessage="1" promptTitle="築年数" prompt="分からない場合は「不明」と入力してください。" sqref="N11:O11" xr:uid="{00000000-0002-0000-0400-00000B000000}"/>
    <dataValidation allowBlank="1" showInputMessage="1" errorTitle="禁止" error="半角コンマが使用されています。" sqref="C58:AE59 X14:AD14 N20:U20 P22:S22 N25:U25 W36:AE36 C49:K49" xr:uid="{F0DAAFD1-28E0-40E3-992D-5C06F74F1C60}"/>
    <dataValidation type="whole" imeMode="halfAlpha" operator="greaterThanOrEqual" allowBlank="1" showInputMessage="1" showErrorMessage="1" sqref="T11:U11" xr:uid="{DE738FAB-67C3-405C-8CA5-E5EAFED27284}">
      <formula1>0</formula1>
    </dataValidation>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複数日近隣挨拶をする場合は、初日のみ入力してください。_x000a_※近隣挨拶をしない場合は、空欄のままにしてください。" sqref="Z35:AE35" xr:uid="{00BC40B5-FE7E-4229-99BF-C7787536C8CC}">
      <formula1>44197</formula1>
    </dataValidation>
  </dataValidations>
  <printOptions horizontalCentered="1" verticalCentered="1"/>
  <pageMargins left="0.23622047244094491" right="0.23622047244094491" top="0.74803149606299213" bottom="0.74803149606299213" header="0.31496062992125984" footer="0.31496062992125984"/>
  <pageSetup paperSize="9" scale="8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10</xdr:col>
                    <xdr:colOff>19050</xdr:colOff>
                    <xdr:row>7</xdr:row>
                    <xdr:rowOff>285750</xdr:rowOff>
                  </from>
                  <to>
                    <xdr:col>11</xdr:col>
                    <xdr:colOff>9525</xdr:colOff>
                    <xdr:row>9</xdr:row>
                    <xdr:rowOff>28575</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15</xdr:col>
                    <xdr:colOff>19050</xdr:colOff>
                    <xdr:row>7</xdr:row>
                    <xdr:rowOff>285750</xdr:rowOff>
                  </from>
                  <to>
                    <xdr:col>16</xdr:col>
                    <xdr:colOff>19050</xdr:colOff>
                    <xdr:row>9</xdr:row>
                    <xdr:rowOff>28575</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10</xdr:col>
                    <xdr:colOff>19050</xdr:colOff>
                    <xdr:row>9</xdr:row>
                    <xdr:rowOff>0</xdr:rowOff>
                  </from>
                  <to>
                    <xdr:col>11</xdr:col>
                    <xdr:colOff>19050</xdr:colOff>
                    <xdr:row>10</xdr:row>
                    <xdr:rowOff>19050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19</xdr:col>
                    <xdr:colOff>28575</xdr:colOff>
                    <xdr:row>8</xdr:row>
                    <xdr:rowOff>161925</xdr:rowOff>
                  </from>
                  <to>
                    <xdr:col>20</xdr:col>
                    <xdr:colOff>9525</xdr:colOff>
                    <xdr:row>10</xdr:row>
                    <xdr:rowOff>19050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25</xdr:col>
                    <xdr:colOff>9525</xdr:colOff>
                    <xdr:row>11</xdr:row>
                    <xdr:rowOff>190500</xdr:rowOff>
                  </from>
                  <to>
                    <xdr:col>25</xdr:col>
                    <xdr:colOff>200025</xdr:colOff>
                    <xdr:row>13</xdr:row>
                    <xdr:rowOff>19050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15</xdr:col>
                    <xdr:colOff>19050</xdr:colOff>
                    <xdr:row>12</xdr:row>
                    <xdr:rowOff>180975</xdr:rowOff>
                  </from>
                  <to>
                    <xdr:col>16</xdr:col>
                    <xdr:colOff>19050</xdr:colOff>
                    <xdr:row>14</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19</xdr:col>
                    <xdr:colOff>9525</xdr:colOff>
                    <xdr:row>11</xdr:row>
                    <xdr:rowOff>190500</xdr:rowOff>
                  </from>
                  <to>
                    <xdr:col>20</xdr:col>
                    <xdr:colOff>19050</xdr:colOff>
                    <xdr:row>13</xdr:row>
                    <xdr:rowOff>9525</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19</xdr:col>
                    <xdr:colOff>9525</xdr:colOff>
                    <xdr:row>12</xdr:row>
                    <xdr:rowOff>180975</xdr:rowOff>
                  </from>
                  <to>
                    <xdr:col>20</xdr:col>
                    <xdr:colOff>47625</xdr:colOff>
                    <xdr:row>14</xdr:row>
                    <xdr:rowOff>19050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13</xdr:col>
                    <xdr:colOff>19050</xdr:colOff>
                    <xdr:row>17</xdr:row>
                    <xdr:rowOff>238125</xdr:rowOff>
                  </from>
                  <to>
                    <xdr:col>14</xdr:col>
                    <xdr:colOff>19050</xdr:colOff>
                    <xdr:row>19</xdr:row>
                    <xdr:rowOff>9525</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17</xdr:col>
                    <xdr:colOff>19050</xdr:colOff>
                    <xdr:row>17</xdr:row>
                    <xdr:rowOff>238125</xdr:rowOff>
                  </from>
                  <to>
                    <xdr:col>18</xdr:col>
                    <xdr:colOff>19050</xdr:colOff>
                    <xdr:row>19</xdr:row>
                    <xdr:rowOff>9525</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10</xdr:col>
                    <xdr:colOff>19050</xdr:colOff>
                    <xdr:row>24</xdr:row>
                    <xdr:rowOff>219075</xdr:rowOff>
                  </from>
                  <to>
                    <xdr:col>10</xdr:col>
                    <xdr:colOff>228600</xdr:colOff>
                    <xdr:row>26</xdr:row>
                    <xdr:rowOff>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from>
                    <xdr:col>10</xdr:col>
                    <xdr:colOff>19050</xdr:colOff>
                    <xdr:row>26</xdr:row>
                    <xdr:rowOff>219075</xdr:rowOff>
                  </from>
                  <to>
                    <xdr:col>11</xdr:col>
                    <xdr:colOff>9525</xdr:colOff>
                    <xdr:row>28</xdr:row>
                    <xdr:rowOff>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from>
                    <xdr:col>10</xdr:col>
                    <xdr:colOff>28575</xdr:colOff>
                    <xdr:row>27</xdr:row>
                    <xdr:rowOff>219075</xdr:rowOff>
                  </from>
                  <to>
                    <xdr:col>11</xdr:col>
                    <xdr:colOff>28575</xdr:colOff>
                    <xdr:row>29</xdr:row>
                    <xdr:rowOff>19050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from>
                    <xdr:col>10</xdr:col>
                    <xdr:colOff>19050</xdr:colOff>
                    <xdr:row>29</xdr:row>
                    <xdr:rowOff>200025</xdr:rowOff>
                  </from>
                  <to>
                    <xdr:col>11</xdr:col>
                    <xdr:colOff>47625</xdr:colOff>
                    <xdr:row>30</xdr:row>
                    <xdr:rowOff>228600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from>
                    <xdr:col>10</xdr:col>
                    <xdr:colOff>19050</xdr:colOff>
                    <xdr:row>30</xdr:row>
                    <xdr:rowOff>219075</xdr:rowOff>
                  </from>
                  <to>
                    <xdr:col>11</xdr:col>
                    <xdr:colOff>28575</xdr:colOff>
                    <xdr:row>32</xdr:row>
                    <xdr:rowOff>19050</xdr:rowOff>
                  </to>
                </anchor>
              </controlPr>
            </control>
          </mc:Choice>
        </mc:AlternateContent>
        <mc:AlternateContent xmlns:mc="http://schemas.openxmlformats.org/markup-compatibility/2006">
          <mc:Choice Requires="x14">
            <control shapeId="16400" r:id="rId19" name="Check Box 16">
              <controlPr defaultSize="0" autoFill="0" autoLine="0" autoPict="0">
                <anchor moveWithCells="1">
                  <from>
                    <xdr:col>10</xdr:col>
                    <xdr:colOff>19050</xdr:colOff>
                    <xdr:row>32</xdr:row>
                    <xdr:rowOff>180975</xdr:rowOff>
                  </from>
                  <to>
                    <xdr:col>11</xdr:col>
                    <xdr:colOff>19050</xdr:colOff>
                    <xdr:row>34</xdr:row>
                    <xdr:rowOff>19050</xdr:rowOff>
                  </to>
                </anchor>
              </controlPr>
            </control>
          </mc:Choice>
        </mc:AlternateContent>
        <mc:AlternateContent xmlns:mc="http://schemas.openxmlformats.org/markup-compatibility/2006">
          <mc:Choice Requires="x14">
            <control shapeId="16401" r:id="rId20" name="Check Box 17">
              <controlPr defaultSize="0" autoFill="0" autoLine="0" autoPict="0">
                <anchor moveWithCells="1">
                  <from>
                    <xdr:col>20</xdr:col>
                    <xdr:colOff>9525</xdr:colOff>
                    <xdr:row>28</xdr:row>
                    <xdr:rowOff>161925</xdr:rowOff>
                  </from>
                  <to>
                    <xdr:col>21</xdr:col>
                    <xdr:colOff>9525</xdr:colOff>
                    <xdr:row>30</xdr:row>
                    <xdr:rowOff>47625</xdr:rowOff>
                  </to>
                </anchor>
              </controlPr>
            </control>
          </mc:Choice>
        </mc:AlternateContent>
        <mc:AlternateContent xmlns:mc="http://schemas.openxmlformats.org/markup-compatibility/2006">
          <mc:Choice Requires="x14">
            <control shapeId="16402" r:id="rId21" name="Check Box 18">
              <controlPr defaultSize="0" autoFill="0" autoLine="0" autoPict="0">
                <anchor moveWithCells="1">
                  <from>
                    <xdr:col>17</xdr:col>
                    <xdr:colOff>9525</xdr:colOff>
                    <xdr:row>28</xdr:row>
                    <xdr:rowOff>190500</xdr:rowOff>
                  </from>
                  <to>
                    <xdr:col>18</xdr:col>
                    <xdr:colOff>0</xdr:colOff>
                    <xdr:row>30</xdr:row>
                    <xdr:rowOff>9525</xdr:rowOff>
                  </to>
                </anchor>
              </controlPr>
            </control>
          </mc:Choice>
        </mc:AlternateContent>
        <mc:AlternateContent xmlns:mc="http://schemas.openxmlformats.org/markup-compatibility/2006">
          <mc:Choice Requires="x14">
            <control shapeId="16403" r:id="rId22" name="Check Box 19">
              <controlPr defaultSize="0" autoFill="0" autoLine="0" autoPict="0">
                <anchor moveWithCells="1">
                  <from>
                    <xdr:col>15</xdr:col>
                    <xdr:colOff>19050</xdr:colOff>
                    <xdr:row>11</xdr:row>
                    <xdr:rowOff>190500</xdr:rowOff>
                  </from>
                  <to>
                    <xdr:col>16</xdr:col>
                    <xdr:colOff>57150</xdr:colOff>
                    <xdr:row>13</xdr:row>
                    <xdr:rowOff>9525</xdr:rowOff>
                  </to>
                </anchor>
              </controlPr>
            </control>
          </mc:Choice>
        </mc:AlternateContent>
        <mc:AlternateContent xmlns:mc="http://schemas.openxmlformats.org/markup-compatibility/2006">
          <mc:Choice Requires="x14">
            <control shapeId="16404" r:id="rId23" name="Check Box 20">
              <controlPr defaultSize="0" autoFill="0" autoLine="0" autoPict="0">
                <anchor moveWithCells="1">
                  <from>
                    <xdr:col>12</xdr:col>
                    <xdr:colOff>19050</xdr:colOff>
                    <xdr:row>22</xdr:row>
                    <xdr:rowOff>219075</xdr:rowOff>
                  </from>
                  <to>
                    <xdr:col>13</xdr:col>
                    <xdr:colOff>0</xdr:colOff>
                    <xdr:row>24</xdr:row>
                    <xdr:rowOff>0</xdr:rowOff>
                  </to>
                </anchor>
              </controlPr>
            </control>
          </mc:Choice>
        </mc:AlternateContent>
        <mc:AlternateContent xmlns:mc="http://schemas.openxmlformats.org/markup-compatibility/2006">
          <mc:Choice Requires="x14">
            <control shapeId="16405" r:id="rId24" name="Check Box 21">
              <controlPr defaultSize="0" autoFill="0" autoLine="0" autoPict="0">
                <anchor moveWithCells="1">
                  <from>
                    <xdr:col>15</xdr:col>
                    <xdr:colOff>28575</xdr:colOff>
                    <xdr:row>22</xdr:row>
                    <xdr:rowOff>219075</xdr:rowOff>
                  </from>
                  <to>
                    <xdr:col>16</xdr:col>
                    <xdr:colOff>28575</xdr:colOff>
                    <xdr:row>24</xdr:row>
                    <xdr:rowOff>0</xdr:rowOff>
                  </to>
                </anchor>
              </controlPr>
            </control>
          </mc:Choice>
        </mc:AlternateContent>
        <mc:AlternateContent xmlns:mc="http://schemas.openxmlformats.org/markup-compatibility/2006">
          <mc:Choice Requires="x14">
            <control shapeId="16406" r:id="rId25" name="Check Box 22">
              <controlPr defaultSize="0" autoFill="0" autoLine="0" autoPict="0">
                <anchor moveWithCells="1">
                  <from>
                    <xdr:col>16</xdr:col>
                    <xdr:colOff>19050</xdr:colOff>
                    <xdr:row>36</xdr:row>
                    <xdr:rowOff>133350</xdr:rowOff>
                  </from>
                  <to>
                    <xdr:col>16</xdr:col>
                    <xdr:colOff>228600</xdr:colOff>
                    <xdr:row>38</xdr:row>
                    <xdr:rowOff>28575</xdr:rowOff>
                  </to>
                </anchor>
              </controlPr>
            </control>
          </mc:Choice>
        </mc:AlternateContent>
        <mc:AlternateContent xmlns:mc="http://schemas.openxmlformats.org/markup-compatibility/2006">
          <mc:Choice Requires="x14">
            <control shapeId="16407" r:id="rId26" name="Check Box 23">
              <controlPr defaultSize="0" autoFill="0" autoLine="0" autoPict="0">
                <anchor moveWithCells="1">
                  <from>
                    <xdr:col>19</xdr:col>
                    <xdr:colOff>19050</xdr:colOff>
                    <xdr:row>36</xdr:row>
                    <xdr:rowOff>142875</xdr:rowOff>
                  </from>
                  <to>
                    <xdr:col>20</xdr:col>
                    <xdr:colOff>9525</xdr:colOff>
                    <xdr:row>38</xdr:row>
                    <xdr:rowOff>28575</xdr:rowOff>
                  </to>
                </anchor>
              </controlPr>
            </control>
          </mc:Choice>
        </mc:AlternateContent>
        <mc:AlternateContent xmlns:mc="http://schemas.openxmlformats.org/markup-compatibility/2006">
          <mc:Choice Requires="x14">
            <control shapeId="16408" r:id="rId27" name="Check Box 24">
              <controlPr defaultSize="0" autoFill="0" autoLine="0" autoPict="0">
                <anchor moveWithCells="1">
                  <from>
                    <xdr:col>18</xdr:col>
                    <xdr:colOff>9525</xdr:colOff>
                    <xdr:row>38</xdr:row>
                    <xdr:rowOff>152400</xdr:rowOff>
                  </from>
                  <to>
                    <xdr:col>18</xdr:col>
                    <xdr:colOff>219075</xdr:colOff>
                    <xdr:row>40</xdr:row>
                    <xdr:rowOff>38100</xdr:rowOff>
                  </to>
                </anchor>
              </controlPr>
            </control>
          </mc:Choice>
        </mc:AlternateContent>
        <mc:AlternateContent xmlns:mc="http://schemas.openxmlformats.org/markup-compatibility/2006">
          <mc:Choice Requires="x14">
            <control shapeId="16409" r:id="rId28" name="Check Box 25">
              <controlPr defaultSize="0" autoFill="0" autoLine="0" autoPict="0">
                <anchor moveWithCells="1">
                  <from>
                    <xdr:col>22</xdr:col>
                    <xdr:colOff>28575</xdr:colOff>
                    <xdr:row>44</xdr:row>
                    <xdr:rowOff>133350</xdr:rowOff>
                  </from>
                  <to>
                    <xdr:col>23</xdr:col>
                    <xdr:colOff>9525</xdr:colOff>
                    <xdr:row>46</xdr:row>
                    <xdr:rowOff>28575</xdr:rowOff>
                  </to>
                </anchor>
              </controlPr>
            </control>
          </mc:Choice>
        </mc:AlternateContent>
        <mc:AlternateContent xmlns:mc="http://schemas.openxmlformats.org/markup-compatibility/2006">
          <mc:Choice Requires="x14">
            <control shapeId="16410" r:id="rId29" name="Check Box 26">
              <controlPr defaultSize="0" autoFill="0" autoLine="0" autoPict="0">
                <anchor moveWithCells="1">
                  <from>
                    <xdr:col>21</xdr:col>
                    <xdr:colOff>28575</xdr:colOff>
                    <xdr:row>38</xdr:row>
                    <xdr:rowOff>142875</xdr:rowOff>
                  </from>
                  <to>
                    <xdr:col>22</xdr:col>
                    <xdr:colOff>19050</xdr:colOff>
                    <xdr:row>40</xdr:row>
                    <xdr:rowOff>38100</xdr:rowOff>
                  </to>
                </anchor>
              </controlPr>
            </control>
          </mc:Choice>
        </mc:AlternateContent>
        <mc:AlternateContent xmlns:mc="http://schemas.openxmlformats.org/markup-compatibility/2006">
          <mc:Choice Requires="x14">
            <control shapeId="16411" r:id="rId30" name="Check Box 27">
              <controlPr defaultSize="0" autoFill="0" autoLine="0" autoPict="0">
                <anchor moveWithCells="1">
                  <from>
                    <xdr:col>16</xdr:col>
                    <xdr:colOff>19050</xdr:colOff>
                    <xdr:row>42</xdr:row>
                    <xdr:rowOff>152400</xdr:rowOff>
                  </from>
                  <to>
                    <xdr:col>17</xdr:col>
                    <xdr:colOff>0</xdr:colOff>
                    <xdr:row>44</xdr:row>
                    <xdr:rowOff>38100</xdr:rowOff>
                  </to>
                </anchor>
              </controlPr>
            </control>
          </mc:Choice>
        </mc:AlternateContent>
        <mc:AlternateContent xmlns:mc="http://schemas.openxmlformats.org/markup-compatibility/2006">
          <mc:Choice Requires="x14">
            <control shapeId="16412" r:id="rId31" name="Check Box 28">
              <controlPr defaultSize="0" autoFill="0" autoLine="0" autoPict="0">
                <anchor moveWithCells="1">
                  <from>
                    <xdr:col>19</xdr:col>
                    <xdr:colOff>19050</xdr:colOff>
                    <xdr:row>42</xdr:row>
                    <xdr:rowOff>142875</xdr:rowOff>
                  </from>
                  <to>
                    <xdr:col>20</xdr:col>
                    <xdr:colOff>0</xdr:colOff>
                    <xdr:row>44</xdr:row>
                    <xdr:rowOff>38100</xdr:rowOff>
                  </to>
                </anchor>
              </controlPr>
            </control>
          </mc:Choice>
        </mc:AlternateContent>
        <mc:AlternateContent xmlns:mc="http://schemas.openxmlformats.org/markup-compatibility/2006">
          <mc:Choice Requires="x14">
            <control shapeId="16413" r:id="rId32" name="Check Box 29">
              <controlPr defaultSize="0" autoFill="0" autoLine="0" autoPict="0">
                <anchor moveWithCells="1">
                  <from>
                    <xdr:col>19</xdr:col>
                    <xdr:colOff>9525</xdr:colOff>
                    <xdr:row>44</xdr:row>
                    <xdr:rowOff>133350</xdr:rowOff>
                  </from>
                  <to>
                    <xdr:col>19</xdr:col>
                    <xdr:colOff>219075</xdr:colOff>
                    <xdr:row>46</xdr:row>
                    <xdr:rowOff>28575</xdr:rowOff>
                  </to>
                </anchor>
              </controlPr>
            </control>
          </mc:Choice>
        </mc:AlternateContent>
        <mc:AlternateContent xmlns:mc="http://schemas.openxmlformats.org/markup-compatibility/2006">
          <mc:Choice Requires="x14">
            <control shapeId="16414" r:id="rId33" name="Check Box 30">
              <controlPr defaultSize="0" autoFill="0" autoLine="0" autoPict="0">
                <anchor moveWithCells="1">
                  <from>
                    <xdr:col>16</xdr:col>
                    <xdr:colOff>9525</xdr:colOff>
                    <xdr:row>46</xdr:row>
                    <xdr:rowOff>142875</xdr:rowOff>
                  </from>
                  <to>
                    <xdr:col>17</xdr:col>
                    <xdr:colOff>0</xdr:colOff>
                    <xdr:row>48</xdr:row>
                    <xdr:rowOff>19050</xdr:rowOff>
                  </to>
                </anchor>
              </controlPr>
            </control>
          </mc:Choice>
        </mc:AlternateContent>
        <mc:AlternateContent xmlns:mc="http://schemas.openxmlformats.org/markup-compatibility/2006">
          <mc:Choice Requires="x14">
            <control shapeId="16415" r:id="rId34" name="Check Box 31">
              <controlPr defaultSize="0" autoFill="0" autoLine="0" autoPict="0">
                <anchor moveWithCells="1">
                  <from>
                    <xdr:col>19</xdr:col>
                    <xdr:colOff>19050</xdr:colOff>
                    <xdr:row>46</xdr:row>
                    <xdr:rowOff>133350</xdr:rowOff>
                  </from>
                  <to>
                    <xdr:col>19</xdr:col>
                    <xdr:colOff>228600</xdr:colOff>
                    <xdr:row>48</xdr:row>
                    <xdr:rowOff>28575</xdr:rowOff>
                  </to>
                </anchor>
              </controlPr>
            </control>
          </mc:Choice>
        </mc:AlternateContent>
        <mc:AlternateContent xmlns:mc="http://schemas.openxmlformats.org/markup-compatibility/2006">
          <mc:Choice Requires="x14">
            <control shapeId="16416" r:id="rId35" name="Check Box 32">
              <controlPr defaultSize="0" autoFill="0" autoLine="0" autoPict="0">
                <anchor moveWithCells="1">
                  <from>
                    <xdr:col>12</xdr:col>
                    <xdr:colOff>19050</xdr:colOff>
                    <xdr:row>49</xdr:row>
                    <xdr:rowOff>304800</xdr:rowOff>
                  </from>
                  <to>
                    <xdr:col>12</xdr:col>
                    <xdr:colOff>200025</xdr:colOff>
                    <xdr:row>51</xdr:row>
                    <xdr:rowOff>38100</xdr:rowOff>
                  </to>
                </anchor>
              </controlPr>
            </control>
          </mc:Choice>
        </mc:AlternateContent>
        <mc:AlternateContent xmlns:mc="http://schemas.openxmlformats.org/markup-compatibility/2006">
          <mc:Choice Requires="x14">
            <control shapeId="16417" r:id="rId36" name="Check Box 33">
              <controlPr defaultSize="0" autoFill="0" autoLine="0" autoPict="0">
                <anchor moveWithCells="1">
                  <from>
                    <xdr:col>12</xdr:col>
                    <xdr:colOff>19050</xdr:colOff>
                    <xdr:row>51</xdr:row>
                    <xdr:rowOff>133350</xdr:rowOff>
                  </from>
                  <to>
                    <xdr:col>12</xdr:col>
                    <xdr:colOff>209550</xdr:colOff>
                    <xdr:row>53</xdr:row>
                    <xdr:rowOff>38100</xdr:rowOff>
                  </to>
                </anchor>
              </controlPr>
            </control>
          </mc:Choice>
        </mc:AlternateContent>
        <mc:AlternateContent xmlns:mc="http://schemas.openxmlformats.org/markup-compatibility/2006">
          <mc:Choice Requires="x14">
            <control shapeId="16418" r:id="rId37" name="Check Box 34">
              <controlPr defaultSize="0" autoFill="0" autoLine="0" autoPict="0">
                <anchor moveWithCells="1">
                  <from>
                    <xdr:col>24</xdr:col>
                    <xdr:colOff>9525</xdr:colOff>
                    <xdr:row>49</xdr:row>
                    <xdr:rowOff>323850</xdr:rowOff>
                  </from>
                  <to>
                    <xdr:col>24</xdr:col>
                    <xdr:colOff>219075</xdr:colOff>
                    <xdr:row>51</xdr:row>
                    <xdr:rowOff>9525</xdr:rowOff>
                  </to>
                </anchor>
              </controlPr>
            </control>
          </mc:Choice>
        </mc:AlternateContent>
        <mc:AlternateContent xmlns:mc="http://schemas.openxmlformats.org/markup-compatibility/2006">
          <mc:Choice Requires="x14">
            <control shapeId="16419" r:id="rId38" name="Check Box 35">
              <controlPr defaultSize="0" autoFill="0" autoLine="0" autoPict="0">
                <anchor moveWithCells="1">
                  <from>
                    <xdr:col>26</xdr:col>
                    <xdr:colOff>19050</xdr:colOff>
                    <xdr:row>49</xdr:row>
                    <xdr:rowOff>323850</xdr:rowOff>
                  </from>
                  <to>
                    <xdr:col>27</xdr:col>
                    <xdr:colOff>9525</xdr:colOff>
                    <xdr:row>51</xdr:row>
                    <xdr:rowOff>28575</xdr:rowOff>
                  </to>
                </anchor>
              </controlPr>
            </control>
          </mc:Choice>
        </mc:AlternateContent>
        <mc:AlternateContent xmlns:mc="http://schemas.openxmlformats.org/markup-compatibility/2006">
          <mc:Choice Requires="x14">
            <control shapeId="16420" r:id="rId39" name="Check Box 36">
              <controlPr defaultSize="0" autoFill="0" autoLine="0" autoPict="0">
                <anchor moveWithCells="1">
                  <from>
                    <xdr:col>28</xdr:col>
                    <xdr:colOff>19050</xdr:colOff>
                    <xdr:row>49</xdr:row>
                    <xdr:rowOff>304800</xdr:rowOff>
                  </from>
                  <to>
                    <xdr:col>29</xdr:col>
                    <xdr:colOff>19050</xdr:colOff>
                    <xdr:row>51</xdr:row>
                    <xdr:rowOff>38100</xdr:rowOff>
                  </to>
                </anchor>
              </controlPr>
            </control>
          </mc:Choice>
        </mc:AlternateContent>
        <mc:AlternateContent xmlns:mc="http://schemas.openxmlformats.org/markup-compatibility/2006">
          <mc:Choice Requires="x14">
            <control shapeId="16421" r:id="rId40" name="Check Box 37">
              <controlPr defaultSize="0" autoFill="0" autoLine="0" autoPict="0">
                <anchor moveWithCells="1">
                  <from>
                    <xdr:col>24</xdr:col>
                    <xdr:colOff>9525</xdr:colOff>
                    <xdr:row>50</xdr:row>
                    <xdr:rowOff>133350</xdr:rowOff>
                  </from>
                  <to>
                    <xdr:col>25</xdr:col>
                    <xdr:colOff>19050</xdr:colOff>
                    <xdr:row>52</xdr:row>
                    <xdr:rowOff>19050</xdr:rowOff>
                  </to>
                </anchor>
              </controlPr>
            </control>
          </mc:Choice>
        </mc:AlternateContent>
        <mc:AlternateContent xmlns:mc="http://schemas.openxmlformats.org/markup-compatibility/2006">
          <mc:Choice Requires="x14">
            <control shapeId="16422" r:id="rId41" name="Check Box 38">
              <controlPr defaultSize="0" autoFill="0" autoLine="0" autoPict="0">
                <anchor moveWithCells="1">
                  <from>
                    <xdr:col>26</xdr:col>
                    <xdr:colOff>19050</xdr:colOff>
                    <xdr:row>50</xdr:row>
                    <xdr:rowOff>123825</xdr:rowOff>
                  </from>
                  <to>
                    <xdr:col>26</xdr:col>
                    <xdr:colOff>228600</xdr:colOff>
                    <xdr:row>52</xdr:row>
                    <xdr:rowOff>38100</xdr:rowOff>
                  </to>
                </anchor>
              </controlPr>
            </control>
          </mc:Choice>
        </mc:AlternateContent>
        <mc:AlternateContent xmlns:mc="http://schemas.openxmlformats.org/markup-compatibility/2006">
          <mc:Choice Requires="x14">
            <control shapeId="16423" r:id="rId42" name="Check Box 39">
              <controlPr defaultSize="0" autoFill="0" autoLine="0" autoPict="0">
                <anchor moveWithCells="1">
                  <from>
                    <xdr:col>24</xdr:col>
                    <xdr:colOff>19050</xdr:colOff>
                    <xdr:row>51</xdr:row>
                    <xdr:rowOff>133350</xdr:rowOff>
                  </from>
                  <to>
                    <xdr:col>24</xdr:col>
                    <xdr:colOff>228600</xdr:colOff>
                    <xdr:row>53</xdr:row>
                    <xdr:rowOff>28575</xdr:rowOff>
                  </to>
                </anchor>
              </controlPr>
            </control>
          </mc:Choice>
        </mc:AlternateContent>
        <mc:AlternateContent xmlns:mc="http://schemas.openxmlformats.org/markup-compatibility/2006">
          <mc:Choice Requires="x14">
            <control shapeId="16424" r:id="rId43" name="Check Box 40">
              <controlPr defaultSize="0" autoFill="0" autoLine="0" autoPict="0">
                <anchor moveWithCells="1">
                  <from>
                    <xdr:col>28</xdr:col>
                    <xdr:colOff>19050</xdr:colOff>
                    <xdr:row>51</xdr:row>
                    <xdr:rowOff>142875</xdr:rowOff>
                  </from>
                  <to>
                    <xdr:col>29</xdr:col>
                    <xdr:colOff>19050</xdr:colOff>
                    <xdr:row>53</xdr:row>
                    <xdr:rowOff>19050</xdr:rowOff>
                  </to>
                </anchor>
              </controlPr>
            </control>
          </mc:Choice>
        </mc:AlternateContent>
        <mc:AlternateContent xmlns:mc="http://schemas.openxmlformats.org/markup-compatibility/2006">
          <mc:Choice Requires="x14">
            <control shapeId="16425" r:id="rId44" name="Check Box 41">
              <controlPr defaultSize="0" autoFill="0" autoLine="0" autoPict="0">
                <anchor moveWithCells="1">
                  <from>
                    <xdr:col>24</xdr:col>
                    <xdr:colOff>19050</xdr:colOff>
                    <xdr:row>53</xdr:row>
                    <xdr:rowOff>0</xdr:rowOff>
                  </from>
                  <to>
                    <xdr:col>25</xdr:col>
                    <xdr:colOff>19050</xdr:colOff>
                    <xdr:row>54</xdr:row>
                    <xdr:rowOff>0</xdr:rowOff>
                  </to>
                </anchor>
              </controlPr>
            </control>
          </mc:Choice>
        </mc:AlternateContent>
        <mc:AlternateContent xmlns:mc="http://schemas.openxmlformats.org/markup-compatibility/2006">
          <mc:Choice Requires="x14">
            <control shapeId="16426" r:id="rId45" name="Check Box 42">
              <controlPr defaultSize="0" autoFill="0" autoLine="0" autoPict="0">
                <anchor moveWithCells="1">
                  <from>
                    <xdr:col>26</xdr:col>
                    <xdr:colOff>19050</xdr:colOff>
                    <xdr:row>52</xdr:row>
                    <xdr:rowOff>152400</xdr:rowOff>
                  </from>
                  <to>
                    <xdr:col>26</xdr:col>
                    <xdr:colOff>219075</xdr:colOff>
                    <xdr:row>54</xdr:row>
                    <xdr:rowOff>19050</xdr:rowOff>
                  </to>
                </anchor>
              </controlPr>
            </control>
          </mc:Choice>
        </mc:AlternateContent>
        <mc:AlternateContent xmlns:mc="http://schemas.openxmlformats.org/markup-compatibility/2006">
          <mc:Choice Requires="x14">
            <control shapeId="16427" r:id="rId46" name="Check Box 43">
              <controlPr defaultSize="0" autoFill="0" autoLine="0" autoPict="0">
                <anchor moveWithCells="1">
                  <from>
                    <xdr:col>26</xdr:col>
                    <xdr:colOff>19050</xdr:colOff>
                    <xdr:row>52</xdr:row>
                    <xdr:rowOff>0</xdr:rowOff>
                  </from>
                  <to>
                    <xdr:col>27</xdr:col>
                    <xdr:colOff>0</xdr:colOff>
                    <xdr:row>52</xdr:row>
                    <xdr:rowOff>161925</xdr:rowOff>
                  </to>
                </anchor>
              </controlPr>
            </control>
          </mc:Choice>
        </mc:AlternateContent>
        <mc:AlternateContent xmlns:mc="http://schemas.openxmlformats.org/markup-compatibility/2006">
          <mc:Choice Requires="x14">
            <control shapeId="16428" r:id="rId47" name="Check Box 44">
              <controlPr defaultSize="0" autoFill="0" autoLine="0" autoPict="0">
                <anchor moveWithCells="1">
                  <from>
                    <xdr:col>24</xdr:col>
                    <xdr:colOff>19050</xdr:colOff>
                    <xdr:row>53</xdr:row>
                    <xdr:rowOff>133350</xdr:rowOff>
                  </from>
                  <to>
                    <xdr:col>24</xdr:col>
                    <xdr:colOff>228600</xdr:colOff>
                    <xdr:row>55</xdr:row>
                    <xdr:rowOff>19050</xdr:rowOff>
                  </to>
                </anchor>
              </controlPr>
            </control>
          </mc:Choice>
        </mc:AlternateContent>
        <mc:AlternateContent xmlns:mc="http://schemas.openxmlformats.org/markup-compatibility/2006">
          <mc:Choice Requires="x14">
            <control shapeId="16429" r:id="rId48" name="Check Box 45">
              <controlPr defaultSize="0" autoFill="0" autoLine="0" autoPict="0">
                <anchor moveWithCells="1">
                  <from>
                    <xdr:col>26</xdr:col>
                    <xdr:colOff>19050</xdr:colOff>
                    <xdr:row>53</xdr:row>
                    <xdr:rowOff>133350</xdr:rowOff>
                  </from>
                  <to>
                    <xdr:col>27</xdr:col>
                    <xdr:colOff>9525</xdr:colOff>
                    <xdr:row>55</xdr:row>
                    <xdr:rowOff>19050</xdr:rowOff>
                  </to>
                </anchor>
              </controlPr>
            </control>
          </mc:Choice>
        </mc:AlternateContent>
        <mc:AlternateContent xmlns:mc="http://schemas.openxmlformats.org/markup-compatibility/2006">
          <mc:Choice Requires="x14">
            <control shapeId="16430" r:id="rId49" name="Check Box 46">
              <controlPr defaultSize="0" autoFill="0" autoLine="0" autoPict="0">
                <anchor moveWithCells="1">
                  <from>
                    <xdr:col>28</xdr:col>
                    <xdr:colOff>19050</xdr:colOff>
                    <xdr:row>53</xdr:row>
                    <xdr:rowOff>133350</xdr:rowOff>
                  </from>
                  <to>
                    <xdr:col>28</xdr:col>
                    <xdr:colOff>209550</xdr:colOff>
                    <xdr:row>55</xdr:row>
                    <xdr:rowOff>19050</xdr:rowOff>
                  </to>
                </anchor>
              </controlPr>
            </control>
          </mc:Choice>
        </mc:AlternateContent>
        <mc:AlternateContent xmlns:mc="http://schemas.openxmlformats.org/markup-compatibility/2006">
          <mc:Choice Requires="x14">
            <control shapeId="16431" r:id="rId50" name="Check Box 47">
              <controlPr defaultSize="0" autoFill="0" autoLine="0" autoPict="0">
                <anchor moveWithCells="1">
                  <from>
                    <xdr:col>24</xdr:col>
                    <xdr:colOff>19050</xdr:colOff>
                    <xdr:row>54</xdr:row>
                    <xdr:rowOff>152400</xdr:rowOff>
                  </from>
                  <to>
                    <xdr:col>24</xdr:col>
                    <xdr:colOff>219075</xdr:colOff>
                    <xdr:row>56</xdr:row>
                    <xdr:rowOff>28575</xdr:rowOff>
                  </to>
                </anchor>
              </controlPr>
            </control>
          </mc:Choice>
        </mc:AlternateContent>
        <mc:AlternateContent xmlns:mc="http://schemas.openxmlformats.org/markup-compatibility/2006">
          <mc:Choice Requires="x14">
            <control shapeId="16432" r:id="rId51" name="Check Box 48">
              <controlPr defaultSize="0" autoFill="0" autoLine="0" autoPict="0">
                <anchor moveWithCells="1">
                  <from>
                    <xdr:col>26</xdr:col>
                    <xdr:colOff>19050</xdr:colOff>
                    <xdr:row>55</xdr:row>
                    <xdr:rowOff>9525</xdr:rowOff>
                  </from>
                  <to>
                    <xdr:col>26</xdr:col>
                    <xdr:colOff>228600</xdr:colOff>
                    <xdr:row>56</xdr:row>
                    <xdr:rowOff>0</xdr:rowOff>
                  </to>
                </anchor>
              </controlPr>
            </control>
          </mc:Choice>
        </mc:AlternateContent>
        <mc:AlternateContent xmlns:mc="http://schemas.openxmlformats.org/markup-compatibility/2006">
          <mc:Choice Requires="x14">
            <control shapeId="16436" r:id="rId52" name="Check Box 52">
              <controlPr defaultSize="0" autoFill="0" autoLine="0" autoPict="0">
                <anchor moveWithCells="1">
                  <from>
                    <xdr:col>12</xdr:col>
                    <xdr:colOff>19050</xdr:colOff>
                    <xdr:row>53</xdr:row>
                    <xdr:rowOff>142875</xdr:rowOff>
                  </from>
                  <to>
                    <xdr:col>13</xdr:col>
                    <xdr:colOff>28575</xdr:colOff>
                    <xdr:row>55</xdr:row>
                    <xdr:rowOff>28575</xdr:rowOff>
                  </to>
                </anchor>
              </controlPr>
            </control>
          </mc:Choice>
        </mc:AlternateContent>
        <mc:AlternateContent xmlns:mc="http://schemas.openxmlformats.org/markup-compatibility/2006">
          <mc:Choice Requires="x14">
            <control shapeId="16437" r:id="rId53" name="Check Box 53">
              <controlPr defaultSize="0" autoFill="0" autoLine="0" autoPict="0">
                <anchor moveWithCells="1">
                  <from>
                    <xdr:col>12</xdr:col>
                    <xdr:colOff>19050</xdr:colOff>
                    <xdr:row>20</xdr:row>
                    <xdr:rowOff>247650</xdr:rowOff>
                  </from>
                  <to>
                    <xdr:col>13</xdr:col>
                    <xdr:colOff>0</xdr:colOff>
                    <xdr:row>22</xdr:row>
                    <xdr:rowOff>0</xdr:rowOff>
                  </to>
                </anchor>
              </controlPr>
            </control>
          </mc:Choice>
        </mc:AlternateContent>
        <mc:AlternateContent xmlns:mc="http://schemas.openxmlformats.org/markup-compatibility/2006">
          <mc:Choice Requires="x14">
            <control shapeId="16438" r:id="rId54" name="Check Box 54">
              <controlPr defaultSize="0" autoFill="0" autoLine="0" autoPict="0">
                <anchor moveWithCells="1">
                  <from>
                    <xdr:col>20</xdr:col>
                    <xdr:colOff>19050</xdr:colOff>
                    <xdr:row>20</xdr:row>
                    <xdr:rowOff>247650</xdr:rowOff>
                  </from>
                  <to>
                    <xdr:col>21</xdr:col>
                    <xdr:colOff>19050</xdr:colOff>
                    <xdr:row>22</xdr:row>
                    <xdr:rowOff>0</xdr:rowOff>
                  </to>
                </anchor>
              </controlPr>
            </control>
          </mc:Choice>
        </mc:AlternateContent>
        <mc:AlternateContent xmlns:mc="http://schemas.openxmlformats.org/markup-compatibility/2006">
          <mc:Choice Requires="x14">
            <control shapeId="16439" r:id="rId55" name="Check Box 55">
              <controlPr defaultSize="0" autoFill="0" autoLine="0" autoPict="0">
                <anchor moveWithCells="1">
                  <from>
                    <xdr:col>20</xdr:col>
                    <xdr:colOff>19050</xdr:colOff>
                    <xdr:row>40</xdr:row>
                    <xdr:rowOff>142875</xdr:rowOff>
                  </from>
                  <to>
                    <xdr:col>20</xdr:col>
                    <xdr:colOff>228600</xdr:colOff>
                    <xdr:row>42</xdr:row>
                    <xdr:rowOff>19050</xdr:rowOff>
                  </to>
                </anchor>
              </controlPr>
            </control>
          </mc:Choice>
        </mc:AlternateContent>
        <mc:AlternateContent xmlns:mc="http://schemas.openxmlformats.org/markup-compatibility/2006">
          <mc:Choice Requires="x14">
            <control shapeId="16440" r:id="rId56" name="Check Box 56">
              <controlPr defaultSize="0" autoFill="0" autoLine="0" autoPict="0">
                <anchor moveWithCells="1">
                  <from>
                    <xdr:col>23</xdr:col>
                    <xdr:colOff>9525</xdr:colOff>
                    <xdr:row>40</xdr:row>
                    <xdr:rowOff>133350</xdr:rowOff>
                  </from>
                  <to>
                    <xdr:col>24</xdr:col>
                    <xdr:colOff>0</xdr:colOff>
                    <xdr:row>42</xdr:row>
                    <xdr:rowOff>28575</xdr:rowOff>
                  </to>
                </anchor>
              </controlPr>
            </control>
          </mc:Choice>
        </mc:AlternateContent>
        <mc:AlternateContent xmlns:mc="http://schemas.openxmlformats.org/markup-compatibility/2006">
          <mc:Choice Requires="x14">
            <control shapeId="16433" r:id="rId57" name="Check Box 49">
              <controlPr defaultSize="0" autoFill="0" autoLine="0" autoPict="0">
                <anchor moveWithCells="1">
                  <from>
                    <xdr:col>10</xdr:col>
                    <xdr:colOff>228600</xdr:colOff>
                    <xdr:row>0</xdr:row>
                    <xdr:rowOff>333375</xdr:rowOff>
                  </from>
                  <to>
                    <xdr:col>11</xdr:col>
                    <xdr:colOff>228600</xdr:colOff>
                    <xdr:row>0</xdr:row>
                    <xdr:rowOff>571500</xdr:rowOff>
                  </to>
                </anchor>
              </controlPr>
            </control>
          </mc:Choice>
        </mc:AlternateContent>
        <mc:AlternateContent xmlns:mc="http://schemas.openxmlformats.org/markup-compatibility/2006">
          <mc:Choice Requires="x14">
            <control shapeId="16434" r:id="rId58" name="Check Box 50">
              <controlPr defaultSize="0" autoFill="0" autoLine="0" autoPict="0">
                <anchor moveWithCells="1">
                  <from>
                    <xdr:col>15</xdr:col>
                    <xdr:colOff>57150</xdr:colOff>
                    <xdr:row>0</xdr:row>
                    <xdr:rowOff>333375</xdr:rowOff>
                  </from>
                  <to>
                    <xdr:col>16</xdr:col>
                    <xdr:colOff>57150</xdr:colOff>
                    <xdr:row>0</xdr:row>
                    <xdr:rowOff>581025</xdr:rowOff>
                  </to>
                </anchor>
              </controlPr>
            </control>
          </mc:Choice>
        </mc:AlternateContent>
        <mc:AlternateContent xmlns:mc="http://schemas.openxmlformats.org/markup-compatibility/2006">
          <mc:Choice Requires="x14">
            <control shapeId="16435" r:id="rId59" name="Check Box 51">
              <controlPr defaultSize="0" autoFill="0" autoLine="0" autoPict="0">
                <anchor moveWithCells="1">
                  <from>
                    <xdr:col>19</xdr:col>
                    <xdr:colOff>123825</xdr:colOff>
                    <xdr:row>0</xdr:row>
                    <xdr:rowOff>333375</xdr:rowOff>
                  </from>
                  <to>
                    <xdr:col>20</xdr:col>
                    <xdr:colOff>123825</xdr:colOff>
                    <xdr:row>0</xdr:row>
                    <xdr:rowOff>571500</xdr:rowOff>
                  </to>
                </anchor>
              </controlPr>
            </control>
          </mc:Choice>
        </mc:AlternateContent>
        <mc:AlternateContent xmlns:mc="http://schemas.openxmlformats.org/markup-compatibility/2006">
          <mc:Choice Requires="x14">
            <control shapeId="16630" r:id="rId60" name="Check Box 246">
              <controlPr defaultSize="0" autoFill="0" autoLine="0" autoPict="0">
                <anchor moveWithCells="1">
                  <from>
                    <xdr:col>28</xdr:col>
                    <xdr:colOff>9525</xdr:colOff>
                    <xdr:row>50</xdr:row>
                    <xdr:rowOff>114300</xdr:rowOff>
                  </from>
                  <to>
                    <xdr:col>29</xdr:col>
                    <xdr:colOff>9525</xdr:colOff>
                    <xdr:row>52</xdr:row>
                    <xdr:rowOff>28575</xdr:rowOff>
                  </to>
                </anchor>
              </controlPr>
            </control>
          </mc:Choice>
        </mc:AlternateContent>
        <mc:AlternateContent xmlns:mc="http://schemas.openxmlformats.org/markup-compatibility/2006">
          <mc:Choice Requires="x14">
            <control shapeId="16631" r:id="rId61" name="Check Box 247">
              <controlPr defaultSize="0" autoFill="0" autoLine="0" autoPict="0">
                <anchor moveWithCells="1">
                  <from>
                    <xdr:col>28</xdr:col>
                    <xdr:colOff>19050</xdr:colOff>
                    <xdr:row>52</xdr:row>
                    <xdr:rowOff>133350</xdr:rowOff>
                  </from>
                  <to>
                    <xdr:col>29</xdr:col>
                    <xdr:colOff>19050</xdr:colOff>
                    <xdr:row>54</xdr:row>
                    <xdr:rowOff>28575</xdr:rowOff>
                  </to>
                </anchor>
              </controlPr>
            </control>
          </mc:Choice>
        </mc:AlternateContent>
        <mc:AlternateContent xmlns:mc="http://schemas.openxmlformats.org/markup-compatibility/2006">
          <mc:Choice Requires="x14">
            <control shapeId="16632" r:id="rId62" name="Check Box 248">
              <controlPr defaultSize="0" autoFill="0" autoLine="0" autoPict="0">
                <anchor moveWithCells="1">
                  <from>
                    <xdr:col>28</xdr:col>
                    <xdr:colOff>19050</xdr:colOff>
                    <xdr:row>54</xdr:row>
                    <xdr:rowOff>142875</xdr:rowOff>
                  </from>
                  <to>
                    <xdr:col>29</xdr:col>
                    <xdr:colOff>19050</xdr:colOff>
                    <xdr:row>56</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F0"/>
    <pageSetUpPr fitToPage="1"/>
  </sheetPr>
  <dimension ref="A1:AW69"/>
  <sheetViews>
    <sheetView showGridLines="0" view="pageBreakPreview" topLeftCell="A51" zoomScaleNormal="100" zoomScaleSheetLayoutView="100" workbookViewId="0">
      <selection activeCell="U19" sqref="N19:AE21"/>
    </sheetView>
  </sheetViews>
  <sheetFormatPr defaultColWidth="3.125" defaultRowHeight="14.25"/>
  <cols>
    <col min="1" max="17" width="3.125" style="46"/>
    <col min="18" max="18" width="3.125" style="46" customWidth="1"/>
    <col min="19" max="31" width="3.125" style="46"/>
    <col min="32" max="37" width="3.125" style="46" hidden="1" customWidth="1"/>
    <col min="38" max="16384" width="3.125" style="46"/>
  </cols>
  <sheetData>
    <row r="1" spans="1:37" ht="102" customHeight="1"/>
    <row r="2" spans="1:37" ht="15" hidden="1" customHeight="1">
      <c r="A2" s="75"/>
      <c r="J2" s="75" t="s">
        <v>163</v>
      </c>
      <c r="O2" s="46" t="s">
        <v>231</v>
      </c>
      <c r="R2" s="75"/>
      <c r="U2" s="75" t="s">
        <v>234</v>
      </c>
    </row>
    <row r="3" spans="1:37" ht="13.5" hidden="1" customHeight="1">
      <c r="I3" s="415" t="b">
        <v>0</v>
      </c>
      <c r="N3" s="415" t="b">
        <v>0</v>
      </c>
      <c r="T3" s="415" t="b">
        <v>0</v>
      </c>
    </row>
    <row r="4" spans="1:37" ht="1.5" customHeight="1"/>
    <row r="5" spans="1:37" ht="15" customHeight="1"/>
    <row r="6" spans="1:37" ht="15" customHeight="1" thickBot="1">
      <c r="A6" s="1077" t="s">
        <v>382</v>
      </c>
      <c r="B6" s="1077"/>
      <c r="C6" s="303"/>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1078" t="s">
        <v>6</v>
      </c>
      <c r="AE6" s="1078"/>
    </row>
    <row r="7" spans="1:37" ht="15" thickBot="1">
      <c r="A7" s="304"/>
      <c r="B7" s="303"/>
      <c r="C7" s="303"/>
      <c r="D7" s="303"/>
      <c r="E7" s="303"/>
      <c r="F7" s="303"/>
      <c r="G7" s="303"/>
      <c r="H7" s="303"/>
      <c r="I7" s="303"/>
      <c r="J7" s="303"/>
      <c r="K7" s="303"/>
      <c r="L7" s="1114" t="s">
        <v>233</v>
      </c>
      <c r="M7" s="1115"/>
      <c r="N7" s="1115"/>
      <c r="O7" s="1115"/>
      <c r="P7" s="1115"/>
      <c r="Q7" s="1115"/>
      <c r="R7" s="1115"/>
      <c r="S7" s="1115"/>
      <c r="T7" s="1115"/>
      <c r="U7" s="1115"/>
      <c r="V7" s="1115"/>
      <c r="W7" s="1115"/>
      <c r="X7" s="1115"/>
      <c r="Y7" s="1115"/>
      <c r="Z7" s="1115"/>
      <c r="AA7" s="1115"/>
      <c r="AB7" s="1115"/>
      <c r="AC7" s="1115"/>
      <c r="AD7" s="1115"/>
      <c r="AE7" s="1116"/>
    </row>
    <row r="8" spans="1:37" ht="24">
      <c r="A8" s="1101" t="s">
        <v>76</v>
      </c>
      <c r="B8" s="1101"/>
      <c r="C8" s="1101"/>
      <c r="D8" s="1101"/>
      <c r="E8" s="1101"/>
      <c r="F8" s="1101"/>
      <c r="G8" s="1101"/>
      <c r="H8" s="1101"/>
      <c r="I8" s="1101"/>
      <c r="J8" s="1101"/>
      <c r="K8" s="1101"/>
      <c r="L8" s="1101"/>
      <c r="M8" s="1101"/>
      <c r="N8" s="1101"/>
      <c r="O8" s="1101"/>
      <c r="P8" s="1101"/>
      <c r="Q8" s="1101"/>
      <c r="R8" s="1101"/>
      <c r="S8" s="1101"/>
      <c r="T8" s="1101"/>
      <c r="U8" s="1101"/>
      <c r="V8" s="1101"/>
      <c r="W8" s="1101"/>
      <c r="X8" s="1101"/>
      <c r="Y8" s="1101"/>
      <c r="Z8" s="1101"/>
      <c r="AA8" s="1101"/>
      <c r="AB8" s="1101"/>
      <c r="AC8" s="1101"/>
      <c r="AD8" s="1101"/>
      <c r="AE8" s="1101"/>
    </row>
    <row r="9" spans="1:37" s="66" customFormat="1" ht="15" customHeight="1">
      <c r="A9" s="1092" t="s">
        <v>232</v>
      </c>
      <c r="B9" s="1092"/>
      <c r="C9" s="1092"/>
      <c r="D9" s="1092"/>
      <c r="E9" s="1092"/>
      <c r="F9" s="1092"/>
      <c r="G9" s="1092"/>
      <c r="H9" s="1092"/>
      <c r="I9" s="1092"/>
      <c r="J9" s="1092"/>
      <c r="K9" s="305"/>
      <c r="L9" s="305" t="s">
        <v>80</v>
      </c>
      <c r="M9" s="305"/>
      <c r="N9" s="305"/>
      <c r="O9" s="305"/>
      <c r="P9" s="306"/>
      <c r="Q9" s="307"/>
      <c r="R9" s="307"/>
      <c r="S9" s="1090" t="s">
        <v>96</v>
      </c>
      <c r="T9" s="1090"/>
      <c r="U9" s="1090"/>
      <c r="V9" s="1104"/>
      <c r="W9" s="1104"/>
      <c r="X9" s="1104"/>
      <c r="Y9" s="1104"/>
      <c r="Z9" s="1104"/>
      <c r="AA9" s="1104"/>
      <c r="AB9" s="1104"/>
      <c r="AC9" s="1104"/>
      <c r="AD9" s="1104"/>
      <c r="AE9" s="308" t="s">
        <v>23</v>
      </c>
      <c r="AF9" s="412" t="b">
        <v>0</v>
      </c>
      <c r="AG9" s="412" t="b">
        <v>0</v>
      </c>
    </row>
    <row r="10" spans="1:37" s="66" customFormat="1" ht="15" customHeight="1">
      <c r="A10" s="1092"/>
      <c r="B10" s="1092"/>
      <c r="C10" s="1092"/>
      <c r="D10" s="1092"/>
      <c r="E10" s="1092"/>
      <c r="F10" s="1092"/>
      <c r="G10" s="1092"/>
      <c r="H10" s="1092"/>
      <c r="I10" s="1092"/>
      <c r="J10" s="1092"/>
      <c r="K10" s="309"/>
      <c r="L10" s="309"/>
      <c r="M10" s="309"/>
      <c r="N10" s="309"/>
      <c r="O10" s="309"/>
      <c r="P10" s="310"/>
      <c r="Q10" s="311"/>
      <c r="R10" s="311"/>
      <c r="S10" s="309"/>
      <c r="T10" s="311"/>
      <c r="U10" s="310"/>
      <c r="V10" s="309"/>
      <c r="W10" s="309"/>
      <c r="X10" s="312"/>
      <c r="Y10" s="1005"/>
      <c r="Z10" s="1005"/>
      <c r="AA10" s="1005"/>
      <c r="AB10" s="1005"/>
      <c r="AC10" s="1005"/>
      <c r="AD10" s="1005"/>
      <c r="AE10" s="313"/>
    </row>
    <row r="11" spans="1:37" s="66" customFormat="1" ht="15" customHeight="1">
      <c r="A11" s="1105" t="s">
        <v>36</v>
      </c>
      <c r="B11" s="1106"/>
      <c r="C11" s="1106"/>
      <c r="D11" s="1106"/>
      <c r="E11" s="1106"/>
      <c r="F11" s="1106"/>
      <c r="G11" s="1106"/>
      <c r="H11" s="1106"/>
      <c r="I11" s="1106"/>
      <c r="J11" s="1107"/>
      <c r="K11" s="314" t="str">
        <f>IF(I3=TRUE,"☑","□")</f>
        <v>□</v>
      </c>
      <c r="L11" s="315" t="s">
        <v>163</v>
      </c>
      <c r="M11" s="315"/>
      <c r="N11" s="315"/>
      <c r="O11" s="315"/>
      <c r="P11" s="314" t="str">
        <f>IF(N3=TRUE,"☑","□")</f>
        <v>□</v>
      </c>
      <c r="Q11" s="304" t="s">
        <v>231</v>
      </c>
      <c r="R11" s="316"/>
      <c r="S11" s="315"/>
      <c r="T11" s="316"/>
      <c r="U11" s="304"/>
      <c r="V11" s="314" t="str">
        <f>IF(T3=TRUE,"☑","□")</f>
        <v>□</v>
      </c>
      <c r="W11" s="315" t="s">
        <v>230</v>
      </c>
      <c r="X11" s="317"/>
      <c r="Y11" s="318"/>
      <c r="Z11" s="318"/>
      <c r="AA11" s="318"/>
      <c r="AB11" s="318"/>
      <c r="AC11" s="318"/>
      <c r="AD11" s="318"/>
      <c r="AE11" s="319"/>
    </row>
    <row r="12" spans="1:37" s="66" customFormat="1" ht="15" customHeight="1">
      <c r="A12" s="1108"/>
      <c r="B12" s="1109"/>
      <c r="C12" s="1109"/>
      <c r="D12" s="1109"/>
      <c r="E12" s="1109"/>
      <c r="F12" s="1109"/>
      <c r="G12" s="1109"/>
      <c r="H12" s="1109"/>
      <c r="I12" s="1109"/>
      <c r="J12" s="1110"/>
      <c r="K12" s="320"/>
      <c r="L12" s="321" t="s">
        <v>229</v>
      </c>
      <c r="M12" s="321"/>
      <c r="N12" s="322"/>
      <c r="O12" s="321" t="s">
        <v>228</v>
      </c>
      <c r="P12" s="323"/>
      <c r="Q12" s="324"/>
      <c r="R12" s="325" t="s">
        <v>227</v>
      </c>
      <c r="S12" s="321"/>
      <c r="T12" s="324"/>
      <c r="U12" s="321" t="s">
        <v>226</v>
      </c>
      <c r="V12" s="321"/>
      <c r="W12" s="321"/>
      <c r="X12" s="326"/>
      <c r="Y12" s="321" t="s">
        <v>225</v>
      </c>
      <c r="Z12" s="323"/>
      <c r="AA12" s="327"/>
      <c r="AB12" s="321" t="s">
        <v>224</v>
      </c>
      <c r="AC12" s="323"/>
      <c r="AD12" s="323"/>
      <c r="AE12" s="328"/>
      <c r="AF12" s="412" t="b">
        <v>0</v>
      </c>
      <c r="AG12" s="412" t="b">
        <v>0</v>
      </c>
      <c r="AH12" s="412" t="b">
        <v>0</v>
      </c>
      <c r="AI12" s="412" t="b">
        <v>0</v>
      </c>
      <c r="AJ12" s="412" t="b">
        <v>0</v>
      </c>
      <c r="AK12" s="412" t="b">
        <v>0</v>
      </c>
    </row>
    <row r="13" spans="1:37" s="66" customFormat="1" ht="15" customHeight="1">
      <c r="A13" s="1111"/>
      <c r="B13" s="1112"/>
      <c r="C13" s="1112"/>
      <c r="D13" s="1112"/>
      <c r="E13" s="1112"/>
      <c r="F13" s="1112"/>
      <c r="G13" s="1112"/>
      <c r="H13" s="1112"/>
      <c r="I13" s="1112"/>
      <c r="J13" s="1113"/>
      <c r="K13" s="329"/>
      <c r="L13" s="309" t="s">
        <v>83</v>
      </c>
      <c r="M13" s="309"/>
      <c r="N13" s="309" t="s">
        <v>29</v>
      </c>
      <c r="O13" s="1075"/>
      <c r="P13" s="1075"/>
      <c r="Q13" s="1075"/>
      <c r="R13" s="1075"/>
      <c r="S13" s="1075"/>
      <c r="T13" s="1075"/>
      <c r="U13" s="1075"/>
      <c r="V13" s="1075"/>
      <c r="W13" s="1075"/>
      <c r="X13" s="1075"/>
      <c r="Y13" s="1075"/>
      <c r="Z13" s="1075"/>
      <c r="AA13" s="1075"/>
      <c r="AB13" s="1075"/>
      <c r="AC13" s="1075"/>
      <c r="AD13" s="1075"/>
      <c r="AE13" s="313" t="s">
        <v>23</v>
      </c>
      <c r="AF13" s="412" t="b">
        <v>0</v>
      </c>
      <c r="AG13" s="412"/>
      <c r="AH13" s="412"/>
      <c r="AI13" s="412"/>
      <c r="AJ13" s="412"/>
      <c r="AK13" s="412"/>
    </row>
    <row r="14" spans="1:37" s="66" customFormat="1" ht="15" customHeight="1">
      <c r="A14" s="1105" t="s">
        <v>223</v>
      </c>
      <c r="B14" s="1106"/>
      <c r="C14" s="1106"/>
      <c r="D14" s="1106"/>
      <c r="E14" s="1106"/>
      <c r="F14" s="1106"/>
      <c r="G14" s="1106"/>
      <c r="H14" s="1106"/>
      <c r="I14" s="1106"/>
      <c r="J14" s="1107"/>
      <c r="K14" s="315"/>
      <c r="L14" s="315" t="s">
        <v>166</v>
      </c>
      <c r="M14" s="315"/>
      <c r="N14" s="315"/>
      <c r="O14" s="318"/>
      <c r="P14" s="318"/>
      <c r="Q14" s="315" t="s">
        <v>167</v>
      </c>
      <c r="R14" s="330"/>
      <c r="S14" s="318"/>
      <c r="T14" s="318"/>
      <c r="U14" s="318"/>
      <c r="V14" s="318"/>
      <c r="W14" s="318"/>
      <c r="X14" s="318"/>
      <c r="Y14" s="318"/>
      <c r="Z14" s="318"/>
      <c r="AA14" s="318"/>
      <c r="AB14" s="318"/>
      <c r="AC14" s="318"/>
      <c r="AD14" s="318"/>
      <c r="AE14" s="319"/>
      <c r="AF14" s="412" t="b">
        <v>0</v>
      </c>
      <c r="AG14" s="412" t="b">
        <v>0</v>
      </c>
      <c r="AH14" s="412"/>
      <c r="AI14" s="412"/>
      <c r="AJ14" s="412"/>
      <c r="AK14" s="412"/>
    </row>
    <row r="15" spans="1:37" s="66" customFormat="1" ht="15" customHeight="1">
      <c r="A15" s="1111"/>
      <c r="B15" s="1112"/>
      <c r="C15" s="1112"/>
      <c r="D15" s="1112"/>
      <c r="E15" s="1112"/>
      <c r="F15" s="1112"/>
      <c r="G15" s="1112"/>
      <c r="H15" s="1112"/>
      <c r="I15" s="1112"/>
      <c r="J15" s="1113"/>
      <c r="K15" s="315"/>
      <c r="L15" s="315" t="s">
        <v>168</v>
      </c>
      <c r="M15" s="315"/>
      <c r="N15" s="315"/>
      <c r="O15" s="318"/>
      <c r="P15" s="318"/>
      <c r="Q15" s="318"/>
      <c r="R15" s="330"/>
      <c r="S15" s="318"/>
      <c r="T15" s="315" t="s">
        <v>169</v>
      </c>
      <c r="U15" s="318"/>
      <c r="V15" s="318"/>
      <c r="W15" s="318"/>
      <c r="X15" s="318"/>
      <c r="Y15" s="318"/>
      <c r="Z15" s="318"/>
      <c r="AA15" s="318"/>
      <c r="AB15" s="318"/>
      <c r="AC15" s="318"/>
      <c r="AD15" s="318"/>
      <c r="AE15" s="319"/>
      <c r="AF15" s="412" t="b">
        <v>0</v>
      </c>
      <c r="AG15" s="412" t="b">
        <v>0</v>
      </c>
      <c r="AH15" s="412"/>
      <c r="AI15" s="412"/>
      <c r="AJ15" s="412"/>
      <c r="AK15" s="412"/>
    </row>
    <row r="16" spans="1:37" s="68" customFormat="1" ht="16.5" customHeight="1">
      <c r="A16" s="1092" t="s">
        <v>220</v>
      </c>
      <c r="B16" s="1092"/>
      <c r="C16" s="1092"/>
      <c r="D16" s="1047" t="s">
        <v>222</v>
      </c>
      <c r="E16" s="1047"/>
      <c r="F16" s="1047"/>
      <c r="G16" s="1047"/>
      <c r="H16" s="1047"/>
      <c r="I16" s="1047"/>
      <c r="J16" s="1047"/>
      <c r="K16" s="331" t="s">
        <v>86</v>
      </c>
      <c r="L16" s="305"/>
      <c r="M16" s="305"/>
      <c r="N16" s="1098"/>
      <c r="O16" s="1098"/>
      <c r="P16" s="307" t="s">
        <v>87</v>
      </c>
      <c r="Q16" s="307"/>
      <c r="R16" s="305"/>
      <c r="S16" s="307"/>
      <c r="T16" s="307"/>
      <c r="U16" s="307"/>
      <c r="V16" s="305"/>
      <c r="W16" s="305"/>
      <c r="X16" s="305"/>
      <c r="Y16" s="305"/>
      <c r="Z16" s="305"/>
      <c r="AA16" s="305"/>
      <c r="AB16" s="305"/>
      <c r="AC16" s="305"/>
      <c r="AD16" s="305"/>
      <c r="AE16" s="308"/>
      <c r="AF16" s="413"/>
      <c r="AG16" s="413" t="b">
        <v>0</v>
      </c>
      <c r="AH16" s="413"/>
      <c r="AI16" s="413"/>
      <c r="AJ16" s="413"/>
      <c r="AK16" s="413"/>
    </row>
    <row r="17" spans="1:37" s="68" customFormat="1" ht="16.5" customHeight="1">
      <c r="A17" s="1092"/>
      <c r="B17" s="1092"/>
      <c r="C17" s="1092"/>
      <c r="D17" s="1047"/>
      <c r="E17" s="1047"/>
      <c r="F17" s="1047"/>
      <c r="G17" s="1047"/>
      <c r="H17" s="1047"/>
      <c r="I17" s="1047"/>
      <c r="J17" s="1047"/>
      <c r="K17" s="332" t="s">
        <v>83</v>
      </c>
      <c r="L17" s="309"/>
      <c r="M17" s="312" t="s">
        <v>29</v>
      </c>
      <c r="N17" s="1075"/>
      <c r="O17" s="1075"/>
      <c r="P17" s="1075"/>
      <c r="Q17" s="1075"/>
      <c r="R17" s="1075"/>
      <c r="S17" s="1075"/>
      <c r="T17" s="1075"/>
      <c r="U17" s="1075"/>
      <c r="V17" s="1075"/>
      <c r="W17" s="1075"/>
      <c r="X17" s="1075"/>
      <c r="Y17" s="1075"/>
      <c r="Z17" s="1075"/>
      <c r="AA17" s="1075"/>
      <c r="AB17" s="1075"/>
      <c r="AC17" s="1075"/>
      <c r="AD17" s="1075"/>
      <c r="AE17" s="313" t="s">
        <v>23</v>
      </c>
      <c r="AF17" s="413"/>
      <c r="AG17" s="413"/>
      <c r="AH17" s="413"/>
      <c r="AI17" s="413"/>
      <c r="AJ17" s="413"/>
      <c r="AK17" s="413"/>
    </row>
    <row r="18" spans="1:37" s="68" customFormat="1" ht="16.5" customHeight="1">
      <c r="A18" s="1092"/>
      <c r="B18" s="1092"/>
      <c r="C18" s="1092"/>
      <c r="D18" s="1047" t="s">
        <v>90</v>
      </c>
      <c r="E18" s="1047"/>
      <c r="F18" s="1047"/>
      <c r="G18" s="1047"/>
      <c r="H18" s="1047"/>
      <c r="I18" s="1047"/>
      <c r="J18" s="1047"/>
      <c r="K18" s="315" t="s">
        <v>383</v>
      </c>
      <c r="L18" s="315"/>
      <c r="M18" s="315"/>
      <c r="N18" s="315"/>
      <c r="O18" s="333"/>
      <c r="P18" s="334"/>
      <c r="Q18" s="304" t="s">
        <v>92</v>
      </c>
      <c r="R18" s="316"/>
      <c r="S18" s="333"/>
      <c r="T18" s="335"/>
      <c r="U18" s="315" t="s">
        <v>93</v>
      </c>
      <c r="V18" s="315"/>
      <c r="W18" s="315"/>
      <c r="X18" s="333"/>
      <c r="Y18" s="334"/>
      <c r="Z18" s="315" t="s">
        <v>94</v>
      </c>
      <c r="AA18" s="306"/>
      <c r="AB18" s="306"/>
      <c r="AC18" s="306"/>
      <c r="AD18" s="306"/>
      <c r="AE18" s="319"/>
      <c r="AF18" s="413" t="b">
        <v>0</v>
      </c>
      <c r="AG18" s="413" t="b">
        <v>0</v>
      </c>
      <c r="AH18" s="413" t="b">
        <v>0</v>
      </c>
      <c r="AI18" s="413"/>
      <c r="AJ18" s="413"/>
      <c r="AK18" s="413"/>
    </row>
    <row r="19" spans="1:37" s="68" customFormat="1" ht="16.5" customHeight="1">
      <c r="A19" s="1092"/>
      <c r="B19" s="1092"/>
      <c r="C19" s="1092"/>
      <c r="D19" s="1047"/>
      <c r="E19" s="1047"/>
      <c r="F19" s="1047"/>
      <c r="G19" s="1047"/>
      <c r="H19" s="1047"/>
      <c r="I19" s="1047"/>
      <c r="J19" s="1047"/>
      <c r="K19" s="315"/>
      <c r="L19" s="315"/>
      <c r="M19" s="315"/>
      <c r="N19" s="334"/>
      <c r="O19" s="315" t="s">
        <v>95</v>
      </c>
      <c r="P19" s="304"/>
      <c r="Q19" s="334"/>
      <c r="R19" s="304" t="s">
        <v>83</v>
      </c>
      <c r="S19" s="304"/>
      <c r="T19" s="315" t="s">
        <v>29</v>
      </c>
      <c r="U19" s="1009"/>
      <c r="V19" s="1009"/>
      <c r="W19" s="1009"/>
      <c r="X19" s="1009"/>
      <c r="Y19" s="1009"/>
      <c r="Z19" s="1009"/>
      <c r="AA19" s="1009"/>
      <c r="AB19" s="1009"/>
      <c r="AC19" s="1009"/>
      <c r="AD19" s="1009"/>
      <c r="AE19" s="319" t="s">
        <v>23</v>
      </c>
      <c r="AF19" s="413" t="b">
        <v>0</v>
      </c>
      <c r="AG19" s="413" t="b">
        <v>0</v>
      </c>
      <c r="AH19" s="413"/>
      <c r="AI19" s="413"/>
      <c r="AJ19" s="413"/>
      <c r="AK19" s="413"/>
    </row>
    <row r="20" spans="1:37" s="68" customFormat="1" ht="16.5" customHeight="1">
      <c r="A20" s="1092"/>
      <c r="B20" s="1092"/>
      <c r="C20" s="1092"/>
      <c r="D20" s="1047"/>
      <c r="E20" s="1047"/>
      <c r="F20" s="1047"/>
      <c r="G20" s="1047"/>
      <c r="H20" s="1047"/>
      <c r="I20" s="1047"/>
      <c r="J20" s="1047"/>
      <c r="K20" s="315" t="s">
        <v>97</v>
      </c>
      <c r="L20" s="315"/>
      <c r="M20" s="315"/>
      <c r="N20" s="315"/>
      <c r="O20" s="315"/>
      <c r="P20" s="315"/>
      <c r="Q20" s="315"/>
      <c r="R20" s="315" t="s">
        <v>98</v>
      </c>
      <c r="S20" s="1091"/>
      <c r="T20" s="1091"/>
      <c r="U20" s="315" t="s">
        <v>99</v>
      </c>
      <c r="V20" s="315"/>
      <c r="W20" s="315"/>
      <c r="X20" s="315"/>
      <c r="Y20" s="315"/>
      <c r="Z20" s="315"/>
      <c r="AA20" s="315"/>
      <c r="AB20" s="315"/>
      <c r="AC20" s="315"/>
      <c r="AD20" s="315"/>
      <c r="AE20" s="319"/>
      <c r="AF20" s="413"/>
      <c r="AG20" s="413"/>
      <c r="AH20" s="413"/>
      <c r="AI20" s="413"/>
      <c r="AJ20" s="413"/>
      <c r="AK20" s="413"/>
    </row>
    <row r="21" spans="1:37" s="68" customFormat="1" ht="16.5" customHeight="1">
      <c r="A21" s="1092"/>
      <c r="B21" s="1092"/>
      <c r="C21" s="1092"/>
      <c r="D21" s="1047"/>
      <c r="E21" s="1047"/>
      <c r="F21" s="1047"/>
      <c r="G21" s="1047"/>
      <c r="H21" s="1047"/>
      <c r="I21" s="1047"/>
      <c r="J21" s="1047"/>
      <c r="K21" s="315" t="s">
        <v>100</v>
      </c>
      <c r="L21" s="315"/>
      <c r="M21" s="315" t="s">
        <v>29</v>
      </c>
      <c r="N21" s="1003"/>
      <c r="O21" s="1003"/>
      <c r="P21" s="1003"/>
      <c r="Q21" s="1003"/>
      <c r="R21" s="1003"/>
      <c r="S21" s="1003"/>
      <c r="T21" s="1003"/>
      <c r="U21" s="1003"/>
      <c r="V21" s="1003"/>
      <c r="W21" s="1003"/>
      <c r="X21" s="1003"/>
      <c r="Y21" s="1003"/>
      <c r="Z21" s="1003"/>
      <c r="AA21" s="1003"/>
      <c r="AB21" s="1003"/>
      <c r="AC21" s="1003"/>
      <c r="AD21" s="1003"/>
      <c r="AE21" s="319" t="s">
        <v>23</v>
      </c>
      <c r="AF21" s="413"/>
      <c r="AG21" s="413"/>
      <c r="AH21" s="413"/>
      <c r="AI21" s="413"/>
      <c r="AJ21" s="413"/>
      <c r="AK21" s="413"/>
    </row>
    <row r="22" spans="1:37" s="68" customFormat="1" ht="16.5" customHeight="1">
      <c r="A22" s="1092" t="s">
        <v>221</v>
      </c>
      <c r="B22" s="1092"/>
      <c r="C22" s="1092"/>
      <c r="D22" s="1130"/>
      <c r="E22" s="1130"/>
      <c r="F22" s="1130"/>
      <c r="G22" s="1130"/>
      <c r="H22" s="1130"/>
      <c r="I22" s="1130"/>
      <c r="J22" s="1130"/>
      <c r="K22" s="1050" t="s">
        <v>220</v>
      </c>
      <c r="L22" s="1051"/>
      <c r="M22" s="1051"/>
      <c r="N22" s="1051"/>
      <c r="O22" s="1051"/>
      <c r="P22" s="1051"/>
      <c r="Q22" s="1051"/>
      <c r="R22" s="1051"/>
      <c r="S22" s="1051"/>
      <c r="T22" s="1051"/>
      <c r="U22" s="1051"/>
      <c r="V22" s="1051"/>
      <c r="W22" s="1124" t="s">
        <v>102</v>
      </c>
      <c r="X22" s="1125"/>
      <c r="Y22" s="1125"/>
      <c r="Z22" s="1125"/>
      <c r="AA22" s="1125"/>
      <c r="AB22" s="1125"/>
      <c r="AC22" s="1125"/>
      <c r="AD22" s="1125"/>
      <c r="AE22" s="1126"/>
      <c r="AF22" s="413"/>
      <c r="AG22" s="413"/>
      <c r="AH22" s="413"/>
      <c r="AI22" s="413"/>
      <c r="AJ22" s="413"/>
      <c r="AK22" s="413"/>
    </row>
    <row r="23" spans="1:37" s="68" customFormat="1" ht="9" customHeight="1">
      <c r="A23" s="1092"/>
      <c r="B23" s="1092"/>
      <c r="C23" s="1092"/>
      <c r="D23" s="1130"/>
      <c r="E23" s="1130"/>
      <c r="F23" s="1130"/>
      <c r="G23" s="1130"/>
      <c r="H23" s="1130"/>
      <c r="I23" s="1130"/>
      <c r="J23" s="1130"/>
      <c r="K23" s="1004"/>
      <c r="L23" s="1005"/>
      <c r="M23" s="1005"/>
      <c r="N23" s="1005"/>
      <c r="O23" s="1005"/>
      <c r="P23" s="1005"/>
      <c r="Q23" s="1005"/>
      <c r="R23" s="1005"/>
      <c r="S23" s="1005"/>
      <c r="T23" s="1005"/>
      <c r="U23" s="1005"/>
      <c r="V23" s="1005"/>
      <c r="W23" s="1127"/>
      <c r="X23" s="1128"/>
      <c r="Y23" s="1128"/>
      <c r="Z23" s="1128"/>
      <c r="AA23" s="1128"/>
      <c r="AB23" s="1128"/>
      <c r="AC23" s="1128"/>
      <c r="AD23" s="1128"/>
      <c r="AE23" s="1129"/>
      <c r="AF23" s="413"/>
      <c r="AG23" s="413"/>
      <c r="AH23" s="413"/>
      <c r="AI23" s="413"/>
      <c r="AJ23" s="413"/>
      <c r="AK23" s="413"/>
    </row>
    <row r="24" spans="1:37" s="68" customFormat="1" ht="16.5" customHeight="1">
      <c r="A24" s="1092"/>
      <c r="B24" s="1092"/>
      <c r="C24" s="1092"/>
      <c r="D24" s="1047" t="s">
        <v>103</v>
      </c>
      <c r="E24" s="1047"/>
      <c r="F24" s="1047"/>
      <c r="G24" s="1047"/>
      <c r="H24" s="1047"/>
      <c r="I24" s="1047"/>
      <c r="J24" s="1047"/>
      <c r="K24" s="1076" t="s">
        <v>104</v>
      </c>
      <c r="L24" s="1076"/>
      <c r="M24" s="1076"/>
      <c r="N24" s="336"/>
      <c r="O24" s="315" t="s">
        <v>105</v>
      </c>
      <c r="P24" s="315"/>
      <c r="Q24" s="315"/>
      <c r="R24" s="337"/>
      <c r="S24" s="315" t="s">
        <v>106</v>
      </c>
      <c r="T24" s="315"/>
      <c r="U24" s="316"/>
      <c r="V24" s="315"/>
      <c r="W24" s="1093"/>
      <c r="X24" s="1094"/>
      <c r="Y24" s="1094"/>
      <c r="Z24" s="1094"/>
      <c r="AA24" s="1094"/>
      <c r="AB24" s="1094"/>
      <c r="AC24" s="1094"/>
      <c r="AD24" s="1094"/>
      <c r="AE24" s="1095"/>
      <c r="AF24" s="413" t="b">
        <v>0</v>
      </c>
      <c r="AG24" s="413" t="b">
        <v>0</v>
      </c>
      <c r="AH24" s="413"/>
      <c r="AI24" s="413"/>
      <c r="AJ24" s="413"/>
      <c r="AK24" s="413"/>
    </row>
    <row r="25" spans="1:37" s="68" customFormat="1" ht="16.5" customHeight="1">
      <c r="A25" s="1092"/>
      <c r="B25" s="1092"/>
      <c r="C25" s="1092"/>
      <c r="D25" s="1047"/>
      <c r="E25" s="1047"/>
      <c r="F25" s="1047"/>
      <c r="G25" s="1047"/>
      <c r="H25" s="1047"/>
      <c r="I25" s="1047"/>
      <c r="J25" s="1047"/>
      <c r="K25" s="1076" t="s">
        <v>100</v>
      </c>
      <c r="L25" s="1076"/>
      <c r="M25" s="318" t="s">
        <v>29</v>
      </c>
      <c r="N25" s="1003"/>
      <c r="O25" s="1003"/>
      <c r="P25" s="1003"/>
      <c r="Q25" s="1003"/>
      <c r="R25" s="1003"/>
      <c r="S25" s="1003"/>
      <c r="T25" s="1003"/>
      <c r="U25" s="1003"/>
      <c r="V25" s="315" t="s">
        <v>23</v>
      </c>
      <c r="W25" s="1036"/>
      <c r="X25" s="1037"/>
      <c r="Y25" s="1037"/>
      <c r="Z25" s="1037"/>
      <c r="AA25" s="1037"/>
      <c r="AB25" s="1037"/>
      <c r="AC25" s="1037"/>
      <c r="AD25" s="1037"/>
      <c r="AE25" s="1096"/>
      <c r="AF25" s="413"/>
      <c r="AG25" s="413"/>
      <c r="AH25" s="413"/>
      <c r="AI25" s="413"/>
      <c r="AJ25" s="413"/>
      <c r="AK25" s="413"/>
    </row>
    <row r="26" spans="1:37" s="68" customFormat="1" ht="16.5" customHeight="1">
      <c r="A26" s="1092"/>
      <c r="B26" s="1092"/>
      <c r="C26" s="1092"/>
      <c r="D26" s="1047" t="s">
        <v>107</v>
      </c>
      <c r="E26" s="1047"/>
      <c r="F26" s="1047"/>
      <c r="G26" s="1047"/>
      <c r="H26" s="1047"/>
      <c r="I26" s="1047"/>
      <c r="J26" s="1047"/>
      <c r="K26" s="1089" t="s">
        <v>108</v>
      </c>
      <c r="L26" s="1090"/>
      <c r="M26" s="338"/>
      <c r="N26" s="306" t="s">
        <v>109</v>
      </c>
      <c r="O26" s="339" t="s">
        <v>29</v>
      </c>
      <c r="P26" s="1104"/>
      <c r="Q26" s="1104"/>
      <c r="R26" s="1104"/>
      <c r="S26" s="1104"/>
      <c r="T26" s="306" t="s">
        <v>127</v>
      </c>
      <c r="U26" s="340"/>
      <c r="V26" s="305" t="s">
        <v>110</v>
      </c>
      <c r="W26" s="1080"/>
      <c r="X26" s="1081"/>
      <c r="Y26" s="1081"/>
      <c r="Z26" s="1081"/>
      <c r="AA26" s="1081"/>
      <c r="AB26" s="1081"/>
      <c r="AC26" s="1081"/>
      <c r="AD26" s="1081"/>
      <c r="AE26" s="1082"/>
      <c r="AF26" s="413" t="b">
        <v>0</v>
      </c>
      <c r="AG26" s="413" t="b">
        <v>0</v>
      </c>
      <c r="AH26" s="413"/>
      <c r="AI26" s="413"/>
      <c r="AJ26" s="413"/>
      <c r="AK26" s="413"/>
    </row>
    <row r="27" spans="1:37" s="68" customFormat="1" ht="16.5" customHeight="1">
      <c r="A27" s="1092"/>
      <c r="B27" s="1092"/>
      <c r="C27" s="1092"/>
      <c r="D27" s="1047"/>
      <c r="E27" s="1047"/>
      <c r="F27" s="1047"/>
      <c r="G27" s="1047"/>
      <c r="H27" s="1047"/>
      <c r="I27" s="1047"/>
      <c r="J27" s="1047"/>
      <c r="K27" s="1102" t="s">
        <v>111</v>
      </c>
      <c r="L27" s="1077"/>
      <c r="M27" s="1077"/>
      <c r="N27" s="1077"/>
      <c r="O27" s="1077"/>
      <c r="P27" s="315" t="s">
        <v>98</v>
      </c>
      <c r="Q27" s="1091"/>
      <c r="R27" s="1091"/>
      <c r="S27" s="315" t="s">
        <v>99</v>
      </c>
      <c r="T27" s="315"/>
      <c r="U27" s="316"/>
      <c r="V27" s="315"/>
      <c r="W27" s="1083"/>
      <c r="X27" s="1084"/>
      <c r="Y27" s="1084"/>
      <c r="Z27" s="1084"/>
      <c r="AA27" s="1084"/>
      <c r="AB27" s="1084"/>
      <c r="AC27" s="1084"/>
      <c r="AD27" s="1084"/>
      <c r="AE27" s="1085"/>
      <c r="AF27" s="413"/>
      <c r="AG27" s="413"/>
      <c r="AH27" s="413"/>
      <c r="AI27" s="413"/>
      <c r="AJ27" s="413"/>
      <c r="AK27" s="413"/>
    </row>
    <row r="28" spans="1:37" s="68" customFormat="1" ht="16.5" customHeight="1">
      <c r="A28" s="1092"/>
      <c r="B28" s="1092"/>
      <c r="C28" s="1092"/>
      <c r="D28" s="1047"/>
      <c r="E28" s="1047"/>
      <c r="F28" s="1047"/>
      <c r="G28" s="1047"/>
      <c r="H28" s="1047"/>
      <c r="I28" s="1047"/>
      <c r="J28" s="1047"/>
      <c r="K28" s="341" t="s">
        <v>112</v>
      </c>
      <c r="L28" s="304"/>
      <c r="M28" s="336"/>
      <c r="N28" s="304" t="s">
        <v>109</v>
      </c>
      <c r="O28" s="304"/>
      <c r="P28" s="337"/>
      <c r="Q28" s="315" t="s">
        <v>110</v>
      </c>
      <c r="R28" s="315"/>
      <c r="S28" s="315"/>
      <c r="T28" s="315"/>
      <c r="U28" s="316"/>
      <c r="V28" s="315"/>
      <c r="W28" s="1083"/>
      <c r="X28" s="1084"/>
      <c r="Y28" s="1084"/>
      <c r="Z28" s="1084"/>
      <c r="AA28" s="1084"/>
      <c r="AB28" s="1084"/>
      <c r="AC28" s="1084"/>
      <c r="AD28" s="1084"/>
      <c r="AE28" s="1085"/>
      <c r="AF28" s="413" t="b">
        <v>0</v>
      </c>
      <c r="AG28" s="413" t="b">
        <v>0</v>
      </c>
      <c r="AH28" s="413"/>
      <c r="AI28" s="413"/>
      <c r="AJ28" s="413"/>
      <c r="AK28" s="413"/>
    </row>
    <row r="29" spans="1:37" s="68" customFormat="1" ht="16.5" customHeight="1">
      <c r="A29" s="1092"/>
      <c r="B29" s="1092"/>
      <c r="C29" s="1092"/>
      <c r="D29" s="1047"/>
      <c r="E29" s="1047"/>
      <c r="F29" s="1047"/>
      <c r="G29" s="1047"/>
      <c r="H29" s="1047"/>
      <c r="I29" s="1047"/>
      <c r="J29" s="1047"/>
      <c r="K29" s="1004" t="s">
        <v>100</v>
      </c>
      <c r="L29" s="1005"/>
      <c r="M29" s="342" t="s">
        <v>29</v>
      </c>
      <c r="N29" s="1079"/>
      <c r="O29" s="1079"/>
      <c r="P29" s="1079"/>
      <c r="Q29" s="1079"/>
      <c r="R29" s="1079"/>
      <c r="S29" s="1079"/>
      <c r="T29" s="1079"/>
      <c r="U29" s="1079"/>
      <c r="V29" s="309" t="s">
        <v>23</v>
      </c>
      <c r="W29" s="1086"/>
      <c r="X29" s="1087"/>
      <c r="Y29" s="1087"/>
      <c r="Z29" s="1087"/>
      <c r="AA29" s="1087"/>
      <c r="AB29" s="1087"/>
      <c r="AC29" s="1087"/>
      <c r="AD29" s="1087"/>
      <c r="AE29" s="1088"/>
      <c r="AF29" s="413"/>
      <c r="AG29" s="413"/>
      <c r="AH29" s="413"/>
      <c r="AI29" s="413"/>
      <c r="AJ29" s="413"/>
      <c r="AK29" s="413"/>
    </row>
    <row r="30" spans="1:37" s="68" customFormat="1" ht="16.5" customHeight="1">
      <c r="A30" s="1092"/>
      <c r="B30" s="1092"/>
      <c r="C30" s="1092"/>
      <c r="D30" s="1097" t="s">
        <v>219</v>
      </c>
      <c r="E30" s="1097"/>
      <c r="F30" s="1097"/>
      <c r="G30" s="1097"/>
      <c r="H30" s="1097"/>
      <c r="I30" s="1097"/>
      <c r="J30" s="1097"/>
      <c r="K30" s="343"/>
      <c r="L30" s="306" t="s">
        <v>109</v>
      </c>
      <c r="M30" s="339"/>
      <c r="N30" s="1051"/>
      <c r="O30" s="1051"/>
      <c r="P30" s="1051"/>
      <c r="Q30" s="1051"/>
      <c r="R30" s="1051"/>
      <c r="S30" s="1051"/>
      <c r="T30" s="1051"/>
      <c r="U30" s="1051"/>
      <c r="V30" s="305"/>
      <c r="W30" s="1038"/>
      <c r="X30" s="1039"/>
      <c r="Y30" s="1039"/>
      <c r="Z30" s="1039"/>
      <c r="AA30" s="1039"/>
      <c r="AB30" s="1039"/>
      <c r="AC30" s="1039"/>
      <c r="AD30" s="1039"/>
      <c r="AE30" s="1040"/>
      <c r="AF30" s="413" t="b">
        <v>0</v>
      </c>
      <c r="AG30" s="413"/>
      <c r="AH30" s="413"/>
      <c r="AI30" s="413"/>
      <c r="AJ30" s="413"/>
      <c r="AK30" s="413"/>
    </row>
    <row r="31" spans="1:37" s="68" customFormat="1" ht="16.5" customHeight="1">
      <c r="A31" s="1092"/>
      <c r="B31" s="1092"/>
      <c r="C31" s="1092"/>
      <c r="D31" s="1097"/>
      <c r="E31" s="1097"/>
      <c r="F31" s="1097"/>
      <c r="G31" s="1097"/>
      <c r="H31" s="1097"/>
      <c r="I31" s="1097"/>
      <c r="J31" s="1097"/>
      <c r="K31" s="344" t="s">
        <v>29</v>
      </c>
      <c r="L31" s="1009"/>
      <c r="M31" s="1009"/>
      <c r="N31" s="1009"/>
      <c r="O31" s="1009"/>
      <c r="P31" s="1009"/>
      <c r="Q31" s="1009"/>
      <c r="R31" s="1009"/>
      <c r="S31" s="1009"/>
      <c r="T31" s="1009"/>
      <c r="U31" s="1009"/>
      <c r="V31" s="315" t="s">
        <v>23</v>
      </c>
      <c r="W31" s="1041"/>
      <c r="X31" s="1042"/>
      <c r="Y31" s="1042"/>
      <c r="Z31" s="1042"/>
      <c r="AA31" s="1042"/>
      <c r="AB31" s="1042"/>
      <c r="AC31" s="1042"/>
      <c r="AD31" s="1042"/>
      <c r="AE31" s="1043"/>
      <c r="AF31" s="413"/>
      <c r="AG31" s="413"/>
      <c r="AH31" s="413"/>
      <c r="AI31" s="413"/>
      <c r="AJ31" s="416"/>
      <c r="AK31" s="413"/>
    </row>
    <row r="32" spans="1:37" s="68" customFormat="1" ht="16.5" customHeight="1">
      <c r="A32" s="1092"/>
      <c r="B32" s="1092"/>
      <c r="C32" s="1092"/>
      <c r="D32" s="1097"/>
      <c r="E32" s="1097"/>
      <c r="F32" s="1097"/>
      <c r="G32" s="1097"/>
      <c r="H32" s="1097"/>
      <c r="I32" s="1097"/>
      <c r="J32" s="1097"/>
      <c r="K32" s="345"/>
      <c r="L32" s="310" t="s">
        <v>110</v>
      </c>
      <c r="M32" s="342"/>
      <c r="N32" s="310"/>
      <c r="O32" s="310"/>
      <c r="P32" s="309"/>
      <c r="Q32" s="309"/>
      <c r="R32" s="309"/>
      <c r="S32" s="309"/>
      <c r="T32" s="309"/>
      <c r="U32" s="346"/>
      <c r="V32" s="309"/>
      <c r="W32" s="1044"/>
      <c r="X32" s="1045"/>
      <c r="Y32" s="1045"/>
      <c r="Z32" s="1045"/>
      <c r="AA32" s="1045"/>
      <c r="AB32" s="1045"/>
      <c r="AC32" s="1045"/>
      <c r="AD32" s="1045"/>
      <c r="AE32" s="1046"/>
      <c r="AF32" s="413" t="b">
        <v>0</v>
      </c>
      <c r="AG32" s="413"/>
      <c r="AH32" s="413"/>
      <c r="AI32" s="413"/>
      <c r="AJ32" s="413"/>
      <c r="AK32" s="413"/>
    </row>
    <row r="33" spans="1:37" s="68" customFormat="1" ht="16.5" customHeight="1">
      <c r="A33" s="1092"/>
      <c r="B33" s="1092"/>
      <c r="C33" s="1092"/>
      <c r="D33" s="1019" t="s">
        <v>218</v>
      </c>
      <c r="E33" s="1020"/>
      <c r="F33" s="1020"/>
      <c r="G33" s="1021"/>
      <c r="H33" s="1010" t="s">
        <v>217</v>
      </c>
      <c r="I33" s="1011"/>
      <c r="J33" s="1012"/>
      <c r="K33" s="347"/>
      <c r="L33" s="348" t="s">
        <v>109</v>
      </c>
      <c r="M33" s="349"/>
      <c r="N33" s="349"/>
      <c r="O33" s="350"/>
      <c r="P33" s="305"/>
      <c r="Q33" s="305"/>
      <c r="R33" s="305"/>
      <c r="S33" s="305"/>
      <c r="T33" s="333"/>
      <c r="U33" s="349"/>
      <c r="V33" s="305"/>
      <c r="W33" s="1038"/>
      <c r="X33" s="1039"/>
      <c r="Y33" s="1039"/>
      <c r="Z33" s="1039"/>
      <c r="AA33" s="1039"/>
      <c r="AB33" s="1039"/>
      <c r="AC33" s="1039"/>
      <c r="AD33" s="1039"/>
      <c r="AE33" s="1040"/>
      <c r="AF33" s="413" t="b">
        <v>0</v>
      </c>
      <c r="AG33" s="413"/>
      <c r="AH33" s="413"/>
      <c r="AI33" s="413"/>
      <c r="AJ33" s="413"/>
      <c r="AK33" s="413"/>
    </row>
    <row r="34" spans="1:37" s="68" customFormat="1" ht="16.5" customHeight="1">
      <c r="A34" s="1092"/>
      <c r="B34" s="1092"/>
      <c r="C34" s="1092"/>
      <c r="D34" s="1022"/>
      <c r="E34" s="1023"/>
      <c r="F34" s="1023"/>
      <c r="G34" s="1024"/>
      <c r="H34" s="1013"/>
      <c r="I34" s="1014"/>
      <c r="J34" s="1015"/>
      <c r="K34" s="351" t="s">
        <v>174</v>
      </c>
      <c r="L34" s="351"/>
      <c r="M34" s="351"/>
      <c r="N34" s="351"/>
      <c r="O34" s="351"/>
      <c r="P34" s="351"/>
      <c r="Q34" s="351"/>
      <c r="R34" s="315"/>
      <c r="S34" s="315" t="s">
        <v>109</v>
      </c>
      <c r="T34" s="333"/>
      <c r="U34" s="352"/>
      <c r="V34" s="315" t="s">
        <v>175</v>
      </c>
      <c r="W34" s="1041"/>
      <c r="X34" s="1042"/>
      <c r="Y34" s="1042"/>
      <c r="Z34" s="1042"/>
      <c r="AA34" s="1042"/>
      <c r="AB34" s="1042"/>
      <c r="AC34" s="1042"/>
      <c r="AD34" s="1042"/>
      <c r="AE34" s="1043"/>
      <c r="AF34" s="413" t="b">
        <v>0</v>
      </c>
      <c r="AG34" s="413" t="b">
        <v>0</v>
      </c>
      <c r="AH34" s="413"/>
      <c r="AI34" s="413"/>
      <c r="AJ34" s="413"/>
      <c r="AK34" s="413"/>
    </row>
    <row r="35" spans="1:37" s="68" customFormat="1" ht="16.5" customHeight="1">
      <c r="A35" s="1092"/>
      <c r="B35" s="1092"/>
      <c r="C35" s="1092"/>
      <c r="D35" s="1022"/>
      <c r="E35" s="1023"/>
      <c r="F35" s="1023"/>
      <c r="G35" s="1024"/>
      <c r="H35" s="1013"/>
      <c r="I35" s="1014"/>
      <c r="J35" s="1015"/>
      <c r="K35" s="353"/>
      <c r="L35" s="354" t="s">
        <v>110</v>
      </c>
      <c r="M35" s="355"/>
      <c r="N35" s="355"/>
      <c r="O35" s="351"/>
      <c r="P35" s="315"/>
      <c r="Q35" s="315"/>
      <c r="R35" s="315"/>
      <c r="S35" s="315"/>
      <c r="T35" s="315"/>
      <c r="U35" s="352"/>
      <c r="V35" s="315"/>
      <c r="W35" s="1041"/>
      <c r="X35" s="1042"/>
      <c r="Y35" s="1042"/>
      <c r="Z35" s="1042"/>
      <c r="AA35" s="1042"/>
      <c r="AB35" s="1042"/>
      <c r="AC35" s="1042"/>
      <c r="AD35" s="1042"/>
      <c r="AE35" s="1043"/>
      <c r="AF35" s="413" t="b">
        <v>0</v>
      </c>
      <c r="AG35" s="413"/>
      <c r="AH35" s="413"/>
      <c r="AI35" s="413"/>
      <c r="AJ35" s="413"/>
      <c r="AK35" s="413"/>
    </row>
    <row r="36" spans="1:37" s="68" customFormat="1" ht="11.25" customHeight="1">
      <c r="A36" s="1092"/>
      <c r="B36" s="1092"/>
      <c r="C36" s="1092"/>
      <c r="D36" s="1025"/>
      <c r="E36" s="1026"/>
      <c r="F36" s="1026"/>
      <c r="G36" s="1027"/>
      <c r="H36" s="1016"/>
      <c r="I36" s="1017"/>
      <c r="J36" s="1018"/>
      <c r="K36" s="356"/>
      <c r="L36" s="357"/>
      <c r="M36" s="358"/>
      <c r="N36" s="358"/>
      <c r="O36" s="359"/>
      <c r="P36" s="309"/>
      <c r="Q36" s="309"/>
      <c r="R36" s="309"/>
      <c r="S36" s="309"/>
      <c r="T36" s="309"/>
      <c r="U36" s="360"/>
      <c r="V36" s="309"/>
      <c r="W36" s="1044"/>
      <c r="X36" s="1045"/>
      <c r="Y36" s="1045"/>
      <c r="Z36" s="1045"/>
      <c r="AA36" s="1045"/>
      <c r="AB36" s="1045"/>
      <c r="AC36" s="1045"/>
      <c r="AD36" s="1045"/>
      <c r="AE36" s="1046"/>
      <c r="AF36" s="413"/>
      <c r="AG36" s="413"/>
      <c r="AH36" s="413"/>
      <c r="AI36" s="413"/>
      <c r="AJ36" s="413"/>
      <c r="AK36" s="413"/>
    </row>
    <row r="37" spans="1:37" s="68" customFormat="1" ht="16.5" customHeight="1">
      <c r="A37" s="1092"/>
      <c r="B37" s="1092"/>
      <c r="C37" s="1092"/>
      <c r="D37" s="1028" t="s">
        <v>83</v>
      </c>
      <c r="E37" s="1029"/>
      <c r="F37" s="1029"/>
      <c r="G37" s="1029"/>
      <c r="H37" s="1029"/>
      <c r="I37" s="1029"/>
      <c r="J37" s="1030"/>
      <c r="K37" s="1034"/>
      <c r="L37" s="1035"/>
      <c r="M37" s="1035"/>
      <c r="N37" s="1035"/>
      <c r="O37" s="1035"/>
      <c r="P37" s="1035"/>
      <c r="Q37" s="1035"/>
      <c r="R37" s="1035"/>
      <c r="S37" s="1035"/>
      <c r="T37" s="1035"/>
      <c r="U37" s="1035"/>
      <c r="V37" s="1035"/>
      <c r="W37" s="361" t="s">
        <v>118</v>
      </c>
      <c r="X37" s="304"/>
      <c r="Y37" s="304"/>
      <c r="Z37" s="919"/>
      <c r="AA37" s="919"/>
      <c r="AB37" s="919"/>
      <c r="AC37" s="919"/>
      <c r="AD37" s="919"/>
      <c r="AE37" s="920"/>
      <c r="AF37" s="413"/>
      <c r="AG37" s="413"/>
      <c r="AH37" s="413"/>
      <c r="AI37" s="413"/>
      <c r="AJ37" s="413"/>
      <c r="AK37" s="413"/>
    </row>
    <row r="38" spans="1:37" s="68" customFormat="1" ht="16.5" customHeight="1">
      <c r="A38" s="1092"/>
      <c r="B38" s="1092"/>
      <c r="C38" s="1092"/>
      <c r="D38" s="1031"/>
      <c r="E38" s="1032"/>
      <c r="F38" s="1032"/>
      <c r="G38" s="1032"/>
      <c r="H38" s="1032"/>
      <c r="I38" s="1032"/>
      <c r="J38" s="1033"/>
      <c r="K38" s="1036"/>
      <c r="L38" s="1037"/>
      <c r="M38" s="1037"/>
      <c r="N38" s="1037"/>
      <c r="O38" s="1037"/>
      <c r="P38" s="1037"/>
      <c r="Q38" s="1037"/>
      <c r="R38" s="1037"/>
      <c r="S38" s="1037"/>
      <c r="T38" s="1037"/>
      <c r="U38" s="1037"/>
      <c r="V38" s="1037"/>
      <c r="W38" s="1121"/>
      <c r="X38" s="1122"/>
      <c r="Y38" s="1122"/>
      <c r="Z38" s="1122"/>
      <c r="AA38" s="1122"/>
      <c r="AB38" s="1122"/>
      <c r="AC38" s="1122"/>
      <c r="AD38" s="1122"/>
      <c r="AE38" s="1123"/>
      <c r="AF38" s="413"/>
      <c r="AG38" s="413"/>
      <c r="AH38" s="413"/>
      <c r="AI38" s="413"/>
      <c r="AJ38" s="413"/>
      <c r="AK38" s="413"/>
    </row>
    <row r="39" spans="1:37" s="68" customFormat="1" ht="13.5" customHeight="1">
      <c r="A39" s="1006" t="s">
        <v>119</v>
      </c>
      <c r="B39" s="1050" t="s">
        <v>120</v>
      </c>
      <c r="C39" s="1051"/>
      <c r="D39" s="1051"/>
      <c r="E39" s="1051"/>
      <c r="F39" s="1051"/>
      <c r="G39" s="1051"/>
      <c r="H39" s="1051"/>
      <c r="I39" s="1051"/>
      <c r="J39" s="1051"/>
      <c r="K39" s="1076"/>
      <c r="L39" s="1076"/>
      <c r="M39" s="1050" t="s">
        <v>121</v>
      </c>
      <c r="N39" s="1051"/>
      <c r="O39" s="1051"/>
      <c r="P39" s="1051"/>
      <c r="Q39" s="1051"/>
      <c r="R39" s="1051"/>
      <c r="S39" s="1051"/>
      <c r="T39" s="1051"/>
      <c r="U39" s="1051"/>
      <c r="V39" s="1051"/>
      <c r="W39" s="1051"/>
      <c r="X39" s="1052"/>
      <c r="Y39" s="1050" t="s">
        <v>122</v>
      </c>
      <c r="Z39" s="1051"/>
      <c r="AA39" s="1051"/>
      <c r="AB39" s="1051"/>
      <c r="AC39" s="1051"/>
      <c r="AD39" s="1051"/>
      <c r="AE39" s="1052"/>
      <c r="AF39" s="413"/>
      <c r="AG39" s="413"/>
      <c r="AH39" s="413"/>
      <c r="AI39" s="413"/>
      <c r="AJ39" s="413"/>
      <c r="AK39" s="413"/>
    </row>
    <row r="40" spans="1:37" s="68" customFormat="1" ht="13.5" customHeight="1">
      <c r="A40" s="1007"/>
      <c r="B40" s="1004"/>
      <c r="C40" s="1005"/>
      <c r="D40" s="1005"/>
      <c r="E40" s="1005"/>
      <c r="F40" s="1005"/>
      <c r="G40" s="1005"/>
      <c r="H40" s="1005"/>
      <c r="I40" s="1005"/>
      <c r="J40" s="1005"/>
      <c r="K40" s="1005"/>
      <c r="L40" s="1005"/>
      <c r="M40" s="1004"/>
      <c r="N40" s="1005"/>
      <c r="O40" s="1005"/>
      <c r="P40" s="1005"/>
      <c r="Q40" s="1005"/>
      <c r="R40" s="1005"/>
      <c r="S40" s="1005"/>
      <c r="T40" s="1005"/>
      <c r="U40" s="1005"/>
      <c r="V40" s="1005"/>
      <c r="W40" s="1005"/>
      <c r="X40" s="1053"/>
      <c r="Y40" s="1004" t="s">
        <v>216</v>
      </c>
      <c r="Z40" s="1005"/>
      <c r="AA40" s="1005"/>
      <c r="AB40" s="1005"/>
      <c r="AC40" s="1005"/>
      <c r="AD40" s="1005"/>
      <c r="AE40" s="1053"/>
      <c r="AF40" s="413"/>
      <c r="AG40" s="413"/>
      <c r="AH40" s="413"/>
      <c r="AI40" s="413"/>
      <c r="AJ40" s="413"/>
      <c r="AK40" s="413"/>
    </row>
    <row r="41" spans="1:37" s="68" customFormat="1" ht="13.5" customHeight="1">
      <c r="A41" s="1007"/>
      <c r="B41" s="1028" t="s">
        <v>215</v>
      </c>
      <c r="C41" s="1029"/>
      <c r="D41" s="1029"/>
      <c r="E41" s="1029"/>
      <c r="F41" s="1029"/>
      <c r="G41" s="1029"/>
      <c r="H41" s="1029"/>
      <c r="I41" s="1029"/>
      <c r="J41" s="1029"/>
      <c r="K41" s="1029"/>
      <c r="L41" s="1029"/>
      <c r="M41" s="361" t="s">
        <v>214</v>
      </c>
      <c r="N41" s="307"/>
      <c r="O41" s="307"/>
      <c r="P41" s="307"/>
      <c r="Q41" s="340"/>
      <c r="R41" s="307" t="s">
        <v>109</v>
      </c>
      <c r="S41" s="307"/>
      <c r="T41" s="340"/>
      <c r="U41" s="307" t="s">
        <v>110</v>
      </c>
      <c r="V41" s="362"/>
      <c r="W41" s="362"/>
      <c r="X41" s="363"/>
      <c r="Y41" s="364"/>
      <c r="Z41" s="365" t="s">
        <v>125</v>
      </c>
      <c r="AA41" s="365"/>
      <c r="AB41" s="365"/>
      <c r="AC41" s="365"/>
      <c r="AD41" s="365"/>
      <c r="AE41" s="366"/>
      <c r="AF41" s="413" t="b">
        <v>0</v>
      </c>
      <c r="AG41" s="413" t="b">
        <v>0</v>
      </c>
      <c r="AH41" s="413"/>
      <c r="AI41" s="413"/>
      <c r="AJ41" s="413"/>
      <c r="AK41" s="413"/>
    </row>
    <row r="42" spans="1:37" s="68" customFormat="1" ht="13.5" customHeight="1">
      <c r="A42" s="1007"/>
      <c r="B42" s="1054"/>
      <c r="C42" s="1055"/>
      <c r="D42" s="1055"/>
      <c r="E42" s="1055"/>
      <c r="F42" s="1055"/>
      <c r="G42" s="1055"/>
      <c r="H42" s="1055"/>
      <c r="I42" s="1055"/>
      <c r="J42" s="1055"/>
      <c r="K42" s="1055"/>
      <c r="L42" s="1055"/>
      <c r="M42" s="344"/>
      <c r="N42" s="316"/>
      <c r="O42" s="316"/>
      <c r="P42" s="316"/>
      <c r="Q42" s="316"/>
      <c r="R42" s="316"/>
      <c r="S42" s="316"/>
      <c r="T42" s="316"/>
      <c r="U42" s="316"/>
      <c r="V42" s="367"/>
      <c r="W42" s="367"/>
      <c r="X42" s="368"/>
      <c r="Y42" s="369"/>
      <c r="Z42" s="370" t="s">
        <v>203</v>
      </c>
      <c r="AA42" s="370"/>
      <c r="AB42" s="370"/>
      <c r="AC42" s="370"/>
      <c r="AD42" s="370"/>
      <c r="AE42" s="371"/>
      <c r="AF42" s="413" t="b">
        <v>0</v>
      </c>
      <c r="AG42" s="413" t="b">
        <v>0</v>
      </c>
      <c r="AH42" s="413"/>
      <c r="AI42" s="413"/>
      <c r="AJ42" s="413"/>
      <c r="AK42" s="413"/>
    </row>
    <row r="43" spans="1:37" s="68" customFormat="1" ht="13.5" customHeight="1">
      <c r="A43" s="1007"/>
      <c r="B43" s="1067" t="s">
        <v>213</v>
      </c>
      <c r="C43" s="1068"/>
      <c r="D43" s="1068"/>
      <c r="E43" s="1068"/>
      <c r="F43" s="1068"/>
      <c r="G43" s="1068"/>
      <c r="H43" s="1068"/>
      <c r="I43" s="1068"/>
      <c r="J43" s="1068"/>
      <c r="K43" s="1068"/>
      <c r="L43" s="1068"/>
      <c r="M43" s="361" t="s">
        <v>212</v>
      </c>
      <c r="N43" s="307"/>
      <c r="O43" s="307"/>
      <c r="P43" s="307"/>
      <c r="Q43" s="340"/>
      <c r="R43" s="306" t="s">
        <v>205</v>
      </c>
      <c r="S43" s="307"/>
      <c r="T43" s="340"/>
      <c r="U43" s="307" t="s">
        <v>204</v>
      </c>
      <c r="V43" s="307"/>
      <c r="W43" s="307"/>
      <c r="X43" s="372"/>
      <c r="Y43" s="373"/>
      <c r="Z43" s="374" t="s">
        <v>125</v>
      </c>
      <c r="AA43" s="374"/>
      <c r="AB43" s="374"/>
      <c r="AC43" s="374"/>
      <c r="AD43" s="374"/>
      <c r="AE43" s="375"/>
      <c r="AF43" s="413" t="b">
        <v>0</v>
      </c>
      <c r="AG43" s="413" t="b">
        <v>0</v>
      </c>
      <c r="AH43" s="413"/>
      <c r="AI43" s="413"/>
      <c r="AJ43" s="413"/>
      <c r="AK43" s="413"/>
    </row>
    <row r="44" spans="1:37" s="68" customFormat="1" ht="13.5" customHeight="1">
      <c r="A44" s="1007"/>
      <c r="B44" s="1069"/>
      <c r="C44" s="1070"/>
      <c r="D44" s="1070"/>
      <c r="E44" s="1070"/>
      <c r="F44" s="1070"/>
      <c r="G44" s="1070"/>
      <c r="H44" s="1070"/>
      <c r="I44" s="1070"/>
      <c r="J44" s="1070"/>
      <c r="K44" s="1070"/>
      <c r="L44" s="1070"/>
      <c r="M44" s="376"/>
      <c r="N44" s="311"/>
      <c r="O44" s="311"/>
      <c r="P44" s="311"/>
      <c r="Q44" s="311"/>
      <c r="R44" s="311"/>
      <c r="S44" s="311"/>
      <c r="T44" s="311"/>
      <c r="U44" s="311"/>
      <c r="V44" s="377"/>
      <c r="W44" s="377"/>
      <c r="X44" s="378"/>
      <c r="Y44" s="379"/>
      <c r="Z44" s="380" t="s">
        <v>203</v>
      </c>
      <c r="AA44" s="380"/>
      <c r="AB44" s="380"/>
      <c r="AC44" s="380"/>
      <c r="AD44" s="380"/>
      <c r="AE44" s="381"/>
      <c r="AF44" s="413" t="b">
        <v>0</v>
      </c>
      <c r="AG44" s="413" t="b">
        <v>0</v>
      </c>
      <c r="AH44" s="413"/>
      <c r="AI44" s="413"/>
      <c r="AJ44" s="413"/>
      <c r="AK44" s="413"/>
    </row>
    <row r="45" spans="1:37" s="68" customFormat="1" ht="13.5" customHeight="1">
      <c r="A45" s="1007"/>
      <c r="B45" s="1054" t="s">
        <v>211</v>
      </c>
      <c r="C45" s="1055"/>
      <c r="D45" s="1055"/>
      <c r="E45" s="1055"/>
      <c r="F45" s="1055"/>
      <c r="G45" s="1055"/>
      <c r="H45" s="1055"/>
      <c r="I45" s="1055"/>
      <c r="J45" s="1055"/>
      <c r="K45" s="1055"/>
      <c r="L45" s="1055"/>
      <c r="M45" s="341" t="s">
        <v>210</v>
      </c>
      <c r="N45" s="316"/>
      <c r="O45" s="316"/>
      <c r="P45" s="316"/>
      <c r="Q45" s="382"/>
      <c r="R45" s="316" t="s">
        <v>205</v>
      </c>
      <c r="S45" s="316"/>
      <c r="T45" s="382"/>
      <c r="U45" s="316" t="s">
        <v>204</v>
      </c>
      <c r="V45" s="367"/>
      <c r="W45" s="367"/>
      <c r="X45" s="368"/>
      <c r="Y45" s="364"/>
      <c r="Z45" s="365" t="s">
        <v>125</v>
      </c>
      <c r="AA45" s="365"/>
      <c r="AB45" s="365"/>
      <c r="AC45" s="365"/>
      <c r="AD45" s="365"/>
      <c r="AE45" s="366"/>
      <c r="AF45" s="413" t="b">
        <v>0</v>
      </c>
      <c r="AG45" s="413" t="b">
        <v>0</v>
      </c>
      <c r="AH45" s="413"/>
      <c r="AI45" s="413"/>
      <c r="AJ45" s="413"/>
      <c r="AK45" s="413"/>
    </row>
    <row r="46" spans="1:37" s="68" customFormat="1" ht="13.5" customHeight="1">
      <c r="A46" s="1007"/>
      <c r="B46" s="1054"/>
      <c r="C46" s="1055"/>
      <c r="D46" s="1055"/>
      <c r="E46" s="1055"/>
      <c r="F46" s="1055"/>
      <c r="G46" s="1055"/>
      <c r="H46" s="1055"/>
      <c r="I46" s="1055"/>
      <c r="J46" s="1055"/>
      <c r="K46" s="1055"/>
      <c r="L46" s="1055"/>
      <c r="M46" s="344"/>
      <c r="N46" s="316"/>
      <c r="O46" s="316"/>
      <c r="P46" s="316"/>
      <c r="Q46" s="316"/>
      <c r="R46" s="316"/>
      <c r="S46" s="316"/>
      <c r="T46" s="316"/>
      <c r="U46" s="316"/>
      <c r="V46" s="367"/>
      <c r="W46" s="367"/>
      <c r="X46" s="368"/>
      <c r="Y46" s="369"/>
      <c r="Z46" s="370" t="s">
        <v>203</v>
      </c>
      <c r="AA46" s="370"/>
      <c r="AB46" s="370"/>
      <c r="AC46" s="370"/>
      <c r="AD46" s="370"/>
      <c r="AE46" s="371"/>
      <c r="AF46" s="413" t="b">
        <v>0</v>
      </c>
      <c r="AG46" s="413" t="b">
        <v>0</v>
      </c>
      <c r="AH46" s="413"/>
      <c r="AI46" s="413"/>
      <c r="AJ46" s="413"/>
      <c r="AK46" s="413"/>
    </row>
    <row r="47" spans="1:37" s="68" customFormat="1" ht="13.5" customHeight="1">
      <c r="A47" s="1007"/>
      <c r="B47" s="1028" t="s">
        <v>209</v>
      </c>
      <c r="C47" s="1029"/>
      <c r="D47" s="1029"/>
      <c r="E47" s="1029"/>
      <c r="F47" s="1029"/>
      <c r="G47" s="1029"/>
      <c r="H47" s="1029"/>
      <c r="I47" s="1029"/>
      <c r="J47" s="1029"/>
      <c r="K47" s="1029"/>
      <c r="L47" s="1029"/>
      <c r="M47" s="361" t="s">
        <v>208</v>
      </c>
      <c r="N47" s="306"/>
      <c r="O47" s="306"/>
      <c r="P47" s="306"/>
      <c r="Q47" s="306"/>
      <c r="R47" s="338"/>
      <c r="S47" s="306" t="s">
        <v>205</v>
      </c>
      <c r="T47" s="306"/>
      <c r="U47" s="338"/>
      <c r="V47" s="362" t="s">
        <v>204</v>
      </c>
      <c r="W47" s="362"/>
      <c r="X47" s="363"/>
      <c r="Y47" s="373"/>
      <c r="Z47" s="374" t="s">
        <v>125</v>
      </c>
      <c r="AA47" s="374"/>
      <c r="AB47" s="374"/>
      <c r="AC47" s="374"/>
      <c r="AD47" s="374"/>
      <c r="AE47" s="375"/>
      <c r="AF47" s="413" t="b">
        <v>0</v>
      </c>
      <c r="AG47" s="413" t="b">
        <v>0</v>
      </c>
      <c r="AH47" s="413"/>
      <c r="AI47" s="413"/>
      <c r="AJ47" s="413"/>
      <c r="AK47" s="413"/>
    </row>
    <row r="48" spans="1:37" s="68" customFormat="1" ht="13.5" customHeight="1">
      <c r="A48" s="1007"/>
      <c r="B48" s="1031"/>
      <c r="C48" s="1032"/>
      <c r="D48" s="1032"/>
      <c r="E48" s="1032"/>
      <c r="F48" s="1032"/>
      <c r="G48" s="1032"/>
      <c r="H48" s="1032"/>
      <c r="I48" s="1032"/>
      <c r="J48" s="1032"/>
      <c r="K48" s="1032"/>
      <c r="L48" s="1032"/>
      <c r="M48" s="376"/>
      <c r="N48" s="311"/>
      <c r="O48" s="311"/>
      <c r="P48" s="311"/>
      <c r="Q48" s="311"/>
      <c r="R48" s="309"/>
      <c r="S48" s="309"/>
      <c r="T48" s="309"/>
      <c r="U48" s="309"/>
      <c r="V48" s="377"/>
      <c r="W48" s="377"/>
      <c r="X48" s="378"/>
      <c r="Y48" s="373"/>
      <c r="Z48" s="374" t="s">
        <v>203</v>
      </c>
      <c r="AA48" s="374"/>
      <c r="AB48" s="374"/>
      <c r="AC48" s="374"/>
      <c r="AD48" s="374"/>
      <c r="AE48" s="375"/>
      <c r="AF48" s="413" t="b">
        <v>0</v>
      </c>
      <c r="AG48" s="413" t="b">
        <v>0</v>
      </c>
      <c r="AH48" s="413"/>
      <c r="AI48" s="413"/>
      <c r="AJ48" s="413"/>
      <c r="AK48" s="413"/>
    </row>
    <row r="49" spans="1:49" s="68" customFormat="1" ht="13.5" customHeight="1">
      <c r="A49" s="1007"/>
      <c r="B49" s="1065" t="s">
        <v>207</v>
      </c>
      <c r="C49" s="1066"/>
      <c r="D49" s="1066"/>
      <c r="E49" s="1066"/>
      <c r="F49" s="1066"/>
      <c r="G49" s="1066"/>
      <c r="H49" s="1066"/>
      <c r="I49" s="1066"/>
      <c r="J49" s="1066"/>
      <c r="K49" s="1066"/>
      <c r="L49" s="1066"/>
      <c r="M49" s="341" t="s">
        <v>206</v>
      </c>
      <c r="N49" s="304"/>
      <c r="O49" s="304"/>
      <c r="P49" s="304"/>
      <c r="Q49" s="304"/>
      <c r="R49" s="333"/>
      <c r="S49" s="336"/>
      <c r="T49" s="304" t="s">
        <v>205</v>
      </c>
      <c r="U49" s="333"/>
      <c r="V49" s="336"/>
      <c r="W49" s="367" t="s">
        <v>204</v>
      </c>
      <c r="X49" s="368"/>
      <c r="Y49" s="364"/>
      <c r="Z49" s="365" t="s">
        <v>125</v>
      </c>
      <c r="AA49" s="365"/>
      <c r="AB49" s="365"/>
      <c r="AC49" s="365"/>
      <c r="AD49" s="365"/>
      <c r="AE49" s="366"/>
      <c r="AF49" s="413" t="b">
        <v>0</v>
      </c>
      <c r="AG49" s="413" t="b">
        <v>0</v>
      </c>
      <c r="AH49" s="413"/>
      <c r="AI49" s="413"/>
      <c r="AJ49" s="413"/>
      <c r="AK49" s="413"/>
    </row>
    <row r="50" spans="1:49" s="68" customFormat="1" ht="13.5" customHeight="1">
      <c r="A50" s="1007"/>
      <c r="B50" s="1065"/>
      <c r="C50" s="1066"/>
      <c r="D50" s="1066"/>
      <c r="E50" s="1066"/>
      <c r="F50" s="1066"/>
      <c r="G50" s="1066"/>
      <c r="H50" s="1066"/>
      <c r="I50" s="1066"/>
      <c r="J50" s="1066"/>
      <c r="K50" s="1066"/>
      <c r="L50" s="1066"/>
      <c r="M50" s="344"/>
      <c r="N50" s="316"/>
      <c r="O50" s="316"/>
      <c r="P50" s="316"/>
      <c r="Q50" s="316"/>
      <c r="R50" s="315"/>
      <c r="S50" s="315"/>
      <c r="T50" s="315"/>
      <c r="U50" s="315"/>
      <c r="V50" s="367"/>
      <c r="W50" s="367"/>
      <c r="X50" s="368"/>
      <c r="Y50" s="369"/>
      <c r="Z50" s="370" t="s">
        <v>203</v>
      </c>
      <c r="AA50" s="370"/>
      <c r="AB50" s="370"/>
      <c r="AC50" s="370"/>
      <c r="AD50" s="370"/>
      <c r="AE50" s="371"/>
      <c r="AF50" s="413" t="b">
        <v>0</v>
      </c>
      <c r="AG50" s="413" t="b">
        <v>0</v>
      </c>
      <c r="AH50" s="413"/>
      <c r="AI50" s="413"/>
      <c r="AJ50" s="413"/>
      <c r="AK50" s="413"/>
    </row>
    <row r="51" spans="1:49" s="68" customFormat="1" ht="13.5" customHeight="1">
      <c r="A51" s="1007"/>
      <c r="B51" s="383" t="s">
        <v>186</v>
      </c>
      <c r="C51" s="384"/>
      <c r="D51" s="384"/>
      <c r="E51" s="384"/>
      <c r="F51" s="384"/>
      <c r="G51" s="384"/>
      <c r="H51" s="384"/>
      <c r="I51" s="384"/>
      <c r="J51" s="384"/>
      <c r="K51" s="384"/>
      <c r="L51" s="384"/>
      <c r="M51" s="361" t="s">
        <v>187</v>
      </c>
      <c r="N51" s="307"/>
      <c r="O51" s="307"/>
      <c r="P51" s="307"/>
      <c r="Q51" s="307"/>
      <c r="R51" s="385"/>
      <c r="S51" s="305" t="s">
        <v>205</v>
      </c>
      <c r="T51" s="305"/>
      <c r="U51" s="385"/>
      <c r="V51" s="362" t="s">
        <v>204</v>
      </c>
      <c r="W51" s="362"/>
      <c r="X51" s="363"/>
      <c r="Y51" s="364"/>
      <c r="Z51" s="365" t="s">
        <v>125</v>
      </c>
      <c r="AA51" s="365"/>
      <c r="AB51" s="365"/>
      <c r="AC51" s="365"/>
      <c r="AD51" s="365"/>
      <c r="AE51" s="366"/>
      <c r="AF51" s="413" t="b">
        <v>0</v>
      </c>
      <c r="AG51" s="413" t="b">
        <v>0</v>
      </c>
      <c r="AH51" s="413"/>
      <c r="AI51" s="413"/>
      <c r="AJ51" s="413"/>
      <c r="AK51" s="413"/>
    </row>
    <row r="52" spans="1:49" s="68" customFormat="1" ht="13.5" customHeight="1">
      <c r="A52" s="1008"/>
      <c r="B52" s="386" t="s">
        <v>29</v>
      </c>
      <c r="C52" s="1074"/>
      <c r="D52" s="1074"/>
      <c r="E52" s="1074"/>
      <c r="F52" s="1074"/>
      <c r="G52" s="1074"/>
      <c r="H52" s="1074"/>
      <c r="I52" s="1074"/>
      <c r="J52" s="1074"/>
      <c r="K52" s="1074"/>
      <c r="L52" s="387" t="s">
        <v>23</v>
      </c>
      <c r="M52" s="376"/>
      <c r="N52" s="311"/>
      <c r="O52" s="311"/>
      <c r="P52" s="311"/>
      <c r="Q52" s="311"/>
      <c r="R52" s="309"/>
      <c r="S52" s="309"/>
      <c r="T52" s="309"/>
      <c r="U52" s="309"/>
      <c r="V52" s="377"/>
      <c r="W52" s="377"/>
      <c r="X52" s="378"/>
      <c r="Y52" s="369"/>
      <c r="Z52" s="370" t="s">
        <v>203</v>
      </c>
      <c r="AA52" s="370"/>
      <c r="AB52" s="370"/>
      <c r="AC52" s="370"/>
      <c r="AD52" s="370"/>
      <c r="AE52" s="371"/>
      <c r="AF52" s="413" t="b">
        <v>0</v>
      </c>
      <c r="AG52" s="413" t="b">
        <v>0</v>
      </c>
      <c r="AH52" s="413"/>
      <c r="AI52" s="413"/>
      <c r="AJ52" s="413"/>
      <c r="AK52" s="413"/>
    </row>
    <row r="53" spans="1:49" s="68" customFormat="1" ht="13.5" customHeight="1">
      <c r="A53" s="1056" t="s">
        <v>202</v>
      </c>
      <c r="B53" s="1057"/>
      <c r="C53" s="1057"/>
      <c r="D53" s="1057"/>
      <c r="E53" s="1057"/>
      <c r="F53" s="1057"/>
      <c r="G53" s="1057"/>
      <c r="H53" s="1057"/>
      <c r="I53" s="1057"/>
      <c r="J53" s="1057"/>
      <c r="K53" s="1057"/>
      <c r="L53" s="1058"/>
      <c r="M53" s="367"/>
      <c r="N53" s="367" t="s">
        <v>201</v>
      </c>
      <c r="O53" s="367"/>
      <c r="P53" s="367"/>
      <c r="Q53" s="367"/>
      <c r="R53" s="367"/>
      <c r="S53" s="367"/>
      <c r="T53" s="367"/>
      <c r="U53" s="367"/>
      <c r="V53" s="367"/>
      <c r="W53" s="367"/>
      <c r="X53" s="367"/>
      <c r="Y53" s="367"/>
      <c r="Z53" s="367"/>
      <c r="AA53" s="367"/>
      <c r="AB53" s="367"/>
      <c r="AC53" s="367"/>
      <c r="AD53" s="367"/>
      <c r="AE53" s="368"/>
      <c r="AF53" s="413" t="b">
        <v>0</v>
      </c>
      <c r="AG53" s="413"/>
      <c r="AH53" s="417"/>
      <c r="AI53" s="417"/>
      <c r="AJ53" s="417"/>
      <c r="AK53" s="417"/>
      <c r="AL53" s="64"/>
      <c r="AM53" s="64"/>
      <c r="AN53" s="66"/>
      <c r="AO53" s="66"/>
      <c r="AP53" s="66"/>
      <c r="AQ53" s="66"/>
      <c r="AR53" s="66"/>
      <c r="AS53" s="66"/>
      <c r="AT53" s="66"/>
      <c r="AU53" s="66"/>
      <c r="AV53" s="66"/>
      <c r="AW53" s="66"/>
    </row>
    <row r="54" spans="1:49" s="68" customFormat="1" ht="13.5" customHeight="1">
      <c r="A54" s="1059"/>
      <c r="B54" s="1060"/>
      <c r="C54" s="1060"/>
      <c r="D54" s="1060"/>
      <c r="E54" s="1060"/>
      <c r="F54" s="1060"/>
      <c r="G54" s="1060"/>
      <c r="H54" s="1060"/>
      <c r="I54" s="1060"/>
      <c r="J54" s="1060"/>
      <c r="K54" s="1060"/>
      <c r="L54" s="1061"/>
      <c r="M54" s="304"/>
      <c r="N54" s="304" t="s">
        <v>96</v>
      </c>
      <c r="O54" s="304"/>
      <c r="P54" s="304"/>
      <c r="Q54" s="1009"/>
      <c r="R54" s="1009"/>
      <c r="S54" s="1009"/>
      <c r="T54" s="1009"/>
      <c r="U54" s="1009"/>
      <c r="V54" s="1009"/>
      <c r="W54" s="1009"/>
      <c r="X54" s="1009"/>
      <c r="Y54" s="1009"/>
      <c r="Z54" s="1009"/>
      <c r="AA54" s="1009"/>
      <c r="AB54" s="1009"/>
      <c r="AC54" s="1009"/>
      <c r="AD54" s="1009"/>
      <c r="AE54" s="368" t="s">
        <v>23</v>
      </c>
      <c r="AF54" s="413" t="b">
        <v>0</v>
      </c>
      <c r="AG54" s="413"/>
      <c r="AH54" s="413"/>
      <c r="AI54" s="413"/>
      <c r="AJ54" s="413"/>
      <c r="AK54" s="413"/>
    </row>
    <row r="55" spans="1:49" s="68" customFormat="1" ht="13.5" customHeight="1">
      <c r="A55" s="1062"/>
      <c r="B55" s="1063"/>
      <c r="C55" s="1063"/>
      <c r="D55" s="1063"/>
      <c r="E55" s="1063"/>
      <c r="F55" s="1063"/>
      <c r="G55" s="1063"/>
      <c r="H55" s="1063"/>
      <c r="I55" s="1063"/>
      <c r="J55" s="1063"/>
      <c r="K55" s="1063"/>
      <c r="L55" s="1064"/>
      <c r="M55" s="310" t="s">
        <v>139</v>
      </c>
      <c r="N55" s="310"/>
      <c r="O55" s="310"/>
      <c r="P55" s="310"/>
      <c r="Q55" s="310"/>
      <c r="R55" s="310"/>
      <c r="S55" s="1075"/>
      <c r="T55" s="1075"/>
      <c r="U55" s="1075"/>
      <c r="V55" s="1075"/>
      <c r="W55" s="1075"/>
      <c r="X55" s="1075"/>
      <c r="Y55" s="1075"/>
      <c r="Z55" s="1075"/>
      <c r="AA55" s="1075"/>
      <c r="AB55" s="1075"/>
      <c r="AC55" s="1075"/>
      <c r="AD55" s="1075"/>
      <c r="AE55" s="378" t="s">
        <v>23</v>
      </c>
    </row>
    <row r="56" spans="1:49" s="68" customFormat="1" ht="13.5" customHeight="1">
      <c r="A56" s="1056" t="s">
        <v>200</v>
      </c>
      <c r="B56" s="1057"/>
      <c r="C56" s="1057"/>
      <c r="D56" s="1057"/>
      <c r="E56" s="1057"/>
      <c r="F56" s="1057"/>
      <c r="G56" s="1057"/>
      <c r="H56" s="1057"/>
      <c r="I56" s="1057"/>
      <c r="J56" s="1057"/>
      <c r="K56" s="1057"/>
      <c r="L56" s="1058"/>
      <c r="M56" s="388"/>
      <c r="N56" s="388"/>
      <c r="O56" s="388"/>
      <c r="P56" s="388"/>
      <c r="Q56" s="388"/>
      <c r="R56" s="388"/>
      <c r="S56" s="388"/>
      <c r="T56" s="388"/>
      <c r="U56" s="388"/>
      <c r="V56" s="1098"/>
      <c r="W56" s="1098"/>
      <c r="X56" s="388"/>
      <c r="Y56" s="388"/>
      <c r="Z56" s="388"/>
      <c r="AA56" s="388"/>
      <c r="AB56" s="388"/>
      <c r="AC56" s="388"/>
      <c r="AD56" s="388"/>
      <c r="AE56" s="389"/>
      <c r="AH56" s="70"/>
      <c r="AI56" s="71"/>
      <c r="AJ56" s="71"/>
      <c r="AK56" s="71"/>
      <c r="AL56" s="71"/>
      <c r="AM56" s="71"/>
      <c r="AN56" s="66"/>
      <c r="AO56" s="66"/>
      <c r="AP56" s="66"/>
      <c r="AQ56" s="66"/>
      <c r="AR56" s="66"/>
      <c r="AS56" s="66"/>
      <c r="AT56" s="66"/>
      <c r="AU56" s="66"/>
      <c r="AV56" s="66"/>
      <c r="AW56" s="66"/>
    </row>
    <row r="57" spans="1:49" s="68" customFormat="1" ht="13.5" customHeight="1">
      <c r="A57" s="1062"/>
      <c r="B57" s="1063"/>
      <c r="C57" s="1063"/>
      <c r="D57" s="1063"/>
      <c r="E57" s="1063"/>
      <c r="F57" s="1063"/>
      <c r="G57" s="1063"/>
      <c r="H57" s="1063"/>
      <c r="I57" s="1063"/>
      <c r="J57" s="1063"/>
      <c r="K57" s="1063"/>
      <c r="L57" s="1064"/>
      <c r="M57" s="390"/>
      <c r="N57" s="390"/>
      <c r="O57" s="390"/>
      <c r="P57" s="390"/>
      <c r="Q57" s="390"/>
      <c r="R57" s="390"/>
      <c r="S57" s="390"/>
      <c r="T57" s="390"/>
      <c r="U57" s="390"/>
      <c r="V57" s="1103"/>
      <c r="W57" s="1103"/>
      <c r="X57" s="390" t="s">
        <v>146</v>
      </c>
      <c r="Y57" s="390"/>
      <c r="Z57" s="390"/>
      <c r="AA57" s="390"/>
      <c r="AB57" s="390"/>
      <c r="AC57" s="390"/>
      <c r="AD57" s="390"/>
      <c r="AE57" s="391"/>
      <c r="AH57" s="1100"/>
      <c r="AI57" s="1100"/>
      <c r="AJ57" s="1100"/>
      <c r="AK57" s="1100"/>
      <c r="AL57" s="1100"/>
      <c r="AM57" s="1100"/>
      <c r="AN57" s="66"/>
      <c r="AO57" s="66"/>
      <c r="AP57" s="66"/>
      <c r="AQ57" s="66"/>
      <c r="AR57" s="66"/>
      <c r="AS57" s="66"/>
      <c r="AT57" s="66"/>
      <c r="AU57" s="66"/>
      <c r="AV57" s="66"/>
      <c r="AW57" s="66"/>
    </row>
    <row r="58" spans="1:49" s="68" customFormat="1" ht="13.5" customHeight="1">
      <c r="A58" s="1071" t="s">
        <v>147</v>
      </c>
      <c r="B58" s="1028" t="s">
        <v>199</v>
      </c>
      <c r="C58" s="1029"/>
      <c r="D58" s="1029"/>
      <c r="E58" s="1029"/>
      <c r="F58" s="1029"/>
      <c r="G58" s="1029"/>
      <c r="H58" s="1029"/>
      <c r="I58" s="1029"/>
      <c r="J58" s="1029"/>
      <c r="K58" s="1029"/>
      <c r="L58" s="1029"/>
      <c r="M58" s="1050" t="s">
        <v>149</v>
      </c>
      <c r="N58" s="1051"/>
      <c r="O58" s="1051"/>
      <c r="P58" s="1051"/>
      <c r="Q58" s="1051"/>
      <c r="R58" s="1052"/>
      <c r="S58" s="1050" t="s">
        <v>198</v>
      </c>
      <c r="T58" s="1051"/>
      <c r="U58" s="1051"/>
      <c r="V58" s="1051"/>
      <c r="W58" s="1051"/>
      <c r="X58" s="1052"/>
      <c r="Y58" s="1048" t="s">
        <v>190</v>
      </c>
      <c r="Z58" s="1048"/>
      <c r="AA58" s="1048"/>
      <c r="AB58" s="1048"/>
      <c r="AC58" s="1048"/>
      <c r="AD58" s="1048"/>
      <c r="AE58" s="1049"/>
    </row>
    <row r="59" spans="1:49" s="68" customFormat="1" ht="13.5" customHeight="1">
      <c r="A59" s="1072"/>
      <c r="B59" s="1054"/>
      <c r="C59" s="1055"/>
      <c r="D59" s="1055"/>
      <c r="E59" s="1055"/>
      <c r="F59" s="1055"/>
      <c r="G59" s="1055"/>
      <c r="H59" s="1055"/>
      <c r="I59" s="1055"/>
      <c r="J59" s="1055"/>
      <c r="K59" s="1055"/>
      <c r="L59" s="1055"/>
      <c r="M59" s="1004"/>
      <c r="N59" s="1005"/>
      <c r="O59" s="1005"/>
      <c r="P59" s="1005"/>
      <c r="Q59" s="1005"/>
      <c r="R59" s="1053"/>
      <c r="S59" s="1004"/>
      <c r="T59" s="1005"/>
      <c r="U59" s="1005"/>
      <c r="V59" s="1005"/>
      <c r="W59" s="1005"/>
      <c r="X59" s="1053"/>
      <c r="Y59" s="1048"/>
      <c r="Z59" s="1048"/>
      <c r="AA59" s="1048"/>
      <c r="AB59" s="1048"/>
      <c r="AC59" s="1048"/>
      <c r="AD59" s="1048"/>
      <c r="AE59" s="1049"/>
      <c r="AN59" s="1099"/>
      <c r="AO59" s="1099"/>
      <c r="AP59" s="66"/>
    </row>
    <row r="60" spans="1:49" s="68" customFormat="1" ht="13.5" customHeight="1">
      <c r="A60" s="1072"/>
      <c r="B60" s="1054"/>
      <c r="C60" s="1055"/>
      <c r="D60" s="1055"/>
      <c r="E60" s="1055"/>
      <c r="F60" s="1055"/>
      <c r="G60" s="1055"/>
      <c r="H60" s="1055"/>
      <c r="I60" s="1055"/>
      <c r="J60" s="1055"/>
      <c r="K60" s="1055"/>
      <c r="L60" s="1055"/>
      <c r="M60" s="392" t="s">
        <v>56</v>
      </c>
      <c r="N60" s="306" t="s">
        <v>197</v>
      </c>
      <c r="O60" s="306"/>
      <c r="P60" s="306"/>
      <c r="Q60" s="305"/>
      <c r="R60" s="308"/>
      <c r="S60" s="367"/>
      <c r="T60" s="367"/>
      <c r="U60" s="1098"/>
      <c r="V60" s="1098"/>
      <c r="W60" s="333"/>
      <c r="X60" s="367"/>
      <c r="Y60" s="361"/>
      <c r="Z60" s="306" t="s">
        <v>153</v>
      </c>
      <c r="AA60" s="305"/>
      <c r="AB60" s="305" t="s">
        <v>154</v>
      </c>
      <c r="AC60" s="305"/>
      <c r="AD60" s="305" t="s">
        <v>155</v>
      </c>
      <c r="AE60" s="308"/>
      <c r="AF60" s="413" t="b">
        <v>0</v>
      </c>
      <c r="AG60" s="413"/>
      <c r="AH60" s="413"/>
      <c r="AI60" s="413"/>
      <c r="AJ60" s="413"/>
      <c r="AK60" s="413"/>
      <c r="AN60" s="1099"/>
      <c r="AO60" s="1099"/>
      <c r="AP60" s="66"/>
    </row>
    <row r="61" spans="1:49" s="68" customFormat="1" ht="13.5" customHeight="1">
      <c r="A61" s="1072"/>
      <c r="B61" s="1054"/>
      <c r="C61" s="1055"/>
      <c r="D61" s="1055"/>
      <c r="E61" s="1055"/>
      <c r="F61" s="1055"/>
      <c r="G61" s="1055"/>
      <c r="H61" s="1055"/>
      <c r="I61" s="1055"/>
      <c r="J61" s="1055"/>
      <c r="K61" s="1055"/>
      <c r="L61" s="1055"/>
      <c r="M61" s="345"/>
      <c r="N61" s="310"/>
      <c r="O61" s="310"/>
      <c r="P61" s="310"/>
      <c r="Q61" s="309"/>
      <c r="R61" s="313"/>
      <c r="S61" s="367"/>
      <c r="T61" s="367"/>
      <c r="U61" s="1103"/>
      <c r="V61" s="1103"/>
      <c r="W61" s="333"/>
      <c r="X61" s="393" t="s">
        <v>146</v>
      </c>
      <c r="Y61" s="345"/>
      <c r="Z61" s="310" t="s">
        <v>156</v>
      </c>
      <c r="AA61" s="309"/>
      <c r="AB61" s="309" t="s">
        <v>157</v>
      </c>
      <c r="AC61" s="309"/>
      <c r="AD61" s="309" t="s">
        <v>395</v>
      </c>
      <c r="AE61" s="313"/>
      <c r="AF61" s="413" t="b">
        <v>0</v>
      </c>
      <c r="AG61" s="413" t="b">
        <v>0</v>
      </c>
      <c r="AH61" s="413" t="b">
        <v>0</v>
      </c>
      <c r="AI61" s="413" t="b">
        <v>0</v>
      </c>
      <c r="AJ61" s="413" t="b">
        <v>0</v>
      </c>
      <c r="AK61" s="413" t="b">
        <v>0</v>
      </c>
      <c r="AN61" s="1099"/>
      <c r="AO61" s="1099"/>
      <c r="AP61" s="66"/>
    </row>
    <row r="62" spans="1:49" s="68" customFormat="1" ht="13.5" customHeight="1">
      <c r="A62" s="1072"/>
      <c r="B62" s="1054"/>
      <c r="C62" s="1055"/>
      <c r="D62" s="1055"/>
      <c r="E62" s="1055"/>
      <c r="F62" s="1055"/>
      <c r="G62" s="1055"/>
      <c r="H62" s="1055"/>
      <c r="I62" s="1055"/>
      <c r="J62" s="1055"/>
      <c r="K62" s="1055"/>
      <c r="L62" s="1055"/>
      <c r="M62" s="394" t="s">
        <v>56</v>
      </c>
      <c r="N62" s="395" t="s">
        <v>196</v>
      </c>
      <c r="O62" s="304"/>
      <c r="P62" s="304"/>
      <c r="Q62" s="315"/>
      <c r="R62" s="319"/>
      <c r="S62" s="396"/>
      <c r="T62" s="362"/>
      <c r="U62" s="1098"/>
      <c r="V62" s="1098"/>
      <c r="W62" s="362"/>
      <c r="X62" s="397"/>
      <c r="Y62" s="341"/>
      <c r="Z62" s="304" t="s">
        <v>153</v>
      </c>
      <c r="AA62" s="315"/>
      <c r="AB62" s="315" t="s">
        <v>154</v>
      </c>
      <c r="AC62" s="315"/>
      <c r="AD62" s="315" t="s">
        <v>155</v>
      </c>
      <c r="AE62" s="319"/>
      <c r="AF62" s="413" t="b">
        <v>0</v>
      </c>
      <c r="AG62" s="413"/>
      <c r="AH62" s="413"/>
      <c r="AI62" s="413"/>
      <c r="AJ62" s="413"/>
      <c r="AK62" s="413"/>
      <c r="AN62" s="1099"/>
      <c r="AO62" s="1099"/>
      <c r="AP62" s="66"/>
    </row>
    <row r="63" spans="1:49" s="68" customFormat="1" ht="13.5" customHeight="1">
      <c r="A63" s="1072"/>
      <c r="B63" s="1054"/>
      <c r="C63" s="1055"/>
      <c r="D63" s="1055"/>
      <c r="E63" s="1055"/>
      <c r="F63" s="1055"/>
      <c r="G63" s="1055"/>
      <c r="H63" s="1055"/>
      <c r="I63" s="1055"/>
      <c r="J63" s="1055"/>
      <c r="K63" s="1055"/>
      <c r="L63" s="1055"/>
      <c r="M63" s="341"/>
      <c r="N63" s="304"/>
      <c r="O63" s="304"/>
      <c r="P63" s="304"/>
      <c r="Q63" s="315"/>
      <c r="R63" s="319"/>
      <c r="S63" s="398"/>
      <c r="T63" s="377"/>
      <c r="U63" s="1103"/>
      <c r="V63" s="1103"/>
      <c r="W63" s="377"/>
      <c r="X63" s="399" t="s">
        <v>146</v>
      </c>
      <c r="Y63" s="341"/>
      <c r="Z63" s="304" t="s">
        <v>156</v>
      </c>
      <c r="AA63" s="315"/>
      <c r="AB63" s="315" t="s">
        <v>157</v>
      </c>
      <c r="AC63" s="315"/>
      <c r="AD63" s="315" t="s">
        <v>395</v>
      </c>
      <c r="AE63" s="319"/>
      <c r="AF63" s="413" t="b">
        <v>0</v>
      </c>
      <c r="AG63" s="413" t="b">
        <v>0</v>
      </c>
      <c r="AH63" s="413" t="b">
        <v>0</v>
      </c>
      <c r="AI63" s="413" t="b">
        <v>0</v>
      </c>
      <c r="AJ63" s="413" t="b">
        <v>0</v>
      </c>
      <c r="AK63" s="413" t="b">
        <v>0</v>
      </c>
      <c r="AN63" s="1099"/>
      <c r="AO63" s="1099"/>
      <c r="AP63" s="66"/>
    </row>
    <row r="64" spans="1:49" s="68" customFormat="1" ht="13.5" customHeight="1">
      <c r="A64" s="1072"/>
      <c r="B64" s="1054"/>
      <c r="C64" s="1055"/>
      <c r="D64" s="1055"/>
      <c r="E64" s="1055"/>
      <c r="F64" s="1055"/>
      <c r="G64" s="1055"/>
      <c r="H64" s="1055"/>
      <c r="I64" s="1055"/>
      <c r="J64" s="1055"/>
      <c r="K64" s="1055"/>
      <c r="L64" s="1055"/>
      <c r="M64" s="392"/>
      <c r="N64" s="306" t="s">
        <v>193</v>
      </c>
      <c r="O64" s="306"/>
      <c r="P64" s="306"/>
      <c r="Q64" s="305"/>
      <c r="R64" s="308"/>
      <c r="S64" s="362"/>
      <c r="T64" s="362"/>
      <c r="U64" s="1098"/>
      <c r="V64" s="1098"/>
      <c r="W64" s="333"/>
      <c r="X64" s="397"/>
      <c r="Y64" s="361"/>
      <c r="Z64" s="306" t="s">
        <v>153</v>
      </c>
      <c r="AA64" s="305"/>
      <c r="AB64" s="305" t="s">
        <v>154</v>
      </c>
      <c r="AC64" s="305"/>
      <c r="AD64" s="305" t="s">
        <v>155</v>
      </c>
      <c r="AE64" s="308"/>
      <c r="AF64" s="413" t="b">
        <v>0</v>
      </c>
      <c r="AG64" s="413"/>
      <c r="AH64" s="413"/>
      <c r="AI64" s="413"/>
      <c r="AJ64" s="413"/>
      <c r="AK64" s="413"/>
      <c r="AN64" s="1099"/>
      <c r="AO64" s="1099"/>
      <c r="AP64" s="66"/>
    </row>
    <row r="65" spans="1:49" s="68" customFormat="1" ht="13.5" customHeight="1">
      <c r="A65" s="1072"/>
      <c r="B65" s="1031"/>
      <c r="C65" s="1032"/>
      <c r="D65" s="1032"/>
      <c r="E65" s="1032"/>
      <c r="F65" s="1032"/>
      <c r="G65" s="1032"/>
      <c r="H65" s="1032"/>
      <c r="I65" s="1032"/>
      <c r="J65" s="1032"/>
      <c r="K65" s="1032"/>
      <c r="L65" s="1032"/>
      <c r="M65" s="345"/>
      <c r="N65" s="310"/>
      <c r="O65" s="310"/>
      <c r="P65" s="310"/>
      <c r="Q65" s="309"/>
      <c r="R65" s="313"/>
      <c r="S65" s="377"/>
      <c r="T65" s="377"/>
      <c r="U65" s="1103"/>
      <c r="V65" s="1103"/>
      <c r="W65" s="377"/>
      <c r="X65" s="399" t="s">
        <v>146</v>
      </c>
      <c r="Y65" s="345"/>
      <c r="Z65" s="310" t="s">
        <v>156</v>
      </c>
      <c r="AA65" s="309"/>
      <c r="AB65" s="309" t="s">
        <v>157</v>
      </c>
      <c r="AC65" s="309"/>
      <c r="AD65" s="309" t="s">
        <v>395</v>
      </c>
      <c r="AE65" s="313"/>
      <c r="AF65" s="413" t="b">
        <v>0</v>
      </c>
      <c r="AG65" s="413" t="b">
        <v>0</v>
      </c>
      <c r="AH65" s="413" t="b">
        <v>0</v>
      </c>
      <c r="AI65" s="413" t="b">
        <v>0</v>
      </c>
      <c r="AJ65" s="413" t="b">
        <v>0</v>
      </c>
      <c r="AK65" s="413" t="b">
        <v>0</v>
      </c>
      <c r="AN65" s="69"/>
      <c r="AO65" s="69"/>
      <c r="AP65" s="66"/>
      <c r="AQ65" s="64"/>
      <c r="AR65" s="64"/>
      <c r="AS65" s="66"/>
      <c r="AT65" s="66"/>
      <c r="AU65" s="66"/>
      <c r="AV65" s="66"/>
      <c r="AW65" s="66"/>
    </row>
    <row r="66" spans="1:49" s="68" customFormat="1" ht="13.5" customHeight="1">
      <c r="A66" s="1073"/>
      <c r="B66" s="400" t="s">
        <v>195</v>
      </c>
      <c r="C66" s="401"/>
      <c r="D66" s="401"/>
      <c r="E66" s="401"/>
      <c r="F66" s="401"/>
      <c r="G66" s="401"/>
      <c r="H66" s="401"/>
      <c r="I66" s="401"/>
      <c r="J66" s="401"/>
      <c r="K66" s="401"/>
      <c r="L66" s="401"/>
      <c r="M66" s="345"/>
      <c r="N66" s="310"/>
      <c r="O66" s="310"/>
      <c r="P66" s="310"/>
      <c r="Q66" s="309"/>
      <c r="R66" s="313"/>
      <c r="S66" s="315"/>
      <c r="T66" s="315"/>
      <c r="U66" s="315"/>
      <c r="V66" s="315"/>
      <c r="W66" s="315"/>
      <c r="X66" s="315"/>
      <c r="Y66" s="315"/>
      <c r="Z66" s="315"/>
      <c r="AA66" s="315"/>
      <c r="AB66" s="315"/>
      <c r="AC66" s="315"/>
      <c r="AD66" s="315"/>
      <c r="AE66" s="319"/>
    </row>
    <row r="67" spans="1:49" s="68" customFormat="1" ht="15.95" customHeight="1">
      <c r="A67" s="361" t="s">
        <v>161</v>
      </c>
      <c r="B67" s="306"/>
      <c r="C67" s="1117"/>
      <c r="D67" s="1117"/>
      <c r="E67" s="1117"/>
      <c r="F67" s="1117"/>
      <c r="G67" s="1117"/>
      <c r="H67" s="1117"/>
      <c r="I67" s="1117"/>
      <c r="J67" s="1117"/>
      <c r="K67" s="1117"/>
      <c r="L67" s="1117"/>
      <c r="M67" s="1117"/>
      <c r="N67" s="1117"/>
      <c r="O67" s="1117"/>
      <c r="P67" s="1117"/>
      <c r="Q67" s="1117"/>
      <c r="R67" s="1117"/>
      <c r="S67" s="1117"/>
      <c r="T67" s="1117"/>
      <c r="U67" s="1117"/>
      <c r="V67" s="1117"/>
      <c r="W67" s="1117"/>
      <c r="X67" s="1117"/>
      <c r="Y67" s="1117"/>
      <c r="Z67" s="1117"/>
      <c r="AA67" s="1117"/>
      <c r="AB67" s="1117"/>
      <c r="AC67" s="1117"/>
      <c r="AD67" s="1117"/>
      <c r="AE67" s="1118"/>
    </row>
    <row r="68" spans="1:49" s="68" customFormat="1" ht="10.5" customHeight="1">
      <c r="A68" s="345"/>
      <c r="B68" s="310"/>
      <c r="C68" s="1119"/>
      <c r="D68" s="1119"/>
      <c r="E68" s="1119"/>
      <c r="F68" s="1119"/>
      <c r="G68" s="1119"/>
      <c r="H68" s="1119"/>
      <c r="I68" s="1119"/>
      <c r="J68" s="1119"/>
      <c r="K68" s="1119"/>
      <c r="L68" s="1119"/>
      <c r="M68" s="1119"/>
      <c r="N68" s="1119"/>
      <c r="O68" s="1119"/>
      <c r="P68" s="1119"/>
      <c r="Q68" s="1119"/>
      <c r="R68" s="1119"/>
      <c r="S68" s="1119"/>
      <c r="T68" s="1119"/>
      <c r="U68" s="1119"/>
      <c r="V68" s="1119"/>
      <c r="W68" s="1119"/>
      <c r="X68" s="1119"/>
      <c r="Y68" s="1119"/>
      <c r="Z68" s="1119"/>
      <c r="AA68" s="1119"/>
      <c r="AB68" s="1119"/>
      <c r="AC68" s="1119"/>
      <c r="AD68" s="1119"/>
      <c r="AE68" s="1120"/>
    </row>
    <row r="69" spans="1:49" ht="12.75" customHeight="1">
      <c r="A69" s="402" t="s">
        <v>162</v>
      </c>
      <c r="B69" s="403"/>
      <c r="C69" s="403"/>
      <c r="D69" s="403"/>
      <c r="E69" s="403"/>
      <c r="F69" s="403"/>
      <c r="G69" s="403"/>
      <c r="H69" s="403"/>
      <c r="I69" s="403"/>
      <c r="J69" s="403"/>
      <c r="K69" s="403"/>
      <c r="L69" s="403"/>
      <c r="M69" s="403"/>
      <c r="N69" s="403"/>
      <c r="O69" s="403"/>
      <c r="P69" s="403"/>
      <c r="Q69" s="403"/>
      <c r="R69" s="403"/>
      <c r="S69" s="403"/>
      <c r="T69" s="403"/>
      <c r="U69" s="403"/>
      <c r="V69" s="403"/>
      <c r="W69" s="403"/>
      <c r="X69" s="403"/>
      <c r="Y69" s="403"/>
      <c r="Z69" s="403"/>
      <c r="AA69" s="403"/>
      <c r="AB69" s="403"/>
      <c r="AC69" s="403"/>
      <c r="AD69" s="403"/>
      <c r="AE69" s="403"/>
    </row>
  </sheetData>
  <sheetProtection algorithmName="SHA-512" hashValue="f0rQur2skCanDejjfjjzsaGddjjb0QZmsGvVgDYYtidgbARf1tVX1MnSRkhOe5lL7D3phZcc+7uVbI34H4Ht0g==" saltValue="IHM9PDSli11soU+QlGlEUw==" spinCount="100000" sheet="1" objects="1" scenarios="1" selectLockedCells="1"/>
  <mergeCells count="76">
    <mergeCell ref="L7:AE7"/>
    <mergeCell ref="C67:AE68"/>
    <mergeCell ref="W38:AE38"/>
    <mergeCell ref="B45:L46"/>
    <mergeCell ref="B47:L48"/>
    <mergeCell ref="Q54:AD54"/>
    <mergeCell ref="S9:U9"/>
    <mergeCell ref="V56:W57"/>
    <mergeCell ref="W22:AE23"/>
    <mergeCell ref="K22:V23"/>
    <mergeCell ref="A9:J10"/>
    <mergeCell ref="D16:J17"/>
    <mergeCell ref="D18:J21"/>
    <mergeCell ref="A22:C38"/>
    <mergeCell ref="D22:J23"/>
    <mergeCell ref="D24:J25"/>
    <mergeCell ref="AN63:AO64"/>
    <mergeCell ref="AH57:AM57"/>
    <mergeCell ref="A8:AE8"/>
    <mergeCell ref="K27:O27"/>
    <mergeCell ref="AN59:AO60"/>
    <mergeCell ref="AN61:AO62"/>
    <mergeCell ref="Y39:AE39"/>
    <mergeCell ref="U60:V61"/>
    <mergeCell ref="N17:AD17"/>
    <mergeCell ref="P26:S26"/>
    <mergeCell ref="U62:V63"/>
    <mergeCell ref="U64:V65"/>
    <mergeCell ref="V9:AD9"/>
    <mergeCell ref="A11:J13"/>
    <mergeCell ref="O13:AD13"/>
    <mergeCell ref="A14:J15"/>
    <mergeCell ref="A6:B6"/>
    <mergeCell ref="AD6:AE6"/>
    <mergeCell ref="N29:U29"/>
    <mergeCell ref="N30:U30"/>
    <mergeCell ref="W26:AE29"/>
    <mergeCell ref="W30:AE32"/>
    <mergeCell ref="K25:L25"/>
    <mergeCell ref="K26:L26"/>
    <mergeCell ref="K24:M24"/>
    <mergeCell ref="S20:T20"/>
    <mergeCell ref="N21:AD21"/>
    <mergeCell ref="Q27:R27"/>
    <mergeCell ref="A16:C21"/>
    <mergeCell ref="W24:AE25"/>
    <mergeCell ref="D30:J32"/>
    <mergeCell ref="N16:O16"/>
    <mergeCell ref="Y10:AD10"/>
    <mergeCell ref="Y58:AE59"/>
    <mergeCell ref="M58:R59"/>
    <mergeCell ref="S58:X59"/>
    <mergeCell ref="B58:L65"/>
    <mergeCell ref="A53:L55"/>
    <mergeCell ref="A56:L57"/>
    <mergeCell ref="B49:L50"/>
    <mergeCell ref="Y40:AE40"/>
    <mergeCell ref="M39:X40"/>
    <mergeCell ref="B43:L44"/>
    <mergeCell ref="A58:A66"/>
    <mergeCell ref="C52:K52"/>
    <mergeCell ref="B41:L42"/>
    <mergeCell ref="S55:AD55"/>
    <mergeCell ref="B39:L40"/>
    <mergeCell ref="N25:U25"/>
    <mergeCell ref="K29:L29"/>
    <mergeCell ref="A39:A52"/>
    <mergeCell ref="U19:AD19"/>
    <mergeCell ref="L31:U31"/>
    <mergeCell ref="H33:J36"/>
    <mergeCell ref="D33:G36"/>
    <mergeCell ref="D37:J38"/>
    <mergeCell ref="K37:V38"/>
    <mergeCell ref="W33:AE36"/>
    <mergeCell ref="D26:J29"/>
    <mergeCell ref="Z37:AE37"/>
  </mergeCells>
  <phoneticPr fontId="11"/>
  <conditionalFormatting sqref="P14 K14:K15 S15">
    <cfRule type="expression" dxfId="151" priority="152" stopIfTrue="1">
      <formula>$I$3=TRUE</formula>
    </cfRule>
  </conditionalFormatting>
  <conditionalFormatting sqref="P14 K14:K15 S15 N16:O16 K30 K32:K33 K35">
    <cfRule type="expression" dxfId="150" priority="151" stopIfTrue="1">
      <formula>$N$3=TRUE</formula>
    </cfRule>
  </conditionalFormatting>
  <conditionalFormatting sqref="K9 R9 K30 K32:K33 K35 M53:M54 V56:W57">
    <cfRule type="expression" dxfId="149" priority="150" stopIfTrue="1">
      <formula>$T$3=TRUE</formula>
    </cfRule>
  </conditionalFormatting>
  <conditionalFormatting sqref="K9 R9">
    <cfRule type="expression" dxfId="148" priority="148" stopIfTrue="1">
      <formula>$AG$9=TRUE</formula>
    </cfRule>
    <cfRule type="expression" dxfId="147" priority="149" stopIfTrue="1">
      <formula>$AF$9=TRUE</formula>
    </cfRule>
  </conditionalFormatting>
  <conditionalFormatting sqref="V9:AD9">
    <cfRule type="notContainsBlanks" dxfId="146" priority="146" stopIfTrue="1">
      <formula>LEN(TRIM(V9))&gt;0</formula>
    </cfRule>
    <cfRule type="expression" dxfId="145" priority="147" stopIfTrue="1">
      <formula>$AG$9=TRUE</formula>
    </cfRule>
  </conditionalFormatting>
  <conditionalFormatting sqref="O13:AD13">
    <cfRule type="notContainsBlanks" dxfId="144" priority="137" stopIfTrue="1">
      <formula>LEN(TRIM(O13))&gt;0</formula>
    </cfRule>
    <cfRule type="expression" dxfId="143" priority="145" stopIfTrue="1">
      <formula>$AF$13=TRUE</formula>
    </cfRule>
  </conditionalFormatting>
  <conditionalFormatting sqref="AA12 X12 T12 Q12 N12 K12:K13">
    <cfRule type="expression" dxfId="142" priority="144" stopIfTrue="1">
      <formula>$AF$12=TRUE</formula>
    </cfRule>
  </conditionalFormatting>
  <conditionalFormatting sqref="AA12 X12 T12 Q12 N12 K12:K13">
    <cfRule type="expression" dxfId="141" priority="143" stopIfTrue="1">
      <formula>$AG$12=TRUE</formula>
    </cfRule>
  </conditionalFormatting>
  <conditionalFormatting sqref="AA12 X12 T12 Q12 N12 K12:K13">
    <cfRule type="expression" dxfId="140" priority="142" stopIfTrue="1">
      <formula>$AH$12=TRUE</formula>
    </cfRule>
  </conditionalFormatting>
  <conditionalFormatting sqref="AA12 X12 T12 Q12 N12 K12:K13">
    <cfRule type="expression" dxfId="139" priority="141" stopIfTrue="1">
      <formula>$AI$12=TRUE</formula>
    </cfRule>
  </conditionalFormatting>
  <conditionalFormatting sqref="AA12 X12 T12 Q12 N12 K12:K13">
    <cfRule type="expression" dxfId="138" priority="140" stopIfTrue="1">
      <formula>$AJ$12=TRUE</formula>
    </cfRule>
  </conditionalFormatting>
  <conditionalFormatting sqref="AA12 X12 T12 Q12 N12 K12:K13">
    <cfRule type="expression" dxfId="137" priority="139" stopIfTrue="1">
      <formula>$AF$13=TRUE</formula>
    </cfRule>
  </conditionalFormatting>
  <conditionalFormatting sqref="N12 Q12 T12 X12 AA12 K12:K13">
    <cfRule type="expression" dxfId="136" priority="138" stopIfTrue="1">
      <formula>$AK$12=TRUE</formula>
    </cfRule>
  </conditionalFormatting>
  <conditionalFormatting sqref="P18 T18 Y18 Q19 N19">
    <cfRule type="expression" dxfId="135" priority="132" stopIfTrue="1">
      <formula>$AG$19=TRUE</formula>
    </cfRule>
    <cfRule type="expression" dxfId="134" priority="133" stopIfTrue="1">
      <formula>$AF$19=TRUE</formula>
    </cfRule>
    <cfRule type="expression" dxfId="133" priority="134" stopIfTrue="1">
      <formula>$AH$18=TRUE</formula>
    </cfRule>
    <cfRule type="expression" dxfId="132" priority="135" stopIfTrue="1">
      <formula>$AG$18=TRUE</formula>
    </cfRule>
    <cfRule type="expression" dxfId="131" priority="136" stopIfTrue="1">
      <formula>$AF$18=TRUE</formula>
    </cfRule>
  </conditionalFormatting>
  <conditionalFormatting sqref="U19:AD19">
    <cfRule type="notContainsBlanks" dxfId="130" priority="130" stopIfTrue="1">
      <formula>LEN(TRIM(U19))&gt;0</formula>
    </cfRule>
    <cfRule type="expression" dxfId="129" priority="131" stopIfTrue="1">
      <formula>$AG$19=TRUE</formula>
    </cfRule>
  </conditionalFormatting>
  <conditionalFormatting sqref="S20:T20">
    <cfRule type="notContainsBlanks" dxfId="128" priority="129" stopIfTrue="1">
      <formula>LEN(TRIM(S20))&gt;0</formula>
    </cfRule>
  </conditionalFormatting>
  <conditionalFormatting sqref="N21:AD21">
    <cfRule type="notContainsBlanks" dxfId="127" priority="128" stopIfTrue="1">
      <formula>LEN(TRIM(N21))&gt;0</formula>
    </cfRule>
  </conditionalFormatting>
  <conditionalFormatting sqref="N24 R24">
    <cfRule type="expression" dxfId="126" priority="126" stopIfTrue="1">
      <formula>$AG$24=TRUE</formula>
    </cfRule>
    <cfRule type="expression" dxfId="125" priority="127" stopIfTrue="1">
      <formula>$AF$24=TRUE</formula>
    </cfRule>
  </conditionalFormatting>
  <conditionalFormatting sqref="N25:U25">
    <cfRule type="notContainsBlanks" dxfId="124" priority="125" stopIfTrue="1">
      <formula>LEN(TRIM(N25))&gt;0</formula>
    </cfRule>
  </conditionalFormatting>
  <conditionalFormatting sqref="W24:AE25">
    <cfRule type="notContainsBlanks" dxfId="123" priority="123" stopIfTrue="1">
      <formula>LEN(TRIM(W24))&gt;0</formula>
    </cfRule>
    <cfRule type="expression" dxfId="122" priority="124" stopIfTrue="1">
      <formula>$AG$24=TRUE</formula>
    </cfRule>
  </conditionalFormatting>
  <conditionalFormatting sqref="M26 U26">
    <cfRule type="expression" dxfId="121" priority="121" stopIfTrue="1">
      <formula>$AG$26=TRUE</formula>
    </cfRule>
    <cfRule type="expression" dxfId="120" priority="122" stopIfTrue="1">
      <formula>$AF$26=TRUE</formula>
    </cfRule>
  </conditionalFormatting>
  <conditionalFormatting sqref="P26:S26">
    <cfRule type="notContainsBlanks" dxfId="119" priority="119" stopIfTrue="1">
      <formula>LEN(TRIM(P26))&gt;0</formula>
    </cfRule>
    <cfRule type="expression" dxfId="118" priority="120" stopIfTrue="1">
      <formula>$AF$26=TRUE</formula>
    </cfRule>
  </conditionalFormatting>
  <conditionalFormatting sqref="Q27:R27">
    <cfRule type="notContainsBlanks" dxfId="117" priority="118" stopIfTrue="1">
      <formula>LEN(TRIM(Q27))&gt;0</formula>
    </cfRule>
  </conditionalFormatting>
  <conditionalFormatting sqref="M28 P28">
    <cfRule type="expression" dxfId="116" priority="116" stopIfTrue="1">
      <formula>$AG$28=TRUE</formula>
    </cfRule>
    <cfRule type="expression" dxfId="115" priority="117" stopIfTrue="1">
      <formula>$AF$28=TRUE</formula>
    </cfRule>
  </conditionalFormatting>
  <conditionalFormatting sqref="N29:U29">
    <cfRule type="notContainsBlanks" dxfId="114" priority="115" stopIfTrue="1">
      <formula>LEN(TRIM(N29))&gt;0</formula>
    </cfRule>
  </conditionalFormatting>
  <conditionalFormatting sqref="W26:AE29">
    <cfRule type="notContainsBlanks" dxfId="113" priority="112" stopIfTrue="1">
      <formula>LEN(TRIM(W26))&gt;0</formula>
    </cfRule>
    <cfRule type="expression" dxfId="112" priority="113" stopIfTrue="1">
      <formula>$AF$28=TRUE</formula>
    </cfRule>
    <cfRule type="expression" dxfId="111" priority="114" stopIfTrue="1">
      <formula>$AF$26=TRUE</formula>
    </cfRule>
  </conditionalFormatting>
  <conditionalFormatting sqref="K30 K32">
    <cfRule type="expression" dxfId="110" priority="110" stopIfTrue="1">
      <formula>$AF$32=TRUE</formula>
    </cfRule>
    <cfRule type="expression" dxfId="109" priority="111" stopIfTrue="1">
      <formula>$AF$30=TRUE</formula>
    </cfRule>
  </conditionalFormatting>
  <conditionalFormatting sqref="K33 K35">
    <cfRule type="expression" dxfId="108" priority="106" stopIfTrue="1">
      <formula>$AF$35=TRUE</formula>
    </cfRule>
    <cfRule type="expression" dxfId="107" priority="107" stopIfTrue="1">
      <formula>$AF$33=TRUE</formula>
    </cfRule>
  </conditionalFormatting>
  <conditionalFormatting sqref="R34 U34">
    <cfRule type="expression" dxfId="106" priority="103" stopIfTrue="1">
      <formula>$AG$34=TRUE</formula>
    </cfRule>
    <cfRule type="expression" dxfId="105" priority="104" stopIfTrue="1">
      <formula>$AF$34=TRUE</formula>
    </cfRule>
    <cfRule type="expression" dxfId="104" priority="105" stopIfTrue="1">
      <formula>$AF$33=TRUE</formula>
    </cfRule>
  </conditionalFormatting>
  <conditionalFormatting sqref="W33">
    <cfRule type="notContainsBlanks" dxfId="103" priority="101" stopIfTrue="1">
      <formula>LEN(TRIM(W33))&gt;0</formula>
    </cfRule>
    <cfRule type="expression" dxfId="102" priority="102" stopIfTrue="1">
      <formula>$AF$33=TRUE</formula>
    </cfRule>
  </conditionalFormatting>
  <conditionalFormatting sqref="K37:V38">
    <cfRule type="notContainsBlanks" dxfId="101" priority="100" stopIfTrue="1">
      <formula>LEN(TRIM(K37))&gt;0</formula>
    </cfRule>
  </conditionalFormatting>
  <conditionalFormatting sqref="W38:AE38">
    <cfRule type="containsBlanks" dxfId="100" priority="96" stopIfTrue="1">
      <formula>LEN(TRIM(W38))=0</formula>
    </cfRule>
  </conditionalFormatting>
  <conditionalFormatting sqref="T41 Q41">
    <cfRule type="expression" dxfId="99" priority="94" stopIfTrue="1">
      <formula>$AG$41=TRUE</formula>
    </cfRule>
    <cfRule type="expression" dxfId="98" priority="95" stopIfTrue="1">
      <formula>$AF$41=TRUE</formula>
    </cfRule>
  </conditionalFormatting>
  <conditionalFormatting sqref="T43 Q43">
    <cfRule type="expression" dxfId="97" priority="93" stopIfTrue="1">
      <formula>$AF$43=TRUE</formula>
    </cfRule>
  </conditionalFormatting>
  <conditionalFormatting sqref="AF45">
    <cfRule type="expression" dxfId="96" priority="91" stopIfTrue="1">
      <formula>$AG$45=TRUE</formula>
    </cfRule>
    <cfRule type="expression" dxfId="95" priority="92" stopIfTrue="1">
      <formula>$AF$45=TRUE</formula>
    </cfRule>
  </conditionalFormatting>
  <conditionalFormatting sqref="Q43 T43">
    <cfRule type="expression" dxfId="94" priority="90" stopIfTrue="1">
      <formula>$AG$43=TRUE</formula>
    </cfRule>
  </conditionalFormatting>
  <conditionalFormatting sqref="Q45 T45">
    <cfRule type="expression" dxfId="93" priority="88" stopIfTrue="1">
      <formula>$AG$45=TRUE</formula>
    </cfRule>
    <cfRule type="expression" dxfId="92" priority="89" stopIfTrue="1">
      <formula>$AF$45=TRUE</formula>
    </cfRule>
  </conditionalFormatting>
  <conditionalFormatting sqref="R47 U47">
    <cfRule type="expression" dxfId="91" priority="86" stopIfTrue="1">
      <formula>$AG$47=TRUE</formula>
    </cfRule>
    <cfRule type="expression" dxfId="90" priority="87" stopIfTrue="1">
      <formula>$AF$47=TRUE</formula>
    </cfRule>
  </conditionalFormatting>
  <conditionalFormatting sqref="S49 V49">
    <cfRule type="expression" dxfId="89" priority="84" stopIfTrue="1">
      <formula>$AG$49=TRUE</formula>
    </cfRule>
    <cfRule type="expression" dxfId="88" priority="85" stopIfTrue="1">
      <formula>$AF$49=TRUE</formula>
    </cfRule>
  </conditionalFormatting>
  <conditionalFormatting sqref="R51 U51">
    <cfRule type="expression" dxfId="87" priority="82" stopIfTrue="1">
      <formula>$AG$51=TRUE</formula>
    </cfRule>
    <cfRule type="expression" dxfId="86" priority="83" stopIfTrue="1">
      <formula>$AF$51=TRUE</formula>
    </cfRule>
  </conditionalFormatting>
  <conditionalFormatting sqref="C52:K52">
    <cfRule type="notContainsBlanks" dxfId="85" priority="80" stopIfTrue="1">
      <formula>LEN(TRIM(C52))&gt;0</formula>
    </cfRule>
    <cfRule type="expression" dxfId="84" priority="81" stopIfTrue="1">
      <formula>$AF$51=TRUE</formula>
    </cfRule>
  </conditionalFormatting>
  <conditionalFormatting sqref="Y41:Y42">
    <cfRule type="expression" dxfId="83" priority="79" stopIfTrue="1">
      <formula>$AF$41=TRUE</formula>
    </cfRule>
  </conditionalFormatting>
  <conditionalFormatting sqref="Y41:Y42">
    <cfRule type="expression" dxfId="82" priority="78" stopIfTrue="1">
      <formula>$AF$42=TRUE</formula>
    </cfRule>
  </conditionalFormatting>
  <conditionalFormatting sqref="Y41:Y42">
    <cfRule type="expression" dxfId="81" priority="77" stopIfTrue="1">
      <formula>$AG$42=TRUE</formula>
    </cfRule>
  </conditionalFormatting>
  <conditionalFormatting sqref="Y41:Y42">
    <cfRule type="expression" dxfId="80" priority="76" stopIfTrue="1">
      <formula>$I$3=TRUE</formula>
    </cfRule>
  </conditionalFormatting>
  <conditionalFormatting sqref="Y41:Y42">
    <cfRule type="expression" dxfId="79" priority="75" stopIfTrue="1">
      <formula>$N$3=TRUE</formula>
    </cfRule>
  </conditionalFormatting>
  <conditionalFormatting sqref="Y43:Y44">
    <cfRule type="expression" dxfId="78" priority="74" stopIfTrue="1">
      <formula>$AF$43=TRUE</formula>
    </cfRule>
  </conditionalFormatting>
  <conditionalFormatting sqref="Y43:Y44">
    <cfRule type="expression" dxfId="77" priority="73" stopIfTrue="1">
      <formula>$AF$44=TRUE</formula>
    </cfRule>
  </conditionalFormatting>
  <conditionalFormatting sqref="Y43:Y44">
    <cfRule type="expression" dxfId="76" priority="72" stopIfTrue="1">
      <formula>$AG$44=TRUE</formula>
    </cfRule>
  </conditionalFormatting>
  <conditionalFormatting sqref="Y43:Y44">
    <cfRule type="expression" dxfId="75" priority="71" stopIfTrue="1">
      <formula>$I$3=TRUE</formula>
    </cfRule>
  </conditionalFormatting>
  <conditionalFormatting sqref="Y43:Y44">
    <cfRule type="expression" dxfId="74" priority="70" stopIfTrue="1">
      <formula>$N$3=TRUE</formula>
    </cfRule>
  </conditionalFormatting>
  <conditionalFormatting sqref="Y45:Y46">
    <cfRule type="expression" dxfId="73" priority="69" stopIfTrue="1">
      <formula>$AF$45=TRUE</formula>
    </cfRule>
  </conditionalFormatting>
  <conditionalFormatting sqref="Y45:Y46">
    <cfRule type="expression" dxfId="72" priority="68" stopIfTrue="1">
      <formula>$AF$46=TRUE</formula>
    </cfRule>
  </conditionalFormatting>
  <conditionalFormatting sqref="Y45:Y46">
    <cfRule type="expression" dxfId="71" priority="67" stopIfTrue="1">
      <formula>$AG$46=TRUE</formula>
    </cfRule>
  </conditionalFormatting>
  <conditionalFormatting sqref="Y45:Y46">
    <cfRule type="expression" dxfId="70" priority="66" stopIfTrue="1">
      <formula>$I$3=TRUE</formula>
    </cfRule>
  </conditionalFormatting>
  <conditionalFormatting sqref="Y45:Y46">
    <cfRule type="expression" dxfId="69" priority="65" stopIfTrue="1">
      <formula>$N$3=TRUE</formula>
    </cfRule>
  </conditionalFormatting>
  <conditionalFormatting sqref="Y47:Y48">
    <cfRule type="expression" dxfId="68" priority="64" stopIfTrue="1">
      <formula>$AF$47=TRUE</formula>
    </cfRule>
  </conditionalFormatting>
  <conditionalFormatting sqref="Y47:Y48">
    <cfRule type="expression" dxfId="67" priority="63" stopIfTrue="1">
      <formula>$AF$48=TRUE</formula>
    </cfRule>
  </conditionalFormatting>
  <conditionalFormatting sqref="Y47:Y48">
    <cfRule type="expression" dxfId="66" priority="62" stopIfTrue="1">
      <formula>$AG$48=TRUE</formula>
    </cfRule>
  </conditionalFormatting>
  <conditionalFormatting sqref="Y47:Y48">
    <cfRule type="expression" dxfId="65" priority="61" stopIfTrue="1">
      <formula>$I$3=TRUE</formula>
    </cfRule>
  </conditionalFormatting>
  <conditionalFormatting sqref="Y47:Y48">
    <cfRule type="expression" dxfId="64" priority="60" stopIfTrue="1">
      <formula>$N$3=TRUE</formula>
    </cfRule>
  </conditionalFormatting>
  <conditionalFormatting sqref="Y49:Y50">
    <cfRule type="expression" dxfId="63" priority="59" stopIfTrue="1">
      <formula>$AF$49=TRUE</formula>
    </cfRule>
  </conditionalFormatting>
  <conditionalFormatting sqref="Y49:Y50">
    <cfRule type="expression" dxfId="62" priority="58" stopIfTrue="1">
      <formula>$AF$50=TRUE</formula>
    </cfRule>
  </conditionalFormatting>
  <conditionalFormatting sqref="Y49:Y50">
    <cfRule type="expression" dxfId="61" priority="57" stopIfTrue="1">
      <formula>$AG$50=TRUE</formula>
    </cfRule>
  </conditionalFormatting>
  <conditionalFormatting sqref="Y49:Y50">
    <cfRule type="expression" dxfId="60" priority="56" stopIfTrue="1">
      <formula>$I$3=TRUE</formula>
    </cfRule>
  </conditionalFormatting>
  <conditionalFormatting sqref="Y49:Y50">
    <cfRule type="expression" dxfId="59" priority="55" stopIfTrue="1">
      <formula>$N$3=TRUE</formula>
    </cfRule>
  </conditionalFormatting>
  <conditionalFormatting sqref="Y51:Y52">
    <cfRule type="expression" dxfId="58" priority="54" stopIfTrue="1">
      <formula>$AF$51=TRUE</formula>
    </cfRule>
  </conditionalFormatting>
  <conditionalFormatting sqref="Y51:Y52">
    <cfRule type="expression" dxfId="57" priority="53" stopIfTrue="1">
      <formula>$AF$52=TRUE</formula>
    </cfRule>
  </conditionalFormatting>
  <conditionalFormatting sqref="Y51:Y52">
    <cfRule type="expression" dxfId="56" priority="52" stopIfTrue="1">
      <formula>$AG$52=TRUE</formula>
    </cfRule>
  </conditionalFormatting>
  <conditionalFormatting sqref="Y51:Y52">
    <cfRule type="expression" dxfId="55" priority="51" stopIfTrue="1">
      <formula>$I$3=TRUE</formula>
    </cfRule>
  </conditionalFormatting>
  <conditionalFormatting sqref="Y51:Y52">
    <cfRule type="expression" dxfId="54" priority="50" stopIfTrue="1">
      <formula>$N$3=TRUE</formula>
    </cfRule>
  </conditionalFormatting>
  <conditionalFormatting sqref="M53:M54">
    <cfRule type="expression" dxfId="53" priority="49" stopIfTrue="1">
      <formula>$AF$53=TRUE</formula>
    </cfRule>
  </conditionalFormatting>
  <conditionalFormatting sqref="M53:M54">
    <cfRule type="expression" dxfId="52" priority="48" stopIfTrue="1">
      <formula>$AF$54=TRUE</formula>
    </cfRule>
  </conditionalFormatting>
  <conditionalFormatting sqref="Q54:AD54">
    <cfRule type="notContainsBlanks" dxfId="51" priority="45" stopIfTrue="1">
      <formula>LEN(TRIM(Q54))&gt;0</formula>
    </cfRule>
    <cfRule type="expression" dxfId="50" priority="47" stopIfTrue="1">
      <formula>$AF$54=TRUE</formula>
    </cfRule>
  </conditionalFormatting>
  <conditionalFormatting sqref="S55:AD55">
    <cfRule type="notContainsBlanks" dxfId="49" priority="44" stopIfTrue="1">
      <formula>LEN(TRIM(S55))&gt;0</formula>
    </cfRule>
    <cfRule type="expression" dxfId="48" priority="46" stopIfTrue="1">
      <formula>$AF$54=TRUE</formula>
    </cfRule>
  </conditionalFormatting>
  <conditionalFormatting sqref="V56:W57">
    <cfRule type="notContainsBlanks" dxfId="47" priority="43" stopIfTrue="1">
      <formula>LEN(TRIM(V56))&gt;0</formula>
    </cfRule>
  </conditionalFormatting>
  <conditionalFormatting sqref="M60 M62 M64">
    <cfRule type="expression" dxfId="46" priority="40" stopIfTrue="1">
      <formula>$AF$64=TRUE</formula>
    </cfRule>
    <cfRule type="expression" dxfId="45" priority="41" stopIfTrue="1">
      <formula>$AF$62=TRUE</formula>
    </cfRule>
    <cfRule type="expression" dxfId="44" priority="42" stopIfTrue="1">
      <formula>$AF$60=TRUE</formula>
    </cfRule>
  </conditionalFormatting>
  <conditionalFormatting sqref="U60">
    <cfRule type="notContainsBlanks" dxfId="43" priority="38" stopIfTrue="1">
      <formula>LEN(TRIM(U60))&gt;0</formula>
    </cfRule>
    <cfRule type="expression" dxfId="42" priority="39" stopIfTrue="1">
      <formula>$AF$60=TRUE</formula>
    </cfRule>
  </conditionalFormatting>
  <conditionalFormatting sqref="U62">
    <cfRule type="notContainsBlanks" dxfId="41" priority="35" stopIfTrue="1">
      <formula>LEN(TRIM(U62))&gt;0</formula>
    </cfRule>
    <cfRule type="expression" dxfId="40" priority="37" stopIfTrue="1">
      <formula>$AF$62=TRUE</formula>
    </cfRule>
  </conditionalFormatting>
  <conditionalFormatting sqref="U64">
    <cfRule type="notContainsBlanks" dxfId="39" priority="34" stopIfTrue="1">
      <formula>LEN(TRIM(U64))&gt;0</formula>
    </cfRule>
    <cfRule type="expression" dxfId="38" priority="36" stopIfTrue="1">
      <formula>$AF$64=TRUE</formula>
    </cfRule>
  </conditionalFormatting>
  <conditionalFormatting sqref="AC60 Y60:Y61 AA60:AA61 AC61">
    <cfRule type="expression" dxfId="37" priority="33" stopIfTrue="1">
      <formula>$AF$60=TRUE</formula>
    </cfRule>
  </conditionalFormatting>
  <conditionalFormatting sqref="AC62 Y62:Y63 AA62:AA63 AC63">
    <cfRule type="expression" dxfId="36" priority="32" stopIfTrue="1">
      <formula>$AF$62=TRUE</formula>
    </cfRule>
  </conditionalFormatting>
  <conditionalFormatting sqref="AC64 Y64:Y65 AA64:AA65 AC65">
    <cfRule type="expression" dxfId="35" priority="26" stopIfTrue="1">
      <formula>$AJ$65=TRUE</formula>
    </cfRule>
    <cfRule type="expression" dxfId="34" priority="27" stopIfTrue="1">
      <formula>$AI$65=TRUE</formula>
    </cfRule>
    <cfRule type="expression" dxfId="33" priority="28" stopIfTrue="1">
      <formula>$AH$65=TRUE</formula>
    </cfRule>
    <cfRule type="expression" dxfId="32" priority="29" stopIfTrue="1">
      <formula>$AG$65=TRUE</formula>
    </cfRule>
    <cfRule type="expression" dxfId="31" priority="30" stopIfTrue="1">
      <formula>$AF$65=TRUE</formula>
    </cfRule>
    <cfRule type="expression" dxfId="30" priority="31" stopIfTrue="1">
      <formula>$AF$64=TRUE</formula>
    </cfRule>
  </conditionalFormatting>
  <conditionalFormatting sqref="AC62 AA62:AA63 Y62:Y63 AC63">
    <cfRule type="expression" dxfId="29" priority="21" stopIfTrue="1">
      <formula>$AJ$63=TRUE</formula>
    </cfRule>
    <cfRule type="expression" dxfId="28" priority="22" stopIfTrue="1">
      <formula>$AI$63=TRUE</formula>
    </cfRule>
    <cfRule type="expression" dxfId="27" priority="23" stopIfTrue="1">
      <formula>$AH$63=TRUE</formula>
    </cfRule>
    <cfRule type="expression" dxfId="26" priority="24" stopIfTrue="1">
      <formula>$AG$63=TRUE</formula>
    </cfRule>
  </conditionalFormatting>
  <conditionalFormatting sqref="C67:AE68">
    <cfRule type="notContainsBlanks" dxfId="25" priority="20" stopIfTrue="1">
      <formula>LEN(TRIM(C67))&gt;0</formula>
    </cfRule>
  </conditionalFormatting>
  <conditionalFormatting sqref="AC60 AA60:AA61 Y60:Y61 AC61">
    <cfRule type="expression" dxfId="24" priority="15" stopIfTrue="1">
      <formula>$AJ$61=TRUE</formula>
    </cfRule>
    <cfRule type="expression" dxfId="23" priority="16" stopIfTrue="1">
      <formula>$AI$61=TRUE</formula>
    </cfRule>
    <cfRule type="expression" dxfId="22" priority="17" stopIfTrue="1">
      <formula>$AH$61=TRUE</formula>
    </cfRule>
    <cfRule type="expression" dxfId="21" priority="18" stopIfTrue="1">
      <formula>$AG$61=TRUE</formula>
    </cfRule>
    <cfRule type="expression" dxfId="20" priority="19" stopIfTrue="1">
      <formula>$AF$61=TRUE</formula>
    </cfRule>
  </conditionalFormatting>
  <conditionalFormatting sqref="P14 K14:K15 S15">
    <cfRule type="expression" dxfId="19" priority="14" stopIfTrue="1">
      <formula>$AF$14=TRUE</formula>
    </cfRule>
  </conditionalFormatting>
  <conditionalFormatting sqref="P14 K14:K15 S15">
    <cfRule type="expression" dxfId="18" priority="13" stopIfTrue="1">
      <formula>$AG$14=TRUE</formula>
    </cfRule>
  </conditionalFormatting>
  <conditionalFormatting sqref="P14 K14:K15 S15">
    <cfRule type="expression" dxfId="17" priority="12" stopIfTrue="1">
      <formula>$AF$15=TRUE</formula>
    </cfRule>
  </conditionalFormatting>
  <conditionalFormatting sqref="P14 K14:K15 S15">
    <cfRule type="expression" dxfId="16" priority="11" stopIfTrue="1">
      <formula>$AG$15=TRUE</formula>
    </cfRule>
  </conditionalFormatting>
  <conditionalFormatting sqref="L31:U31 W30">
    <cfRule type="notContainsBlanks" dxfId="15" priority="108" stopIfTrue="1">
      <formula>LEN(TRIM(L30))&gt;0</formula>
    </cfRule>
    <cfRule type="expression" dxfId="14" priority="109" stopIfTrue="1">
      <formula>$AF$30=TRUE</formula>
    </cfRule>
  </conditionalFormatting>
  <conditionalFormatting sqref="N16:O16">
    <cfRule type="notContainsBlanks" dxfId="13" priority="9" stopIfTrue="1">
      <formula>LEN(TRIM(N16))&gt;0</formula>
    </cfRule>
    <cfRule type="expression" dxfId="12" priority="10" stopIfTrue="1">
      <formula>$T$3=TRUE</formula>
    </cfRule>
  </conditionalFormatting>
  <conditionalFormatting sqref="N17:AD17">
    <cfRule type="notContainsBlanks" dxfId="11" priority="6" stopIfTrue="1">
      <formula>LEN(TRIM(N17))&gt;0</formula>
    </cfRule>
    <cfRule type="expression" dxfId="10" priority="7" stopIfTrue="1">
      <formula>$T$3=TRUE</formula>
    </cfRule>
    <cfRule type="expression" dxfId="9" priority="8" stopIfTrue="1">
      <formula>$N$3=TRUE</formula>
    </cfRule>
  </conditionalFormatting>
  <conditionalFormatting sqref="AC60:AC61 AA60:AA61 Y60:Y61">
    <cfRule type="expression" dxfId="8" priority="5" stopIfTrue="1">
      <formula>$AK$61=TRUE</formula>
    </cfRule>
  </conditionalFormatting>
  <conditionalFormatting sqref="AA62:AA63 Y62:Y63 AC62:AC63">
    <cfRule type="expression" dxfId="7" priority="25" stopIfTrue="1">
      <formula>$AF$63=TRUE</formula>
    </cfRule>
  </conditionalFormatting>
  <conditionalFormatting sqref="Y62:Y63 AA62:AA63 AC62:AC63">
    <cfRule type="expression" dxfId="6" priority="4" stopIfTrue="1">
      <formula>$AK$63=TRUE</formula>
    </cfRule>
  </conditionalFormatting>
  <conditionalFormatting sqref="Y64:Y65 AA64:AA65 AC64:AC65">
    <cfRule type="expression" dxfId="5" priority="3" stopIfTrue="1">
      <formula>$AK$65=TRUE</formula>
    </cfRule>
  </conditionalFormatting>
  <conditionalFormatting sqref="Z37:AE37">
    <cfRule type="containsBlanks" dxfId="4" priority="1">
      <formula>LEN(TRIM(Z37))=0</formula>
    </cfRule>
  </conditionalFormatting>
  <dataValidations xWindow="380" yWindow="371" count="12">
    <dataValidation type="decimal" imeMode="halfAlpha" operator="greaterThanOrEqual" allowBlank="1" showInputMessage="1" showErrorMessage="1" sqref="U60:V65 S20:T20 V56:W57 Q27:R27" xr:uid="{00000000-0002-0000-0500-000001000000}">
      <formula1>0</formula1>
    </dataValidation>
    <dataValidation allowBlank="1" showInputMessage="1" showErrorMessage="1" promptTitle="築年数" prompt="分からない場合は「不明」と入力してください。" sqref="N16:O16" xr:uid="{00000000-0002-0000-0500-000002000000}"/>
    <dataValidation allowBlank="1" showInputMessage="1" errorTitle="禁止" error="半角コンマが使用されています。" promptTitle="その他" prompt="「住宅密集地」「周辺畑地」など該当する場合は入力してください。" sqref="N17:AD17" xr:uid="{00000000-0002-0000-0500-000003000000}"/>
    <dataValidation allowBlank="1" showInputMessage="1" errorTitle="禁止" error="半角コンマが使用されています。" promptTitle="記入例" prompt="「隣地使用の承諾済み」「道路使用許可済」など。_x000a_※作業場所が「不十分」の場合、必ず入力してください。" sqref="W24:AE25" xr:uid="{00000000-0002-0000-0500-000004000000}"/>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W26:AE29" xr:uid="{00000000-0002-0000-0500-000005000000}"/>
    <dataValidation allowBlank="1" showInputMessage="1" errorTitle="禁止" error="半角コンマが使用されています。" promptTitle="記入例" prompt="「適正処理対策の実施予定」など。" sqref="W30:AE32" xr:uid="{00000000-0002-0000-0500-000006000000}"/>
    <dataValidation allowBlank="1" showInputMessage="1" errorTitle="禁止" error="半角コンマが使用されています。" promptTitle="記入例" prompt="「関係法令の届出済」_x000a_「石綿作業責任者を選任済」など。" sqref="W33:AE36" xr:uid="{00000000-0002-0000-0500-000007000000}"/>
    <dataValidation allowBlank="1" showInputMessage="1" errorTitle="禁止" error="半角コンマが使用されています。" promptTitle="記入例" prompt="石綿以外の有害物質の有無や、埋蔵文化財調査等、特記事項があれば入力してください。" sqref="K37:V38" xr:uid="{00000000-0002-0000-0500-000008000000}"/>
    <dataValidation allowBlank="1" showInputMessage="1" errorTitle="禁止" error="半角コンマが使用されています。" promptTitle="記入例" prompt="「➄→④→③→②→①」など。" sqref="Q54:AD54" xr:uid="{00000000-0002-0000-0500-000009000000}"/>
    <dataValidation allowBlank="1" showInputMessage="1" errorTitle="禁止" error="半角コンマが使用されています。" promptTitle="記入例" prompt="「①、②の工程があるため」など。" sqref="S55:AD55" xr:uid="{00000000-0002-0000-0500-00000A000000}"/>
    <dataValidation allowBlank="1" showInputMessage="1" errorTitle="禁止" error="半角コンマが使用されています。" sqref="C67:AE68 V9:AD9 O13:AD13 U19:AD19 N21:AD21 N25:U25 P26:S26 N29:U29 L31:U31 W38:AE38 C52:K52" xr:uid="{6D8B3D6D-72D8-4C49-A0FA-EDD175F76B95}"/>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複数日近隣挨拶をする場合は、初日のみ入力してください。_x000a_※近隣挨拶をしない場合は、空欄のままとしてください。" sqref="Z37:AE37" xr:uid="{82F9052A-9F34-40F2-BB6B-205F095AECBB}">
      <formula1>44197</formula1>
    </dataValidation>
  </dataValidations>
  <printOptions horizontalCentered="1" verticalCentered="1"/>
  <pageMargins left="0.23622047244094491" right="0.23622047244094491"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10</xdr:col>
                    <xdr:colOff>19050</xdr:colOff>
                    <xdr:row>7</xdr:row>
                    <xdr:rowOff>276225</xdr:rowOff>
                  </from>
                  <to>
                    <xdr:col>10</xdr:col>
                    <xdr:colOff>209550</xdr:colOff>
                    <xdr:row>9</xdr:row>
                    <xdr:rowOff>19050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17</xdr:col>
                    <xdr:colOff>19050</xdr:colOff>
                    <xdr:row>7</xdr:row>
                    <xdr:rowOff>276225</xdr:rowOff>
                  </from>
                  <to>
                    <xdr:col>17</xdr:col>
                    <xdr:colOff>209550</xdr:colOff>
                    <xdr:row>9</xdr:row>
                    <xdr:rowOff>19050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24</xdr:col>
                    <xdr:colOff>0</xdr:colOff>
                    <xdr:row>16</xdr:row>
                    <xdr:rowOff>190500</xdr:rowOff>
                  </from>
                  <to>
                    <xdr:col>24</xdr:col>
                    <xdr:colOff>228600</xdr:colOff>
                    <xdr:row>18</xdr:row>
                    <xdr:rowOff>9525</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13</xdr:col>
                    <xdr:colOff>19050</xdr:colOff>
                    <xdr:row>17</xdr:row>
                    <xdr:rowOff>190500</xdr:rowOff>
                  </from>
                  <to>
                    <xdr:col>14</xdr:col>
                    <xdr:colOff>38100</xdr:colOff>
                    <xdr:row>19</xdr:row>
                    <xdr:rowOff>9525</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19</xdr:col>
                    <xdr:colOff>9525</xdr:colOff>
                    <xdr:row>16</xdr:row>
                    <xdr:rowOff>190500</xdr:rowOff>
                  </from>
                  <to>
                    <xdr:col>20</xdr:col>
                    <xdr:colOff>9525</xdr:colOff>
                    <xdr:row>18</xdr:row>
                    <xdr:rowOff>9525</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16</xdr:col>
                    <xdr:colOff>9525</xdr:colOff>
                    <xdr:row>17</xdr:row>
                    <xdr:rowOff>180975</xdr:rowOff>
                  </from>
                  <to>
                    <xdr:col>16</xdr:col>
                    <xdr:colOff>228600</xdr:colOff>
                    <xdr:row>19</xdr:row>
                    <xdr:rowOff>19050</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13</xdr:col>
                    <xdr:colOff>28575</xdr:colOff>
                    <xdr:row>22</xdr:row>
                    <xdr:rowOff>95250</xdr:rowOff>
                  </from>
                  <to>
                    <xdr:col>14</xdr:col>
                    <xdr:colOff>47625</xdr:colOff>
                    <xdr:row>24</xdr:row>
                    <xdr:rowOff>9525</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17</xdr:col>
                    <xdr:colOff>28575</xdr:colOff>
                    <xdr:row>22</xdr:row>
                    <xdr:rowOff>95250</xdr:rowOff>
                  </from>
                  <to>
                    <xdr:col>18</xdr:col>
                    <xdr:colOff>38100</xdr:colOff>
                    <xdr:row>24</xdr:row>
                    <xdr:rowOff>9525</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10</xdr:col>
                    <xdr:colOff>28575</xdr:colOff>
                    <xdr:row>28</xdr:row>
                    <xdr:rowOff>190500</xdr:rowOff>
                  </from>
                  <to>
                    <xdr:col>11</xdr:col>
                    <xdr:colOff>28575</xdr:colOff>
                    <xdr:row>30</xdr:row>
                    <xdr:rowOff>9525</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10</xdr:col>
                    <xdr:colOff>19050</xdr:colOff>
                    <xdr:row>30</xdr:row>
                    <xdr:rowOff>190500</xdr:rowOff>
                  </from>
                  <to>
                    <xdr:col>11</xdr:col>
                    <xdr:colOff>0</xdr:colOff>
                    <xdr:row>32</xdr:row>
                    <xdr:rowOff>9525</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10</xdr:col>
                    <xdr:colOff>19050</xdr:colOff>
                    <xdr:row>31</xdr:row>
                    <xdr:rowOff>190500</xdr:rowOff>
                  </from>
                  <to>
                    <xdr:col>10</xdr:col>
                    <xdr:colOff>209550</xdr:colOff>
                    <xdr:row>33</xdr:row>
                    <xdr:rowOff>9525</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10</xdr:col>
                    <xdr:colOff>9525</xdr:colOff>
                    <xdr:row>33</xdr:row>
                    <xdr:rowOff>190500</xdr:rowOff>
                  </from>
                  <to>
                    <xdr:col>10</xdr:col>
                    <xdr:colOff>200025</xdr:colOff>
                    <xdr:row>35</xdr:row>
                    <xdr:rowOff>9525</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20</xdr:col>
                    <xdr:colOff>19050</xdr:colOff>
                    <xdr:row>32</xdr:row>
                    <xdr:rowOff>200025</xdr:rowOff>
                  </from>
                  <to>
                    <xdr:col>20</xdr:col>
                    <xdr:colOff>200025</xdr:colOff>
                    <xdr:row>34</xdr:row>
                    <xdr:rowOff>0</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17</xdr:col>
                    <xdr:colOff>19050</xdr:colOff>
                    <xdr:row>32</xdr:row>
                    <xdr:rowOff>190500</xdr:rowOff>
                  </from>
                  <to>
                    <xdr:col>18</xdr:col>
                    <xdr:colOff>19050</xdr:colOff>
                    <xdr:row>34</xdr:row>
                    <xdr:rowOff>9525</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20</xdr:col>
                    <xdr:colOff>19050</xdr:colOff>
                    <xdr:row>49</xdr:row>
                    <xdr:rowOff>142875</xdr:rowOff>
                  </from>
                  <to>
                    <xdr:col>20</xdr:col>
                    <xdr:colOff>228600</xdr:colOff>
                    <xdr:row>51</xdr:row>
                    <xdr:rowOff>38100</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15</xdr:col>
                    <xdr:colOff>9525</xdr:colOff>
                    <xdr:row>17</xdr:row>
                    <xdr:rowOff>0</xdr:rowOff>
                  </from>
                  <to>
                    <xdr:col>15</xdr:col>
                    <xdr:colOff>209550</xdr:colOff>
                    <xdr:row>17</xdr:row>
                    <xdr:rowOff>200025</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12</xdr:col>
                    <xdr:colOff>19050</xdr:colOff>
                    <xdr:row>24</xdr:row>
                    <xdr:rowOff>180975</xdr:rowOff>
                  </from>
                  <to>
                    <xdr:col>13</xdr:col>
                    <xdr:colOff>66675</xdr:colOff>
                    <xdr:row>26</xdr:row>
                    <xdr:rowOff>0</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12</xdr:col>
                    <xdr:colOff>19050</xdr:colOff>
                    <xdr:row>26</xdr:row>
                    <xdr:rowOff>190500</xdr:rowOff>
                  </from>
                  <to>
                    <xdr:col>12</xdr:col>
                    <xdr:colOff>219075</xdr:colOff>
                    <xdr:row>28</xdr:row>
                    <xdr:rowOff>9525</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15</xdr:col>
                    <xdr:colOff>28575</xdr:colOff>
                    <xdr:row>26</xdr:row>
                    <xdr:rowOff>190500</xdr:rowOff>
                  </from>
                  <to>
                    <xdr:col>16</xdr:col>
                    <xdr:colOff>19050</xdr:colOff>
                    <xdr:row>28</xdr:row>
                    <xdr:rowOff>9525</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20</xdr:col>
                    <xdr:colOff>19050</xdr:colOff>
                    <xdr:row>24</xdr:row>
                    <xdr:rowOff>190500</xdr:rowOff>
                  </from>
                  <to>
                    <xdr:col>20</xdr:col>
                    <xdr:colOff>200025</xdr:colOff>
                    <xdr:row>26</xdr:row>
                    <xdr:rowOff>9525</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16</xdr:col>
                    <xdr:colOff>9525</xdr:colOff>
                    <xdr:row>39</xdr:row>
                    <xdr:rowOff>133350</xdr:rowOff>
                  </from>
                  <to>
                    <xdr:col>16</xdr:col>
                    <xdr:colOff>209550</xdr:colOff>
                    <xdr:row>41</xdr:row>
                    <xdr:rowOff>28575</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24</xdr:col>
                    <xdr:colOff>9525</xdr:colOff>
                    <xdr:row>48</xdr:row>
                    <xdr:rowOff>133350</xdr:rowOff>
                  </from>
                  <to>
                    <xdr:col>24</xdr:col>
                    <xdr:colOff>219075</xdr:colOff>
                    <xdr:row>50</xdr:row>
                    <xdr:rowOff>28575</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19</xdr:col>
                    <xdr:colOff>19050</xdr:colOff>
                    <xdr:row>39</xdr:row>
                    <xdr:rowOff>133350</xdr:rowOff>
                  </from>
                  <to>
                    <xdr:col>19</xdr:col>
                    <xdr:colOff>209550</xdr:colOff>
                    <xdr:row>41</xdr:row>
                    <xdr:rowOff>28575</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16</xdr:col>
                    <xdr:colOff>19050</xdr:colOff>
                    <xdr:row>41</xdr:row>
                    <xdr:rowOff>133350</xdr:rowOff>
                  </from>
                  <to>
                    <xdr:col>17</xdr:col>
                    <xdr:colOff>28575</xdr:colOff>
                    <xdr:row>43</xdr:row>
                    <xdr:rowOff>28575</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20</xdr:col>
                    <xdr:colOff>19050</xdr:colOff>
                    <xdr:row>45</xdr:row>
                    <xdr:rowOff>142875</xdr:rowOff>
                  </from>
                  <to>
                    <xdr:col>20</xdr:col>
                    <xdr:colOff>219075</xdr:colOff>
                    <xdr:row>47</xdr:row>
                    <xdr:rowOff>38100</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19</xdr:col>
                    <xdr:colOff>28575</xdr:colOff>
                    <xdr:row>41</xdr:row>
                    <xdr:rowOff>133350</xdr:rowOff>
                  </from>
                  <to>
                    <xdr:col>20</xdr:col>
                    <xdr:colOff>38100</xdr:colOff>
                    <xdr:row>43</xdr:row>
                    <xdr:rowOff>38100</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16</xdr:col>
                    <xdr:colOff>28575</xdr:colOff>
                    <xdr:row>43</xdr:row>
                    <xdr:rowOff>133350</xdr:rowOff>
                  </from>
                  <to>
                    <xdr:col>17</xdr:col>
                    <xdr:colOff>28575</xdr:colOff>
                    <xdr:row>45</xdr:row>
                    <xdr:rowOff>28575</xdr:rowOff>
                  </to>
                </anchor>
              </controlPr>
            </control>
          </mc:Choice>
        </mc:AlternateContent>
        <mc:AlternateContent xmlns:mc="http://schemas.openxmlformats.org/markup-compatibility/2006">
          <mc:Choice Requires="x14">
            <control shapeId="17436" r:id="rId31" name="Check Box 28">
              <controlPr defaultSize="0" autoFill="0" autoLine="0" autoPict="0">
                <anchor moveWithCells="1">
                  <from>
                    <xdr:col>19</xdr:col>
                    <xdr:colOff>19050</xdr:colOff>
                    <xdr:row>43</xdr:row>
                    <xdr:rowOff>133350</xdr:rowOff>
                  </from>
                  <to>
                    <xdr:col>19</xdr:col>
                    <xdr:colOff>228600</xdr:colOff>
                    <xdr:row>45</xdr:row>
                    <xdr:rowOff>28575</xdr:rowOff>
                  </to>
                </anchor>
              </controlPr>
            </control>
          </mc:Choice>
        </mc:AlternateContent>
        <mc:AlternateContent xmlns:mc="http://schemas.openxmlformats.org/markup-compatibility/2006">
          <mc:Choice Requires="x14">
            <control shapeId="17437" r:id="rId32" name="Check Box 29">
              <controlPr defaultSize="0" autoFill="0" autoLine="0" autoPict="0">
                <anchor moveWithCells="1">
                  <from>
                    <xdr:col>24</xdr:col>
                    <xdr:colOff>9525</xdr:colOff>
                    <xdr:row>47</xdr:row>
                    <xdr:rowOff>142875</xdr:rowOff>
                  </from>
                  <to>
                    <xdr:col>24</xdr:col>
                    <xdr:colOff>219075</xdr:colOff>
                    <xdr:row>49</xdr:row>
                    <xdr:rowOff>38100</xdr:rowOff>
                  </to>
                </anchor>
              </controlPr>
            </control>
          </mc:Choice>
        </mc:AlternateContent>
        <mc:AlternateContent xmlns:mc="http://schemas.openxmlformats.org/markup-compatibility/2006">
          <mc:Choice Requires="x14">
            <control shapeId="17438" r:id="rId33" name="Check Box 30">
              <controlPr defaultSize="0" autoFill="0" autoLine="0" autoPict="0">
                <anchor moveWithCells="1">
                  <from>
                    <xdr:col>24</xdr:col>
                    <xdr:colOff>9525</xdr:colOff>
                    <xdr:row>46</xdr:row>
                    <xdr:rowOff>133350</xdr:rowOff>
                  </from>
                  <to>
                    <xdr:col>24</xdr:col>
                    <xdr:colOff>209550</xdr:colOff>
                    <xdr:row>48</xdr:row>
                    <xdr:rowOff>28575</xdr:rowOff>
                  </to>
                </anchor>
              </controlPr>
            </control>
          </mc:Choice>
        </mc:AlternateContent>
        <mc:AlternateContent xmlns:mc="http://schemas.openxmlformats.org/markup-compatibility/2006">
          <mc:Choice Requires="x14">
            <control shapeId="17439" r:id="rId34" name="Check Box 31">
              <controlPr defaultSize="0" autoFill="0" autoLine="0" autoPict="0">
                <anchor moveWithCells="1">
                  <from>
                    <xdr:col>24</xdr:col>
                    <xdr:colOff>9525</xdr:colOff>
                    <xdr:row>45</xdr:row>
                    <xdr:rowOff>142875</xdr:rowOff>
                  </from>
                  <to>
                    <xdr:col>24</xdr:col>
                    <xdr:colOff>228600</xdr:colOff>
                    <xdr:row>47</xdr:row>
                    <xdr:rowOff>38100</xdr:rowOff>
                  </to>
                </anchor>
              </controlPr>
            </control>
          </mc:Choice>
        </mc:AlternateContent>
        <mc:AlternateContent xmlns:mc="http://schemas.openxmlformats.org/markup-compatibility/2006">
          <mc:Choice Requires="x14">
            <control shapeId="17440" r:id="rId35" name="Check Box 32">
              <controlPr defaultSize="0" autoFill="0" autoLine="0" autoPict="0">
                <anchor moveWithCells="1">
                  <from>
                    <xdr:col>24</xdr:col>
                    <xdr:colOff>9525</xdr:colOff>
                    <xdr:row>44</xdr:row>
                    <xdr:rowOff>142875</xdr:rowOff>
                  </from>
                  <to>
                    <xdr:col>24</xdr:col>
                    <xdr:colOff>228600</xdr:colOff>
                    <xdr:row>46</xdr:row>
                    <xdr:rowOff>19050</xdr:rowOff>
                  </to>
                </anchor>
              </controlPr>
            </control>
          </mc:Choice>
        </mc:AlternateContent>
        <mc:AlternateContent xmlns:mc="http://schemas.openxmlformats.org/markup-compatibility/2006">
          <mc:Choice Requires="x14">
            <control shapeId="17441" r:id="rId36" name="Check Box 33">
              <controlPr defaultSize="0" autoFill="0" autoLine="0" autoPict="0">
                <anchor moveWithCells="1">
                  <from>
                    <xdr:col>24</xdr:col>
                    <xdr:colOff>9525</xdr:colOff>
                    <xdr:row>43</xdr:row>
                    <xdr:rowOff>142875</xdr:rowOff>
                  </from>
                  <to>
                    <xdr:col>24</xdr:col>
                    <xdr:colOff>219075</xdr:colOff>
                    <xdr:row>45</xdr:row>
                    <xdr:rowOff>28575</xdr:rowOff>
                  </to>
                </anchor>
              </controlPr>
            </control>
          </mc:Choice>
        </mc:AlternateContent>
        <mc:AlternateContent xmlns:mc="http://schemas.openxmlformats.org/markup-compatibility/2006">
          <mc:Choice Requires="x14">
            <control shapeId="17442" r:id="rId37" name="Check Box 34">
              <controlPr defaultSize="0" autoFill="0" autoLine="0" autoPict="0">
                <anchor moveWithCells="1">
                  <from>
                    <xdr:col>24</xdr:col>
                    <xdr:colOff>19050</xdr:colOff>
                    <xdr:row>42</xdr:row>
                    <xdr:rowOff>133350</xdr:rowOff>
                  </from>
                  <to>
                    <xdr:col>25</xdr:col>
                    <xdr:colOff>9525</xdr:colOff>
                    <xdr:row>44</xdr:row>
                    <xdr:rowOff>28575</xdr:rowOff>
                  </to>
                </anchor>
              </controlPr>
            </control>
          </mc:Choice>
        </mc:AlternateContent>
        <mc:AlternateContent xmlns:mc="http://schemas.openxmlformats.org/markup-compatibility/2006">
          <mc:Choice Requires="x14">
            <control shapeId="17443" r:id="rId38" name="Check Box 35">
              <controlPr defaultSize="0" autoFill="0" autoLine="0" autoPict="0">
                <anchor moveWithCells="1">
                  <from>
                    <xdr:col>24</xdr:col>
                    <xdr:colOff>19050</xdr:colOff>
                    <xdr:row>41</xdr:row>
                    <xdr:rowOff>142875</xdr:rowOff>
                  </from>
                  <to>
                    <xdr:col>25</xdr:col>
                    <xdr:colOff>28575</xdr:colOff>
                    <xdr:row>43</xdr:row>
                    <xdr:rowOff>28575</xdr:rowOff>
                  </to>
                </anchor>
              </controlPr>
            </control>
          </mc:Choice>
        </mc:AlternateContent>
        <mc:AlternateContent xmlns:mc="http://schemas.openxmlformats.org/markup-compatibility/2006">
          <mc:Choice Requires="x14">
            <control shapeId="17444" r:id="rId39" name="Check Box 36">
              <controlPr defaultSize="0" autoFill="0" autoLine="0" autoPict="0">
                <anchor moveWithCells="1">
                  <from>
                    <xdr:col>24</xdr:col>
                    <xdr:colOff>19050</xdr:colOff>
                    <xdr:row>40</xdr:row>
                    <xdr:rowOff>133350</xdr:rowOff>
                  </from>
                  <to>
                    <xdr:col>25</xdr:col>
                    <xdr:colOff>19050</xdr:colOff>
                    <xdr:row>42</xdr:row>
                    <xdr:rowOff>28575</xdr:rowOff>
                  </to>
                </anchor>
              </controlPr>
            </control>
          </mc:Choice>
        </mc:AlternateContent>
        <mc:AlternateContent xmlns:mc="http://schemas.openxmlformats.org/markup-compatibility/2006">
          <mc:Choice Requires="x14">
            <control shapeId="17445" r:id="rId40" name="Check Box 37">
              <controlPr defaultSize="0" autoFill="0" autoLine="0" autoPict="0">
                <anchor moveWithCells="1">
                  <from>
                    <xdr:col>17</xdr:col>
                    <xdr:colOff>19050</xdr:colOff>
                    <xdr:row>45</xdr:row>
                    <xdr:rowOff>133350</xdr:rowOff>
                  </from>
                  <to>
                    <xdr:col>18</xdr:col>
                    <xdr:colOff>9525</xdr:colOff>
                    <xdr:row>47</xdr:row>
                    <xdr:rowOff>28575</xdr:rowOff>
                  </to>
                </anchor>
              </controlPr>
            </control>
          </mc:Choice>
        </mc:AlternateContent>
        <mc:AlternateContent xmlns:mc="http://schemas.openxmlformats.org/markup-compatibility/2006">
          <mc:Choice Requires="x14">
            <control shapeId="17446" r:id="rId41" name="Check Box 38">
              <controlPr defaultSize="0" autoFill="0" autoLine="0" autoPict="0">
                <anchor moveWithCells="1">
                  <from>
                    <xdr:col>18</xdr:col>
                    <xdr:colOff>19050</xdr:colOff>
                    <xdr:row>48</xdr:row>
                    <xdr:rowOff>0</xdr:rowOff>
                  </from>
                  <to>
                    <xdr:col>19</xdr:col>
                    <xdr:colOff>9525</xdr:colOff>
                    <xdr:row>49</xdr:row>
                    <xdr:rowOff>9525</xdr:rowOff>
                  </to>
                </anchor>
              </controlPr>
            </control>
          </mc:Choice>
        </mc:AlternateContent>
        <mc:AlternateContent xmlns:mc="http://schemas.openxmlformats.org/markup-compatibility/2006">
          <mc:Choice Requires="x14">
            <control shapeId="17447" r:id="rId42" name="Check Box 39">
              <controlPr defaultSize="0" autoFill="0" autoLine="0" autoPict="0">
                <anchor moveWithCells="1">
                  <from>
                    <xdr:col>21</xdr:col>
                    <xdr:colOff>19050</xdr:colOff>
                    <xdr:row>47</xdr:row>
                    <xdr:rowOff>142875</xdr:rowOff>
                  </from>
                  <to>
                    <xdr:col>21</xdr:col>
                    <xdr:colOff>228600</xdr:colOff>
                    <xdr:row>49</xdr:row>
                    <xdr:rowOff>38100</xdr:rowOff>
                  </to>
                </anchor>
              </controlPr>
            </control>
          </mc:Choice>
        </mc:AlternateContent>
        <mc:AlternateContent xmlns:mc="http://schemas.openxmlformats.org/markup-compatibility/2006">
          <mc:Choice Requires="x14">
            <control shapeId="17448" r:id="rId43" name="Check Box 40">
              <controlPr defaultSize="0" autoFill="0" autoLine="0" autoPict="0">
                <anchor moveWithCells="1">
                  <from>
                    <xdr:col>17</xdr:col>
                    <xdr:colOff>9525</xdr:colOff>
                    <xdr:row>49</xdr:row>
                    <xdr:rowOff>142875</xdr:rowOff>
                  </from>
                  <to>
                    <xdr:col>17</xdr:col>
                    <xdr:colOff>209550</xdr:colOff>
                    <xdr:row>51</xdr:row>
                    <xdr:rowOff>38100</xdr:rowOff>
                  </to>
                </anchor>
              </controlPr>
            </control>
          </mc:Choice>
        </mc:AlternateContent>
        <mc:AlternateContent xmlns:mc="http://schemas.openxmlformats.org/markup-compatibility/2006">
          <mc:Choice Requires="x14">
            <control shapeId="17449" r:id="rId44" name="Check Box 41">
              <controlPr defaultSize="0" autoFill="0" autoLine="0" autoPict="0">
                <anchor moveWithCells="1">
                  <from>
                    <xdr:col>12</xdr:col>
                    <xdr:colOff>19050</xdr:colOff>
                    <xdr:row>52</xdr:row>
                    <xdr:rowOff>133350</xdr:rowOff>
                  </from>
                  <to>
                    <xdr:col>13</xdr:col>
                    <xdr:colOff>9525</xdr:colOff>
                    <xdr:row>54</xdr:row>
                    <xdr:rowOff>28575</xdr:rowOff>
                  </to>
                </anchor>
              </controlPr>
            </control>
          </mc:Choice>
        </mc:AlternateContent>
        <mc:AlternateContent xmlns:mc="http://schemas.openxmlformats.org/markup-compatibility/2006">
          <mc:Choice Requires="x14">
            <control shapeId="17450" r:id="rId45" name="Check Box 42">
              <controlPr defaultSize="0" autoFill="0" autoLine="0" autoPict="0">
                <anchor moveWithCells="1">
                  <from>
                    <xdr:col>24</xdr:col>
                    <xdr:colOff>19050</xdr:colOff>
                    <xdr:row>58</xdr:row>
                    <xdr:rowOff>133350</xdr:rowOff>
                  </from>
                  <to>
                    <xdr:col>25</xdr:col>
                    <xdr:colOff>9525</xdr:colOff>
                    <xdr:row>60</xdr:row>
                    <xdr:rowOff>19050</xdr:rowOff>
                  </to>
                </anchor>
              </controlPr>
            </control>
          </mc:Choice>
        </mc:AlternateContent>
        <mc:AlternateContent xmlns:mc="http://schemas.openxmlformats.org/markup-compatibility/2006">
          <mc:Choice Requires="x14">
            <control shapeId="17451" r:id="rId46" name="Check Box 43">
              <controlPr defaultSize="0" autoFill="0" autoLine="0" autoPict="0">
                <anchor moveWithCells="1">
                  <from>
                    <xdr:col>26</xdr:col>
                    <xdr:colOff>19050</xdr:colOff>
                    <xdr:row>58</xdr:row>
                    <xdr:rowOff>142875</xdr:rowOff>
                  </from>
                  <to>
                    <xdr:col>26</xdr:col>
                    <xdr:colOff>228600</xdr:colOff>
                    <xdr:row>60</xdr:row>
                    <xdr:rowOff>0</xdr:rowOff>
                  </to>
                </anchor>
              </controlPr>
            </control>
          </mc:Choice>
        </mc:AlternateContent>
        <mc:AlternateContent xmlns:mc="http://schemas.openxmlformats.org/markup-compatibility/2006">
          <mc:Choice Requires="x14">
            <control shapeId="17452" r:id="rId47" name="Check Box 44">
              <controlPr defaultSize="0" autoFill="0" autoLine="0" autoPict="0">
                <anchor moveWithCells="1">
                  <from>
                    <xdr:col>28</xdr:col>
                    <xdr:colOff>19050</xdr:colOff>
                    <xdr:row>58</xdr:row>
                    <xdr:rowOff>152400</xdr:rowOff>
                  </from>
                  <to>
                    <xdr:col>29</xdr:col>
                    <xdr:colOff>19050</xdr:colOff>
                    <xdr:row>59</xdr:row>
                    <xdr:rowOff>161925</xdr:rowOff>
                  </to>
                </anchor>
              </controlPr>
            </control>
          </mc:Choice>
        </mc:AlternateContent>
        <mc:AlternateContent xmlns:mc="http://schemas.openxmlformats.org/markup-compatibility/2006">
          <mc:Choice Requires="x14">
            <control shapeId="17453" r:id="rId48" name="Check Box 45">
              <controlPr defaultSize="0" autoFill="0" autoLine="0" autoPict="0">
                <anchor moveWithCells="1">
                  <from>
                    <xdr:col>24</xdr:col>
                    <xdr:colOff>19050</xdr:colOff>
                    <xdr:row>59</xdr:row>
                    <xdr:rowOff>152400</xdr:rowOff>
                  </from>
                  <to>
                    <xdr:col>24</xdr:col>
                    <xdr:colOff>209550</xdr:colOff>
                    <xdr:row>61</xdr:row>
                    <xdr:rowOff>9525</xdr:rowOff>
                  </to>
                </anchor>
              </controlPr>
            </control>
          </mc:Choice>
        </mc:AlternateContent>
        <mc:AlternateContent xmlns:mc="http://schemas.openxmlformats.org/markup-compatibility/2006">
          <mc:Choice Requires="x14">
            <control shapeId="17454" r:id="rId49" name="Check Box 46">
              <controlPr defaultSize="0" autoFill="0" autoLine="0" autoPict="0">
                <anchor moveWithCells="1">
                  <from>
                    <xdr:col>26</xdr:col>
                    <xdr:colOff>19050</xdr:colOff>
                    <xdr:row>59</xdr:row>
                    <xdr:rowOff>161925</xdr:rowOff>
                  </from>
                  <to>
                    <xdr:col>26</xdr:col>
                    <xdr:colOff>219075</xdr:colOff>
                    <xdr:row>61</xdr:row>
                    <xdr:rowOff>9525</xdr:rowOff>
                  </to>
                </anchor>
              </controlPr>
            </control>
          </mc:Choice>
        </mc:AlternateContent>
        <mc:AlternateContent xmlns:mc="http://schemas.openxmlformats.org/markup-compatibility/2006">
          <mc:Choice Requires="x14">
            <control shapeId="17455" r:id="rId50" name="Check Box 47">
              <controlPr defaultSize="0" autoFill="0" autoLine="0" autoPict="0">
                <anchor moveWithCells="1">
                  <from>
                    <xdr:col>24</xdr:col>
                    <xdr:colOff>19050</xdr:colOff>
                    <xdr:row>61</xdr:row>
                    <xdr:rowOff>0</xdr:rowOff>
                  </from>
                  <to>
                    <xdr:col>24</xdr:col>
                    <xdr:colOff>228600</xdr:colOff>
                    <xdr:row>61</xdr:row>
                    <xdr:rowOff>161925</xdr:rowOff>
                  </to>
                </anchor>
              </controlPr>
            </control>
          </mc:Choice>
        </mc:AlternateContent>
        <mc:AlternateContent xmlns:mc="http://schemas.openxmlformats.org/markup-compatibility/2006">
          <mc:Choice Requires="x14">
            <control shapeId="17456" r:id="rId51" name="Check Box 48">
              <controlPr defaultSize="0" autoFill="0" autoLine="0" autoPict="0">
                <anchor moveWithCells="1">
                  <from>
                    <xdr:col>26</xdr:col>
                    <xdr:colOff>28575</xdr:colOff>
                    <xdr:row>60</xdr:row>
                    <xdr:rowOff>142875</xdr:rowOff>
                  </from>
                  <to>
                    <xdr:col>27</xdr:col>
                    <xdr:colOff>0</xdr:colOff>
                    <xdr:row>62</xdr:row>
                    <xdr:rowOff>9525</xdr:rowOff>
                  </to>
                </anchor>
              </controlPr>
            </control>
          </mc:Choice>
        </mc:AlternateContent>
        <mc:AlternateContent xmlns:mc="http://schemas.openxmlformats.org/markup-compatibility/2006">
          <mc:Choice Requires="x14">
            <control shapeId="17457" r:id="rId52" name="Check Box 49">
              <controlPr defaultSize="0" autoFill="0" autoLine="0" autoPict="0">
                <anchor moveWithCells="1">
                  <from>
                    <xdr:col>28</xdr:col>
                    <xdr:colOff>28575</xdr:colOff>
                    <xdr:row>60</xdr:row>
                    <xdr:rowOff>152400</xdr:rowOff>
                  </from>
                  <to>
                    <xdr:col>29</xdr:col>
                    <xdr:colOff>19050</xdr:colOff>
                    <xdr:row>62</xdr:row>
                    <xdr:rowOff>9525</xdr:rowOff>
                  </to>
                </anchor>
              </controlPr>
            </control>
          </mc:Choice>
        </mc:AlternateContent>
        <mc:AlternateContent xmlns:mc="http://schemas.openxmlformats.org/markup-compatibility/2006">
          <mc:Choice Requires="x14">
            <control shapeId="17458" r:id="rId53" name="Check Box 50">
              <controlPr defaultSize="0" autoFill="0" autoLine="0" autoPict="0">
                <anchor moveWithCells="1">
                  <from>
                    <xdr:col>24</xdr:col>
                    <xdr:colOff>19050</xdr:colOff>
                    <xdr:row>61</xdr:row>
                    <xdr:rowOff>152400</xdr:rowOff>
                  </from>
                  <to>
                    <xdr:col>25</xdr:col>
                    <xdr:colOff>28575</xdr:colOff>
                    <xdr:row>63</xdr:row>
                    <xdr:rowOff>28575</xdr:rowOff>
                  </to>
                </anchor>
              </controlPr>
            </control>
          </mc:Choice>
        </mc:AlternateContent>
        <mc:AlternateContent xmlns:mc="http://schemas.openxmlformats.org/markup-compatibility/2006">
          <mc:Choice Requires="x14">
            <control shapeId="17459" r:id="rId54" name="Check Box 51">
              <controlPr defaultSize="0" autoFill="0" autoLine="0" autoPict="0">
                <anchor moveWithCells="1">
                  <from>
                    <xdr:col>26</xdr:col>
                    <xdr:colOff>19050</xdr:colOff>
                    <xdr:row>61</xdr:row>
                    <xdr:rowOff>142875</xdr:rowOff>
                  </from>
                  <to>
                    <xdr:col>27</xdr:col>
                    <xdr:colOff>47625</xdr:colOff>
                    <xdr:row>63</xdr:row>
                    <xdr:rowOff>19050</xdr:rowOff>
                  </to>
                </anchor>
              </controlPr>
            </control>
          </mc:Choice>
        </mc:AlternateContent>
        <mc:AlternateContent xmlns:mc="http://schemas.openxmlformats.org/markup-compatibility/2006">
          <mc:Choice Requires="x14">
            <control shapeId="17460" r:id="rId55" name="Check Box 52">
              <controlPr defaultSize="0" autoFill="0" autoLine="0" autoPict="0">
                <anchor moveWithCells="1">
                  <from>
                    <xdr:col>24</xdr:col>
                    <xdr:colOff>19050</xdr:colOff>
                    <xdr:row>62</xdr:row>
                    <xdr:rowOff>152400</xdr:rowOff>
                  </from>
                  <to>
                    <xdr:col>25</xdr:col>
                    <xdr:colOff>0</xdr:colOff>
                    <xdr:row>64</xdr:row>
                    <xdr:rowOff>9525</xdr:rowOff>
                  </to>
                </anchor>
              </controlPr>
            </control>
          </mc:Choice>
        </mc:AlternateContent>
        <mc:AlternateContent xmlns:mc="http://schemas.openxmlformats.org/markup-compatibility/2006">
          <mc:Choice Requires="x14">
            <control shapeId="17461" r:id="rId56" name="Check Box 53">
              <controlPr defaultSize="0" autoFill="0" autoLine="0" autoPict="0">
                <anchor moveWithCells="1">
                  <from>
                    <xdr:col>26</xdr:col>
                    <xdr:colOff>28575</xdr:colOff>
                    <xdr:row>62</xdr:row>
                    <xdr:rowOff>152400</xdr:rowOff>
                  </from>
                  <to>
                    <xdr:col>27</xdr:col>
                    <xdr:colOff>38100</xdr:colOff>
                    <xdr:row>64</xdr:row>
                    <xdr:rowOff>19050</xdr:rowOff>
                  </to>
                </anchor>
              </controlPr>
            </control>
          </mc:Choice>
        </mc:AlternateContent>
        <mc:AlternateContent xmlns:mc="http://schemas.openxmlformats.org/markup-compatibility/2006">
          <mc:Choice Requires="x14">
            <control shapeId="17462" r:id="rId57" name="Check Box 54">
              <controlPr defaultSize="0" autoFill="0" autoLine="0" autoPict="0">
                <anchor moveWithCells="1">
                  <from>
                    <xdr:col>28</xdr:col>
                    <xdr:colOff>19050</xdr:colOff>
                    <xdr:row>62</xdr:row>
                    <xdr:rowOff>133350</xdr:rowOff>
                  </from>
                  <to>
                    <xdr:col>28</xdr:col>
                    <xdr:colOff>228600</xdr:colOff>
                    <xdr:row>64</xdr:row>
                    <xdr:rowOff>28575</xdr:rowOff>
                  </to>
                </anchor>
              </controlPr>
            </control>
          </mc:Choice>
        </mc:AlternateContent>
        <mc:AlternateContent xmlns:mc="http://schemas.openxmlformats.org/markup-compatibility/2006">
          <mc:Choice Requires="x14">
            <control shapeId="17463" r:id="rId58" name="Check Box 55">
              <controlPr defaultSize="0" autoFill="0" autoLine="0" autoPict="0">
                <anchor moveWithCells="1">
                  <from>
                    <xdr:col>24</xdr:col>
                    <xdr:colOff>19050</xdr:colOff>
                    <xdr:row>63</xdr:row>
                    <xdr:rowOff>142875</xdr:rowOff>
                  </from>
                  <to>
                    <xdr:col>24</xdr:col>
                    <xdr:colOff>209550</xdr:colOff>
                    <xdr:row>65</xdr:row>
                    <xdr:rowOff>38100</xdr:rowOff>
                  </to>
                </anchor>
              </controlPr>
            </control>
          </mc:Choice>
        </mc:AlternateContent>
        <mc:AlternateContent xmlns:mc="http://schemas.openxmlformats.org/markup-compatibility/2006">
          <mc:Choice Requires="x14">
            <control shapeId="17464" r:id="rId59" name="Check Box 56">
              <controlPr defaultSize="0" autoFill="0" autoLine="0" autoPict="0">
                <anchor moveWithCells="1">
                  <from>
                    <xdr:col>26</xdr:col>
                    <xdr:colOff>28575</xdr:colOff>
                    <xdr:row>63</xdr:row>
                    <xdr:rowOff>161925</xdr:rowOff>
                  </from>
                  <to>
                    <xdr:col>27</xdr:col>
                    <xdr:colOff>38100</xdr:colOff>
                    <xdr:row>65</xdr:row>
                    <xdr:rowOff>28575</xdr:rowOff>
                  </to>
                </anchor>
              </controlPr>
            </control>
          </mc:Choice>
        </mc:AlternateContent>
        <mc:AlternateContent xmlns:mc="http://schemas.openxmlformats.org/markup-compatibility/2006">
          <mc:Choice Requires="x14">
            <control shapeId="17465" r:id="rId60" name="Check Box 57">
              <controlPr defaultSize="0" autoFill="0" autoLine="0" autoPict="0">
                <anchor moveWithCells="1">
                  <from>
                    <xdr:col>24</xdr:col>
                    <xdr:colOff>9525</xdr:colOff>
                    <xdr:row>50</xdr:row>
                    <xdr:rowOff>133350</xdr:rowOff>
                  </from>
                  <to>
                    <xdr:col>25</xdr:col>
                    <xdr:colOff>19050</xdr:colOff>
                    <xdr:row>52</xdr:row>
                    <xdr:rowOff>28575</xdr:rowOff>
                  </to>
                </anchor>
              </controlPr>
            </control>
          </mc:Choice>
        </mc:AlternateContent>
        <mc:AlternateContent xmlns:mc="http://schemas.openxmlformats.org/markup-compatibility/2006">
          <mc:Choice Requires="x14">
            <control shapeId="17466" r:id="rId61" name="Check Box 58">
              <controlPr defaultSize="0" autoFill="0" autoLine="0" autoPict="0">
                <anchor moveWithCells="1">
                  <from>
                    <xdr:col>24</xdr:col>
                    <xdr:colOff>9525</xdr:colOff>
                    <xdr:row>49</xdr:row>
                    <xdr:rowOff>142875</xdr:rowOff>
                  </from>
                  <to>
                    <xdr:col>24</xdr:col>
                    <xdr:colOff>190500</xdr:colOff>
                    <xdr:row>51</xdr:row>
                    <xdr:rowOff>38100</xdr:rowOff>
                  </to>
                </anchor>
              </controlPr>
            </control>
          </mc:Choice>
        </mc:AlternateContent>
        <mc:AlternateContent xmlns:mc="http://schemas.openxmlformats.org/markup-compatibility/2006">
          <mc:Choice Requires="x14">
            <control shapeId="17470" r:id="rId62" name="Check Box 62">
              <controlPr defaultSize="0" autoFill="0" autoLine="0" autoPict="0">
                <anchor moveWithCells="1">
                  <from>
                    <xdr:col>10</xdr:col>
                    <xdr:colOff>9525</xdr:colOff>
                    <xdr:row>10</xdr:row>
                    <xdr:rowOff>161925</xdr:rowOff>
                  </from>
                  <to>
                    <xdr:col>10</xdr:col>
                    <xdr:colOff>228600</xdr:colOff>
                    <xdr:row>12</xdr:row>
                    <xdr:rowOff>19050</xdr:rowOff>
                  </to>
                </anchor>
              </controlPr>
            </control>
          </mc:Choice>
        </mc:AlternateContent>
        <mc:AlternateContent xmlns:mc="http://schemas.openxmlformats.org/markup-compatibility/2006">
          <mc:Choice Requires="x14">
            <control shapeId="17471" r:id="rId63" name="Check Box 63">
              <controlPr defaultSize="0" autoFill="0" autoLine="0" autoPict="0">
                <anchor moveWithCells="1">
                  <from>
                    <xdr:col>13</xdr:col>
                    <xdr:colOff>19050</xdr:colOff>
                    <xdr:row>10</xdr:row>
                    <xdr:rowOff>171450</xdr:rowOff>
                  </from>
                  <to>
                    <xdr:col>14</xdr:col>
                    <xdr:colOff>0</xdr:colOff>
                    <xdr:row>12</xdr:row>
                    <xdr:rowOff>28575</xdr:rowOff>
                  </to>
                </anchor>
              </controlPr>
            </control>
          </mc:Choice>
        </mc:AlternateContent>
        <mc:AlternateContent xmlns:mc="http://schemas.openxmlformats.org/markup-compatibility/2006">
          <mc:Choice Requires="x14">
            <control shapeId="17472" r:id="rId64" name="Check Box 64">
              <controlPr defaultSize="0" autoFill="0" autoLine="0" autoPict="0">
                <anchor moveWithCells="1">
                  <from>
                    <xdr:col>16</xdr:col>
                    <xdr:colOff>19050</xdr:colOff>
                    <xdr:row>10</xdr:row>
                    <xdr:rowOff>161925</xdr:rowOff>
                  </from>
                  <to>
                    <xdr:col>17</xdr:col>
                    <xdr:colOff>0</xdr:colOff>
                    <xdr:row>12</xdr:row>
                    <xdr:rowOff>19050</xdr:rowOff>
                  </to>
                </anchor>
              </controlPr>
            </control>
          </mc:Choice>
        </mc:AlternateContent>
        <mc:AlternateContent xmlns:mc="http://schemas.openxmlformats.org/markup-compatibility/2006">
          <mc:Choice Requires="x14">
            <control shapeId="17473" r:id="rId65" name="Check Box 65">
              <controlPr defaultSize="0" autoFill="0" autoLine="0" autoPict="0">
                <anchor moveWithCells="1">
                  <from>
                    <xdr:col>19</xdr:col>
                    <xdr:colOff>19050</xdr:colOff>
                    <xdr:row>10</xdr:row>
                    <xdr:rowOff>161925</xdr:rowOff>
                  </from>
                  <to>
                    <xdr:col>20</xdr:col>
                    <xdr:colOff>0</xdr:colOff>
                    <xdr:row>12</xdr:row>
                    <xdr:rowOff>19050</xdr:rowOff>
                  </to>
                </anchor>
              </controlPr>
            </control>
          </mc:Choice>
        </mc:AlternateContent>
        <mc:AlternateContent xmlns:mc="http://schemas.openxmlformats.org/markup-compatibility/2006">
          <mc:Choice Requires="x14">
            <control shapeId="17474" r:id="rId66" name="Check Box 66">
              <controlPr defaultSize="0" autoFill="0" autoLine="0" autoPict="0">
                <anchor moveWithCells="1">
                  <from>
                    <xdr:col>23</xdr:col>
                    <xdr:colOff>19050</xdr:colOff>
                    <xdr:row>11</xdr:row>
                    <xdr:rowOff>0</xdr:rowOff>
                  </from>
                  <to>
                    <xdr:col>23</xdr:col>
                    <xdr:colOff>200025</xdr:colOff>
                    <xdr:row>11</xdr:row>
                    <xdr:rowOff>180975</xdr:rowOff>
                  </to>
                </anchor>
              </controlPr>
            </control>
          </mc:Choice>
        </mc:AlternateContent>
        <mc:AlternateContent xmlns:mc="http://schemas.openxmlformats.org/markup-compatibility/2006">
          <mc:Choice Requires="x14">
            <control shapeId="17475" r:id="rId67" name="Check Box 67">
              <controlPr defaultSize="0" autoFill="0" autoLine="0" autoPict="0">
                <anchor moveWithCells="1">
                  <from>
                    <xdr:col>26</xdr:col>
                    <xdr:colOff>19050</xdr:colOff>
                    <xdr:row>10</xdr:row>
                    <xdr:rowOff>180975</xdr:rowOff>
                  </from>
                  <to>
                    <xdr:col>26</xdr:col>
                    <xdr:colOff>209550</xdr:colOff>
                    <xdr:row>12</xdr:row>
                    <xdr:rowOff>0</xdr:rowOff>
                  </to>
                </anchor>
              </controlPr>
            </control>
          </mc:Choice>
        </mc:AlternateContent>
        <mc:AlternateContent xmlns:mc="http://schemas.openxmlformats.org/markup-compatibility/2006">
          <mc:Choice Requires="x14">
            <control shapeId="17476" r:id="rId68" name="Check Box 68">
              <controlPr defaultSize="0" autoFill="0" autoLine="0" autoPict="0">
                <anchor moveWithCells="1">
                  <from>
                    <xdr:col>10</xdr:col>
                    <xdr:colOff>9525</xdr:colOff>
                    <xdr:row>12</xdr:row>
                    <xdr:rowOff>9525</xdr:rowOff>
                  </from>
                  <to>
                    <xdr:col>10</xdr:col>
                    <xdr:colOff>200025</xdr:colOff>
                    <xdr:row>12</xdr:row>
                    <xdr:rowOff>161925</xdr:rowOff>
                  </to>
                </anchor>
              </controlPr>
            </control>
          </mc:Choice>
        </mc:AlternateContent>
        <mc:AlternateContent xmlns:mc="http://schemas.openxmlformats.org/markup-compatibility/2006">
          <mc:Choice Requires="x14">
            <control shapeId="17477" r:id="rId69" name="Check Box 69">
              <controlPr defaultSize="0" autoFill="0" autoLine="0" autoPict="0">
                <anchor moveWithCells="1">
                  <from>
                    <xdr:col>24</xdr:col>
                    <xdr:colOff>19050</xdr:colOff>
                    <xdr:row>39</xdr:row>
                    <xdr:rowOff>142875</xdr:rowOff>
                  </from>
                  <to>
                    <xdr:col>25</xdr:col>
                    <xdr:colOff>0</xdr:colOff>
                    <xdr:row>41</xdr:row>
                    <xdr:rowOff>38100</xdr:rowOff>
                  </to>
                </anchor>
              </controlPr>
            </control>
          </mc:Choice>
        </mc:AlternateContent>
        <mc:AlternateContent xmlns:mc="http://schemas.openxmlformats.org/markup-compatibility/2006">
          <mc:Choice Requires="x14">
            <control shapeId="17478" r:id="rId70" name="Check Box 70">
              <controlPr defaultSize="0" autoFill="0" autoLine="0" autoPict="0">
                <anchor moveWithCells="1">
                  <from>
                    <xdr:col>12</xdr:col>
                    <xdr:colOff>19050</xdr:colOff>
                    <xdr:row>51</xdr:row>
                    <xdr:rowOff>152400</xdr:rowOff>
                  </from>
                  <to>
                    <xdr:col>13</xdr:col>
                    <xdr:colOff>19050</xdr:colOff>
                    <xdr:row>53</xdr:row>
                    <xdr:rowOff>9525</xdr:rowOff>
                  </to>
                </anchor>
              </controlPr>
            </control>
          </mc:Choice>
        </mc:AlternateContent>
        <mc:AlternateContent xmlns:mc="http://schemas.openxmlformats.org/markup-compatibility/2006">
          <mc:Choice Requires="x14">
            <control shapeId="17479" r:id="rId71" name="Check Box 71">
              <controlPr defaultSize="0" autoFill="0" autoLine="0" autoPict="0">
                <anchor moveWithCells="1">
                  <from>
                    <xdr:col>12</xdr:col>
                    <xdr:colOff>19050</xdr:colOff>
                    <xdr:row>58</xdr:row>
                    <xdr:rowOff>133350</xdr:rowOff>
                  </from>
                  <to>
                    <xdr:col>13</xdr:col>
                    <xdr:colOff>19050</xdr:colOff>
                    <xdr:row>60</xdr:row>
                    <xdr:rowOff>28575</xdr:rowOff>
                  </to>
                </anchor>
              </controlPr>
            </control>
          </mc:Choice>
        </mc:AlternateContent>
        <mc:AlternateContent xmlns:mc="http://schemas.openxmlformats.org/markup-compatibility/2006">
          <mc:Choice Requires="x14">
            <control shapeId="17480" r:id="rId72" name="Check Box 72">
              <controlPr defaultSize="0" autoFill="0" autoLine="0" autoPict="0">
                <anchor moveWithCells="1">
                  <from>
                    <xdr:col>12</xdr:col>
                    <xdr:colOff>19050</xdr:colOff>
                    <xdr:row>60</xdr:row>
                    <xdr:rowOff>142875</xdr:rowOff>
                  </from>
                  <to>
                    <xdr:col>13</xdr:col>
                    <xdr:colOff>19050</xdr:colOff>
                    <xdr:row>62</xdr:row>
                    <xdr:rowOff>38100</xdr:rowOff>
                  </to>
                </anchor>
              </controlPr>
            </control>
          </mc:Choice>
        </mc:AlternateContent>
        <mc:AlternateContent xmlns:mc="http://schemas.openxmlformats.org/markup-compatibility/2006">
          <mc:Choice Requires="x14">
            <control shapeId="17481" r:id="rId73" name="Check Box 73">
              <controlPr defaultSize="0" autoFill="0" autoLine="0" autoPict="0">
                <anchor moveWithCells="1">
                  <from>
                    <xdr:col>12</xdr:col>
                    <xdr:colOff>19050</xdr:colOff>
                    <xdr:row>62</xdr:row>
                    <xdr:rowOff>133350</xdr:rowOff>
                  </from>
                  <to>
                    <xdr:col>13</xdr:col>
                    <xdr:colOff>19050</xdr:colOff>
                    <xdr:row>64</xdr:row>
                    <xdr:rowOff>28575</xdr:rowOff>
                  </to>
                </anchor>
              </controlPr>
            </control>
          </mc:Choice>
        </mc:AlternateContent>
        <mc:AlternateContent xmlns:mc="http://schemas.openxmlformats.org/markup-compatibility/2006">
          <mc:Choice Requires="x14">
            <control shapeId="17532" r:id="rId74" name="Check Box 124">
              <controlPr defaultSize="0" autoFill="0" autoLine="0" autoPict="0">
                <anchor moveWithCells="1">
                  <from>
                    <xdr:col>10</xdr:col>
                    <xdr:colOff>19050</xdr:colOff>
                    <xdr:row>12</xdr:row>
                    <xdr:rowOff>161925</xdr:rowOff>
                  </from>
                  <to>
                    <xdr:col>11</xdr:col>
                    <xdr:colOff>38100</xdr:colOff>
                    <xdr:row>14</xdr:row>
                    <xdr:rowOff>19050</xdr:rowOff>
                  </to>
                </anchor>
              </controlPr>
            </control>
          </mc:Choice>
        </mc:AlternateContent>
        <mc:AlternateContent xmlns:mc="http://schemas.openxmlformats.org/markup-compatibility/2006">
          <mc:Choice Requires="x14">
            <control shapeId="17533" r:id="rId75" name="Check Box 125">
              <controlPr defaultSize="0" autoFill="0" autoLine="0" autoPict="0">
                <anchor moveWithCells="1">
                  <from>
                    <xdr:col>15</xdr:col>
                    <xdr:colOff>9525</xdr:colOff>
                    <xdr:row>12</xdr:row>
                    <xdr:rowOff>161925</xdr:rowOff>
                  </from>
                  <to>
                    <xdr:col>15</xdr:col>
                    <xdr:colOff>200025</xdr:colOff>
                    <xdr:row>14</xdr:row>
                    <xdr:rowOff>19050</xdr:rowOff>
                  </to>
                </anchor>
              </controlPr>
            </control>
          </mc:Choice>
        </mc:AlternateContent>
        <mc:AlternateContent xmlns:mc="http://schemas.openxmlformats.org/markup-compatibility/2006">
          <mc:Choice Requires="x14">
            <control shapeId="17534" r:id="rId76" name="Check Box 126">
              <controlPr defaultSize="0" autoFill="0" autoLine="0" autoPict="0">
                <anchor moveWithCells="1">
                  <from>
                    <xdr:col>10</xdr:col>
                    <xdr:colOff>19050</xdr:colOff>
                    <xdr:row>14</xdr:row>
                    <xdr:rowOff>0</xdr:rowOff>
                  </from>
                  <to>
                    <xdr:col>11</xdr:col>
                    <xdr:colOff>9525</xdr:colOff>
                    <xdr:row>15</xdr:row>
                    <xdr:rowOff>19050</xdr:rowOff>
                  </to>
                </anchor>
              </controlPr>
            </control>
          </mc:Choice>
        </mc:AlternateContent>
        <mc:AlternateContent xmlns:mc="http://schemas.openxmlformats.org/markup-compatibility/2006">
          <mc:Choice Requires="x14">
            <control shapeId="17535" r:id="rId77" name="Check Box 127">
              <controlPr defaultSize="0" autoFill="0" autoLine="0" autoPict="0">
                <anchor moveWithCells="1">
                  <from>
                    <xdr:col>18</xdr:col>
                    <xdr:colOff>19050</xdr:colOff>
                    <xdr:row>13</xdr:row>
                    <xdr:rowOff>180975</xdr:rowOff>
                  </from>
                  <to>
                    <xdr:col>19</xdr:col>
                    <xdr:colOff>19050</xdr:colOff>
                    <xdr:row>14</xdr:row>
                    <xdr:rowOff>171450</xdr:rowOff>
                  </to>
                </anchor>
              </controlPr>
            </control>
          </mc:Choice>
        </mc:AlternateContent>
        <mc:AlternateContent xmlns:mc="http://schemas.openxmlformats.org/markup-compatibility/2006">
          <mc:Choice Requires="x14">
            <control shapeId="17467" r:id="rId78" name="Check Box 59">
              <controlPr defaultSize="0" autoFill="0" autoLine="0" autoPict="0">
                <anchor moveWithCells="1">
                  <from>
                    <xdr:col>21</xdr:col>
                    <xdr:colOff>133350</xdr:colOff>
                    <xdr:row>0</xdr:row>
                    <xdr:rowOff>390525</xdr:rowOff>
                  </from>
                  <to>
                    <xdr:col>22</xdr:col>
                    <xdr:colOff>142875</xdr:colOff>
                    <xdr:row>0</xdr:row>
                    <xdr:rowOff>561975</xdr:rowOff>
                  </to>
                </anchor>
              </controlPr>
            </control>
          </mc:Choice>
        </mc:AlternateContent>
        <mc:AlternateContent xmlns:mc="http://schemas.openxmlformats.org/markup-compatibility/2006">
          <mc:Choice Requires="x14">
            <control shapeId="17468" r:id="rId79" name="Check Box 60">
              <controlPr defaultSize="0" autoFill="0" autoLine="0" autoPict="0">
                <anchor moveWithCells="1">
                  <from>
                    <xdr:col>15</xdr:col>
                    <xdr:colOff>152400</xdr:colOff>
                    <xdr:row>0</xdr:row>
                    <xdr:rowOff>342900</xdr:rowOff>
                  </from>
                  <to>
                    <xdr:col>16</xdr:col>
                    <xdr:colOff>171450</xdr:colOff>
                    <xdr:row>0</xdr:row>
                    <xdr:rowOff>581025</xdr:rowOff>
                  </to>
                </anchor>
              </controlPr>
            </control>
          </mc:Choice>
        </mc:AlternateContent>
        <mc:AlternateContent xmlns:mc="http://schemas.openxmlformats.org/markup-compatibility/2006">
          <mc:Choice Requires="x14">
            <control shapeId="17469" r:id="rId80" name="Check Box 61">
              <controlPr defaultSize="0" autoFill="0" autoLine="0" autoPict="0">
                <anchor moveWithCells="1">
                  <from>
                    <xdr:col>11</xdr:col>
                    <xdr:colOff>85725</xdr:colOff>
                    <xdr:row>0</xdr:row>
                    <xdr:rowOff>371475</xdr:rowOff>
                  </from>
                  <to>
                    <xdr:col>12</xdr:col>
                    <xdr:colOff>85725</xdr:colOff>
                    <xdr:row>0</xdr:row>
                    <xdr:rowOff>561975</xdr:rowOff>
                  </to>
                </anchor>
              </controlPr>
            </control>
          </mc:Choice>
        </mc:AlternateContent>
        <mc:AlternateContent xmlns:mc="http://schemas.openxmlformats.org/markup-compatibility/2006">
          <mc:Choice Requires="x14">
            <control shapeId="17655" r:id="rId81" name="Check Box 247">
              <controlPr defaultSize="0" autoFill="0" autoLine="0" autoPict="0">
                <anchor moveWithCells="1">
                  <from>
                    <xdr:col>28</xdr:col>
                    <xdr:colOff>19050</xdr:colOff>
                    <xdr:row>59</xdr:row>
                    <xdr:rowOff>133350</xdr:rowOff>
                  </from>
                  <to>
                    <xdr:col>29</xdr:col>
                    <xdr:colOff>19050</xdr:colOff>
                    <xdr:row>61</xdr:row>
                    <xdr:rowOff>28575</xdr:rowOff>
                  </to>
                </anchor>
              </controlPr>
            </control>
          </mc:Choice>
        </mc:AlternateContent>
        <mc:AlternateContent xmlns:mc="http://schemas.openxmlformats.org/markup-compatibility/2006">
          <mc:Choice Requires="x14">
            <control shapeId="17656" r:id="rId82" name="Check Box 248">
              <controlPr defaultSize="0" autoFill="0" autoLine="0" autoPict="0">
                <anchor moveWithCells="1">
                  <from>
                    <xdr:col>28</xdr:col>
                    <xdr:colOff>28575</xdr:colOff>
                    <xdr:row>61</xdr:row>
                    <xdr:rowOff>123825</xdr:rowOff>
                  </from>
                  <to>
                    <xdr:col>29</xdr:col>
                    <xdr:colOff>28575</xdr:colOff>
                    <xdr:row>63</xdr:row>
                    <xdr:rowOff>19050</xdr:rowOff>
                  </to>
                </anchor>
              </controlPr>
            </control>
          </mc:Choice>
        </mc:AlternateContent>
        <mc:AlternateContent xmlns:mc="http://schemas.openxmlformats.org/markup-compatibility/2006">
          <mc:Choice Requires="x14">
            <control shapeId="17657" r:id="rId83" name="Check Box 249">
              <controlPr defaultSize="0" autoFill="0" autoLine="0" autoPict="0">
                <anchor moveWithCells="1">
                  <from>
                    <xdr:col>28</xdr:col>
                    <xdr:colOff>19050</xdr:colOff>
                    <xdr:row>63</xdr:row>
                    <xdr:rowOff>142875</xdr:rowOff>
                  </from>
                  <to>
                    <xdr:col>29</xdr:col>
                    <xdr:colOff>19050</xdr:colOff>
                    <xdr:row>65</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43CD8-DF88-4642-9B95-4FC5E3AC19E2}">
  <sheetPr codeName="Sheet7"/>
  <dimension ref="A1:H40"/>
  <sheetViews>
    <sheetView showGridLines="0" view="pageBreakPreview" zoomScaleNormal="100" zoomScaleSheetLayoutView="100" workbookViewId="0">
      <selection activeCell="A5" sqref="A5"/>
    </sheetView>
  </sheetViews>
  <sheetFormatPr defaultColWidth="9" defaultRowHeight="13.5"/>
  <cols>
    <col min="1" max="2" width="5.25" style="404" customWidth="1"/>
    <col min="3" max="3" width="20" style="404" customWidth="1"/>
    <col min="4" max="6" width="1.25" style="404" customWidth="1"/>
    <col min="7" max="7" width="33.75" style="404" customWidth="1"/>
    <col min="8" max="8" width="13.25" style="404" customWidth="1"/>
    <col min="9" max="16384" width="9" style="404"/>
  </cols>
  <sheetData>
    <row r="1" spans="1:8" ht="105" customHeight="1">
      <c r="A1" s="1131" t="s">
        <v>503</v>
      </c>
      <c r="B1" s="1131"/>
      <c r="C1" s="1131"/>
      <c r="D1" s="1131"/>
      <c r="E1" s="1131"/>
      <c r="F1" s="1131"/>
      <c r="G1" s="1131"/>
      <c r="H1" s="1131"/>
    </row>
    <row r="2" spans="1:8">
      <c r="A2" s="1132" t="s">
        <v>465</v>
      </c>
      <c r="B2" s="1132"/>
      <c r="C2" s="1137" t="str">
        <f>"京都市"&amp;入力フォーム!N20&amp;"区"&amp;入力フォーム!Q20</f>
        <v>京都市区</v>
      </c>
      <c r="D2" s="1137"/>
      <c r="E2" s="1137"/>
      <c r="F2" s="1137"/>
      <c r="G2" s="1137"/>
      <c r="H2" s="1137"/>
    </row>
    <row r="3" spans="1:8" ht="21" customHeight="1">
      <c r="A3" s="1147"/>
      <c r="B3" s="1147"/>
      <c r="C3" s="1147"/>
      <c r="D3" s="1147"/>
      <c r="E3" s="1147"/>
      <c r="F3" s="1147"/>
    </row>
    <row r="4" spans="1:8">
      <c r="A4" s="537" t="s">
        <v>589</v>
      </c>
      <c r="B4" s="420"/>
      <c r="C4" s="420"/>
      <c r="D4" s="420"/>
      <c r="E4" s="420"/>
      <c r="F4" s="420"/>
    </row>
    <row r="5" spans="1:8">
      <c r="A5" s="449" t="s">
        <v>467</v>
      </c>
      <c r="B5" s="420"/>
      <c r="C5" s="420"/>
      <c r="D5" s="420"/>
      <c r="E5" s="420"/>
      <c r="F5" s="420"/>
    </row>
    <row r="6" spans="1:8" ht="23.25" customHeight="1">
      <c r="A6" s="418"/>
      <c r="B6" s="418"/>
      <c r="C6" s="418"/>
      <c r="D6" s="418"/>
      <c r="E6" s="418"/>
      <c r="F6" s="418"/>
    </row>
    <row r="7" spans="1:8">
      <c r="A7" s="459" t="s">
        <v>494</v>
      </c>
      <c r="B7" s="436"/>
      <c r="C7" s="450">
        <f>入力フォーム!O1</f>
        <v>0</v>
      </c>
      <c r="D7" s="434"/>
      <c r="E7" s="420"/>
      <c r="F7" s="420"/>
    </row>
    <row r="8" spans="1:8" ht="22.5" customHeight="1">
      <c r="A8" s="438" t="s">
        <v>466</v>
      </c>
      <c r="B8" s="437"/>
      <c r="C8" s="451" t="str">
        <f>入力フォーム!U1&amp;"．"&amp;入力フォーム!W1</f>
        <v>．</v>
      </c>
      <c r="D8" s="420"/>
      <c r="E8" s="420"/>
      <c r="F8" s="420"/>
    </row>
    <row r="9" spans="1:8" ht="22.5" customHeight="1"/>
    <row r="10" spans="1:8">
      <c r="A10" s="426" t="s">
        <v>463</v>
      </c>
    </row>
    <row r="11" spans="1:8">
      <c r="A11" s="426" t="s">
        <v>464</v>
      </c>
    </row>
    <row r="12" spans="1:8">
      <c r="C12" s="469" t="s">
        <v>534</v>
      </c>
    </row>
    <row r="13" spans="1:8" ht="60.95" customHeight="1">
      <c r="C13" s="426"/>
    </row>
    <row r="14" spans="1:8" ht="60.95" customHeight="1">
      <c r="A14" s="447"/>
      <c r="B14" s="448"/>
      <c r="C14" s="447"/>
      <c r="D14" s="447"/>
      <c r="E14" s="447"/>
      <c r="F14" s="447"/>
      <c r="G14" s="447"/>
      <c r="H14" s="447"/>
    </row>
    <row r="15" spans="1:8" ht="15" customHeight="1">
      <c r="A15" s="470" t="s">
        <v>535</v>
      </c>
      <c r="B15" s="419"/>
      <c r="C15" s="419"/>
      <c r="D15" s="419"/>
      <c r="E15" s="419"/>
      <c r="F15" s="419"/>
    </row>
    <row r="16" spans="1:8" ht="15" customHeight="1">
      <c r="A16" s="435" t="s">
        <v>468</v>
      </c>
      <c r="B16" s="419"/>
      <c r="C16" s="419"/>
      <c r="D16" s="419"/>
      <c r="E16" s="419"/>
      <c r="F16" s="419"/>
    </row>
    <row r="17" spans="1:6" ht="9" customHeight="1">
      <c r="A17" s="422"/>
      <c r="B17" s="433"/>
      <c r="C17" s="433"/>
      <c r="D17" s="433"/>
      <c r="E17" s="433"/>
      <c r="F17" s="433"/>
    </row>
    <row r="18" spans="1:6">
      <c r="A18" s="421" t="s">
        <v>452</v>
      </c>
    </row>
    <row r="19" spans="1:6">
      <c r="A19" s="469" t="s">
        <v>536</v>
      </c>
    </row>
    <row r="20" spans="1:6">
      <c r="A20" s="469" t="s">
        <v>537</v>
      </c>
    </row>
    <row r="21" spans="1:6" ht="7.5" customHeight="1"/>
    <row r="22" spans="1:6">
      <c r="A22" s="421" t="s">
        <v>453</v>
      </c>
    </row>
    <row r="23" spans="1:6">
      <c r="A23" s="469" t="s">
        <v>538</v>
      </c>
    </row>
    <row r="24" spans="1:6" ht="15" customHeight="1">
      <c r="A24" s="1145" t="s">
        <v>469</v>
      </c>
      <c r="B24" s="1146"/>
      <c r="C24" s="1146"/>
      <c r="D24" s="1146"/>
      <c r="E24" s="1146"/>
      <c r="F24" s="1146"/>
    </row>
    <row r="25" spans="1:6" ht="37.5" customHeight="1">
      <c r="A25" s="431"/>
      <c r="B25" s="432"/>
      <c r="C25" s="432"/>
      <c r="D25" s="432"/>
      <c r="E25" s="432"/>
      <c r="F25" s="432"/>
    </row>
    <row r="26" spans="1:6">
      <c r="A26" s="1138" t="s">
        <v>470</v>
      </c>
      <c r="B26" s="1138"/>
      <c r="C26" s="1138"/>
      <c r="D26" s="1138"/>
      <c r="E26" s="1138"/>
      <c r="F26" s="1138"/>
    </row>
    <row r="27" spans="1:6" ht="6.75" customHeight="1" thickBot="1"/>
    <row r="28" spans="1:6" ht="27.95" customHeight="1" thickTop="1">
      <c r="B28" s="1139" t="s">
        <v>406</v>
      </c>
      <c r="C28" s="1140"/>
      <c r="E28" s="446"/>
      <c r="F28" s="444"/>
    </row>
    <row r="29" spans="1:6" ht="27.95" customHeight="1">
      <c r="B29" s="1141" t="s">
        <v>407</v>
      </c>
      <c r="C29" s="1142"/>
      <c r="E29" s="441"/>
    </row>
    <row r="30" spans="1:6" ht="27.95" customHeight="1">
      <c r="A30"/>
      <c r="B30" s="1143">
        <f>入力フォーム!O1</f>
        <v>0</v>
      </c>
      <c r="C30" s="1144"/>
      <c r="E30" s="441"/>
    </row>
    <row r="31" spans="1:6" ht="27.95" customHeight="1" thickBot="1">
      <c r="A31"/>
      <c r="B31" s="1135" t="str">
        <f>入力フォーム!U1&amp;"."&amp;入力フォーム!W1</f>
        <v>.</v>
      </c>
      <c r="C31" s="1136"/>
      <c r="E31" s="443"/>
      <c r="F31" s="445"/>
    </row>
    <row r="32" spans="1:6" ht="5.25" customHeight="1" thickTop="1">
      <c r="A32"/>
      <c r="B32" s="439"/>
      <c r="C32" s="439"/>
    </row>
    <row r="33" spans="2:8" ht="7.5" customHeight="1">
      <c r="B33" s="442"/>
      <c r="C33" s="443"/>
    </row>
    <row r="34" spans="2:8" ht="7.5" customHeight="1">
      <c r="B34" s="440"/>
      <c r="C34" s="441"/>
      <c r="G34" s="1133" t="s">
        <v>471</v>
      </c>
      <c r="H34" s="1134"/>
    </row>
    <row r="35" spans="2:8">
      <c r="D35"/>
      <c r="G35" s="1134"/>
      <c r="H35" s="1134"/>
    </row>
    <row r="36" spans="2:8">
      <c r="D36"/>
    </row>
    <row r="37" spans="2:8" ht="27" customHeight="1">
      <c r="D37"/>
    </row>
    <row r="38" spans="2:8" ht="27" customHeight="1">
      <c r="D38"/>
    </row>
    <row r="39" spans="2:8" ht="27" customHeight="1">
      <c r="D39"/>
    </row>
    <row r="40" spans="2:8" ht="27" customHeight="1">
      <c r="D40"/>
    </row>
  </sheetData>
  <sheetProtection selectLockedCells="1"/>
  <mergeCells count="11">
    <mergeCell ref="A1:H1"/>
    <mergeCell ref="A2:B2"/>
    <mergeCell ref="G34:H35"/>
    <mergeCell ref="B31:C31"/>
    <mergeCell ref="C2:H2"/>
    <mergeCell ref="A26:F26"/>
    <mergeCell ref="B28:C28"/>
    <mergeCell ref="B29:C29"/>
    <mergeCell ref="B30:C30"/>
    <mergeCell ref="A24:F24"/>
    <mergeCell ref="A3:F3"/>
  </mergeCells>
  <phoneticPr fontId="1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9E55-0DC9-4FBA-8019-5BAEF80137BF}">
  <sheetPr codeName="Sheet8"/>
  <dimension ref="A1:FG15"/>
  <sheetViews>
    <sheetView workbookViewId="0">
      <selection activeCell="C15" sqref="A15:C15"/>
    </sheetView>
  </sheetViews>
  <sheetFormatPr defaultRowHeight="13.5"/>
  <cols>
    <col min="2" max="2" width="9.5" bestFit="1" customWidth="1"/>
    <col min="5" max="5" width="11.625" bestFit="1" customWidth="1"/>
    <col min="8" max="8" width="10.375" customWidth="1"/>
    <col min="17" max="17" width="8.125" customWidth="1"/>
    <col min="18" max="19" width="11.625" bestFit="1" customWidth="1"/>
    <col min="37" max="37" width="9" customWidth="1"/>
    <col min="65" max="65" width="11.625" style="106" bestFit="1" customWidth="1"/>
    <col min="66" max="67" width="11.625" bestFit="1" customWidth="1"/>
    <col min="111" max="111" width="13.5" bestFit="1" customWidth="1"/>
  </cols>
  <sheetData>
    <row r="1" spans="1:163" s="51" customFormat="1">
      <c r="A1" s="51" t="s">
        <v>236</v>
      </c>
      <c r="B1" s="51" t="s">
        <v>237</v>
      </c>
      <c r="C1" s="51" t="s">
        <v>239</v>
      </c>
      <c r="D1" s="51" t="s">
        <v>241</v>
      </c>
      <c r="E1" s="51" t="s">
        <v>238</v>
      </c>
      <c r="F1" s="51" t="s">
        <v>243</v>
      </c>
      <c r="G1" s="424" t="s">
        <v>458</v>
      </c>
      <c r="H1" s="51" t="s">
        <v>244</v>
      </c>
      <c r="I1" s="51" t="s">
        <v>240</v>
      </c>
      <c r="J1" s="51" t="s">
        <v>416</v>
      </c>
      <c r="K1" s="51" t="s">
        <v>242</v>
      </c>
      <c r="L1" s="51" t="s">
        <v>63</v>
      </c>
      <c r="M1" s="51" t="s">
        <v>245</v>
      </c>
      <c r="N1" s="51" t="s">
        <v>246</v>
      </c>
      <c r="O1" s="51" t="s">
        <v>248</v>
      </c>
      <c r="P1" s="51" t="s">
        <v>268</v>
      </c>
      <c r="Q1" s="51" t="s">
        <v>249</v>
      </c>
      <c r="R1" s="51" t="s">
        <v>414</v>
      </c>
      <c r="S1" s="51" t="s">
        <v>415</v>
      </c>
      <c r="T1" s="51" t="s">
        <v>247</v>
      </c>
      <c r="U1" s="51" t="s">
        <v>338</v>
      </c>
      <c r="V1" s="51" t="s">
        <v>411</v>
      </c>
      <c r="W1" s="51" t="s">
        <v>412</v>
      </c>
      <c r="X1" s="51" t="s">
        <v>413</v>
      </c>
      <c r="Y1" s="51" t="s">
        <v>250</v>
      </c>
      <c r="Z1" s="51" t="s">
        <v>251</v>
      </c>
      <c r="AA1" s="51" t="s">
        <v>252</v>
      </c>
      <c r="AB1" s="51" t="s">
        <v>417</v>
      </c>
      <c r="AC1" s="51" t="s">
        <v>418</v>
      </c>
      <c r="AD1" s="51" t="s">
        <v>253</v>
      </c>
      <c r="AE1" s="51" t="s">
        <v>254</v>
      </c>
      <c r="AF1" s="51" t="s">
        <v>255</v>
      </c>
      <c r="AG1" s="51" t="s">
        <v>256</v>
      </c>
      <c r="AH1" s="51" t="s">
        <v>257</v>
      </c>
      <c r="AI1" s="51" t="s">
        <v>258</v>
      </c>
      <c r="AJ1" s="51" t="s">
        <v>259</v>
      </c>
      <c r="AK1" s="51" t="s">
        <v>260</v>
      </c>
      <c r="AL1" s="51" t="s">
        <v>261</v>
      </c>
      <c r="AM1" s="51" t="s">
        <v>460</v>
      </c>
      <c r="AN1" s="51" t="s">
        <v>461</v>
      </c>
      <c r="AO1" s="51" t="s">
        <v>262</v>
      </c>
      <c r="AP1" s="51" t="s">
        <v>263</v>
      </c>
      <c r="AQ1" s="51" t="s">
        <v>264</v>
      </c>
      <c r="AR1" s="51" t="s">
        <v>265</v>
      </c>
      <c r="AS1" s="51" t="s">
        <v>266</v>
      </c>
      <c r="AT1" s="51" t="s">
        <v>267</v>
      </c>
      <c r="AU1" s="51" t="s">
        <v>419</v>
      </c>
      <c r="AV1" s="51" t="s">
        <v>269</v>
      </c>
      <c r="AW1" s="51" t="s">
        <v>270</v>
      </c>
      <c r="AX1" s="51" t="s">
        <v>420</v>
      </c>
      <c r="AY1" s="51" t="s">
        <v>271</v>
      </c>
      <c r="AZ1" s="51" t="s">
        <v>272</v>
      </c>
      <c r="BA1" s="51" t="s">
        <v>273</v>
      </c>
      <c r="BB1" s="51" t="s">
        <v>274</v>
      </c>
      <c r="BC1" s="51" t="s">
        <v>275</v>
      </c>
      <c r="BD1" s="51" t="s">
        <v>276</v>
      </c>
      <c r="BE1" s="51" t="s">
        <v>277</v>
      </c>
      <c r="BF1" s="51" t="s">
        <v>278</v>
      </c>
      <c r="BG1" s="51" t="s">
        <v>421</v>
      </c>
      <c r="BH1" s="51" t="s">
        <v>422</v>
      </c>
      <c r="BI1" s="51" t="s">
        <v>423</v>
      </c>
      <c r="BJ1" s="51" t="s">
        <v>424</v>
      </c>
      <c r="BK1" s="51" t="s">
        <v>425</v>
      </c>
      <c r="BL1" s="51" t="s">
        <v>426</v>
      </c>
      <c r="BM1" s="51" t="s">
        <v>279</v>
      </c>
      <c r="BN1" s="51" t="s">
        <v>280</v>
      </c>
      <c r="BO1" s="51" t="s">
        <v>281</v>
      </c>
      <c r="BP1" s="51" t="s">
        <v>302</v>
      </c>
      <c r="BQ1" s="51" t="s">
        <v>303</v>
      </c>
      <c r="BR1" s="51" t="s">
        <v>304</v>
      </c>
      <c r="BS1" s="51" t="s">
        <v>305</v>
      </c>
      <c r="BT1" s="51" t="s">
        <v>306</v>
      </c>
      <c r="BU1" s="51" t="s">
        <v>307</v>
      </c>
      <c r="BV1" s="51" t="s">
        <v>308</v>
      </c>
      <c r="BW1" s="51" t="s">
        <v>309</v>
      </c>
      <c r="BX1" s="51" t="s">
        <v>310</v>
      </c>
      <c r="BY1" s="51" t="s">
        <v>311</v>
      </c>
      <c r="BZ1" s="51" t="s">
        <v>312</v>
      </c>
      <c r="CA1" s="51" t="s">
        <v>313</v>
      </c>
      <c r="CB1" s="51" t="s">
        <v>314</v>
      </c>
      <c r="CC1" s="51" t="s">
        <v>315</v>
      </c>
      <c r="CD1" s="51" t="s">
        <v>427</v>
      </c>
      <c r="CE1" s="51" t="s">
        <v>428</v>
      </c>
      <c r="CF1" s="51" t="s">
        <v>429</v>
      </c>
      <c r="CG1" s="51" t="s">
        <v>316</v>
      </c>
      <c r="CH1" s="51" t="s">
        <v>317</v>
      </c>
      <c r="CI1" s="51" t="s">
        <v>318</v>
      </c>
      <c r="CJ1" s="51" t="s">
        <v>319</v>
      </c>
      <c r="CK1" s="51" t="s">
        <v>320</v>
      </c>
      <c r="CL1" s="51" t="s">
        <v>321</v>
      </c>
      <c r="CM1" s="51" t="s">
        <v>322</v>
      </c>
      <c r="CN1" s="51" t="s">
        <v>323</v>
      </c>
      <c r="CO1" s="51" t="s">
        <v>324</v>
      </c>
      <c r="CP1" s="51" t="s">
        <v>325</v>
      </c>
      <c r="CQ1" s="51" t="s">
        <v>326</v>
      </c>
      <c r="CR1" s="51" t="s">
        <v>327</v>
      </c>
      <c r="CS1" s="51" t="s">
        <v>328</v>
      </c>
      <c r="CT1" s="51" t="s">
        <v>329</v>
      </c>
      <c r="CU1" s="51" t="s">
        <v>330</v>
      </c>
      <c r="CV1" s="51" t="s">
        <v>331</v>
      </c>
      <c r="CW1" s="51" t="s">
        <v>332</v>
      </c>
      <c r="CX1" s="51" t="s">
        <v>333</v>
      </c>
      <c r="CY1" s="51" t="s">
        <v>334</v>
      </c>
      <c r="CZ1" s="51" t="s">
        <v>335</v>
      </c>
      <c r="DA1" s="51" t="s">
        <v>336</v>
      </c>
      <c r="DB1" s="51" t="s">
        <v>337</v>
      </c>
      <c r="DC1" s="51" t="s">
        <v>430</v>
      </c>
      <c r="DD1" s="51" t="s">
        <v>339</v>
      </c>
      <c r="DE1" s="51" t="s">
        <v>340</v>
      </c>
      <c r="DF1" s="51" t="s">
        <v>341</v>
      </c>
      <c r="DG1" s="51" t="s">
        <v>342</v>
      </c>
      <c r="DH1" s="51" t="s">
        <v>343</v>
      </c>
      <c r="DI1" s="51" t="s">
        <v>431</v>
      </c>
      <c r="DJ1" s="51" t="s">
        <v>432</v>
      </c>
      <c r="DK1" s="51" t="s">
        <v>433</v>
      </c>
      <c r="DL1" s="51" t="s">
        <v>434</v>
      </c>
      <c r="DM1" s="51" t="s">
        <v>435</v>
      </c>
      <c r="DN1" s="51" t="s">
        <v>436</v>
      </c>
      <c r="DO1" s="51" t="s">
        <v>437</v>
      </c>
      <c r="DP1" s="51" t="s">
        <v>438</v>
      </c>
      <c r="DQ1" s="51" t="s">
        <v>439</v>
      </c>
      <c r="DR1" s="51" t="s">
        <v>440</v>
      </c>
      <c r="DS1" s="51" t="s">
        <v>441</v>
      </c>
      <c r="DT1" s="51" t="s">
        <v>442</v>
      </c>
      <c r="DU1" s="51" t="s">
        <v>443</v>
      </c>
      <c r="DV1" s="51" t="s">
        <v>444</v>
      </c>
      <c r="DW1" s="51" t="s">
        <v>445</v>
      </c>
      <c r="DX1" s="51" t="s">
        <v>446</v>
      </c>
      <c r="DY1" s="51" t="s">
        <v>447</v>
      </c>
      <c r="DZ1" s="51" t="s">
        <v>344</v>
      </c>
      <c r="EA1" s="51" t="s">
        <v>345</v>
      </c>
      <c r="EB1" s="51" t="s">
        <v>140</v>
      </c>
      <c r="EC1" s="51" t="s">
        <v>346</v>
      </c>
      <c r="ED1" s="51" t="s">
        <v>347</v>
      </c>
      <c r="EE1" s="51" t="s">
        <v>348</v>
      </c>
      <c r="EF1" s="51" t="s">
        <v>349</v>
      </c>
      <c r="EG1" s="51" t="s">
        <v>350</v>
      </c>
      <c r="EH1" s="51" t="s">
        <v>351</v>
      </c>
      <c r="EI1" s="51" t="s">
        <v>352</v>
      </c>
      <c r="EJ1" s="51" t="s">
        <v>353</v>
      </c>
      <c r="EK1" s="51" t="s">
        <v>354</v>
      </c>
      <c r="EL1" s="51" t="s">
        <v>355</v>
      </c>
      <c r="EM1" s="51" t="s">
        <v>356</v>
      </c>
      <c r="EN1" s="51" t="s">
        <v>357</v>
      </c>
      <c r="EO1" s="51" t="s">
        <v>358</v>
      </c>
      <c r="EP1" s="51" t="s">
        <v>359</v>
      </c>
      <c r="EQ1" s="51" t="s">
        <v>360</v>
      </c>
      <c r="ER1" s="51" t="s">
        <v>361</v>
      </c>
      <c r="ES1" s="51" t="s">
        <v>362</v>
      </c>
      <c r="ET1" s="51" t="s">
        <v>363</v>
      </c>
      <c r="EU1" s="51" t="s">
        <v>364</v>
      </c>
      <c r="EV1" s="51" t="s">
        <v>365</v>
      </c>
      <c r="EW1" s="51" t="s">
        <v>366</v>
      </c>
      <c r="EX1" s="51" t="s">
        <v>367</v>
      </c>
      <c r="EY1" s="51" t="s">
        <v>368</v>
      </c>
      <c r="EZ1" s="51" t="s">
        <v>369</v>
      </c>
      <c r="FA1" s="51" t="s">
        <v>370</v>
      </c>
      <c r="FB1" s="51" t="s">
        <v>371</v>
      </c>
      <c r="FC1" s="51" t="s">
        <v>372</v>
      </c>
      <c r="FD1" s="51" t="s">
        <v>448</v>
      </c>
      <c r="FE1" s="51" t="s">
        <v>449</v>
      </c>
      <c r="FF1" s="51" t="s">
        <v>450</v>
      </c>
      <c r="FG1" s="51" t="s">
        <v>451</v>
      </c>
    </row>
    <row r="2" spans="1:163">
      <c r="A2" s="405"/>
      <c r="B2" s="405" t="s">
        <v>384</v>
      </c>
      <c r="C2" s="405">
        <f>IF(MONTH(E2)&lt;=3, YEAR(E2)-1, YEAR(E2))</f>
        <v>1899</v>
      </c>
      <c r="D2" s="407">
        <f>入力フォーム!$W$1</f>
        <v>0</v>
      </c>
      <c r="E2" s="406">
        <f>入力フォーム!O1</f>
        <v>0</v>
      </c>
      <c r="G2" s="425" t="str">
        <f>IF(入力フォーム!L8&lt;&gt;"","法人","個人")</f>
        <v>個人</v>
      </c>
      <c r="H2" t="str">
        <f>IF(入力フォーム!L7&lt;&gt;"",SUBSTITUTE(入力フォーム!L7,"""","'")&amp;SUBSTITUTE(入力フォーム!L9,"""","'"),SUBSTITUTE(入力フォーム!L9,"""","'"))</f>
        <v/>
      </c>
      <c r="I2" s="405" t="str">
        <f>入力フォーム!$N$20&amp;"区"</f>
        <v>区</v>
      </c>
      <c r="J2" t="str">
        <f>SUBSTITUTE(入力フォーム!Q20,"""","'")</f>
        <v/>
      </c>
      <c r="K2" t="s">
        <v>396</v>
      </c>
      <c r="L2" t="str">
        <f>SUBSTITUTE(入力フォーム!N23,"""","'")</f>
        <v/>
      </c>
      <c r="M2">
        <f>入力フォーム!Q24</f>
        <v>0</v>
      </c>
      <c r="N2">
        <f>入力フォーム!W24</f>
        <v>0</v>
      </c>
      <c r="O2">
        <f>入力フォーム!R25</f>
        <v>0</v>
      </c>
      <c r="Q2" t="str">
        <f>IF(入力フォーム!L34="請負",SUBSTITUTE(入力フォーム!L41,"""","'"),IF(AND(入力フォーム!L34="自主施工",入力フォーム!L7&lt;&gt;""),SUBSTITUTE(入力フォーム!L7,"""","'"),SUBSTITUTE(入力フォーム!L9,"""","'")))</f>
        <v/>
      </c>
      <c r="R2" s="106" t="e">
        <f>入力フォーム!AB59</f>
        <v>#N/A</v>
      </c>
      <c r="S2" s="106" t="e">
        <f>入力フォーム!AB60</f>
        <v>#N/A</v>
      </c>
      <c r="T2" t="str">
        <f>SUBSTITUTE(入力フォーム!U23,"""","'")</f>
        <v/>
      </c>
      <c r="U2">
        <f>入力フォーム!L35</f>
        <v>0</v>
      </c>
      <c r="V2" t="str">
        <f>IF(U2="有",SUBSTITUTE(入力フォーム!P35,"""","7"),"")</f>
        <v/>
      </c>
      <c r="W2" t="str">
        <f>IF(入力フォーム!Y36&lt;&gt;"","レベル"&amp;入力フォーム!Y36,"無")</f>
        <v>無</v>
      </c>
      <c r="X2" t="str">
        <f>IF(入力フォーム!Q37&lt;&gt;"",SUBSTITUTE(入力フォーム!Q37,"""","'"),"")</f>
        <v/>
      </c>
      <c r="Y2">
        <f>入力フォーム!L38</f>
        <v>0</v>
      </c>
      <c r="Z2" t="str">
        <f>IF(Y2="有",入力フォーム!R38,"")</f>
        <v/>
      </c>
      <c r="AC2" t="str">
        <f>IF(入力フォーム!L34="自主施工","自主施工","")</f>
        <v/>
      </c>
      <c r="AD2" t="str">
        <f>H2</f>
        <v/>
      </c>
      <c r="AE2" s="97" t="str">
        <f>入力フォーム!O11&amp;入力フォーム!T11</f>
        <v/>
      </c>
      <c r="AF2" t="str">
        <f>SUBSTITUTE(入力フォーム!O12,"""","'")</f>
        <v/>
      </c>
      <c r="AG2" s="97" t="str">
        <f>入力フォーム!O13&amp;入力フォーム!S13&amp;入力フォーム!W13</f>
        <v/>
      </c>
      <c r="AH2" s="97" t="str">
        <f>入力フォーム!O14&amp;入力フォーム!T14</f>
        <v/>
      </c>
      <c r="AI2" s="96" t="str">
        <f>IF(入力フォーム!O15&lt;&gt;"",SUBSTITUTE(入力フォーム!O15,"""","'"),"")</f>
        <v/>
      </c>
      <c r="AJ2" s="97" t="str">
        <f>入力フォーム!O16&amp;入力フォーム!S16&amp;入力フォーム!W16</f>
        <v/>
      </c>
      <c r="AK2" s="96" t="str">
        <f>SUBSTITUTE(入力フォーム!L19,"""","'")</f>
        <v/>
      </c>
      <c r="AL2" s="97" t="str">
        <f>I2&amp;J2</f>
        <v>区</v>
      </c>
      <c r="AM2" s="96">
        <f>入力フォーム!T21</f>
        <v>0</v>
      </c>
      <c r="AN2" s="96">
        <f>入力フォーム!M21</f>
        <v>0</v>
      </c>
      <c r="AO2" t="s">
        <v>403</v>
      </c>
      <c r="AP2" s="96" t="str">
        <f>L2</f>
        <v/>
      </c>
      <c r="AQ2" t="str">
        <f>T2</f>
        <v/>
      </c>
      <c r="AR2">
        <f t="shared" ref="AR2:AT3" si="0">M2</f>
        <v>0</v>
      </c>
      <c r="AS2">
        <f t="shared" si="0"/>
        <v>0</v>
      </c>
      <c r="AT2">
        <f t="shared" si="0"/>
        <v>0</v>
      </c>
      <c r="AV2">
        <f>入力フォーム!L34</f>
        <v>0</v>
      </c>
      <c r="AW2" t="str">
        <f>IF(AV2="請負",Q2,"")</f>
        <v/>
      </c>
      <c r="AX2" t="str">
        <f>IF(AV2="請負",SUBSTITUTE(入力フォーム!L43,"""","'"),"")</f>
        <v/>
      </c>
      <c r="AY2" t="str">
        <f>IF(AV2="請負",入力フォーム!O45&amp;入力フォーム!T45,"")</f>
        <v/>
      </c>
      <c r="AZ2" t="str">
        <f>IF(AV2="請負",SUBSTITUTE(入力フォーム!$O$46,"""","'"),"")</f>
        <v/>
      </c>
      <c r="BA2" t="str">
        <f>IF(AV2="請負",入力フォーム!$O$47&amp;入力フォーム!$S$47&amp;入力フォーム!$W$47,"")</f>
        <v/>
      </c>
      <c r="BB2" t="str">
        <f>IF(入力フォーム!AA50=TRUE,SUBSTITUTE(入力フォーム!$L$49,"""","'"),"")</f>
        <v/>
      </c>
      <c r="BC2" t="str">
        <f>IF(入力フォーム!AA50=TRUE,入力フォーム!$O$49,"")</f>
        <v/>
      </c>
      <c r="BD2" t="str">
        <f>IF(入力フォーム!AA50=TRUE,入力フォーム!$R$49,"")</f>
        <v/>
      </c>
      <c r="BE2" t="str">
        <f>IF(入力フォーム!AA50=TRUE,入力フォーム!$T$49,"")</f>
        <v/>
      </c>
      <c r="BF2" t="str">
        <f>IF(入力フォーム!AA50=TRUE,入力フォーム!V49,"")</f>
        <v/>
      </c>
      <c r="BG2" t="str">
        <f>IF(入力フォーム!AA50=TRUE,入力フォーム!U50,"")</f>
        <v/>
      </c>
      <c r="BH2" t="str">
        <f>IF(入力フォーム!AA50=TRUE,SUBSTITUTE(入力フォーム!S51,"""","'"),"")</f>
        <v/>
      </c>
      <c r="BI2" t="str">
        <f>IF(入力フォーム!AA52=TRUE,入力フォーム!Q52,"")</f>
        <v/>
      </c>
      <c r="BJ2" t="str">
        <f>IF(入力フォーム!AA52=TRUE,入力フォーム!T52,"")</f>
        <v/>
      </c>
      <c r="BK2" t="str">
        <f>IF(入力フォーム!AA52=TRUE,入力フォーム!W52,"")</f>
        <v/>
      </c>
      <c r="BL2" t="str">
        <f>IF(入力フォーム!AA52=TRUE,SUBSTITUTE(入力フォーム!P53,"""","'"),"")</f>
        <v/>
      </c>
      <c r="BM2" s="106" t="str">
        <f>IF(AV2="請負",入力フォーム!AB56,"")</f>
        <v/>
      </c>
      <c r="BN2" s="106" t="e">
        <f>R2</f>
        <v>#N/A</v>
      </c>
      <c r="BO2" s="106" t="e">
        <f>S2</f>
        <v>#N/A</v>
      </c>
      <c r="BP2">
        <f>IF(別表１!AF6=TRUE,1,0)</f>
        <v>0</v>
      </c>
      <c r="BQ2">
        <f>IF(別表１!AG6=TRUE,1,0)</f>
        <v>0</v>
      </c>
      <c r="BR2">
        <f>IF(別表１!AH6=TRUE,1,0)</f>
        <v>0</v>
      </c>
      <c r="BS2">
        <f>IF(別表１!AF7=TRUE,1,0)</f>
        <v>0</v>
      </c>
      <c r="BT2">
        <f>IF(別表１!AG7=TRUE,1,0)</f>
        <v>0</v>
      </c>
      <c r="BU2" t="str">
        <f>IF(別表１!Y7&lt;&gt;"",SUBSTITUTE(別表１!Y7,"""","'"),"")</f>
        <v/>
      </c>
      <c r="CH2">
        <f>別表１!L8</f>
        <v>0</v>
      </c>
      <c r="CI2">
        <f>別表１!R8</f>
        <v>0</v>
      </c>
      <c r="CJ2" t="str">
        <f>IF(別表１!L9&lt;&gt;"",SUBSTITUTE(別表１!L9,"""","'"),"")</f>
        <v/>
      </c>
      <c r="CK2">
        <f>IF(別表１!AF10=TRUE,1,0)</f>
        <v>0</v>
      </c>
      <c r="CL2">
        <f>IF(別表１!AG10=TRUE,1,0)</f>
        <v>0</v>
      </c>
      <c r="CM2">
        <f>IF(別表１!AH10=TRUE,1,0)</f>
        <v>0</v>
      </c>
      <c r="CN2">
        <f>IF(別表１!AI10=TRUE,1,0)</f>
        <v>0</v>
      </c>
      <c r="CO2" t="str">
        <f>IF(別表１!AC10&lt;&gt;"",SUBSTITUTE(別表１!AC10,"""","'"),"")</f>
        <v/>
      </c>
      <c r="CP2">
        <f>別表１!Q11</f>
        <v>0</v>
      </c>
      <c r="CQ2" t="str">
        <f>IF(別表１!L12&lt;&gt;"",SUBSTITUTE(別表１!L12,"""","'"),"")</f>
        <v/>
      </c>
      <c r="CR2" t="str">
        <f>IF(別表１!AF15=TRUE,"十分","不十分")</f>
        <v>不十分</v>
      </c>
      <c r="CS2" t="str">
        <f>IF(別表１!L16&lt;&gt;"",SUBSTITUTE(別表１!L16,"""","'"),"")</f>
        <v/>
      </c>
      <c r="CT2" t="str">
        <f>IF(別表１!W15&lt;&gt;"",SUBSTITUTE(別表１!W15,"""","'"),"")</f>
        <v/>
      </c>
      <c r="CU2" t="str">
        <f>IF(別表１!AF17=TRUE,"有","無")</f>
        <v>無</v>
      </c>
      <c r="CV2">
        <f>別表１!O18</f>
        <v>0</v>
      </c>
      <c r="CW2" t="str">
        <f>IF(別表１!AF19=TRUE,"有","無")</f>
        <v>無</v>
      </c>
      <c r="CX2" t="str">
        <f>IF(別表１!L20&lt;&gt;"",SUBSTITUTE(別表１!L20,"""","'"),"")</f>
        <v/>
      </c>
      <c r="CY2" t="str">
        <f>IF(別表１!W17&lt;&gt;"",SUBSTITUTE(別表１!W17,"""","'"),"")</f>
        <v/>
      </c>
      <c r="CZ2" t="str">
        <f>IF(別表１!AF21=TRUE,"有","無")</f>
        <v>無</v>
      </c>
      <c r="DA2" t="str">
        <f>IF(別表１!L21&lt;&gt;"",SUBSTITUTE(別表１!L21,"""","'"),"")</f>
        <v/>
      </c>
      <c r="DB2" t="str">
        <f>IF(別表１!W21&lt;&gt;"",SUBSTITUTE(別表１!W21,"""","'"),"")</f>
        <v/>
      </c>
      <c r="DC2">
        <f>U2</f>
        <v>0</v>
      </c>
      <c r="DD2" t="str">
        <f>V2</f>
        <v/>
      </c>
      <c r="DE2" t="str">
        <f>IF(別表１!W23&lt;&gt;"",SUBSTITUTE(別表１!W23,"""","'"),"")</f>
        <v/>
      </c>
      <c r="DF2" t="str">
        <f>IF(別表１!I32&lt;&gt;"",SUBSTITUTE(別表１!I32,"""","'"),"")</f>
        <v/>
      </c>
      <c r="DG2" s="106">
        <f>別表１!Z32</f>
        <v>0</v>
      </c>
      <c r="DH2" t="str">
        <f>IF(別表１!W33&lt;&gt;"",SUBSTITUTE(別表１!W33,"""","'"),"")</f>
        <v/>
      </c>
      <c r="DI2" t="str">
        <f>IF(別表１!AF36=TRUE,"有","無")</f>
        <v>無</v>
      </c>
      <c r="DJ2" t="str">
        <f>IF(別表１!AH36=TRUE,"手作業",IF(別表１!AI36=TRUE,"手・機械作業の併用",""))</f>
        <v/>
      </c>
      <c r="DK2" t="str">
        <f>IF(別表１!AC37&lt;&gt;"",SUBSTITUTE(別表１!AC37,"""","'"),"")</f>
        <v/>
      </c>
      <c r="DL2" t="str">
        <f>IF(別表１!AF39=TRUE,"有","無")</f>
        <v>無</v>
      </c>
      <c r="DM2" t="str">
        <f>IF(別表１!AH39=TRUE,"手作業",IF(別表１!AI39=TRUE,"手・機械作業併用",""))</f>
        <v/>
      </c>
      <c r="DN2" t="str">
        <f>IF(別表１!AC40&lt;&gt;"",SUBSTITUTE(別表１!AC40,"""","'"),"")</f>
        <v/>
      </c>
      <c r="DO2" t="str">
        <f>IF(別表１!AF42=TRUE,"有","無")</f>
        <v>無</v>
      </c>
      <c r="DP2" t="str">
        <f>IF(別表１!AH42=TRUE,"手作業",IF(別表１!AI42=TRUE,"手・機械作業併用",""))</f>
        <v/>
      </c>
      <c r="DQ2" t="str">
        <f>IF(別表１!AF44=TRUE,"有","無")</f>
        <v>無</v>
      </c>
      <c r="DR2" t="str">
        <f>IF(別表１!AH44=TRUE,"手作業",IF(別表１!AI44=TRUE,"手・機械作業併用",""))</f>
        <v/>
      </c>
      <c r="DS2" t="str">
        <f>IF(別表１!AF46=TRUE,"有","無")</f>
        <v>無</v>
      </c>
      <c r="DT2" t="str">
        <f>IF(別表１!C46&lt;&gt;"",SUBSTITUTE(別表１!C46,"""","'"),"")</f>
        <v/>
      </c>
      <c r="DU2" t="str">
        <f>IF(別表１!AH46=TRUE,"手作業",IF(別表１!AI46=TRUE,"手・機械作業併用",""))</f>
        <v/>
      </c>
      <c r="DY2" t="str">
        <f>IF(別表１!N47="☑","１→２→３→４","その他")</f>
        <v>その他</v>
      </c>
      <c r="DZ2" t="str">
        <f>IF(別表１!R48&lt;&gt;"",SUBSTITUTE(別表１!R48,"""","'"),"")</f>
        <v/>
      </c>
      <c r="EA2" t="str">
        <f>IF(別表１!T49&lt;&gt;"",SUBSTITUTE(別表１!T49,"""","'"),"")</f>
        <v/>
      </c>
      <c r="EB2" t="str">
        <f>IF(別表１!D50="☑","該当","非該当")</f>
        <v>非該当</v>
      </c>
      <c r="EC2" t="str">
        <f>IF(別表１!AF51=TRUE,"可",IF(別表１!AG51=TRUE,"不可",""))</f>
        <v/>
      </c>
      <c r="ED2" t="str">
        <f>IF(別表１!T52&lt;&gt;"",SUBSTITUTE(別表１!T52,"""","'"),"")</f>
        <v/>
      </c>
      <c r="EE2">
        <f>別表１!U53</f>
        <v>0</v>
      </c>
      <c r="EF2" t="str">
        <f>IF(別表１!AF55=TRUE,"該当","非該当")</f>
        <v>非該当</v>
      </c>
      <c r="EG2" t="str">
        <f>IF(別表１!U55&lt;&gt;"",別表１!U55,"")</f>
        <v/>
      </c>
      <c r="EH2">
        <f>IF(別表１!AF56=TRUE,1,0)</f>
        <v>0</v>
      </c>
      <c r="EI2">
        <f>IF(別表１!AG56=TRUE,1,0)</f>
        <v>0</v>
      </c>
      <c r="EJ2">
        <f>IF(別表１!AH56=TRUE,1,0)</f>
        <v>0</v>
      </c>
      <c r="EK2">
        <f>IF(別表１!AI56=TRUE,1,0)</f>
        <v>0</v>
      </c>
      <c r="EL2">
        <f>IF(別表１!AJ56=TRUE,1,0)</f>
        <v>0</v>
      </c>
      <c r="EN2" t="str">
        <f>IF(別表１!AF57=TRUE,"該当","非該当")</f>
        <v>非該当</v>
      </c>
      <c r="EO2" t="str">
        <f>IF(別表１!U57&lt;&gt;"",別表１!U57,"")</f>
        <v/>
      </c>
      <c r="EP2">
        <f>IF(別表１!AF58=TRUE,1,0)</f>
        <v>0</v>
      </c>
      <c r="EQ2">
        <f>IF(別表１!AG58=TRUE,1,0)</f>
        <v>0</v>
      </c>
      <c r="ER2">
        <f>IF(別表１!AH58=TRUE,1,0)</f>
        <v>0</v>
      </c>
      <c r="ES2">
        <f>IF(別表１!AI58=TRUE,1,0)</f>
        <v>0</v>
      </c>
      <c r="ET2">
        <f>IF(別表１!AJ58=TRUE,1,0)</f>
        <v>0</v>
      </c>
      <c r="EV2" t="str">
        <f>IF(別表１!AF59=TRUE,"該当","非該当")</f>
        <v>非該当</v>
      </c>
      <c r="EW2" t="str">
        <f>IF(別表１!U59&lt;&gt;"",別表１!U59,"")</f>
        <v/>
      </c>
      <c r="EX2">
        <f>IF(別表１!AF60=TRUE,1,0)</f>
        <v>0</v>
      </c>
      <c r="EY2">
        <f>IF(別表１!AG60=TRUE,1,0)</f>
        <v>0</v>
      </c>
      <c r="EZ2">
        <f>IF(別表１!AH60=TRUE,1,0)</f>
        <v>0</v>
      </c>
      <c r="FA2">
        <f>IF(別表１!AI60=TRUE,1,0)</f>
        <v>0</v>
      </c>
      <c r="FB2">
        <f>IF(別表１!AJ60=TRUE,1,0)</f>
        <v>0</v>
      </c>
      <c r="FD2" t="str">
        <f>IF(別表１!C62&lt;&gt;"",SUBSTITUTE(別表１!C62,"""","'"),"")</f>
        <v/>
      </c>
      <c r="FG2" s="97"/>
    </row>
    <row r="3" spans="1:163">
      <c r="A3" s="405"/>
      <c r="B3" s="405" t="s">
        <v>384</v>
      </c>
      <c r="C3" s="405">
        <f>C2</f>
        <v>1899</v>
      </c>
      <c r="D3" s="407">
        <f>D2</f>
        <v>0</v>
      </c>
      <c r="E3" s="406">
        <f>E2</f>
        <v>0</v>
      </c>
      <c r="G3" s="425" t="str">
        <f>G2</f>
        <v>個人</v>
      </c>
      <c r="H3" t="str">
        <f>H2</f>
        <v/>
      </c>
      <c r="I3" s="405" t="str">
        <f>I2</f>
        <v>区</v>
      </c>
      <c r="J3" t="str">
        <f>J2</f>
        <v/>
      </c>
      <c r="K3" t="s">
        <v>397</v>
      </c>
      <c r="L3" t="str">
        <f>SUBSTITUTE(入力フォーム!N26,"""","'")</f>
        <v/>
      </c>
      <c r="M3">
        <f>入力フォーム!Q27</f>
        <v>0</v>
      </c>
      <c r="N3">
        <f>入力フォーム!W27</f>
        <v>0</v>
      </c>
      <c r="O3">
        <f>入力フォーム!R28</f>
        <v>0</v>
      </c>
      <c r="Q3" t="str">
        <f>Q2</f>
        <v/>
      </c>
      <c r="R3" s="106" t="e">
        <f>R2</f>
        <v>#N/A</v>
      </c>
      <c r="S3" s="106" t="e">
        <f>S2</f>
        <v>#N/A</v>
      </c>
      <c r="T3" t="str">
        <f>SUBSTITUTE(入力フォーム!U26,"""","'")</f>
        <v/>
      </c>
      <c r="U3">
        <f t="shared" ref="U3:Z3" si="1">U2</f>
        <v>0</v>
      </c>
      <c r="V3" t="str">
        <f t="shared" si="1"/>
        <v/>
      </c>
      <c r="W3" t="str">
        <f t="shared" si="1"/>
        <v>無</v>
      </c>
      <c r="X3" t="str">
        <f t="shared" si="1"/>
        <v/>
      </c>
      <c r="Y3">
        <f t="shared" si="1"/>
        <v>0</v>
      </c>
      <c r="Z3" t="str">
        <f t="shared" si="1"/>
        <v/>
      </c>
      <c r="AC3" t="str">
        <f t="shared" ref="AC3:AN3" si="2">AC2</f>
        <v/>
      </c>
      <c r="AD3" t="str">
        <f t="shared" si="2"/>
        <v/>
      </c>
      <c r="AE3" s="97" t="str">
        <f t="shared" si="2"/>
        <v/>
      </c>
      <c r="AF3" t="str">
        <f t="shared" si="2"/>
        <v/>
      </c>
      <c r="AG3" s="97" t="str">
        <f t="shared" si="2"/>
        <v/>
      </c>
      <c r="AH3" s="97" t="str">
        <f t="shared" si="2"/>
        <v/>
      </c>
      <c r="AI3" s="96" t="str">
        <f t="shared" si="2"/>
        <v/>
      </c>
      <c r="AJ3" s="97" t="str">
        <f t="shared" si="2"/>
        <v/>
      </c>
      <c r="AK3" s="97" t="str">
        <f t="shared" si="2"/>
        <v/>
      </c>
      <c r="AL3" s="97" t="str">
        <f t="shared" si="2"/>
        <v>区</v>
      </c>
      <c r="AM3" s="96">
        <f t="shared" si="2"/>
        <v>0</v>
      </c>
      <c r="AN3" s="96">
        <f t="shared" si="2"/>
        <v>0</v>
      </c>
      <c r="AO3" t="s">
        <v>404</v>
      </c>
      <c r="AP3" s="96" t="str">
        <f>L3</f>
        <v/>
      </c>
      <c r="AQ3" t="str">
        <f>T3</f>
        <v/>
      </c>
      <c r="AR3">
        <f t="shared" si="0"/>
        <v>0</v>
      </c>
      <c r="AS3">
        <f t="shared" si="0"/>
        <v>0</v>
      </c>
      <c r="AT3">
        <f t="shared" si="0"/>
        <v>0</v>
      </c>
      <c r="AV3">
        <f t="shared" ref="AV3:BO3" si="3">AV2</f>
        <v>0</v>
      </c>
      <c r="AW3" t="str">
        <f t="shared" si="3"/>
        <v/>
      </c>
      <c r="AX3" t="str">
        <f t="shared" si="3"/>
        <v/>
      </c>
      <c r="AY3" t="str">
        <f t="shared" si="3"/>
        <v/>
      </c>
      <c r="AZ3" t="str">
        <f t="shared" si="3"/>
        <v/>
      </c>
      <c r="BA3" t="str">
        <f t="shared" si="3"/>
        <v/>
      </c>
      <c r="BB3" t="str">
        <f t="shared" si="3"/>
        <v/>
      </c>
      <c r="BC3" t="str">
        <f t="shared" si="3"/>
        <v/>
      </c>
      <c r="BD3" t="str">
        <f t="shared" si="3"/>
        <v/>
      </c>
      <c r="BE3" t="str">
        <f t="shared" si="3"/>
        <v/>
      </c>
      <c r="BF3" t="str">
        <f t="shared" si="3"/>
        <v/>
      </c>
      <c r="BG3" t="str">
        <f t="shared" si="3"/>
        <v/>
      </c>
      <c r="BH3" t="str">
        <f t="shared" si="3"/>
        <v/>
      </c>
      <c r="BI3" t="str">
        <f t="shared" si="3"/>
        <v/>
      </c>
      <c r="BJ3" t="str">
        <f t="shared" si="3"/>
        <v/>
      </c>
      <c r="BK3" t="str">
        <f t="shared" si="3"/>
        <v/>
      </c>
      <c r="BL3" t="str">
        <f t="shared" si="3"/>
        <v/>
      </c>
      <c r="BM3" s="106" t="str">
        <f t="shared" si="3"/>
        <v/>
      </c>
      <c r="BN3" s="106" t="e">
        <f t="shared" si="3"/>
        <v>#N/A</v>
      </c>
      <c r="BO3" s="106" t="e">
        <f t="shared" si="3"/>
        <v>#N/A</v>
      </c>
      <c r="CD3">
        <f>IF(別表２!AF9=TRUE,1,0)</f>
        <v>0</v>
      </c>
      <c r="CE3">
        <f>IF(別表２!AG9=TRUE,1,0)</f>
        <v>0</v>
      </c>
      <c r="CF3">
        <f>IF(別表２!AF10=TRUE,1,0)</f>
        <v>0</v>
      </c>
      <c r="CG3">
        <f>IF(別表２!AG10=TRUE,1,0)</f>
        <v>0</v>
      </c>
      <c r="CH3" t="str">
        <f>IF(別表２!N11&lt;&gt;"",別表２!N11,"")</f>
        <v/>
      </c>
      <c r="CI3" t="str">
        <f>IF(別表２!T11&lt;&gt;"",別表２!T11,"")</f>
        <v/>
      </c>
      <c r="CJ3" t="str">
        <f>IF(別表２!N12&lt;&gt;"",SUBSTITUTE(別表２!N12,"""","'"),"")</f>
        <v/>
      </c>
      <c r="CK3">
        <f>IF(別表２!AF13=TRUE,1,0)</f>
        <v>0</v>
      </c>
      <c r="CL3">
        <f>IF(別表２!AG13=TRUE,1,0)</f>
        <v>0</v>
      </c>
      <c r="CM3">
        <f>IF(別表２!AH13=TRUE,1,0)</f>
        <v>0</v>
      </c>
      <c r="CN3">
        <f>IF(別表２!AI13=TRUE,1,0)</f>
        <v>0</v>
      </c>
      <c r="CO3" t="str">
        <f>IF(別表２!X14&lt;&gt;"",SUBSTITUTE(別表２!X14,"""","'"),"")</f>
        <v/>
      </c>
      <c r="CP3">
        <f>別表２!S15</f>
        <v>0</v>
      </c>
      <c r="CQ3" t="str">
        <f>IF(別表２!N16&lt;&gt;"",SUBSTITUTE(別表２!N16,"""","'"),"")</f>
        <v/>
      </c>
      <c r="CR3" t="str">
        <f>IF(別表２!AF19=TRUE,"十分","不十分")</f>
        <v>不十分</v>
      </c>
      <c r="CS3" t="str">
        <f>IF(別表２!N20&lt;&gt;"",SUBSTITUTE(別表２!N20,"""","'"),"")</f>
        <v/>
      </c>
      <c r="CT3" t="str">
        <f>IF(別表２!W19&lt;&gt;"",SUBSTITUTE(別表２!W19,"""","'"),"")</f>
        <v/>
      </c>
      <c r="CU3" t="str">
        <f>IF(別表２!AF22=TRUE,"有","無")</f>
        <v>無</v>
      </c>
      <c r="CV3">
        <f>別表２!Q23</f>
        <v>0</v>
      </c>
      <c r="CW3" t="str">
        <f>IF(別表２!AF24=TRUE,"有","無")</f>
        <v>無</v>
      </c>
      <c r="CX3" t="str">
        <f>IF(別表２!N25&lt;&gt;"",SUBSTITUTE(別表２!N25,"""","'"),"")</f>
        <v/>
      </c>
      <c r="CY3" t="str">
        <f>IF(別表２!W22&lt;&gt;"",SUBSTITUTE(別表２!W22,"""","'"),"")</f>
        <v/>
      </c>
      <c r="DC3">
        <f>DC2</f>
        <v>0</v>
      </c>
      <c r="DD3" t="str">
        <f>DD2</f>
        <v/>
      </c>
      <c r="DE3" t="str">
        <f>IF(別表２!W26&lt;&gt;"",SUBSTITUTE(別表２!W26,"""","'"),"")</f>
        <v/>
      </c>
      <c r="DF3" t="str">
        <f>IF(別表２!K35&lt;&gt;"",SUBSTITUTE(別表２!K35,"""","'"),"")</f>
        <v/>
      </c>
      <c r="DG3" s="106" t="str">
        <f>IF(別表２!Z35&lt;&gt;"",別表２!Z35,"")</f>
        <v/>
      </c>
      <c r="DH3" t="str">
        <f>IF(別表２!W36&lt;&gt;"",SUBSTITUTE(別表２!W36,"""","'"),"")</f>
        <v/>
      </c>
      <c r="DI3" t="str">
        <f>IF(別表２!AF38=TRUE,"有","無")</f>
        <v>無</v>
      </c>
      <c r="DL3" t="str">
        <f>IF(別表２!AF40=TRUE,"有","無")</f>
        <v>無</v>
      </c>
      <c r="DO3" t="str">
        <f>IF(別表２!AF42=TRUE,"有","無")</f>
        <v>無</v>
      </c>
      <c r="DQ3" t="str">
        <f>IF(別表２!AF44=TRUE,"有","無")</f>
        <v>無</v>
      </c>
      <c r="DS3" t="str">
        <f>IF(別表２!AF46=TRUE,"有","無")</f>
        <v>無</v>
      </c>
      <c r="DV3" t="str">
        <f>IF(別表２!AF48=TRUE,"有","無")</f>
        <v>無</v>
      </c>
      <c r="DW3" t="str">
        <f>IF(別表２!C49&lt;&gt;"",SUBSTITUTE(別表２!C49,"""","'"),"")</f>
        <v/>
      </c>
      <c r="EF3" t="str">
        <f>IF(別表２!AF51=TRUE,"該当","非該当")</f>
        <v>非該当</v>
      </c>
      <c r="EG3" t="str">
        <f>IF(別表２!U51&lt;&gt;"",別表２!U51,"")</f>
        <v/>
      </c>
      <c r="EH3">
        <f>IF(別表２!AF52=TRUE,1,0)</f>
        <v>0</v>
      </c>
      <c r="EI3">
        <f>IF(別表２!AG52=TRUE,1,0)</f>
        <v>0</v>
      </c>
      <c r="EJ3">
        <f>IF(別表２!AH52=TRUE,1,0)</f>
        <v>0</v>
      </c>
      <c r="EK3">
        <f>IF(別表２!AI52=TRUE,1,0)</f>
        <v>0</v>
      </c>
      <c r="EL3">
        <f>IF(別表２!AJ52=TRUE,1,0)</f>
        <v>0</v>
      </c>
      <c r="EM3">
        <f>IF(別表２!AK52=TRUE,1,0)</f>
        <v>0</v>
      </c>
      <c r="EN3" t="str">
        <f>IF(別表２!AF53=TRUE,"該当","非該当")</f>
        <v>非該当</v>
      </c>
      <c r="EO3" t="str">
        <f>IF(別表２!U53&lt;&gt;"",別表２!U53,"")</f>
        <v/>
      </c>
      <c r="EP3">
        <f>IF(別表２!AF54=TRUE,1,0)</f>
        <v>0</v>
      </c>
      <c r="EQ3">
        <f>IF(別表２!AG54=TRUE,1,0)</f>
        <v>0</v>
      </c>
      <c r="ER3">
        <f>IF(別表２!AH54=TRUE,1,0)</f>
        <v>0</v>
      </c>
      <c r="ES3">
        <f>IF(別表２!AI54=TRUE,1,0)</f>
        <v>0</v>
      </c>
      <c r="ET3">
        <f>IF(別表２!AJ54=TRUE,1,0)</f>
        <v>0</v>
      </c>
      <c r="EU3">
        <f>IF(別表２!AK54=TRUE,1,0)</f>
        <v>0</v>
      </c>
      <c r="EV3" t="str">
        <f>IF(別表２!AF55=TRUE,"該当","非該当")</f>
        <v>非該当</v>
      </c>
      <c r="EW3" t="str">
        <f>IF(別表２!U55&lt;&gt;"",別表２!U55,"")</f>
        <v/>
      </c>
      <c r="EX3">
        <f>IF(別表２!AF56=TRUE,1,0)</f>
        <v>0</v>
      </c>
      <c r="EY3">
        <f>IF(別表２!AG56=TRUE,1,0)</f>
        <v>0</v>
      </c>
      <c r="EZ3">
        <f>IF(別表２!AH56=TRUE,1,0)</f>
        <v>0</v>
      </c>
      <c r="FA3">
        <f>IF(別表２!AI56=TRUE,1,0)</f>
        <v>0</v>
      </c>
      <c r="FB3">
        <f>IF(別表２!AJ56=TRUE,1,0)</f>
        <v>0</v>
      </c>
      <c r="FC3">
        <f>IF(別表２!AK56=TRUE,1,0)</f>
        <v>0</v>
      </c>
      <c r="FD3" t="str">
        <f>IF(別表２!C58&lt;&gt;"",SUBSTITUTE(別表２!C58,"""","'"),"")</f>
        <v/>
      </c>
      <c r="FG3" s="97"/>
    </row>
    <row r="4" spans="1:163">
      <c r="A4" s="405"/>
      <c r="B4" s="405" t="s">
        <v>384</v>
      </c>
      <c r="C4" s="405">
        <f>C2</f>
        <v>1899</v>
      </c>
      <c r="D4" s="407">
        <f>D2</f>
        <v>0</v>
      </c>
      <c r="E4" s="406">
        <f>E2</f>
        <v>0</v>
      </c>
      <c r="G4" s="425" t="str">
        <f>G2</f>
        <v>個人</v>
      </c>
      <c r="H4" t="str">
        <f>H2</f>
        <v/>
      </c>
      <c r="I4" s="405" t="str">
        <f>I2</f>
        <v>区</v>
      </c>
      <c r="J4" t="str">
        <f>J2</f>
        <v/>
      </c>
      <c r="K4" t="s">
        <v>398</v>
      </c>
      <c r="L4" t="str">
        <f>SUBSTITUTE(入力フォーム!N29,"""","'")</f>
        <v/>
      </c>
      <c r="M4">
        <f>入力フォーム!Q30</f>
        <v>0</v>
      </c>
      <c r="N4">
        <f>入力フォーム!W30</f>
        <v>0</v>
      </c>
      <c r="P4">
        <f>ROUND(入力フォーム!R31,0)</f>
        <v>0</v>
      </c>
      <c r="Q4" t="str">
        <f>Q2</f>
        <v/>
      </c>
      <c r="R4" s="106" t="e">
        <f>R2</f>
        <v>#N/A</v>
      </c>
      <c r="S4" s="106" t="e">
        <f>S2</f>
        <v>#N/A</v>
      </c>
      <c r="T4" t="str">
        <f>SUBSTITUTE(入力フォーム!U29,"""","'")</f>
        <v/>
      </c>
      <c r="U4">
        <f t="shared" ref="U4:Z4" si="4">U2</f>
        <v>0</v>
      </c>
      <c r="V4" t="str">
        <f t="shared" si="4"/>
        <v/>
      </c>
      <c r="W4" t="str">
        <f t="shared" si="4"/>
        <v>無</v>
      </c>
      <c r="X4" t="str">
        <f t="shared" si="4"/>
        <v/>
      </c>
      <c r="Y4">
        <f t="shared" si="4"/>
        <v>0</v>
      </c>
      <c r="Z4" t="str">
        <f t="shared" si="4"/>
        <v/>
      </c>
      <c r="AC4" t="str">
        <f t="shared" ref="AC4:AN4" si="5">AC2</f>
        <v/>
      </c>
      <c r="AD4" t="str">
        <f t="shared" si="5"/>
        <v/>
      </c>
      <c r="AE4" s="97" t="str">
        <f t="shared" si="5"/>
        <v/>
      </c>
      <c r="AF4" t="str">
        <f t="shared" si="5"/>
        <v/>
      </c>
      <c r="AG4" s="97" t="str">
        <f t="shared" si="5"/>
        <v/>
      </c>
      <c r="AH4" s="97" t="str">
        <f t="shared" si="5"/>
        <v/>
      </c>
      <c r="AI4" s="96" t="str">
        <f t="shared" si="5"/>
        <v/>
      </c>
      <c r="AJ4" s="97" t="str">
        <f t="shared" si="5"/>
        <v/>
      </c>
      <c r="AK4" s="97" t="str">
        <f t="shared" si="5"/>
        <v/>
      </c>
      <c r="AL4" s="97" t="str">
        <f t="shared" si="5"/>
        <v>区</v>
      </c>
      <c r="AM4" s="96">
        <f t="shared" si="5"/>
        <v>0</v>
      </c>
      <c r="AN4" s="96">
        <f t="shared" si="5"/>
        <v>0</v>
      </c>
      <c r="AO4" t="s">
        <v>405</v>
      </c>
      <c r="AP4" s="96" t="str">
        <f>L4</f>
        <v/>
      </c>
      <c r="AQ4" t="str">
        <f>T4</f>
        <v/>
      </c>
      <c r="AR4">
        <f>M4</f>
        <v>0</v>
      </c>
      <c r="AS4">
        <f>N4</f>
        <v>0</v>
      </c>
      <c r="AU4">
        <f>P4</f>
        <v>0</v>
      </c>
      <c r="AV4">
        <f t="shared" ref="AV4:BO4" si="6">AV2</f>
        <v>0</v>
      </c>
      <c r="AW4" t="str">
        <f t="shared" si="6"/>
        <v/>
      </c>
      <c r="AX4" t="str">
        <f t="shared" si="6"/>
        <v/>
      </c>
      <c r="AY4" t="str">
        <f t="shared" si="6"/>
        <v/>
      </c>
      <c r="AZ4" t="str">
        <f t="shared" si="6"/>
        <v/>
      </c>
      <c r="BA4" t="str">
        <f t="shared" si="6"/>
        <v/>
      </c>
      <c r="BB4" t="str">
        <f t="shared" si="6"/>
        <v/>
      </c>
      <c r="BC4" t="str">
        <f t="shared" si="6"/>
        <v/>
      </c>
      <c r="BD4" t="str">
        <f t="shared" si="6"/>
        <v/>
      </c>
      <c r="BE4" t="str">
        <f t="shared" si="6"/>
        <v/>
      </c>
      <c r="BF4" t="str">
        <f t="shared" si="6"/>
        <v/>
      </c>
      <c r="BG4" t="str">
        <f t="shared" si="6"/>
        <v/>
      </c>
      <c r="BH4" t="str">
        <f t="shared" si="6"/>
        <v/>
      </c>
      <c r="BI4" t="str">
        <f t="shared" si="6"/>
        <v/>
      </c>
      <c r="BJ4" t="str">
        <f t="shared" si="6"/>
        <v/>
      </c>
      <c r="BK4" t="str">
        <f t="shared" si="6"/>
        <v/>
      </c>
      <c r="BL4" t="str">
        <f t="shared" si="6"/>
        <v/>
      </c>
      <c r="BM4" s="106" t="str">
        <f t="shared" si="6"/>
        <v/>
      </c>
      <c r="BN4" s="106" t="e">
        <f t="shared" si="6"/>
        <v>#N/A</v>
      </c>
      <c r="BO4" s="106" t="e">
        <f t="shared" si="6"/>
        <v>#N/A</v>
      </c>
      <c r="CD4">
        <f t="shared" ref="CD4:CY4" si="7">CD3</f>
        <v>0</v>
      </c>
      <c r="CE4">
        <f t="shared" si="7"/>
        <v>0</v>
      </c>
      <c r="CF4">
        <f t="shared" si="7"/>
        <v>0</v>
      </c>
      <c r="CG4">
        <f t="shared" si="7"/>
        <v>0</v>
      </c>
      <c r="CH4" t="str">
        <f t="shared" si="7"/>
        <v/>
      </c>
      <c r="CI4" t="str">
        <f t="shared" si="7"/>
        <v/>
      </c>
      <c r="CJ4" t="str">
        <f t="shared" si="7"/>
        <v/>
      </c>
      <c r="CK4">
        <f t="shared" si="7"/>
        <v>0</v>
      </c>
      <c r="CL4">
        <f t="shared" si="7"/>
        <v>0</v>
      </c>
      <c r="CM4">
        <f t="shared" si="7"/>
        <v>0</v>
      </c>
      <c r="CN4">
        <f t="shared" si="7"/>
        <v>0</v>
      </c>
      <c r="CO4" t="str">
        <f t="shared" si="7"/>
        <v/>
      </c>
      <c r="CP4">
        <f t="shared" si="7"/>
        <v>0</v>
      </c>
      <c r="CQ4" t="str">
        <f t="shared" si="7"/>
        <v/>
      </c>
      <c r="CR4" t="str">
        <f t="shared" si="7"/>
        <v>不十分</v>
      </c>
      <c r="CS4" t="str">
        <f t="shared" si="7"/>
        <v/>
      </c>
      <c r="CT4" t="str">
        <f t="shared" si="7"/>
        <v/>
      </c>
      <c r="CU4" t="str">
        <f t="shared" si="7"/>
        <v>無</v>
      </c>
      <c r="CV4">
        <f t="shared" si="7"/>
        <v>0</v>
      </c>
      <c r="CW4" t="str">
        <f t="shared" si="7"/>
        <v>無</v>
      </c>
      <c r="CX4" t="str">
        <f t="shared" si="7"/>
        <v/>
      </c>
      <c r="CY4" t="str">
        <f t="shared" si="7"/>
        <v/>
      </c>
      <c r="DC4">
        <f>DC2</f>
        <v>0</v>
      </c>
      <c r="DD4" t="str">
        <f>DD2</f>
        <v/>
      </c>
      <c r="DE4" t="str">
        <f>DE3</f>
        <v/>
      </c>
      <c r="DF4" t="str">
        <f>DF3</f>
        <v/>
      </c>
      <c r="DG4" s="106" t="str">
        <f>DG3</f>
        <v/>
      </c>
      <c r="DH4" t="str">
        <f>DH3</f>
        <v/>
      </c>
      <c r="DI4" t="str">
        <f>DI3</f>
        <v>無</v>
      </c>
      <c r="DL4" t="str">
        <f>DL3</f>
        <v>無</v>
      </c>
      <c r="DO4" t="str">
        <f>DO3</f>
        <v>無</v>
      </c>
      <c r="DQ4" t="str">
        <f>DQ3</f>
        <v>無</v>
      </c>
      <c r="DS4" t="str">
        <f>DS3</f>
        <v>無</v>
      </c>
      <c r="DV4" t="str">
        <f>DV3</f>
        <v>無</v>
      </c>
      <c r="DW4" t="str">
        <f>DW3</f>
        <v/>
      </c>
      <c r="EF4" t="str">
        <f t="shared" ref="EF4:FD4" si="8">EF3</f>
        <v>非該当</v>
      </c>
      <c r="EG4" t="str">
        <f t="shared" si="8"/>
        <v/>
      </c>
      <c r="EH4">
        <f t="shared" si="8"/>
        <v>0</v>
      </c>
      <c r="EI4">
        <f t="shared" si="8"/>
        <v>0</v>
      </c>
      <c r="EJ4">
        <f t="shared" si="8"/>
        <v>0</v>
      </c>
      <c r="EK4">
        <f t="shared" si="8"/>
        <v>0</v>
      </c>
      <c r="EL4">
        <f t="shared" si="8"/>
        <v>0</v>
      </c>
      <c r="EM4">
        <f t="shared" si="8"/>
        <v>0</v>
      </c>
      <c r="EN4" t="str">
        <f t="shared" si="8"/>
        <v>非該当</v>
      </c>
      <c r="EO4" t="str">
        <f t="shared" si="8"/>
        <v/>
      </c>
      <c r="EP4">
        <f t="shared" si="8"/>
        <v>0</v>
      </c>
      <c r="EQ4">
        <f t="shared" si="8"/>
        <v>0</v>
      </c>
      <c r="ER4">
        <f t="shared" si="8"/>
        <v>0</v>
      </c>
      <c r="ES4">
        <f t="shared" si="8"/>
        <v>0</v>
      </c>
      <c r="ET4">
        <f t="shared" si="8"/>
        <v>0</v>
      </c>
      <c r="EU4">
        <f t="shared" si="8"/>
        <v>0</v>
      </c>
      <c r="EV4" t="str">
        <f t="shared" si="8"/>
        <v>非該当</v>
      </c>
      <c r="EW4" t="str">
        <f t="shared" si="8"/>
        <v/>
      </c>
      <c r="EX4">
        <f t="shared" si="8"/>
        <v>0</v>
      </c>
      <c r="EY4">
        <f t="shared" si="8"/>
        <v>0</v>
      </c>
      <c r="EZ4">
        <f t="shared" si="8"/>
        <v>0</v>
      </c>
      <c r="FA4">
        <f t="shared" si="8"/>
        <v>0</v>
      </c>
      <c r="FB4">
        <f t="shared" si="8"/>
        <v>0</v>
      </c>
      <c r="FC4">
        <f t="shared" si="8"/>
        <v>0</v>
      </c>
      <c r="FD4" t="str">
        <f t="shared" si="8"/>
        <v/>
      </c>
      <c r="FG4" s="97"/>
    </row>
    <row r="5" spans="1:163">
      <c r="B5" t="s">
        <v>384</v>
      </c>
      <c r="C5">
        <f>C2</f>
        <v>1899</v>
      </c>
      <c r="D5" s="97">
        <f>D2</f>
        <v>0</v>
      </c>
      <c r="E5" s="106">
        <f>E2</f>
        <v>0</v>
      </c>
      <c r="G5" s="425" t="str">
        <f>G2</f>
        <v>個人</v>
      </c>
      <c r="H5" t="str">
        <f>H2</f>
        <v/>
      </c>
      <c r="I5" t="str">
        <f>I2</f>
        <v>区</v>
      </c>
      <c r="J5" t="str">
        <f>J2</f>
        <v/>
      </c>
      <c r="K5" t="s">
        <v>399</v>
      </c>
      <c r="L5" t="str">
        <f>SUBSTITUTE(入力フォーム!R32,"""","'")</f>
        <v/>
      </c>
      <c r="P5">
        <f>ROUND(入力フォーム!R33,0)</f>
        <v>0</v>
      </c>
      <c r="Q5" t="str">
        <f>Q2</f>
        <v/>
      </c>
      <c r="R5" s="106" t="e">
        <f>R2</f>
        <v>#N/A</v>
      </c>
      <c r="S5" s="106" t="e">
        <f>S2</f>
        <v>#N/A</v>
      </c>
      <c r="U5">
        <f t="shared" ref="U5:Z5" si="9">U2</f>
        <v>0</v>
      </c>
      <c r="V5" t="str">
        <f t="shared" si="9"/>
        <v/>
      </c>
      <c r="W5" t="str">
        <f t="shared" si="9"/>
        <v>無</v>
      </c>
      <c r="X5" t="str">
        <f t="shared" si="9"/>
        <v/>
      </c>
      <c r="Y5">
        <f t="shared" si="9"/>
        <v>0</v>
      </c>
      <c r="Z5" t="str">
        <f t="shared" si="9"/>
        <v/>
      </c>
      <c r="AC5" t="str">
        <f t="shared" ref="AC5:AN5" si="10">AC2</f>
        <v/>
      </c>
      <c r="AD5" t="str">
        <f t="shared" si="10"/>
        <v/>
      </c>
      <c r="AE5" s="97" t="str">
        <f t="shared" si="10"/>
        <v/>
      </c>
      <c r="AF5" t="str">
        <f t="shared" si="10"/>
        <v/>
      </c>
      <c r="AG5" s="97" t="str">
        <f t="shared" si="10"/>
        <v/>
      </c>
      <c r="AH5" s="97" t="str">
        <f t="shared" si="10"/>
        <v/>
      </c>
      <c r="AI5" s="96" t="str">
        <f t="shared" si="10"/>
        <v/>
      </c>
      <c r="AJ5" s="97" t="str">
        <f t="shared" si="10"/>
        <v/>
      </c>
      <c r="AK5" s="97" t="str">
        <f t="shared" si="10"/>
        <v/>
      </c>
      <c r="AL5" s="97" t="str">
        <f t="shared" si="10"/>
        <v>区</v>
      </c>
      <c r="AM5" s="96">
        <f t="shared" si="10"/>
        <v>0</v>
      </c>
      <c r="AN5" s="96">
        <f t="shared" si="10"/>
        <v>0</v>
      </c>
      <c r="AO5" t="s">
        <v>399</v>
      </c>
      <c r="AP5" s="96" t="str">
        <f>L5</f>
        <v/>
      </c>
      <c r="AU5">
        <f>P5</f>
        <v>0</v>
      </c>
      <c r="AV5">
        <f t="shared" ref="AV5:BO5" si="11">AV2</f>
        <v>0</v>
      </c>
      <c r="AW5" t="str">
        <f t="shared" si="11"/>
        <v/>
      </c>
      <c r="AX5" t="str">
        <f t="shared" si="11"/>
        <v/>
      </c>
      <c r="AY5" t="str">
        <f t="shared" si="11"/>
        <v/>
      </c>
      <c r="AZ5" t="str">
        <f t="shared" si="11"/>
        <v/>
      </c>
      <c r="BA5" t="str">
        <f t="shared" si="11"/>
        <v/>
      </c>
      <c r="BB5" t="str">
        <f t="shared" si="11"/>
        <v/>
      </c>
      <c r="BC5" t="str">
        <f t="shared" si="11"/>
        <v/>
      </c>
      <c r="BD5" t="str">
        <f t="shared" si="11"/>
        <v/>
      </c>
      <c r="BE5" t="str">
        <f t="shared" si="11"/>
        <v/>
      </c>
      <c r="BF5" t="str">
        <f t="shared" si="11"/>
        <v/>
      </c>
      <c r="BG5" t="str">
        <f t="shared" si="11"/>
        <v/>
      </c>
      <c r="BH5" t="str">
        <f t="shared" si="11"/>
        <v/>
      </c>
      <c r="BI5" t="str">
        <f t="shared" si="11"/>
        <v/>
      </c>
      <c r="BJ5" t="str">
        <f t="shared" si="11"/>
        <v/>
      </c>
      <c r="BK5" t="str">
        <f t="shared" si="11"/>
        <v/>
      </c>
      <c r="BL5" t="str">
        <f t="shared" si="11"/>
        <v/>
      </c>
      <c r="BM5" s="106" t="str">
        <f t="shared" si="11"/>
        <v/>
      </c>
      <c r="BN5" s="106" t="e">
        <f t="shared" si="11"/>
        <v>#N/A</v>
      </c>
      <c r="BO5" s="106" t="e">
        <f t="shared" si="11"/>
        <v>#N/A</v>
      </c>
      <c r="BR5" t="str">
        <f>IF(AND(別表3!$T$3=TRUE,別表3!$AF$9=TRUE),1,IF(別表3!$T$3=FALSE,"",0))</f>
        <v/>
      </c>
      <c r="BU5" t="str">
        <f>IF(別表3!AG9=TRUE,別表3!V9,"")</f>
        <v/>
      </c>
      <c r="BV5" t="str">
        <f>IF(別表3!I3=TRUE,"新築",IF(別表3!N3=TRUE,"維持修繕",IF(別表3!T3=TRUE,"解体","")))</f>
        <v/>
      </c>
      <c r="BW5">
        <f>IF(別表3!AF12=TRUE,1,0)</f>
        <v>0</v>
      </c>
      <c r="BX5">
        <f>IF(別表3!AG12=TRUE,1,0)</f>
        <v>0</v>
      </c>
      <c r="BY5">
        <f>IF(別表3!AH12=TRUE,1,0)</f>
        <v>0</v>
      </c>
      <c r="BZ5">
        <f>IF(別表3!AI12=TRUE,1,0)</f>
        <v>0</v>
      </c>
      <c r="CA5">
        <f>IF(別表3!AJ12=TRUE,1,0)</f>
        <v>0</v>
      </c>
      <c r="CB5">
        <f>IF(別表3!AK12=TRUE,1,0)</f>
        <v>0</v>
      </c>
      <c r="CC5" t="str">
        <f>IF(別表3!AF13=TRUE,別表3!O13,"")</f>
        <v/>
      </c>
      <c r="CD5">
        <f>IF(別表3!AF14=TRUE,1,0)</f>
        <v>0</v>
      </c>
      <c r="CE5">
        <f>IF(別表3!AG14=TRUE,1,0)</f>
        <v>0</v>
      </c>
      <c r="CF5">
        <f>IF(別表3!AF15=TRUE,1,0)</f>
        <v>0</v>
      </c>
      <c r="CG5">
        <f>IF(別表3!AG15=TRUE,1,0)</f>
        <v>0</v>
      </c>
      <c r="CH5">
        <f>別表3!N16</f>
        <v>0</v>
      </c>
      <c r="CJ5" t="str">
        <f>IF(別表3!N17&lt;&gt;"",SUBSTITUTE(別表3!N17,"""","'"),"")</f>
        <v/>
      </c>
      <c r="CK5">
        <f>IF(別表3!AF18=TRUE,1,0)</f>
        <v>0</v>
      </c>
      <c r="CL5">
        <f>IF(別表3!AG18=TRUE,1,0)</f>
        <v>0</v>
      </c>
      <c r="CM5">
        <f>IF(別表3!AH18=TRUE,1,0)</f>
        <v>0</v>
      </c>
      <c r="CN5">
        <f>IF(別表3!AF19=TRUE,1,0)</f>
        <v>0</v>
      </c>
      <c r="CO5" t="str">
        <f>IF(別表3!AG19=TRUE,別表3!U19,"")</f>
        <v/>
      </c>
      <c r="CP5">
        <f>別表3!S20</f>
        <v>0</v>
      </c>
      <c r="CQ5" t="str">
        <f>IF(別表3!N21&lt;&gt;"",SUBSTITUTE(別表3!N21,"""","'"),"")</f>
        <v/>
      </c>
      <c r="CR5" t="str">
        <f>IF(別表3!AF24=TRUE,"十分","不十分")</f>
        <v>不十分</v>
      </c>
      <c r="CS5" t="str">
        <f>IF(別表3!N25&lt;&gt;"",SUBSTITUTE(別表3!N25,"""","'"),"")</f>
        <v/>
      </c>
      <c r="CT5" t="str">
        <f>IF(別表3!W24&lt;&gt;"",SUBSTITUTE(別表3!W24,"""","'"),"")</f>
        <v/>
      </c>
      <c r="CU5" t="str">
        <f>IF(別表3!AF26=TRUE,"有","無")</f>
        <v>無</v>
      </c>
      <c r="CV5">
        <f>別表3!Q27</f>
        <v>0</v>
      </c>
      <c r="CW5" t="str">
        <f>IF(別表3!AF28=TRUE,"有","無")</f>
        <v>無</v>
      </c>
      <c r="CX5" t="str">
        <f>IF(別表3!N29&lt;&gt;"",SUBSTITUTE(別表3!N29,"""","'"),"")</f>
        <v/>
      </c>
      <c r="CY5" t="str">
        <f>IF(別表3!W26&lt;&gt;"",SUBSTITUTE(別表3!W26,"""","'"),"")</f>
        <v/>
      </c>
      <c r="DC5">
        <f>DC2</f>
        <v>0</v>
      </c>
      <c r="DD5" t="str">
        <f>DD2</f>
        <v/>
      </c>
      <c r="DE5" t="str">
        <f>IF(別表3!W30&lt;&gt;"",SUBSTITUTE(別表3!W30,"""","'"),"")</f>
        <v/>
      </c>
      <c r="DF5" t="str">
        <f>IF(別表3!K37&lt;&gt;"",SUBSTITUTE(別表3!K37,"""","'"),"")</f>
        <v/>
      </c>
      <c r="DG5" s="106" t="str">
        <f>IF(別表3!Z37&lt;&gt;"",別表3!Z37,"")</f>
        <v/>
      </c>
      <c r="DH5" t="str">
        <f>IF(別表3!W38&lt;&gt;"",SUBSTITUTE(別表3!W38,"""","'"),"")</f>
        <v/>
      </c>
      <c r="DI5" t="str">
        <f>IF(別表3!AF41=TRUE,"有","無")</f>
        <v>無</v>
      </c>
      <c r="DJ5" t="str">
        <f>IF(AND(BV5="解体",別表3!AF42=TRUE),"手作業",IF(AND(BV5="解体",別表3!AG42=TRUE),"手・機械作業併用",""))</f>
        <v/>
      </c>
      <c r="DL5" t="str">
        <f>IF(別表3!AF43=TRUE,"有","無")</f>
        <v>無</v>
      </c>
      <c r="DM5" t="str">
        <f>IF(AND(BV5="解体",別表3!AF44=TRUE),"手作業",IF(AND(BV5="解体",別表3!AG44=TRUE),"手・機械作業併用",""))</f>
        <v/>
      </c>
      <c r="DO5" t="str">
        <f>IF(別表3!AF45=TRUE,"有","無")</f>
        <v>無</v>
      </c>
      <c r="DP5" t="str">
        <f>IF(AND(BV5="解体",別表3!AF46=TRUE),"手作業",IF(AND(BV5="解体",別表3!AG46=TRUE),"手・機械作業併用",""))</f>
        <v/>
      </c>
      <c r="DQ5" t="str">
        <f>IF(別表3!AF47=TRUE,"有","無")</f>
        <v>無</v>
      </c>
      <c r="DR5" t="str">
        <f>IF(AND(BV5="解体",別表3!AF48=TRUE),"手作業",IF(AND(BV5="解体",別表3!AG48=TRUE),"手・機械作業併用",""))</f>
        <v/>
      </c>
      <c r="DS5" t="str">
        <f>IF(別表3!AF49=TRUE,"有","無")</f>
        <v>無</v>
      </c>
      <c r="DU5" t="str">
        <f>IF(AND(BV5="解体",別表3!AF50=TRUE),"手作業",IF(AND(BV5="解体",別表3!AG50=TRUE),"手・機械作業併用",""))</f>
        <v/>
      </c>
      <c r="DV5" t="str">
        <f>IF(別表3!AF51=TRUE,"有","無")</f>
        <v>無</v>
      </c>
      <c r="DW5" t="str">
        <f>IF(別表3!C52&lt;&gt;"",SUBSTITUTE(別表3!C52,"""","'"),"")</f>
        <v/>
      </c>
      <c r="DX5" t="str">
        <f>IF(AND(BV5="解体",別表3!AF52=TRUE),"手作業",IF(AND(BV5="解体",別表3!AG52=TRUE),"手・機械作業併用",""))</f>
        <v/>
      </c>
      <c r="DY5" t="str">
        <f>IF(BV5="解体","その他","")</f>
        <v/>
      </c>
      <c r="DZ5" t="str">
        <f>IF(AND(BV5="解体",別表3!Q54&lt;&gt;""),別表3!Q54,IF(AND(BV5="解体",別表3!AF53=TRUE),"５→４→３",""))</f>
        <v/>
      </c>
      <c r="EA5" t="str">
        <f>IF(別表3!S55&lt;&gt;"",SUBSTITUTE(別表3!S55,"""","' "),"")</f>
        <v/>
      </c>
      <c r="EE5" t="str">
        <f>IF(別表3!V56&lt;&gt;"",別表3!V56,"")</f>
        <v/>
      </c>
      <c r="EF5" t="str">
        <f>IF(別表3!AF60=TRUE,"該当","非該当")</f>
        <v>非該当</v>
      </c>
      <c r="EG5" t="str">
        <f>IF(別表3!U60&lt;&gt;"",別表3!U60,"")</f>
        <v/>
      </c>
      <c r="EH5">
        <f>IF(別表3!AF61=TRUE,1,0)</f>
        <v>0</v>
      </c>
      <c r="EI5">
        <f>IF(別表3!AG61=TRUE,1,0)</f>
        <v>0</v>
      </c>
      <c r="EJ5">
        <f>IF(別表3!AH61=TRUE,1,0)</f>
        <v>0</v>
      </c>
      <c r="EK5">
        <f>IF(別表3!AI61=TRUE,1,0)</f>
        <v>0</v>
      </c>
      <c r="EL5">
        <f>IF(別表3!AJ61=TRUE,1,0)</f>
        <v>0</v>
      </c>
      <c r="EM5">
        <f>IF(別表3!AK61=TRUE,1,0)</f>
        <v>0</v>
      </c>
      <c r="EN5" t="str">
        <f>IF(別表3!AF62=TRUE,"該当","非該当")</f>
        <v>非該当</v>
      </c>
      <c r="EO5" t="str">
        <f>IF(別表3!U62&lt;&gt;"",別表3!U62,"")</f>
        <v/>
      </c>
      <c r="EP5">
        <f>IF(別表3!AF63=TRUE,1,0)</f>
        <v>0</v>
      </c>
      <c r="EQ5">
        <f>IF(別表3!AG63=TRUE,1,0)</f>
        <v>0</v>
      </c>
      <c r="ER5">
        <f>IF(別表3!AH63=TRUE,1,0)</f>
        <v>0</v>
      </c>
      <c r="ES5">
        <f>IF(別表3!AI63=TRUE,1,0)</f>
        <v>0</v>
      </c>
      <c r="ET5">
        <f>IF(別表3!AJ63=TRUE,1,0)</f>
        <v>0</v>
      </c>
      <c r="EU5">
        <f>IF(別表3!AK63=TRUE,1,0)</f>
        <v>0</v>
      </c>
      <c r="EV5" t="str">
        <f>IF(別表3!AF64=TRUE,"該当","非該当")</f>
        <v>非該当</v>
      </c>
      <c r="EW5" t="str">
        <f>IF(別表3!U64&lt;&gt;"",別表3!U64,"")</f>
        <v/>
      </c>
      <c r="EX5">
        <f>IF(別表3!AF65=TRUE,1,0)</f>
        <v>0</v>
      </c>
      <c r="EY5">
        <f>IF(別表3!AG65=TRUE,1,0)</f>
        <v>0</v>
      </c>
      <c r="EZ5">
        <f>IF(別表3!AH65=TRUE,1,0)</f>
        <v>0</v>
      </c>
      <c r="FA5">
        <f>IF(別表3!AI65=TRUE,1,0)</f>
        <v>0</v>
      </c>
      <c r="FB5">
        <f>IF(別表3!AJ65=TRUE,1,0)</f>
        <v>0</v>
      </c>
      <c r="FC5">
        <f>IF(別表3!AK65=TRUE,1,0)</f>
        <v>0</v>
      </c>
      <c r="FD5" t="str">
        <f>IF(別表3!C67&lt;&gt;"",SUBSTITUTE(別表3!C67,"""","'"),"")</f>
        <v/>
      </c>
      <c r="FG5" s="97"/>
    </row>
    <row r="7" spans="1:163">
      <c r="A7" t="s">
        <v>462</v>
      </c>
    </row>
    <row r="15" spans="1:163">
      <c r="A15" s="8"/>
      <c r="B15" s="468"/>
      <c r="C15" s="8"/>
      <c r="D15" s="8"/>
      <c r="E15" s="468"/>
      <c r="F15" s="8"/>
    </row>
  </sheetData>
  <sheetProtection selectLockedCells="1" selectUnlockedCells="1"/>
  <phoneticPr fontId="11"/>
  <pageMargins left="0.7" right="0.7" top="0.75" bottom="0.75" header="0.3" footer="0.3"/>
  <pageSetup paperSize="9" orientation="portrait" verticalDpi="0" r:id="rId1"/>
  <legacyDrawing r:id="rId2"/>
  <extLst>
    <ext xmlns:x14="http://schemas.microsoft.com/office/spreadsheetml/2009/9/main" uri="{78C0D931-6437-407d-A8EE-F0AAD7539E65}">
      <x14:conditionalFormattings>
        <x14:conditionalFormatting xmlns:xm="http://schemas.microsoft.com/office/excel/2006/main">
          <x14:cfRule type="expression" priority="4" id="{776382BF-2E9A-4A66-B865-DA29CC39EC13}">
            <xm:f>入力フォーム!$AA$24=TRUE</xm:f>
            <x14:dxf>
              <fill>
                <patternFill>
                  <bgColor rgb="FFFF0000"/>
                </patternFill>
              </fill>
            </x14:dxf>
          </x14:cfRule>
          <xm:sqref>A2</xm:sqref>
        </x14:conditionalFormatting>
        <x14:conditionalFormatting xmlns:xm="http://schemas.microsoft.com/office/excel/2006/main">
          <x14:cfRule type="expression" priority="3" id="{64119F7E-0EE7-4AC4-8FAE-C393B0A95E73}">
            <xm:f>入力フォーム!$AA$27=TRUE</xm:f>
            <x14:dxf>
              <fill>
                <patternFill>
                  <bgColor rgb="FFFF0000"/>
                </patternFill>
              </fill>
            </x14:dxf>
          </x14:cfRule>
          <xm:sqref>A3</xm:sqref>
        </x14:conditionalFormatting>
        <x14:conditionalFormatting xmlns:xm="http://schemas.microsoft.com/office/excel/2006/main">
          <x14:cfRule type="expression" priority="2" id="{BB87F530-0FEE-474A-8DBB-FD2742305898}">
            <xm:f>入力フォーム!$AA$30=TRUE</xm:f>
            <x14:dxf>
              <fill>
                <patternFill>
                  <bgColor rgb="FFFF0000"/>
                </patternFill>
              </fill>
            </x14:dxf>
          </x14:cfRule>
          <xm:sqref>A4</xm:sqref>
        </x14:conditionalFormatting>
        <x14:conditionalFormatting xmlns:xm="http://schemas.microsoft.com/office/excel/2006/main">
          <x14:cfRule type="expression" priority="1" id="{5C67BCC9-819F-42DA-AA1B-BDD470802D13}">
            <xm:f>入力フォーム!$AA$32=TRUE</xm:f>
            <x14:dxf>
              <fill>
                <patternFill>
                  <bgColor rgb="FFFF0000"/>
                </patternFill>
              </fill>
            </x14:dxf>
          </x14:cfRule>
          <xm:sqref>A5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6</vt:i4>
      </vt:variant>
    </vt:vector>
  </HeadingPairs>
  <TitlesOfParts>
    <vt:vector size="15" baseType="lpstr">
      <vt:lpstr>チェックシート</vt:lpstr>
      <vt:lpstr>入力フォーム</vt:lpstr>
      <vt:lpstr>座標の求め方</vt:lpstr>
      <vt:lpstr>様式第一号（「入力フォーム」から自動転記されます）</vt:lpstr>
      <vt:lpstr>別表１</vt:lpstr>
      <vt:lpstr>別表２</vt:lpstr>
      <vt:lpstr>別表3</vt:lpstr>
      <vt:lpstr>届出済シール</vt:lpstr>
      <vt:lpstr>担当課作業用</vt:lpstr>
      <vt:lpstr>チェックシート!Print_Area</vt:lpstr>
      <vt:lpstr>届出済シール!Print_Area</vt:lpstr>
      <vt:lpstr>別表１!Print_Area</vt:lpstr>
      <vt:lpstr>別表２!Print_Area</vt:lpstr>
      <vt:lpstr>別表3!Print_Area</vt:lpstr>
      <vt:lpstr>'様式第一号（「入力フォーム」から自動転記されます）'!Print_Area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kaqbd148</dc:creator>
  <cp:keywords/>
  <dc:description/>
  <cp:lastModifiedBy>Kyoto</cp:lastModifiedBy>
  <cp:revision>0</cp:revision>
  <cp:lastPrinted>2025-09-22T06:42:46Z</cp:lastPrinted>
  <dcterms:created xsi:type="dcterms:W3CDTF">1601-01-01T00:00:00Z</dcterms:created>
  <dcterms:modified xsi:type="dcterms:W3CDTF">2025-09-22T06:42:50Z</dcterms:modified>
  <cp:category/>
</cp:coreProperties>
</file>