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715" windowHeight="9240" activeTab="0"/>
  </bookViews>
  <sheets>
    <sheet name="基準量算出表" sheetId="1" r:id="rId1"/>
    <sheet name="木材利用量" sheetId="2" r:id="rId2"/>
  </sheets>
  <definedNames>
    <definedName name="_xlnm.Print_Area" localSheetId="0">'基準量算出表'!$A$1:$I$62</definedName>
  </definedNames>
  <calcPr fullCalcOnLoad="1"/>
</workbook>
</file>

<file path=xl/sharedStrings.xml><?xml version="1.0" encoding="utf-8"?>
<sst xmlns="http://schemas.openxmlformats.org/spreadsheetml/2006/main" count="211" uniqueCount="74">
  <si>
    <t>階</t>
  </si>
  <si>
    <t>利用可否</t>
  </si>
  <si>
    <t>備考</t>
  </si>
  <si>
    <t>○</t>
  </si>
  <si>
    <t>○</t>
  </si>
  <si>
    <t>×</t>
  </si>
  <si>
    <t>１．内装の制限</t>
  </si>
  <si>
    <t>2．機能上等の制約</t>
  </si>
  <si>
    <t>1</t>
  </si>
  <si>
    <t>3．その他</t>
  </si>
  <si>
    <t>m3</t>
  </si>
  <si>
    <t>利用可否理由
(×の場合のみ選択)</t>
  </si>
  <si>
    <t>√A</t>
  </si>
  <si>
    <t>部屋数</t>
  </si>
  <si>
    <t>地域産木材の利用基準量の算出表(例)</t>
  </si>
  <si>
    <t>利用基準量(ΣA’/100)=</t>
  </si>
  <si>
    <t>小計A'
(√A×ｎ)</t>
  </si>
  <si>
    <t>地域産木材利用量の計算書（例）</t>
  </si>
  <si>
    <t>木材の
種類</t>
  </si>
  <si>
    <r>
      <t>樹木の
種類</t>
    </r>
    <r>
      <rPr>
        <sz val="8"/>
        <color indexed="8"/>
        <rFont val="ＭＳ Ｐゴシック"/>
        <family val="3"/>
      </rPr>
      <t>（※）</t>
    </r>
  </si>
  <si>
    <r>
      <t xml:space="preserve">利用部位
</t>
    </r>
    <r>
      <rPr>
        <sz val="8"/>
        <color indexed="8"/>
        <rFont val="ＭＳ Ｐゴシック"/>
        <family val="3"/>
      </rPr>
      <t>（※）</t>
    </r>
  </si>
  <si>
    <t>利用場所</t>
  </si>
  <si>
    <r>
      <t>利用量
（m</t>
    </r>
    <r>
      <rPr>
        <vertAlign val="superscript"/>
        <sz val="11"/>
        <color indexed="8"/>
        <rFont val="ＭＳ Ｐゴシック"/>
        <family val="3"/>
      </rPr>
      <t>3</t>
    </r>
    <r>
      <rPr>
        <sz val="11"/>
        <rFont val="ＭＳ Ｐゴシック"/>
        <family val="3"/>
      </rPr>
      <t>）</t>
    </r>
  </si>
  <si>
    <t>利用量の計算根拠等
（欄内に書ききれない場合は，別途資料を添付）</t>
  </si>
  <si>
    <t>参照図面</t>
  </si>
  <si>
    <t>第１号</t>
  </si>
  <si>
    <t>外装材</t>
  </si>
  <si>
    <t>立面図</t>
  </si>
  <si>
    <t>第１号の合計</t>
  </si>
  <si>
    <t>第２号</t>
  </si>
  <si>
    <t>内装材</t>
  </si>
  <si>
    <t>○○室の腰壁の東面</t>
  </si>
  <si>
    <t>展開図</t>
  </si>
  <si>
    <t>第２号の合計</t>
  </si>
  <si>
    <t>第３号</t>
  </si>
  <si>
    <t>構造材</t>
  </si>
  <si>
    <t>構造図</t>
  </si>
  <si>
    <t>第３号の合計</t>
  </si>
  <si>
    <t>利用量の合計</t>
  </si>
  <si>
    <r>
      <t>m</t>
    </r>
    <r>
      <rPr>
        <vertAlign val="superscript"/>
        <sz val="11"/>
        <color indexed="8"/>
        <rFont val="ＭＳ Ｐゴシック"/>
        <family val="3"/>
      </rPr>
      <t>3</t>
    </r>
  </si>
  <si>
    <t>規則に定める地域産木材の種類</t>
  </si>
  <si>
    <t>規則第２４条の号数</t>
  </si>
  <si>
    <t>市長が指定する機関</t>
  </si>
  <si>
    <t>登録又は認証の制度</t>
  </si>
  <si>
    <t>京都市域産材供給協会</t>
  </si>
  <si>
    <t>京都市木材地産表示制度</t>
  </si>
  <si>
    <t>京都府地球温暖化防止活動推進センター</t>
  </si>
  <si>
    <t>京都府産木材認証制度</t>
  </si>
  <si>
    <t>第３号</t>
  </si>
  <si>
    <t>前各号に掲げるもののほか，地域産木材として市長が認めるもの</t>
  </si>
  <si>
    <t>※樹木の種類　…　スギ，ヒノキ，マツなどを記入して下さい。</t>
  </si>
  <si>
    <t>居室名称</t>
  </si>
  <si>
    <t>居室面積
A(㎡)</t>
  </si>
  <si>
    <t>スギ</t>
  </si>
  <si>
    <t>外壁の北面</t>
  </si>
  <si>
    <t>5 * 3 * 0.01</t>
  </si>
  <si>
    <t>外壁の東面</t>
  </si>
  <si>
    <t>外壁の西面</t>
  </si>
  <si>
    <t>マツ</t>
  </si>
  <si>
    <t>8 * 10 * 0.004</t>
  </si>
  <si>
    <t>ヒノキ</t>
  </si>
  <si>
    <t>内装材</t>
  </si>
  <si>
    <t>××室１～１０の建具</t>
  </si>
  <si>
    <t>( 1.0 + 2.0 ) * 2 * 0.1 * 0.02 * 10</t>
  </si>
  <si>
    <t>建具表</t>
  </si>
  <si>
    <t>建具のふち</t>
  </si>
  <si>
    <t>△△部分の柱</t>
  </si>
  <si>
    <t>別添資料を参照</t>
  </si>
  <si>
    <t>△△部分の梁</t>
  </si>
  <si>
    <r>
      <t>m</t>
    </r>
    <r>
      <rPr>
        <vertAlign val="superscript"/>
        <sz val="11"/>
        <color indexed="8"/>
        <rFont val="ＭＳ Ｐゴシック"/>
        <family val="3"/>
      </rPr>
      <t>3</t>
    </r>
  </si>
  <si>
    <t>※利用部位　　 …　外装材，内装材，構造材，その他（造作材，建具など）から選択。
　　　　　　　　　　 　　その他を選択した場合は備考欄に具体的な部位を記入してください。</t>
  </si>
  <si>
    <t>×</t>
  </si>
  <si>
    <t>令第128条の5第5項</t>
  </si>
  <si>
    <t>別紙参照（窓口相談済）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</si>
</sst>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g&quot;＝&quot;"/>
    <numFmt numFmtId="177" formatCode="&quot;＊&quot;@&quot;＝&quot;"/>
    <numFmt numFmtId="178" formatCode="0.000_ "/>
    <numFmt numFmtId="179" formatCode="0.0000_ "/>
    <numFmt numFmtId="180" formatCode="&quot;×&quot;@&quot;＝&quot;"/>
    <numFmt numFmtId="181" formatCode="0.00_ "/>
    <numFmt numFmtId="182" formatCode="#,##0.0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sz val="12"/>
      <name val="ＭＳ Ｐゴシック"/>
      <family val="3"/>
    </font>
    <font>
      <sz val="8"/>
      <color indexed="8"/>
      <name val="ＭＳ Ｐゴシック"/>
      <family val="3"/>
    </font>
    <font>
      <vertAlign val="superscript"/>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5"/>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5"/>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style="double"/>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style="medium"/>
    </border>
    <border>
      <left style="medium"/>
      <right>
        <color indexed="63"/>
      </right>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89">
    <xf numFmtId="0" fontId="0" fillId="0" borderId="0" xfId="0" applyAlignment="1">
      <alignment vertical="center"/>
    </xf>
    <xf numFmtId="0" fontId="4" fillId="0" borderId="10" xfId="0" applyFont="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Border="1" applyAlignment="1">
      <alignment horizontal="left" vertical="center"/>
    </xf>
    <xf numFmtId="0" fontId="6"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xf numFmtId="179" fontId="5" fillId="0" borderId="0" xfId="0" applyNumberFormat="1" applyFont="1" applyBorder="1" applyAlignment="1">
      <alignment horizontal="center" vertical="center"/>
    </xf>
    <xf numFmtId="177" fontId="5" fillId="0" borderId="0" xfId="0" applyNumberFormat="1" applyFont="1" applyBorder="1" applyAlignment="1">
      <alignment horizontal="center" vertical="center"/>
    </xf>
    <xf numFmtId="0" fontId="5" fillId="0" borderId="0" xfId="0" applyFont="1" applyBorder="1" applyAlignment="1">
      <alignment horizontal="left" vertical="center"/>
    </xf>
    <xf numFmtId="180" fontId="5" fillId="0" borderId="11"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181" fontId="5" fillId="0" borderId="12" xfId="0" applyNumberFormat="1" applyFont="1" applyFill="1" applyBorder="1" applyAlignment="1">
      <alignment horizontal="center" vertical="center"/>
    </xf>
    <xf numFmtId="182" fontId="5" fillId="0" borderId="13" xfId="0" applyNumberFormat="1" applyFont="1" applyBorder="1" applyAlignment="1">
      <alignment horizontal="center" vertical="center"/>
    </xf>
    <xf numFmtId="181" fontId="0" fillId="0" borderId="14" xfId="0" applyNumberFormat="1" applyBorder="1" applyAlignment="1">
      <alignment horizontal="center" vertical="center"/>
    </xf>
    <xf numFmtId="0" fontId="29" fillId="0" borderId="0" xfId="61">
      <alignment vertical="center"/>
      <protection/>
    </xf>
    <xf numFmtId="0" fontId="29" fillId="0" borderId="12" xfId="61" applyBorder="1" applyAlignment="1">
      <alignment horizontal="center" vertical="center" wrapText="1"/>
      <protection/>
    </xf>
    <xf numFmtId="0" fontId="29" fillId="0" borderId="10" xfId="61" applyBorder="1" applyAlignment="1">
      <alignment horizontal="center" vertical="center" wrapText="1"/>
      <protection/>
    </xf>
    <xf numFmtId="0" fontId="29" fillId="0" borderId="10" xfId="61" applyBorder="1" applyAlignment="1">
      <alignment horizontal="center" vertical="center"/>
      <protection/>
    </xf>
    <xf numFmtId="0" fontId="29" fillId="0" borderId="0" xfId="61" applyAlignment="1">
      <alignment horizontal="right" vertical="center"/>
      <protection/>
    </xf>
    <xf numFmtId="0" fontId="29" fillId="0" borderId="15" xfId="61" applyBorder="1" applyAlignment="1">
      <alignment horizontal="left" vertical="center"/>
      <protection/>
    </xf>
    <xf numFmtId="0" fontId="29" fillId="0" borderId="0" xfId="61" applyBorder="1" applyAlignment="1">
      <alignment horizontal="center" vertical="center"/>
      <protection/>
    </xf>
    <xf numFmtId="0" fontId="29" fillId="0" borderId="0" xfId="61" applyBorder="1" applyAlignment="1">
      <alignment horizontal="left" vertical="center"/>
      <protection/>
    </xf>
    <xf numFmtId="0" fontId="46" fillId="0" borderId="0" xfId="61" applyFont="1" applyAlignment="1">
      <alignment vertical="center"/>
      <protection/>
    </xf>
    <xf numFmtId="0" fontId="46" fillId="0" borderId="0" xfId="61" applyFont="1">
      <alignment vertical="center"/>
      <protection/>
    </xf>
    <xf numFmtId="0" fontId="29" fillId="0" borderId="0" xfId="61" applyAlignment="1">
      <alignment horizontal="center" vertical="center"/>
      <protection/>
    </xf>
    <xf numFmtId="0" fontId="0" fillId="0" borderId="10" xfId="0" applyBorder="1" applyAlignment="1">
      <alignment horizontal="center" vertical="center"/>
    </xf>
    <xf numFmtId="0" fontId="0" fillId="0" borderId="13" xfId="0" applyBorder="1" applyAlignment="1">
      <alignment vertical="center"/>
    </xf>
    <xf numFmtId="0" fontId="0" fillId="0" borderId="16" xfId="0" applyBorder="1" applyAlignment="1">
      <alignment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81" fontId="0" fillId="0" borderId="20" xfId="0" applyNumberForma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13" xfId="0" applyBorder="1" applyAlignment="1">
      <alignment horizontal="center" vertical="center"/>
    </xf>
    <xf numFmtId="181" fontId="0" fillId="0" borderId="12" xfId="0" applyNumberFormat="1" applyBorder="1" applyAlignment="1">
      <alignment horizontal="center" vertical="center"/>
    </xf>
    <xf numFmtId="181" fontId="0" fillId="0" borderId="24" xfId="0" applyNumberFormat="1" applyBorder="1" applyAlignment="1">
      <alignment horizontal="center" vertical="center"/>
    </xf>
    <xf numFmtId="0" fontId="0" fillId="0" borderId="25" xfId="0" applyBorder="1" applyAlignment="1">
      <alignment vertical="center"/>
    </xf>
    <xf numFmtId="181" fontId="29" fillId="0" borderId="26" xfId="61" applyNumberFormat="1" applyBorder="1" applyAlignment="1">
      <alignment horizontal="center" vertical="center"/>
      <protection/>
    </xf>
    <xf numFmtId="0" fontId="0" fillId="0" borderId="10" xfId="0" applyBorder="1" applyAlignment="1">
      <alignment horizontal="left" vertical="center"/>
    </xf>
    <xf numFmtId="0" fontId="29" fillId="0" borderId="12" xfId="61" applyBorder="1" applyAlignment="1">
      <alignment horizontal="center" vertical="center"/>
      <protection/>
    </xf>
    <xf numFmtId="0" fontId="29" fillId="0" borderId="13" xfId="61" applyBorder="1" applyAlignment="1">
      <alignment horizontal="center" vertical="center"/>
      <protection/>
    </xf>
    <xf numFmtId="0" fontId="29" fillId="0" borderId="16" xfId="61" applyBorder="1" applyAlignment="1">
      <alignment horizontal="center" vertical="center"/>
      <protection/>
    </xf>
    <xf numFmtId="0" fontId="29" fillId="0" borderId="12" xfId="61" applyBorder="1" applyAlignment="1">
      <alignment horizontal="center" vertical="center" wrapText="1"/>
      <protection/>
    </xf>
    <xf numFmtId="0" fontId="29" fillId="0" borderId="13" xfId="61" applyBorder="1" applyAlignment="1">
      <alignment horizontal="center" vertical="center" wrapText="1"/>
      <protection/>
    </xf>
    <xf numFmtId="0" fontId="29" fillId="0" borderId="16" xfId="61" applyBorder="1" applyAlignment="1">
      <alignment horizontal="center" vertical="center" wrapText="1"/>
      <protection/>
    </xf>
    <xf numFmtId="0" fontId="29" fillId="0" borderId="12" xfId="61" applyFill="1" applyBorder="1" applyAlignment="1">
      <alignment horizontal="center" vertical="center"/>
      <protection/>
    </xf>
    <xf numFmtId="0" fontId="29" fillId="0" borderId="16" xfId="61" applyFill="1" applyBorder="1" applyAlignment="1">
      <alignment horizontal="center" vertical="center"/>
      <protection/>
    </xf>
    <xf numFmtId="0" fontId="0" fillId="0" borderId="12"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12" xfId="0"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7" xfId="0" applyBorder="1" applyAlignment="1">
      <alignment horizontal="center" vertical="center"/>
    </xf>
    <xf numFmtId="0" fontId="0" fillId="0" borderId="29" xfId="0" applyBorder="1" applyAlignment="1">
      <alignment horizontal="center" vertical="center"/>
    </xf>
    <xf numFmtId="0" fontId="47" fillId="0" borderId="12" xfId="61" applyFont="1" applyBorder="1" applyAlignment="1">
      <alignment horizontal="center" vertical="center"/>
      <protection/>
    </xf>
    <xf numFmtId="0" fontId="47" fillId="0" borderId="16" xfId="61" applyFont="1" applyBorder="1" applyAlignment="1">
      <alignment horizontal="center" vertical="center"/>
      <protection/>
    </xf>
    <xf numFmtId="0" fontId="47" fillId="0" borderId="10" xfId="61" applyFont="1" applyBorder="1" applyAlignment="1">
      <alignment horizontal="center" vertical="center" wrapText="1"/>
      <protection/>
    </xf>
    <xf numFmtId="0" fontId="47" fillId="0" borderId="10" xfId="61" applyFont="1" applyBorder="1" applyAlignment="1">
      <alignment horizontal="center" vertical="center"/>
      <protection/>
    </xf>
    <xf numFmtId="0" fontId="29" fillId="0" borderId="0" xfId="61" applyAlignment="1">
      <alignment vertical="center" wrapText="1"/>
      <protection/>
    </xf>
    <xf numFmtId="0" fontId="47" fillId="0" borderId="10" xfId="61" applyFont="1" applyFill="1" applyBorder="1" applyAlignment="1">
      <alignment horizontal="center" vertical="center" wrapText="1"/>
      <protection/>
    </xf>
    <xf numFmtId="0" fontId="0" fillId="0" borderId="13" xfId="0" applyBorder="1" applyAlignment="1">
      <alignment horizontal="right" vertical="center"/>
    </xf>
    <xf numFmtId="0" fontId="0" fillId="0" borderId="16" xfId="0" applyBorder="1" applyAlignment="1">
      <alignment horizontal="right" vertical="center"/>
    </xf>
    <xf numFmtId="0" fontId="0" fillId="0" borderId="19" xfId="0" applyBorder="1" applyAlignment="1">
      <alignment horizontal="right" vertical="center"/>
    </xf>
    <xf numFmtId="0" fontId="0" fillId="0" borderId="30" xfId="0" applyBorder="1" applyAlignment="1">
      <alignment horizontal="right" vertical="center"/>
    </xf>
    <xf numFmtId="0" fontId="0" fillId="0" borderId="18" xfId="0" applyBorder="1" applyAlignment="1">
      <alignment horizontal="center" vertical="center"/>
    </xf>
    <xf numFmtId="0" fontId="0" fillId="0" borderId="3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2"/>
  <sheetViews>
    <sheetView tabSelected="1" view="pageBreakPreview" zoomScaleSheetLayoutView="100" zoomScalePageLayoutView="0" workbookViewId="0" topLeftCell="A1">
      <selection activeCell="H10" sqref="H10"/>
    </sheetView>
  </sheetViews>
  <sheetFormatPr defaultColWidth="9.00390625" defaultRowHeight="13.5"/>
  <cols>
    <col min="1" max="1" width="5.375" style="3" customWidth="1"/>
    <col min="2" max="2" width="23.125" style="0" customWidth="1"/>
    <col min="3" max="3" width="9.00390625" style="2" customWidth="1"/>
    <col min="4" max="4" width="5.875" style="2" customWidth="1"/>
    <col min="5" max="5" width="6.875" style="2" customWidth="1"/>
    <col min="6" max="6" width="9.00390625" style="2" customWidth="1"/>
    <col min="7" max="7" width="4.50390625" style="2" customWidth="1"/>
    <col min="8" max="8" width="14.375" style="4" customWidth="1"/>
    <col min="9" max="9" width="26.50390625" style="0" customWidth="1"/>
    <col min="11" max="11" width="0" style="0" hidden="1" customWidth="1"/>
  </cols>
  <sheetData>
    <row r="1" spans="1:9" ht="14.25">
      <c r="A1" s="13" t="s">
        <v>14</v>
      </c>
      <c r="B1" s="5"/>
      <c r="C1" s="6"/>
      <c r="D1" s="6"/>
      <c r="E1" s="6"/>
      <c r="F1" s="6"/>
      <c r="G1" s="6"/>
      <c r="H1" s="7"/>
      <c r="I1" s="5"/>
    </row>
    <row r="2" spans="1:9" ht="27" customHeight="1">
      <c r="A2" s="8" t="s">
        <v>0</v>
      </c>
      <c r="B2" s="8" t="s">
        <v>51</v>
      </c>
      <c r="C2" s="20" t="s">
        <v>52</v>
      </c>
      <c r="D2" s="21" t="s">
        <v>12</v>
      </c>
      <c r="E2" s="22" t="s">
        <v>13</v>
      </c>
      <c r="F2" s="23" t="s">
        <v>16</v>
      </c>
      <c r="G2" s="10" t="s">
        <v>1</v>
      </c>
      <c r="H2" s="10" t="s">
        <v>11</v>
      </c>
      <c r="I2" s="8" t="s">
        <v>2</v>
      </c>
    </row>
    <row r="3" spans="1:11" ht="13.5">
      <c r="A3" s="8"/>
      <c r="B3" s="9"/>
      <c r="C3" s="11">
        <v>136.26</v>
      </c>
      <c r="D3" s="24">
        <f>IF(G3="×","－",SQRT(C3))</f>
        <v>11.673045875006231</v>
      </c>
      <c r="E3" s="19" t="s">
        <v>8</v>
      </c>
      <c r="F3" s="25">
        <f>IF(G3="×","－",D3*E3)</f>
        <v>11.673045875006231</v>
      </c>
      <c r="G3" s="8" t="s">
        <v>3</v>
      </c>
      <c r="H3" s="12"/>
      <c r="I3" s="9"/>
      <c r="K3" t="s">
        <v>4</v>
      </c>
    </row>
    <row r="4" spans="1:11" ht="13.5">
      <c r="A4" s="8"/>
      <c r="B4" s="9"/>
      <c r="C4" s="11">
        <v>84.73</v>
      </c>
      <c r="D4" s="24">
        <f aca="true" t="shared" si="0" ref="D4:D60">IF(G4="×","－",SQRT(C4))</f>
        <v>9.204890004774636</v>
      </c>
      <c r="E4" s="19" t="s">
        <v>8</v>
      </c>
      <c r="F4" s="25">
        <f aca="true" t="shared" si="1" ref="F4:F60">IF(G4="×","－",D4*E4)</f>
        <v>9.204890004774636</v>
      </c>
      <c r="G4" s="8" t="s">
        <v>3</v>
      </c>
      <c r="H4" s="12"/>
      <c r="I4" s="9"/>
      <c r="K4" t="s">
        <v>5</v>
      </c>
    </row>
    <row r="5" spans="1:9" ht="13.5">
      <c r="A5" s="8"/>
      <c r="B5" s="9"/>
      <c r="C5" s="11">
        <v>34.7</v>
      </c>
      <c r="D5" s="24">
        <f t="shared" si="0"/>
        <v>5.890670590009257</v>
      </c>
      <c r="E5" s="19" t="s">
        <v>8</v>
      </c>
      <c r="F5" s="25">
        <f t="shared" si="1"/>
        <v>5.890670590009257</v>
      </c>
      <c r="G5" s="8" t="s">
        <v>3</v>
      </c>
      <c r="H5" s="12"/>
      <c r="I5" s="1"/>
    </row>
    <row r="6" spans="1:9" ht="13.5">
      <c r="A6" s="8"/>
      <c r="B6" s="9"/>
      <c r="C6" s="11">
        <v>265.83</v>
      </c>
      <c r="D6" s="24">
        <f t="shared" si="0"/>
        <v>16.304293912954343</v>
      </c>
      <c r="E6" s="19" t="s">
        <v>8</v>
      </c>
      <c r="F6" s="25">
        <f t="shared" si="1"/>
        <v>16.304293912954343</v>
      </c>
      <c r="G6" s="8" t="s">
        <v>3</v>
      </c>
      <c r="H6" s="12"/>
      <c r="I6" s="9"/>
    </row>
    <row r="7" spans="1:11" ht="13.5">
      <c r="A7" s="8"/>
      <c r="B7" s="9"/>
      <c r="C7" s="11">
        <v>50.89</v>
      </c>
      <c r="D7" s="24">
        <f t="shared" si="0"/>
        <v>7.133722730804723</v>
      </c>
      <c r="E7" s="19" t="s">
        <v>8</v>
      </c>
      <c r="F7" s="25">
        <f t="shared" si="1"/>
        <v>7.133722730804723</v>
      </c>
      <c r="G7" s="8" t="s">
        <v>3</v>
      </c>
      <c r="H7" s="12"/>
      <c r="I7" s="9"/>
      <c r="K7" t="s">
        <v>6</v>
      </c>
    </row>
    <row r="8" spans="1:11" ht="13.5">
      <c r="A8" s="8"/>
      <c r="B8" s="9"/>
      <c r="C8" s="11">
        <v>50.89</v>
      </c>
      <c r="D8" s="24">
        <f t="shared" si="0"/>
        <v>7.133722730804723</v>
      </c>
      <c r="E8" s="19" t="s">
        <v>8</v>
      </c>
      <c r="F8" s="25">
        <f t="shared" si="1"/>
        <v>7.133722730804723</v>
      </c>
      <c r="G8" s="8" t="s">
        <v>3</v>
      </c>
      <c r="H8" s="12"/>
      <c r="I8" s="9"/>
      <c r="K8" t="s">
        <v>7</v>
      </c>
    </row>
    <row r="9" spans="1:11" ht="13.5">
      <c r="A9" s="8"/>
      <c r="B9" s="9"/>
      <c r="C9" s="11">
        <v>50.89</v>
      </c>
      <c r="D9" s="24">
        <f t="shared" si="0"/>
        <v>7.133722730804723</v>
      </c>
      <c r="E9" s="19" t="s">
        <v>8</v>
      </c>
      <c r="F9" s="25">
        <f t="shared" si="1"/>
        <v>7.133722730804723</v>
      </c>
      <c r="G9" s="8" t="s">
        <v>3</v>
      </c>
      <c r="H9" s="12"/>
      <c r="I9" s="1"/>
      <c r="K9" t="s">
        <v>9</v>
      </c>
    </row>
    <row r="10" spans="1:9" ht="13.5">
      <c r="A10" s="8"/>
      <c r="B10" s="9"/>
      <c r="C10" s="11">
        <v>20.21</v>
      </c>
      <c r="D10" s="24" t="str">
        <f t="shared" si="0"/>
        <v>－</v>
      </c>
      <c r="E10" s="19" t="s">
        <v>8</v>
      </c>
      <c r="F10" s="25" t="str">
        <f t="shared" si="1"/>
        <v>－</v>
      </c>
      <c r="G10" s="8" t="s">
        <v>71</v>
      </c>
      <c r="H10" s="12" t="s">
        <v>6</v>
      </c>
      <c r="I10" s="9" t="s">
        <v>72</v>
      </c>
    </row>
    <row r="11" spans="1:9" ht="13.5">
      <c r="A11" s="8"/>
      <c r="B11" s="9"/>
      <c r="C11" s="11">
        <v>30.88</v>
      </c>
      <c r="D11" s="24" t="str">
        <f t="shared" si="0"/>
        <v>－</v>
      </c>
      <c r="E11" s="19" t="s">
        <v>8</v>
      </c>
      <c r="F11" s="25" t="str">
        <f t="shared" si="1"/>
        <v>－</v>
      </c>
      <c r="G11" s="8" t="s">
        <v>71</v>
      </c>
      <c r="H11" s="12" t="s">
        <v>7</v>
      </c>
      <c r="I11" s="9" t="s">
        <v>73</v>
      </c>
    </row>
    <row r="12" spans="1:9" ht="13.5">
      <c r="A12" s="8"/>
      <c r="B12" s="9"/>
      <c r="C12" s="11"/>
      <c r="D12" s="24">
        <f t="shared" si="0"/>
        <v>0</v>
      </c>
      <c r="E12" s="19" t="s">
        <v>8</v>
      </c>
      <c r="F12" s="25">
        <f t="shared" si="1"/>
        <v>0</v>
      </c>
      <c r="G12" s="8" t="s">
        <v>3</v>
      </c>
      <c r="H12" s="12"/>
      <c r="I12" s="9"/>
    </row>
    <row r="13" spans="1:9" ht="13.5">
      <c r="A13" s="8"/>
      <c r="B13" s="9"/>
      <c r="C13" s="11"/>
      <c r="D13" s="24">
        <f t="shared" si="0"/>
        <v>0</v>
      </c>
      <c r="E13" s="19" t="s">
        <v>8</v>
      </c>
      <c r="F13" s="25">
        <f t="shared" si="1"/>
        <v>0</v>
      </c>
      <c r="G13" s="8" t="s">
        <v>3</v>
      </c>
      <c r="H13" s="12"/>
      <c r="I13" s="9"/>
    </row>
    <row r="14" spans="1:9" ht="13.5">
      <c r="A14" s="8"/>
      <c r="B14" s="9"/>
      <c r="C14" s="11"/>
      <c r="D14" s="24">
        <f t="shared" si="0"/>
        <v>0</v>
      </c>
      <c r="E14" s="19" t="s">
        <v>8</v>
      </c>
      <c r="F14" s="25">
        <f t="shared" si="1"/>
        <v>0</v>
      </c>
      <c r="G14" s="8" t="s">
        <v>3</v>
      </c>
      <c r="H14" s="12"/>
      <c r="I14" s="9"/>
    </row>
    <row r="15" spans="1:9" ht="13.5">
      <c r="A15" s="8"/>
      <c r="B15" s="9"/>
      <c r="C15" s="11"/>
      <c r="D15" s="24">
        <f t="shared" si="0"/>
        <v>0</v>
      </c>
      <c r="E15" s="19" t="s">
        <v>8</v>
      </c>
      <c r="F15" s="25">
        <f t="shared" si="1"/>
        <v>0</v>
      </c>
      <c r="G15" s="8" t="s">
        <v>3</v>
      </c>
      <c r="H15" s="12"/>
      <c r="I15" s="9"/>
    </row>
    <row r="16" spans="1:9" ht="13.5">
      <c r="A16" s="8"/>
      <c r="B16" s="9"/>
      <c r="C16" s="11"/>
      <c r="D16" s="24">
        <f t="shared" si="0"/>
        <v>0</v>
      </c>
      <c r="E16" s="19" t="s">
        <v>8</v>
      </c>
      <c r="F16" s="25">
        <f t="shared" si="1"/>
        <v>0</v>
      </c>
      <c r="G16" s="8" t="s">
        <v>3</v>
      </c>
      <c r="H16" s="12"/>
      <c r="I16" s="9"/>
    </row>
    <row r="17" spans="1:9" ht="13.5">
      <c r="A17" s="8"/>
      <c r="B17" s="9"/>
      <c r="C17" s="11"/>
      <c r="D17" s="24">
        <f t="shared" si="0"/>
        <v>0</v>
      </c>
      <c r="E17" s="19" t="s">
        <v>8</v>
      </c>
      <c r="F17" s="25">
        <f t="shared" si="1"/>
        <v>0</v>
      </c>
      <c r="G17" s="8" t="s">
        <v>3</v>
      </c>
      <c r="H17" s="12"/>
      <c r="I17" s="9"/>
    </row>
    <row r="18" spans="1:9" ht="13.5">
      <c r="A18" s="8"/>
      <c r="B18" s="9"/>
      <c r="C18" s="11"/>
      <c r="D18" s="24">
        <f t="shared" si="0"/>
        <v>0</v>
      </c>
      <c r="E18" s="19" t="s">
        <v>8</v>
      </c>
      <c r="F18" s="25">
        <f t="shared" si="1"/>
        <v>0</v>
      </c>
      <c r="G18" s="8" t="s">
        <v>3</v>
      </c>
      <c r="H18" s="12"/>
      <c r="I18" s="9"/>
    </row>
    <row r="19" spans="1:9" ht="13.5">
      <c r="A19" s="8"/>
      <c r="B19" s="9"/>
      <c r="C19" s="11"/>
      <c r="D19" s="24">
        <f t="shared" si="0"/>
        <v>0</v>
      </c>
      <c r="E19" s="19" t="s">
        <v>8</v>
      </c>
      <c r="F19" s="25">
        <f t="shared" si="1"/>
        <v>0</v>
      </c>
      <c r="G19" s="8" t="s">
        <v>3</v>
      </c>
      <c r="H19" s="12"/>
      <c r="I19" s="9"/>
    </row>
    <row r="20" spans="1:9" ht="13.5">
      <c r="A20" s="8"/>
      <c r="B20" s="9"/>
      <c r="C20" s="11"/>
      <c r="D20" s="24">
        <f t="shared" si="0"/>
        <v>0</v>
      </c>
      <c r="E20" s="19" t="s">
        <v>8</v>
      </c>
      <c r="F20" s="25">
        <f t="shared" si="1"/>
        <v>0</v>
      </c>
      <c r="G20" s="8" t="s">
        <v>3</v>
      </c>
      <c r="H20" s="12"/>
      <c r="I20" s="9"/>
    </row>
    <row r="21" spans="1:9" ht="13.5">
      <c r="A21" s="8"/>
      <c r="B21" s="9"/>
      <c r="C21" s="11"/>
      <c r="D21" s="24">
        <f t="shared" si="0"/>
        <v>0</v>
      </c>
      <c r="E21" s="19" t="s">
        <v>8</v>
      </c>
      <c r="F21" s="25">
        <f t="shared" si="1"/>
        <v>0</v>
      </c>
      <c r="G21" s="8" t="s">
        <v>3</v>
      </c>
      <c r="H21" s="12"/>
      <c r="I21" s="9"/>
    </row>
    <row r="22" spans="1:9" ht="13.5">
      <c r="A22" s="8"/>
      <c r="B22" s="9"/>
      <c r="C22" s="11"/>
      <c r="D22" s="24">
        <f t="shared" si="0"/>
        <v>0</v>
      </c>
      <c r="E22" s="19" t="s">
        <v>8</v>
      </c>
      <c r="F22" s="25">
        <f t="shared" si="1"/>
        <v>0</v>
      </c>
      <c r="G22" s="8" t="s">
        <v>3</v>
      </c>
      <c r="H22" s="12"/>
      <c r="I22" s="9"/>
    </row>
    <row r="23" spans="1:9" ht="13.5">
      <c r="A23" s="8"/>
      <c r="B23" s="9"/>
      <c r="C23" s="11"/>
      <c r="D23" s="24">
        <f t="shared" si="0"/>
        <v>0</v>
      </c>
      <c r="E23" s="19" t="s">
        <v>8</v>
      </c>
      <c r="F23" s="25">
        <f t="shared" si="1"/>
        <v>0</v>
      </c>
      <c r="G23" s="8" t="s">
        <v>3</v>
      </c>
      <c r="H23" s="12"/>
      <c r="I23" s="9"/>
    </row>
    <row r="24" spans="1:9" ht="13.5">
      <c r="A24" s="8"/>
      <c r="B24" s="9"/>
      <c r="C24" s="11"/>
      <c r="D24" s="24">
        <f t="shared" si="0"/>
        <v>0</v>
      </c>
      <c r="E24" s="19" t="s">
        <v>8</v>
      </c>
      <c r="F24" s="25">
        <f t="shared" si="1"/>
        <v>0</v>
      </c>
      <c r="G24" s="8" t="s">
        <v>3</v>
      </c>
      <c r="H24" s="12"/>
      <c r="I24" s="9"/>
    </row>
    <row r="25" spans="1:9" ht="13.5">
      <c r="A25" s="8"/>
      <c r="B25" s="9"/>
      <c r="C25" s="11"/>
      <c r="D25" s="24">
        <f t="shared" si="0"/>
        <v>0</v>
      </c>
      <c r="E25" s="19" t="s">
        <v>8</v>
      </c>
      <c r="F25" s="25">
        <f t="shared" si="1"/>
        <v>0</v>
      </c>
      <c r="G25" s="8" t="s">
        <v>3</v>
      </c>
      <c r="H25" s="12"/>
      <c r="I25" s="9"/>
    </row>
    <row r="26" spans="1:9" ht="13.5">
      <c r="A26" s="8"/>
      <c r="B26" s="9"/>
      <c r="C26" s="11"/>
      <c r="D26" s="24">
        <f t="shared" si="0"/>
        <v>0</v>
      </c>
      <c r="E26" s="19" t="s">
        <v>8</v>
      </c>
      <c r="F26" s="25">
        <f t="shared" si="1"/>
        <v>0</v>
      </c>
      <c r="G26" s="8" t="s">
        <v>3</v>
      </c>
      <c r="H26" s="12"/>
      <c r="I26" s="9"/>
    </row>
    <row r="27" spans="1:9" ht="13.5">
      <c r="A27" s="8"/>
      <c r="B27" s="9"/>
      <c r="C27" s="11"/>
      <c r="D27" s="24">
        <f t="shared" si="0"/>
        <v>0</v>
      </c>
      <c r="E27" s="19" t="s">
        <v>8</v>
      </c>
      <c r="F27" s="25">
        <f t="shared" si="1"/>
        <v>0</v>
      </c>
      <c r="G27" s="8" t="s">
        <v>3</v>
      </c>
      <c r="H27" s="12"/>
      <c r="I27" s="9"/>
    </row>
    <row r="28" spans="1:9" ht="13.5">
      <c r="A28" s="8"/>
      <c r="B28" s="9"/>
      <c r="C28" s="11"/>
      <c r="D28" s="24">
        <f t="shared" si="0"/>
        <v>0</v>
      </c>
      <c r="E28" s="19" t="s">
        <v>8</v>
      </c>
      <c r="F28" s="25">
        <f t="shared" si="1"/>
        <v>0</v>
      </c>
      <c r="G28" s="8" t="s">
        <v>3</v>
      </c>
      <c r="H28" s="12"/>
      <c r="I28" s="9"/>
    </row>
    <row r="29" spans="1:9" ht="13.5">
      <c r="A29" s="8"/>
      <c r="B29" s="9"/>
      <c r="C29" s="11"/>
      <c r="D29" s="24">
        <f t="shared" si="0"/>
        <v>0</v>
      </c>
      <c r="E29" s="19" t="s">
        <v>8</v>
      </c>
      <c r="F29" s="25">
        <f t="shared" si="1"/>
        <v>0</v>
      </c>
      <c r="G29" s="8" t="s">
        <v>3</v>
      </c>
      <c r="H29" s="12"/>
      <c r="I29" s="9"/>
    </row>
    <row r="30" spans="1:9" ht="13.5">
      <c r="A30" s="8"/>
      <c r="B30" s="9"/>
      <c r="C30" s="11"/>
      <c r="D30" s="24">
        <f t="shared" si="0"/>
        <v>0</v>
      </c>
      <c r="E30" s="19" t="s">
        <v>8</v>
      </c>
      <c r="F30" s="25">
        <f t="shared" si="1"/>
        <v>0</v>
      </c>
      <c r="G30" s="8" t="s">
        <v>3</v>
      </c>
      <c r="H30" s="12"/>
      <c r="I30" s="9"/>
    </row>
    <row r="31" spans="1:9" ht="13.5">
      <c r="A31" s="8"/>
      <c r="B31" s="9"/>
      <c r="C31" s="11"/>
      <c r="D31" s="24">
        <f t="shared" si="0"/>
        <v>0</v>
      </c>
      <c r="E31" s="19" t="s">
        <v>8</v>
      </c>
      <c r="F31" s="25">
        <f t="shared" si="1"/>
        <v>0</v>
      </c>
      <c r="G31" s="8" t="s">
        <v>3</v>
      </c>
      <c r="H31" s="12"/>
      <c r="I31" s="9"/>
    </row>
    <row r="32" spans="1:9" ht="13.5">
      <c r="A32" s="8"/>
      <c r="B32" s="9"/>
      <c r="C32" s="11"/>
      <c r="D32" s="24">
        <f t="shared" si="0"/>
        <v>0</v>
      </c>
      <c r="E32" s="19" t="s">
        <v>8</v>
      </c>
      <c r="F32" s="25">
        <f t="shared" si="1"/>
        <v>0</v>
      </c>
      <c r="G32" s="8" t="s">
        <v>3</v>
      </c>
      <c r="H32" s="12"/>
      <c r="I32" s="9"/>
    </row>
    <row r="33" spans="1:9" ht="13.5">
      <c r="A33" s="8"/>
      <c r="B33" s="9"/>
      <c r="C33" s="11"/>
      <c r="D33" s="24">
        <f t="shared" si="0"/>
        <v>0</v>
      </c>
      <c r="E33" s="19" t="s">
        <v>8</v>
      </c>
      <c r="F33" s="25">
        <f t="shared" si="1"/>
        <v>0</v>
      </c>
      <c r="G33" s="8" t="s">
        <v>3</v>
      </c>
      <c r="H33" s="12"/>
      <c r="I33" s="9"/>
    </row>
    <row r="34" spans="1:9" ht="13.5">
      <c r="A34" s="8"/>
      <c r="B34" s="9"/>
      <c r="C34" s="11"/>
      <c r="D34" s="24">
        <f t="shared" si="0"/>
        <v>0</v>
      </c>
      <c r="E34" s="19" t="s">
        <v>8</v>
      </c>
      <c r="F34" s="25">
        <f t="shared" si="1"/>
        <v>0</v>
      </c>
      <c r="G34" s="8" t="s">
        <v>3</v>
      </c>
      <c r="H34" s="12"/>
      <c r="I34" s="9"/>
    </row>
    <row r="35" spans="1:9" ht="13.5">
      <c r="A35" s="8"/>
      <c r="B35" s="9"/>
      <c r="C35" s="11"/>
      <c r="D35" s="24">
        <f t="shared" si="0"/>
        <v>0</v>
      </c>
      <c r="E35" s="19" t="s">
        <v>8</v>
      </c>
      <c r="F35" s="25">
        <f t="shared" si="1"/>
        <v>0</v>
      </c>
      <c r="G35" s="8" t="s">
        <v>3</v>
      </c>
      <c r="H35" s="12"/>
      <c r="I35" s="9"/>
    </row>
    <row r="36" spans="1:9" ht="13.5">
      <c r="A36" s="8"/>
      <c r="B36" s="9"/>
      <c r="C36" s="11"/>
      <c r="D36" s="24">
        <f t="shared" si="0"/>
        <v>0</v>
      </c>
      <c r="E36" s="19" t="s">
        <v>8</v>
      </c>
      <c r="F36" s="25">
        <f t="shared" si="1"/>
        <v>0</v>
      </c>
      <c r="G36" s="8" t="s">
        <v>3</v>
      </c>
      <c r="H36" s="12"/>
      <c r="I36" s="9"/>
    </row>
    <row r="37" spans="1:9" ht="13.5">
      <c r="A37" s="8"/>
      <c r="B37" s="9"/>
      <c r="C37" s="11"/>
      <c r="D37" s="24">
        <f t="shared" si="0"/>
        <v>0</v>
      </c>
      <c r="E37" s="19" t="s">
        <v>8</v>
      </c>
      <c r="F37" s="25">
        <f t="shared" si="1"/>
        <v>0</v>
      </c>
      <c r="G37" s="8" t="s">
        <v>3</v>
      </c>
      <c r="H37" s="12"/>
      <c r="I37" s="9"/>
    </row>
    <row r="38" spans="1:9" ht="13.5">
      <c r="A38" s="8"/>
      <c r="B38" s="9"/>
      <c r="C38" s="11"/>
      <c r="D38" s="24">
        <f t="shared" si="0"/>
        <v>0</v>
      </c>
      <c r="E38" s="19" t="s">
        <v>8</v>
      </c>
      <c r="F38" s="25">
        <f t="shared" si="1"/>
        <v>0</v>
      </c>
      <c r="G38" s="8" t="s">
        <v>3</v>
      </c>
      <c r="H38" s="12"/>
      <c r="I38" s="9"/>
    </row>
    <row r="39" spans="1:9" ht="13.5">
      <c r="A39" s="8"/>
      <c r="B39" s="9"/>
      <c r="C39" s="11"/>
      <c r="D39" s="24">
        <f t="shared" si="0"/>
        <v>0</v>
      </c>
      <c r="E39" s="19" t="s">
        <v>8</v>
      </c>
      <c r="F39" s="25">
        <f t="shared" si="1"/>
        <v>0</v>
      </c>
      <c r="G39" s="8" t="s">
        <v>3</v>
      </c>
      <c r="H39" s="12"/>
      <c r="I39" s="9"/>
    </row>
    <row r="40" spans="1:9" ht="13.5">
      <c r="A40" s="8"/>
      <c r="B40" s="9"/>
      <c r="C40" s="11"/>
      <c r="D40" s="24">
        <f t="shared" si="0"/>
        <v>0</v>
      </c>
      <c r="E40" s="19" t="s">
        <v>8</v>
      </c>
      <c r="F40" s="25">
        <f t="shared" si="1"/>
        <v>0</v>
      </c>
      <c r="G40" s="8" t="s">
        <v>3</v>
      </c>
      <c r="H40" s="12"/>
      <c r="I40" s="9"/>
    </row>
    <row r="41" spans="1:9" ht="13.5">
      <c r="A41" s="8"/>
      <c r="B41" s="9"/>
      <c r="C41" s="11"/>
      <c r="D41" s="24">
        <f t="shared" si="0"/>
        <v>0</v>
      </c>
      <c r="E41" s="19" t="s">
        <v>8</v>
      </c>
      <c r="F41" s="25">
        <f t="shared" si="1"/>
        <v>0</v>
      </c>
      <c r="G41" s="8" t="s">
        <v>3</v>
      </c>
      <c r="H41" s="12"/>
      <c r="I41" s="9"/>
    </row>
    <row r="42" spans="1:9" ht="13.5">
      <c r="A42" s="8"/>
      <c r="B42" s="9"/>
      <c r="C42" s="11"/>
      <c r="D42" s="24">
        <f t="shared" si="0"/>
        <v>0</v>
      </c>
      <c r="E42" s="19" t="s">
        <v>8</v>
      </c>
      <c r="F42" s="25">
        <f t="shared" si="1"/>
        <v>0</v>
      </c>
      <c r="G42" s="8" t="s">
        <v>3</v>
      </c>
      <c r="H42" s="12"/>
      <c r="I42" s="9"/>
    </row>
    <row r="43" spans="1:9" ht="13.5">
      <c r="A43" s="8"/>
      <c r="B43" s="9"/>
      <c r="C43" s="11"/>
      <c r="D43" s="24">
        <f t="shared" si="0"/>
        <v>0</v>
      </c>
      <c r="E43" s="19" t="s">
        <v>8</v>
      </c>
      <c r="F43" s="25">
        <f t="shared" si="1"/>
        <v>0</v>
      </c>
      <c r="G43" s="8" t="s">
        <v>3</v>
      </c>
      <c r="H43" s="12"/>
      <c r="I43" s="9"/>
    </row>
    <row r="44" spans="1:9" ht="13.5">
      <c r="A44" s="8"/>
      <c r="B44" s="9"/>
      <c r="C44" s="11"/>
      <c r="D44" s="24">
        <f t="shared" si="0"/>
        <v>0</v>
      </c>
      <c r="E44" s="19" t="s">
        <v>8</v>
      </c>
      <c r="F44" s="25">
        <f t="shared" si="1"/>
        <v>0</v>
      </c>
      <c r="G44" s="8" t="s">
        <v>3</v>
      </c>
      <c r="H44" s="12"/>
      <c r="I44" s="9"/>
    </row>
    <row r="45" spans="1:9" ht="13.5">
      <c r="A45" s="8"/>
      <c r="B45" s="9"/>
      <c r="C45" s="11"/>
      <c r="D45" s="24">
        <f t="shared" si="0"/>
        <v>0</v>
      </c>
      <c r="E45" s="19" t="s">
        <v>8</v>
      </c>
      <c r="F45" s="25">
        <f t="shared" si="1"/>
        <v>0</v>
      </c>
      <c r="G45" s="8" t="s">
        <v>3</v>
      </c>
      <c r="H45" s="12"/>
      <c r="I45" s="9"/>
    </row>
    <row r="46" spans="1:9" ht="13.5">
      <c r="A46" s="8"/>
      <c r="B46" s="9"/>
      <c r="C46" s="11"/>
      <c r="D46" s="24">
        <f t="shared" si="0"/>
        <v>0</v>
      </c>
      <c r="E46" s="19" t="s">
        <v>8</v>
      </c>
      <c r="F46" s="25">
        <f t="shared" si="1"/>
        <v>0</v>
      </c>
      <c r="G46" s="8" t="s">
        <v>3</v>
      </c>
      <c r="H46" s="12"/>
      <c r="I46" s="9"/>
    </row>
    <row r="47" spans="1:9" ht="13.5">
      <c r="A47" s="8"/>
      <c r="B47" s="9"/>
      <c r="C47" s="11"/>
      <c r="D47" s="24">
        <f t="shared" si="0"/>
        <v>0</v>
      </c>
      <c r="E47" s="19" t="s">
        <v>8</v>
      </c>
      <c r="F47" s="25">
        <f t="shared" si="1"/>
        <v>0</v>
      </c>
      <c r="G47" s="8" t="s">
        <v>3</v>
      </c>
      <c r="H47" s="12"/>
      <c r="I47" s="9"/>
    </row>
    <row r="48" spans="1:9" ht="13.5">
      <c r="A48" s="8"/>
      <c r="B48" s="9"/>
      <c r="C48" s="11"/>
      <c r="D48" s="24">
        <f t="shared" si="0"/>
        <v>0</v>
      </c>
      <c r="E48" s="19" t="s">
        <v>8</v>
      </c>
      <c r="F48" s="25">
        <f t="shared" si="1"/>
        <v>0</v>
      </c>
      <c r="G48" s="8" t="s">
        <v>3</v>
      </c>
      <c r="H48" s="12"/>
      <c r="I48" s="9"/>
    </row>
    <row r="49" spans="1:9" ht="13.5">
      <c r="A49" s="8"/>
      <c r="B49" s="9"/>
      <c r="C49" s="11"/>
      <c r="D49" s="24">
        <f t="shared" si="0"/>
        <v>0</v>
      </c>
      <c r="E49" s="19" t="s">
        <v>8</v>
      </c>
      <c r="F49" s="25">
        <f t="shared" si="1"/>
        <v>0</v>
      </c>
      <c r="G49" s="8" t="s">
        <v>3</v>
      </c>
      <c r="H49" s="12"/>
      <c r="I49" s="9"/>
    </row>
    <row r="50" spans="1:9" ht="13.5">
      <c r="A50" s="8"/>
      <c r="B50" s="9"/>
      <c r="C50" s="11"/>
      <c r="D50" s="24">
        <f t="shared" si="0"/>
        <v>0</v>
      </c>
      <c r="E50" s="19" t="s">
        <v>8</v>
      </c>
      <c r="F50" s="25">
        <f t="shared" si="1"/>
        <v>0</v>
      </c>
      <c r="G50" s="8" t="s">
        <v>3</v>
      </c>
      <c r="H50" s="12"/>
      <c r="I50" s="9"/>
    </row>
    <row r="51" spans="1:9" ht="13.5">
      <c r="A51" s="8"/>
      <c r="B51" s="9"/>
      <c r="C51" s="11"/>
      <c r="D51" s="24">
        <f t="shared" si="0"/>
        <v>0</v>
      </c>
      <c r="E51" s="19" t="s">
        <v>8</v>
      </c>
      <c r="F51" s="25">
        <f t="shared" si="1"/>
        <v>0</v>
      </c>
      <c r="G51" s="8" t="s">
        <v>3</v>
      </c>
      <c r="H51" s="12"/>
      <c r="I51" s="9"/>
    </row>
    <row r="52" spans="1:9" ht="13.5">
      <c r="A52" s="8"/>
      <c r="B52" s="9"/>
      <c r="C52" s="11"/>
      <c r="D52" s="24">
        <f t="shared" si="0"/>
        <v>0</v>
      </c>
      <c r="E52" s="19" t="s">
        <v>8</v>
      </c>
      <c r="F52" s="25">
        <f t="shared" si="1"/>
        <v>0</v>
      </c>
      <c r="G52" s="8" t="s">
        <v>3</v>
      </c>
      <c r="H52" s="12"/>
      <c r="I52" s="9"/>
    </row>
    <row r="53" spans="1:9" ht="13.5">
      <c r="A53" s="8"/>
      <c r="B53" s="9"/>
      <c r="C53" s="11"/>
      <c r="D53" s="24">
        <f t="shared" si="0"/>
        <v>0</v>
      </c>
      <c r="E53" s="19" t="s">
        <v>8</v>
      </c>
      <c r="F53" s="25">
        <f t="shared" si="1"/>
        <v>0</v>
      </c>
      <c r="G53" s="8" t="s">
        <v>3</v>
      </c>
      <c r="H53" s="12"/>
      <c r="I53" s="9"/>
    </row>
    <row r="54" spans="1:9" ht="13.5">
      <c r="A54" s="8"/>
      <c r="B54" s="9"/>
      <c r="C54" s="11"/>
      <c r="D54" s="24">
        <f t="shared" si="0"/>
        <v>0</v>
      </c>
      <c r="E54" s="19" t="s">
        <v>8</v>
      </c>
      <c r="F54" s="25">
        <f t="shared" si="1"/>
        <v>0</v>
      </c>
      <c r="G54" s="8" t="s">
        <v>3</v>
      </c>
      <c r="H54" s="12"/>
      <c r="I54" s="9"/>
    </row>
    <row r="55" spans="1:9" ht="13.5">
      <c r="A55" s="8"/>
      <c r="B55" s="9"/>
      <c r="C55" s="11"/>
      <c r="D55" s="24">
        <f t="shared" si="0"/>
        <v>0</v>
      </c>
      <c r="E55" s="19" t="s">
        <v>8</v>
      </c>
      <c r="F55" s="25">
        <f t="shared" si="1"/>
        <v>0</v>
      </c>
      <c r="G55" s="8" t="s">
        <v>3</v>
      </c>
      <c r="H55" s="12"/>
      <c r="I55" s="9"/>
    </row>
    <row r="56" spans="1:9" ht="13.5">
      <c r="A56" s="8"/>
      <c r="B56" s="9"/>
      <c r="C56" s="11"/>
      <c r="D56" s="24">
        <f t="shared" si="0"/>
        <v>0</v>
      </c>
      <c r="E56" s="19" t="s">
        <v>8</v>
      </c>
      <c r="F56" s="25">
        <f t="shared" si="1"/>
        <v>0</v>
      </c>
      <c r="G56" s="8" t="s">
        <v>3</v>
      </c>
      <c r="H56" s="12"/>
      <c r="I56" s="9"/>
    </row>
    <row r="57" spans="1:9" ht="13.5">
      <c r="A57" s="8"/>
      <c r="B57" s="9"/>
      <c r="C57" s="8"/>
      <c r="D57" s="24">
        <f t="shared" si="0"/>
        <v>0</v>
      </c>
      <c r="E57" s="19" t="s">
        <v>8</v>
      </c>
      <c r="F57" s="25">
        <f t="shared" si="1"/>
        <v>0</v>
      </c>
      <c r="G57" s="8" t="s">
        <v>3</v>
      </c>
      <c r="H57" s="12"/>
      <c r="I57" s="9"/>
    </row>
    <row r="58" spans="1:9" ht="13.5">
      <c r="A58" s="8"/>
      <c r="B58" s="9"/>
      <c r="C58" s="8"/>
      <c r="D58" s="24">
        <f t="shared" si="0"/>
        <v>0</v>
      </c>
      <c r="E58" s="19" t="s">
        <v>8</v>
      </c>
      <c r="F58" s="25">
        <f t="shared" si="1"/>
        <v>0</v>
      </c>
      <c r="G58" s="8" t="s">
        <v>3</v>
      </c>
      <c r="H58" s="12"/>
      <c r="I58" s="9"/>
    </row>
    <row r="59" spans="1:9" ht="13.5">
      <c r="A59" s="8"/>
      <c r="B59" s="9"/>
      <c r="C59" s="8"/>
      <c r="D59" s="24">
        <f t="shared" si="0"/>
        <v>0</v>
      </c>
      <c r="E59" s="19" t="s">
        <v>8</v>
      </c>
      <c r="F59" s="25">
        <f t="shared" si="1"/>
        <v>0</v>
      </c>
      <c r="G59" s="8" t="s">
        <v>3</v>
      </c>
      <c r="H59" s="12"/>
      <c r="I59" s="9"/>
    </row>
    <row r="60" spans="1:9" ht="13.5">
      <c r="A60" s="8"/>
      <c r="B60" s="9"/>
      <c r="C60" s="8"/>
      <c r="D60" s="24">
        <f t="shared" si="0"/>
        <v>0</v>
      </c>
      <c r="E60" s="19" t="s">
        <v>8</v>
      </c>
      <c r="F60" s="25">
        <f t="shared" si="1"/>
        <v>0</v>
      </c>
      <c r="G60" s="8" t="s">
        <v>3</v>
      </c>
      <c r="H60" s="12"/>
      <c r="I60" s="9"/>
    </row>
    <row r="61" spans="1:9" ht="4.5" customHeight="1" thickBot="1">
      <c r="A61" s="14"/>
      <c r="B61" s="15"/>
      <c r="C61" s="14"/>
      <c r="D61" s="16"/>
      <c r="E61" s="17"/>
      <c r="F61" s="16"/>
      <c r="G61" s="14"/>
      <c r="H61" s="18"/>
      <c r="I61" s="15"/>
    </row>
    <row r="62" spans="5:7" ht="14.25" thickBot="1">
      <c r="E62" s="3" t="s">
        <v>15</v>
      </c>
      <c r="F62" s="26">
        <f>SUM(F3:F60)/100</f>
        <v>0.6447406857515863</v>
      </c>
      <c r="G62" s="2" t="s">
        <v>10</v>
      </c>
    </row>
  </sheetData>
  <sheetProtection/>
  <dataValidations count="3">
    <dataValidation type="list" allowBlank="1" showInputMessage="1" showErrorMessage="1" sqref="G61">
      <formula1>$K$3:$K$5</formula1>
    </dataValidation>
    <dataValidation type="list" allowBlank="1" showInputMessage="1" showErrorMessage="1" sqref="H3:H61">
      <formula1>$K$7:$K$9</formula1>
    </dataValidation>
    <dataValidation type="list" allowBlank="1" showInputMessage="1" showErrorMessage="1" sqref="G3:G60">
      <formula1>$K$3:$K$4</formula1>
    </dataValidation>
  </dataValidations>
  <printOptions/>
  <pageMargins left="0.5905511811023623" right="0.5905511811023623"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B1:Q32"/>
  <sheetViews>
    <sheetView showGridLines="0" zoomScalePageLayoutView="0" workbookViewId="0" topLeftCell="A13">
      <selection activeCell="L31" sqref="L31"/>
    </sheetView>
  </sheetViews>
  <sheetFormatPr defaultColWidth="9.00390625" defaultRowHeight="13.5"/>
  <cols>
    <col min="1" max="1" width="1.625" style="27" customWidth="1"/>
    <col min="2" max="17" width="8.625" style="27" customWidth="1"/>
    <col min="18" max="18" width="0.875" style="27" customWidth="1"/>
    <col min="19" max="16384" width="9.00390625" style="27" customWidth="1"/>
  </cols>
  <sheetData>
    <row r="1" ht="13.5">
      <c r="H1" s="27" t="s">
        <v>17</v>
      </c>
    </row>
    <row r="3" spans="2:17" ht="30" customHeight="1">
      <c r="B3" s="28" t="s">
        <v>18</v>
      </c>
      <c r="C3" s="28" t="s">
        <v>19</v>
      </c>
      <c r="D3" s="29" t="s">
        <v>20</v>
      </c>
      <c r="E3" s="55" t="s">
        <v>21</v>
      </c>
      <c r="F3" s="56"/>
      <c r="G3" s="56"/>
      <c r="H3" s="57"/>
      <c r="I3" s="29" t="s">
        <v>22</v>
      </c>
      <c r="J3" s="58" t="s">
        <v>23</v>
      </c>
      <c r="K3" s="59"/>
      <c r="L3" s="59"/>
      <c r="M3" s="59"/>
      <c r="N3" s="60"/>
      <c r="O3" s="30" t="s">
        <v>24</v>
      </c>
      <c r="P3" s="61" t="s">
        <v>2</v>
      </c>
      <c r="Q3" s="62"/>
    </row>
    <row r="4" spans="2:17" ht="13.5">
      <c r="B4" s="38" t="s">
        <v>25</v>
      </c>
      <c r="C4" s="38" t="s">
        <v>53</v>
      </c>
      <c r="D4" s="38" t="s">
        <v>26</v>
      </c>
      <c r="E4" s="54" t="s">
        <v>54</v>
      </c>
      <c r="F4" s="54"/>
      <c r="G4" s="54"/>
      <c r="H4" s="54"/>
      <c r="I4" s="38">
        <f>5*3*0.01</f>
        <v>0.15</v>
      </c>
      <c r="J4" s="63" t="s">
        <v>55</v>
      </c>
      <c r="K4" s="64"/>
      <c r="L4" s="64"/>
      <c r="M4" s="64"/>
      <c r="N4" s="65"/>
      <c r="O4" s="38" t="s">
        <v>27</v>
      </c>
      <c r="P4" s="66"/>
      <c r="Q4" s="67"/>
    </row>
    <row r="5" spans="2:17" ht="13.5">
      <c r="B5" s="38" t="s">
        <v>25</v>
      </c>
      <c r="C5" s="38" t="s">
        <v>53</v>
      </c>
      <c r="D5" s="38" t="s">
        <v>26</v>
      </c>
      <c r="E5" s="54" t="s">
        <v>56</v>
      </c>
      <c r="F5" s="54"/>
      <c r="G5" s="54"/>
      <c r="H5" s="54"/>
      <c r="I5" s="38">
        <f>5*3*0.01</f>
        <v>0.15</v>
      </c>
      <c r="J5" s="63" t="s">
        <v>55</v>
      </c>
      <c r="K5" s="64"/>
      <c r="L5" s="64"/>
      <c r="M5" s="64"/>
      <c r="N5" s="65"/>
      <c r="O5" s="38" t="s">
        <v>27</v>
      </c>
      <c r="P5" s="66"/>
      <c r="Q5" s="67"/>
    </row>
    <row r="6" spans="2:17" ht="13.5">
      <c r="B6" s="38" t="s">
        <v>25</v>
      </c>
      <c r="C6" s="38" t="s">
        <v>53</v>
      </c>
      <c r="D6" s="38" t="s">
        <v>26</v>
      </c>
      <c r="E6" s="54" t="s">
        <v>57</v>
      </c>
      <c r="F6" s="54"/>
      <c r="G6" s="54"/>
      <c r="H6" s="54"/>
      <c r="I6" s="38">
        <f>5*3*0.01</f>
        <v>0.15</v>
      </c>
      <c r="J6" s="63" t="s">
        <v>55</v>
      </c>
      <c r="K6" s="64"/>
      <c r="L6" s="64"/>
      <c r="M6" s="64"/>
      <c r="N6" s="65"/>
      <c r="O6" s="38" t="s">
        <v>27</v>
      </c>
      <c r="P6" s="66"/>
      <c r="Q6" s="67"/>
    </row>
    <row r="7" spans="2:17" ht="13.5">
      <c r="B7" s="38" t="s">
        <v>29</v>
      </c>
      <c r="C7" s="38" t="s">
        <v>58</v>
      </c>
      <c r="D7" s="38" t="s">
        <v>30</v>
      </c>
      <c r="E7" s="66" t="s">
        <v>31</v>
      </c>
      <c r="F7" s="68"/>
      <c r="G7" s="68"/>
      <c r="H7" s="67"/>
      <c r="I7" s="38">
        <f>8*10*0.004</f>
        <v>0.32</v>
      </c>
      <c r="J7" s="63" t="s">
        <v>59</v>
      </c>
      <c r="K7" s="64"/>
      <c r="L7" s="64"/>
      <c r="M7" s="64"/>
      <c r="N7" s="65"/>
      <c r="O7" s="38" t="s">
        <v>32</v>
      </c>
      <c r="P7" s="66"/>
      <c r="Q7" s="67"/>
    </row>
    <row r="8" spans="2:17" ht="13.5">
      <c r="B8" s="38" t="s">
        <v>29</v>
      </c>
      <c r="C8" s="38" t="s">
        <v>60</v>
      </c>
      <c r="D8" s="38" t="s">
        <v>61</v>
      </c>
      <c r="E8" s="66" t="s">
        <v>62</v>
      </c>
      <c r="F8" s="68"/>
      <c r="G8" s="68"/>
      <c r="H8" s="67"/>
      <c r="I8" s="38">
        <f>(1+2)*2*0.1*0.02*10</f>
        <v>0.12000000000000002</v>
      </c>
      <c r="J8" s="63" t="s">
        <v>63</v>
      </c>
      <c r="K8" s="64"/>
      <c r="L8" s="64"/>
      <c r="M8" s="64"/>
      <c r="N8" s="65"/>
      <c r="O8" s="38" t="s">
        <v>64</v>
      </c>
      <c r="P8" s="66" t="s">
        <v>65</v>
      </c>
      <c r="Q8" s="67"/>
    </row>
    <row r="9" spans="2:17" ht="13.5">
      <c r="B9" s="38" t="s">
        <v>29</v>
      </c>
      <c r="C9" s="38" t="s">
        <v>53</v>
      </c>
      <c r="D9" s="38" t="s">
        <v>35</v>
      </c>
      <c r="E9" s="66" t="s">
        <v>66</v>
      </c>
      <c r="F9" s="68"/>
      <c r="G9" s="68"/>
      <c r="H9" s="67"/>
      <c r="I9" s="38">
        <v>1</v>
      </c>
      <c r="J9" s="63" t="s">
        <v>67</v>
      </c>
      <c r="K9" s="64"/>
      <c r="L9" s="64"/>
      <c r="M9" s="64"/>
      <c r="N9" s="65"/>
      <c r="O9" s="38" t="s">
        <v>36</v>
      </c>
      <c r="P9" s="66"/>
      <c r="Q9" s="67"/>
    </row>
    <row r="10" spans="2:17" ht="13.5">
      <c r="B10" s="38" t="s">
        <v>34</v>
      </c>
      <c r="C10" s="38" t="s">
        <v>53</v>
      </c>
      <c r="D10" s="38" t="s">
        <v>35</v>
      </c>
      <c r="E10" s="54" t="s">
        <v>68</v>
      </c>
      <c r="F10" s="54"/>
      <c r="G10" s="54"/>
      <c r="H10" s="54"/>
      <c r="I10" s="38">
        <v>1</v>
      </c>
      <c r="J10" s="63" t="s">
        <v>67</v>
      </c>
      <c r="K10" s="64"/>
      <c r="L10" s="64"/>
      <c r="M10" s="64"/>
      <c r="N10" s="65"/>
      <c r="O10" s="38" t="s">
        <v>36</v>
      </c>
      <c r="P10" s="66"/>
      <c r="Q10" s="67"/>
    </row>
    <row r="11" spans="2:17" ht="13.5">
      <c r="B11" s="38"/>
      <c r="C11" s="38"/>
      <c r="D11" s="38"/>
      <c r="E11" s="54"/>
      <c r="F11" s="54"/>
      <c r="G11" s="54"/>
      <c r="H11" s="54"/>
      <c r="I11" s="38"/>
      <c r="J11" s="63"/>
      <c r="K11" s="64"/>
      <c r="L11" s="64"/>
      <c r="M11" s="64"/>
      <c r="N11" s="65"/>
      <c r="O11" s="38"/>
      <c r="P11" s="66"/>
      <c r="Q11" s="67"/>
    </row>
    <row r="12" spans="2:17" ht="13.5">
      <c r="B12" s="38"/>
      <c r="C12" s="38"/>
      <c r="D12" s="38"/>
      <c r="E12" s="54"/>
      <c r="F12" s="54"/>
      <c r="G12" s="54"/>
      <c r="H12" s="54"/>
      <c r="I12" s="38"/>
      <c r="J12" s="63"/>
      <c r="K12" s="64"/>
      <c r="L12" s="64"/>
      <c r="M12" s="64"/>
      <c r="N12" s="65"/>
      <c r="O12" s="38"/>
      <c r="P12" s="69"/>
      <c r="Q12" s="70"/>
    </row>
    <row r="13" spans="2:17" ht="13.5">
      <c r="B13" s="38"/>
      <c r="C13" s="38"/>
      <c r="D13" s="38"/>
      <c r="E13" s="54"/>
      <c r="F13" s="54"/>
      <c r="G13" s="54"/>
      <c r="H13" s="54"/>
      <c r="I13" s="38"/>
      <c r="J13" s="63"/>
      <c r="K13" s="64"/>
      <c r="L13" s="64"/>
      <c r="M13" s="64"/>
      <c r="N13" s="65"/>
      <c r="O13" s="38"/>
      <c r="P13" s="66"/>
      <c r="Q13" s="67"/>
    </row>
    <row r="14" spans="2:17" ht="13.5">
      <c r="B14" s="38"/>
      <c r="C14" s="38"/>
      <c r="D14" s="38"/>
      <c r="E14" s="54"/>
      <c r="F14" s="54"/>
      <c r="G14" s="54"/>
      <c r="H14" s="54"/>
      <c r="I14" s="38"/>
      <c r="J14" s="63"/>
      <c r="K14" s="64"/>
      <c r="L14" s="64"/>
      <c r="M14" s="64"/>
      <c r="N14" s="65"/>
      <c r="O14" s="38"/>
      <c r="P14" s="69"/>
      <c r="Q14" s="70"/>
    </row>
    <row r="15" spans="2:17" ht="13.5">
      <c r="B15" s="38"/>
      <c r="C15" s="38"/>
      <c r="D15" s="38"/>
      <c r="E15" s="54"/>
      <c r="F15" s="54"/>
      <c r="G15" s="54"/>
      <c r="H15" s="54"/>
      <c r="I15" s="38"/>
      <c r="J15" s="63"/>
      <c r="K15" s="64"/>
      <c r="L15" s="64"/>
      <c r="M15" s="64"/>
      <c r="N15" s="65"/>
      <c r="O15" s="38"/>
      <c r="P15" s="69"/>
      <c r="Q15" s="70"/>
    </row>
    <row r="16" spans="2:17" ht="13.5">
      <c r="B16" s="38"/>
      <c r="C16" s="38"/>
      <c r="D16" s="38"/>
      <c r="E16" s="54"/>
      <c r="F16" s="54"/>
      <c r="G16" s="54"/>
      <c r="H16" s="54"/>
      <c r="I16" s="38"/>
      <c r="J16" s="63"/>
      <c r="K16" s="64"/>
      <c r="L16" s="64"/>
      <c r="M16" s="64"/>
      <c r="N16" s="65"/>
      <c r="O16" s="38"/>
      <c r="P16" s="66"/>
      <c r="Q16" s="67"/>
    </row>
    <row r="17" spans="2:17" ht="13.5">
      <c r="B17" s="38"/>
      <c r="C17" s="38"/>
      <c r="D17" s="38"/>
      <c r="E17" s="54"/>
      <c r="F17" s="54"/>
      <c r="G17" s="54"/>
      <c r="H17" s="54"/>
      <c r="I17" s="38"/>
      <c r="J17" s="63"/>
      <c r="K17" s="64"/>
      <c r="L17" s="64"/>
      <c r="M17" s="64"/>
      <c r="N17" s="65"/>
      <c r="O17" s="38"/>
      <c r="P17" s="69"/>
      <c r="Q17" s="70"/>
    </row>
    <row r="18" spans="2:17" ht="14.25" thickBot="1">
      <c r="B18" s="42"/>
      <c r="C18" s="42"/>
      <c r="D18" s="42"/>
      <c r="E18" s="71"/>
      <c r="F18" s="71"/>
      <c r="G18" s="71"/>
      <c r="H18" s="71"/>
      <c r="I18" s="42"/>
      <c r="J18" s="72"/>
      <c r="K18" s="73"/>
      <c r="L18" s="73"/>
      <c r="M18" s="73"/>
      <c r="N18" s="74"/>
      <c r="O18" s="42"/>
      <c r="P18" s="75"/>
      <c r="Q18" s="76"/>
    </row>
    <row r="19" spans="2:17" ht="16.5" thickTop="1">
      <c r="B19" s="43"/>
      <c r="C19" s="44"/>
      <c r="D19" s="44"/>
      <c r="E19" s="85" t="s">
        <v>28</v>
      </c>
      <c r="F19" s="85"/>
      <c r="G19" s="85"/>
      <c r="H19" s="86"/>
      <c r="I19" s="45">
        <f>SUMIF(B4:B18,B26,I4:I18)</f>
        <v>0.44999999999999996</v>
      </c>
      <c r="J19" s="46" t="s">
        <v>69</v>
      </c>
      <c r="K19" s="47"/>
      <c r="L19" s="47"/>
      <c r="M19" s="47"/>
      <c r="N19" s="46"/>
      <c r="O19" s="48"/>
      <c r="P19" s="87"/>
      <c r="Q19" s="88"/>
    </row>
    <row r="20" spans="2:17" ht="15.75">
      <c r="B20" s="41"/>
      <c r="C20" s="49"/>
      <c r="D20" s="49"/>
      <c r="E20" s="83" t="s">
        <v>33</v>
      </c>
      <c r="F20" s="83"/>
      <c r="G20" s="83"/>
      <c r="H20" s="84"/>
      <c r="I20" s="50">
        <f>SUMIF(B4:B18,B27,I4:I18)</f>
        <v>1.44</v>
      </c>
      <c r="J20" s="40" t="s">
        <v>69</v>
      </c>
      <c r="K20" s="39"/>
      <c r="L20" s="39"/>
      <c r="M20" s="39"/>
      <c r="N20" s="40"/>
      <c r="O20" s="38"/>
      <c r="P20" s="69"/>
      <c r="Q20" s="70"/>
    </row>
    <row r="21" spans="2:17" ht="16.5" thickBot="1">
      <c r="B21" s="41"/>
      <c r="C21" s="49"/>
      <c r="D21" s="49"/>
      <c r="E21" s="83" t="s">
        <v>37</v>
      </c>
      <c r="F21" s="83"/>
      <c r="G21" s="83"/>
      <c r="H21" s="84"/>
      <c r="I21" s="51">
        <f>SUMIF(B4:B18,B28,I4:I18)</f>
        <v>1</v>
      </c>
      <c r="J21" s="52" t="s">
        <v>69</v>
      </c>
      <c r="K21" s="39"/>
      <c r="L21" s="39"/>
      <c r="M21" s="39"/>
      <c r="N21" s="40"/>
      <c r="O21" s="38"/>
      <c r="P21" s="69"/>
      <c r="Q21" s="70"/>
    </row>
    <row r="22" spans="2:10" ht="16.5" thickBot="1">
      <c r="B22" s="31"/>
      <c r="C22" s="31"/>
      <c r="D22" s="31"/>
      <c r="G22" s="31"/>
      <c r="H22" s="31" t="s">
        <v>38</v>
      </c>
      <c r="I22" s="53">
        <f>I19+I20+I21</f>
        <v>2.8899999999999997</v>
      </c>
      <c r="J22" s="32" t="s">
        <v>39</v>
      </c>
    </row>
    <row r="23" spans="2:9" ht="13.5">
      <c r="B23" s="31"/>
      <c r="C23" s="31"/>
      <c r="F23" s="31"/>
      <c r="G23" s="31"/>
      <c r="H23" s="33"/>
      <c r="I23" s="34"/>
    </row>
    <row r="24" ht="13.5">
      <c r="B24" s="27" t="s">
        <v>40</v>
      </c>
    </row>
    <row r="25" spans="2:12" ht="13.5" customHeight="1">
      <c r="B25" s="77" t="s">
        <v>41</v>
      </c>
      <c r="C25" s="78"/>
      <c r="D25" s="79" t="s">
        <v>42</v>
      </c>
      <c r="E25" s="79"/>
      <c r="F25" s="79"/>
      <c r="G25" s="79"/>
      <c r="H25" s="80" t="s">
        <v>43</v>
      </c>
      <c r="I25" s="80"/>
      <c r="J25" s="80"/>
      <c r="L25" s="35"/>
    </row>
    <row r="26" spans="2:12" ht="13.5" customHeight="1">
      <c r="B26" s="77" t="s">
        <v>25</v>
      </c>
      <c r="C26" s="78"/>
      <c r="D26" s="79" t="s">
        <v>44</v>
      </c>
      <c r="E26" s="79"/>
      <c r="F26" s="79"/>
      <c r="G26" s="79"/>
      <c r="H26" s="80" t="s">
        <v>45</v>
      </c>
      <c r="I26" s="80"/>
      <c r="J26" s="80"/>
      <c r="L26" s="36"/>
    </row>
    <row r="27" spans="2:10" ht="13.5" customHeight="1">
      <c r="B27" s="77" t="s">
        <v>29</v>
      </c>
      <c r="C27" s="78"/>
      <c r="D27" s="79" t="s">
        <v>46</v>
      </c>
      <c r="E27" s="79"/>
      <c r="F27" s="79"/>
      <c r="G27" s="79"/>
      <c r="H27" s="80" t="s">
        <v>47</v>
      </c>
      <c r="I27" s="80"/>
      <c r="J27" s="80"/>
    </row>
    <row r="28" spans="2:10" ht="13.5" customHeight="1">
      <c r="B28" s="77" t="s">
        <v>48</v>
      </c>
      <c r="C28" s="78"/>
      <c r="D28" s="82" t="s">
        <v>49</v>
      </c>
      <c r="E28" s="82"/>
      <c r="F28" s="82"/>
      <c r="G28" s="82"/>
      <c r="H28" s="82"/>
      <c r="I28" s="82"/>
      <c r="J28" s="82"/>
    </row>
    <row r="30" spans="2:10" ht="13.5">
      <c r="B30" s="81" t="s">
        <v>50</v>
      </c>
      <c r="C30" s="81"/>
      <c r="D30" s="81"/>
      <c r="E30" s="81"/>
      <c r="F30" s="81"/>
      <c r="G30" s="81"/>
      <c r="H30" s="81"/>
      <c r="I30" s="81"/>
      <c r="J30" s="81"/>
    </row>
    <row r="31" spans="2:10" ht="27" customHeight="1">
      <c r="B31" s="81" t="s">
        <v>70</v>
      </c>
      <c r="C31" s="81"/>
      <c r="D31" s="81"/>
      <c r="E31" s="81"/>
      <c r="F31" s="81"/>
      <c r="G31" s="81"/>
      <c r="H31" s="81"/>
      <c r="I31" s="81"/>
      <c r="J31" s="81"/>
    </row>
    <row r="32" ht="13.5">
      <c r="C32" s="37"/>
    </row>
  </sheetData>
  <sheetProtection/>
  <mergeCells count="67">
    <mergeCell ref="E6:H6"/>
    <mergeCell ref="J6:N6"/>
    <mergeCell ref="P6:Q6"/>
    <mergeCell ref="E21:H21"/>
    <mergeCell ref="P21:Q21"/>
    <mergeCell ref="E19:H19"/>
    <mergeCell ref="P19:Q19"/>
    <mergeCell ref="E20:H20"/>
    <mergeCell ref="P20:Q20"/>
    <mergeCell ref="E17:H17"/>
    <mergeCell ref="B31:J31"/>
    <mergeCell ref="B27:C27"/>
    <mergeCell ref="D27:G27"/>
    <mergeCell ref="H27:J27"/>
    <mergeCell ref="B28:C28"/>
    <mergeCell ref="D28:J28"/>
    <mergeCell ref="B30:J30"/>
    <mergeCell ref="B25:C25"/>
    <mergeCell ref="D25:G25"/>
    <mergeCell ref="H25:J25"/>
    <mergeCell ref="B26:C26"/>
    <mergeCell ref="D26:G26"/>
    <mergeCell ref="H26:J26"/>
    <mergeCell ref="J17:N17"/>
    <mergeCell ref="P17:Q17"/>
    <mergeCell ref="E18:H18"/>
    <mergeCell ref="J18:N18"/>
    <mergeCell ref="P18:Q18"/>
    <mergeCell ref="E15:H15"/>
    <mergeCell ref="J15:N15"/>
    <mergeCell ref="P15:Q15"/>
    <mergeCell ref="E16:H16"/>
    <mergeCell ref="J16:N16"/>
    <mergeCell ref="P16:Q16"/>
    <mergeCell ref="E13:H13"/>
    <mergeCell ref="J13:N13"/>
    <mergeCell ref="P13:Q13"/>
    <mergeCell ref="E14:H14"/>
    <mergeCell ref="J14:N14"/>
    <mergeCell ref="P14:Q14"/>
    <mergeCell ref="E11:H11"/>
    <mergeCell ref="J11:N11"/>
    <mergeCell ref="P11:Q11"/>
    <mergeCell ref="E12:H12"/>
    <mergeCell ref="J12:N12"/>
    <mergeCell ref="P12:Q12"/>
    <mergeCell ref="E9:H9"/>
    <mergeCell ref="J9:N9"/>
    <mergeCell ref="P9:Q9"/>
    <mergeCell ref="E10:H10"/>
    <mergeCell ref="J10:N10"/>
    <mergeCell ref="P10:Q10"/>
    <mergeCell ref="E7:H7"/>
    <mergeCell ref="J7:N7"/>
    <mergeCell ref="P7:Q7"/>
    <mergeCell ref="E8:H8"/>
    <mergeCell ref="J8:N8"/>
    <mergeCell ref="P8:Q8"/>
    <mergeCell ref="E5:H5"/>
    <mergeCell ref="E3:H3"/>
    <mergeCell ref="J3:N3"/>
    <mergeCell ref="P3:Q3"/>
    <mergeCell ref="E4:H4"/>
    <mergeCell ref="J4:N4"/>
    <mergeCell ref="P4:Q4"/>
    <mergeCell ref="J5:N5"/>
    <mergeCell ref="P5:Q5"/>
  </mergeCells>
  <dataValidations count="2">
    <dataValidation type="list" allowBlank="1" showInputMessage="1" showErrorMessage="1" sqref="D4:D18">
      <formula1>"外装材,内装材,構造材,その他"</formula1>
    </dataValidation>
    <dataValidation type="list" allowBlank="1" showInputMessage="1" showErrorMessage="1" sqref="B4:B18">
      <formula1>$B$26:$B$28</formula1>
    </dataValidation>
  </dataValidations>
  <printOptions/>
  <pageMargins left="0.7" right="0.7" top="0.75" bottom="0.75" header="0.3" footer="0.3"/>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cp:lastPrinted>2012-03-13T04:33:01Z</cp:lastPrinted>
  <dcterms:created xsi:type="dcterms:W3CDTF">2011-09-06T00:05:05Z</dcterms:created>
  <dcterms:modified xsi:type="dcterms:W3CDTF">2018-04-09T00:23:34Z</dcterms:modified>
  <cp:category/>
  <cp:version/>
  <cp:contentType/>
  <cp:contentStatus/>
</cp:coreProperties>
</file>