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omments4.xml" ContentType="application/vnd.openxmlformats-officedocument.spreadsheetml.comments+xml"/>
  <Override PartName="/xl/drawings/drawing5.xml" ContentType="application/vnd.openxmlformats-officedocument.drawing+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drawings/drawing6.xml" ContentType="application/vnd.openxmlformats-officedocument.drawing+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drawings/drawing7.xml" ContentType="application/vnd.openxmlformats-officedocument.drawing+xml"/>
  <Override PartName="/xl/ctrlProps/ctrlProp225.xml" ContentType="application/vnd.ms-excel.controlproperties+xml"/>
  <Override PartName="/xl/ctrlProps/ctrlProp226.xml" ContentType="application/vnd.ms-excel.controlproperties+xml"/>
  <Override PartName="/xl/drawings/drawing8.xml" ContentType="application/vnd.openxmlformats-officedocument.drawing+xml"/>
  <Override PartName="/xl/drawings/drawing9.xml" ContentType="application/vnd.openxmlformats-officedocument.drawing+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drawings/drawing10.xml" ContentType="application/vnd.openxmlformats-officedocument.drawing+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docserve\docserve\free_space(2530030000)\04_耐震改修促進フォルダ\01_補助事業共通事項\03_要綱様式（改正作業用）\R07\01_まちの匠\"/>
    </mc:Choice>
  </mc:AlternateContent>
  <xr:revisionPtr revIDLastSave="0" documentId="13_ncr:1_{0D3F1991-6293-4E4E-B0CD-A6A79345C88E}" xr6:coauthVersionLast="47" xr6:coauthVersionMax="47" xr10:uidLastSave="{00000000-0000-0000-0000-000000000000}"/>
  <bookViews>
    <workbookView xWindow="0" yWindow="525" windowWidth="20490" windowHeight="10545" tabRatio="919" xr2:uid="{B5F4D0FB-8847-4D3E-9504-4DF81A5A8C7D}"/>
  </bookViews>
  <sheets>
    <sheet name="第１号様式" sheetId="3" r:id="rId1"/>
    <sheet name="第2-1号様式（共通事項）" sheetId="1" r:id="rId2"/>
    <sheet name="第2-2号様式（本格改修）" sheetId="5" r:id="rId3"/>
    <sheet name="第2-3号様式（簡易改修）" sheetId="6" r:id="rId4"/>
    <sheet name="第3号様式" sheetId="7" r:id="rId5"/>
    <sheet name="第４号様式" sheetId="8" r:id="rId6"/>
    <sheet name="第５号様式" sheetId="10" r:id="rId7"/>
    <sheet name="第６号様式" sheetId="11" r:id="rId8"/>
    <sheet name="第７号様式" sheetId="12" r:id="rId9"/>
    <sheet name="第８号様式" sheetId="13" r:id="rId10"/>
    <sheet name="リスト候補" sheetId="4" r:id="rId11"/>
  </sheets>
  <definedNames>
    <definedName name="_xlnm.Print_Area" localSheetId="0">第１号様式!$B$2:$AG$105</definedName>
    <definedName name="_xlnm.Print_Area" localSheetId="1">'第2-1号様式（共通事項）'!$B$2:$W$95</definedName>
    <definedName name="_xlnm.Print_Area" localSheetId="2">'第2-2号様式（本格改修）'!$B$3:$W$44</definedName>
    <definedName name="_xlnm.Print_Area" localSheetId="3">'第2-3号様式（簡易改修）'!$B$2:$W$44</definedName>
    <definedName name="_xlnm.Print_Area" localSheetId="4">第3号様式!$B$2:$AB$50</definedName>
    <definedName name="_xlnm.Print_Area" localSheetId="5">第４号様式!$B$2:$AG$46</definedName>
    <definedName name="_xlnm.Print_Area" localSheetId="6">第５号様式!$B$2:$AG$48</definedName>
    <definedName name="_xlnm.Print_Area" localSheetId="7">第６号様式!$B$2:$AG$31</definedName>
    <definedName name="_xlnm.Print_Area" localSheetId="8">第７号様式!$B$2:$AG$73</definedName>
    <definedName name="_xlnm.Print_Area" localSheetId="9">第８号様式!$B$2:$AG$39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4" i="10" l="1"/>
  <c r="R6" i="5"/>
  <c r="AN12" i="1"/>
  <c r="AN13" i="1"/>
  <c r="AM13" i="1"/>
  <c r="AM12" i="1"/>
  <c r="AM11" i="1"/>
  <c r="AM10" i="1"/>
  <c r="AM9" i="1"/>
  <c r="AL13" i="1"/>
  <c r="AL12" i="1"/>
  <c r="AL11" i="1"/>
  <c r="AL10" i="1"/>
  <c r="AL9" i="1"/>
  <c r="Y42" i="6"/>
  <c r="Y33" i="6"/>
  <c r="Y43" i="5"/>
  <c r="Y57" i="1"/>
  <c r="R8" i="13"/>
  <c r="R9" i="12"/>
  <c r="AC12" i="13"/>
  <c r="Y12" i="13"/>
  <c r="U12" i="13"/>
  <c r="B9" i="13"/>
  <c r="H8" i="13"/>
  <c r="D8" i="13"/>
  <c r="F12" i="1" l="1"/>
  <c r="AC12" i="12"/>
  <c r="Y12" i="12"/>
  <c r="U12" i="12"/>
  <c r="B9" i="12"/>
  <c r="H8" i="12"/>
  <c r="D8" i="12"/>
  <c r="V6" i="12"/>
  <c r="AC12" i="11"/>
  <c r="Y12" i="11"/>
  <c r="U12" i="11"/>
  <c r="R9" i="11"/>
  <c r="B9" i="11"/>
  <c r="H8" i="11"/>
  <c r="D8" i="11"/>
  <c r="V6" i="11"/>
  <c r="AC12" i="10"/>
  <c r="Y12" i="10"/>
  <c r="U12" i="10"/>
  <c r="R9" i="10"/>
  <c r="B9" i="10"/>
  <c r="H8" i="10"/>
  <c r="D8" i="10"/>
  <c r="V6" i="10"/>
  <c r="AC12" i="8"/>
  <c r="Y12" i="8"/>
  <c r="U12" i="8"/>
  <c r="R9" i="8"/>
  <c r="V6" i="8"/>
  <c r="B9" i="8"/>
  <c r="D8" i="8"/>
  <c r="H8" i="8"/>
  <c r="O38" i="1"/>
  <c r="AB29" i="1"/>
  <c r="U29" i="1"/>
  <c r="AI80" i="3"/>
  <c r="AJ80" i="3" s="1"/>
  <c r="AN21" i="3"/>
  <c r="AL21" i="3"/>
  <c r="AN11" i="1" l="1"/>
  <c r="F11" i="1" s="1"/>
  <c r="AN10" i="1"/>
  <c r="F10" i="1" s="1"/>
  <c r="AN9" i="1"/>
  <c r="F9" i="1" s="1"/>
  <c r="O94" i="1"/>
  <c r="O93" i="1"/>
  <c r="O92" i="1"/>
  <c r="X91" i="1"/>
  <c r="F13" i="1" l="1"/>
  <c r="Y94" i="1"/>
  <c r="AK15" i="13"/>
  <c r="AL15" i="13" s="1"/>
  <c r="AK14" i="13"/>
  <c r="AL14" i="13" s="1"/>
  <c r="AK13" i="12"/>
  <c r="AL13" i="12" s="1"/>
  <c r="AK14" i="12"/>
  <c r="AL14" i="12" s="1"/>
  <c r="AI41" i="12"/>
  <c r="AH41" i="12" s="1"/>
  <c r="H40" i="12" s="1"/>
  <c r="AJ41" i="12"/>
  <c r="AI42" i="12"/>
  <c r="AH42" i="12" s="1"/>
  <c r="N40" i="12" s="1"/>
  <c r="AJ42" i="12"/>
  <c r="AK14" i="11"/>
  <c r="AL14" i="11" s="1"/>
  <c r="AK13" i="11"/>
  <c r="AL13" i="11" s="1"/>
  <c r="AF14" i="7"/>
  <c r="AE14" i="7"/>
  <c r="AD14" i="7" s="1"/>
  <c r="AF13" i="7"/>
  <c r="AE13" i="7"/>
  <c r="AD13" i="7" s="1"/>
  <c r="AK29" i="8"/>
  <c r="AK28" i="8"/>
  <c r="AJ29" i="8"/>
  <c r="AI29" i="8" s="1"/>
  <c r="O28" i="8" s="1"/>
  <c r="AJ28" i="8"/>
  <c r="AI28" i="8" s="1"/>
  <c r="H28" i="8" s="1"/>
  <c r="AK42" i="10"/>
  <c r="AJ42" i="10"/>
  <c r="AI42" i="10" s="1"/>
  <c r="O41" i="10" s="1"/>
  <c r="AK41" i="10"/>
  <c r="AJ41" i="10"/>
  <c r="AI41" i="10" s="1"/>
  <c r="H41" i="10" s="1"/>
  <c r="AK14" i="10"/>
  <c r="AL14" i="10" s="1"/>
  <c r="AK13" i="10"/>
  <c r="AL13" i="10" s="1"/>
  <c r="O79" i="1"/>
  <c r="U27" i="1"/>
  <c r="O70" i="1"/>
  <c r="O62" i="1"/>
  <c r="O42" i="5"/>
  <c r="O10" i="5"/>
  <c r="Y2" i="1"/>
  <c r="X2" i="1" s="1"/>
  <c r="AK14" i="8"/>
  <c r="AL14" i="8" s="1"/>
  <c r="AK13" i="8"/>
  <c r="AL13" i="8" s="1"/>
  <c r="O41" i="6"/>
  <c r="O36" i="5"/>
  <c r="O41" i="5"/>
  <c r="O40" i="5"/>
  <c r="O38" i="5"/>
  <c r="O37" i="5"/>
  <c r="O35" i="5"/>
  <c r="O34" i="5"/>
  <c r="O33" i="5"/>
  <c r="O29" i="5"/>
  <c r="O31" i="5"/>
  <c r="O30" i="5"/>
  <c r="O28" i="5"/>
  <c r="O27" i="5"/>
  <c r="O25" i="5"/>
  <c r="O24" i="5"/>
  <c r="O23" i="5"/>
  <c r="O22" i="5"/>
  <c r="O20" i="5"/>
  <c r="O19" i="5"/>
  <c r="O18" i="5"/>
  <c r="O17" i="5"/>
  <c r="O15" i="5"/>
  <c r="AC5" i="5"/>
  <c r="AC3" i="5"/>
  <c r="O14" i="6"/>
  <c r="O13" i="6"/>
  <c r="X11" i="6"/>
  <c r="X20" i="6" s="1"/>
  <c r="O43" i="6"/>
  <c r="O42" i="6"/>
  <c r="O40" i="6"/>
  <c r="O39" i="6"/>
  <c r="O33" i="6"/>
  <c r="O32" i="6"/>
  <c r="O31" i="6"/>
  <c r="O30" i="6"/>
  <c r="O24" i="6"/>
  <c r="O23" i="6"/>
  <c r="O22" i="6"/>
  <c r="O21" i="6"/>
  <c r="O15" i="6"/>
  <c r="O12" i="6"/>
  <c r="O11" i="6"/>
  <c r="X84" i="1"/>
  <c r="X75" i="1"/>
  <c r="X67" i="1"/>
  <c r="O61" i="1"/>
  <c r="O60" i="1"/>
  <c r="O59" i="1"/>
  <c r="O43" i="5"/>
  <c r="O14" i="5"/>
  <c r="O13" i="5"/>
  <c r="O12" i="5"/>
  <c r="AB9" i="5"/>
  <c r="Z9" i="5"/>
  <c r="AB8" i="5"/>
  <c r="Z8" i="5"/>
  <c r="Y3" i="1"/>
  <c r="Z3" i="1"/>
  <c r="Z3" i="6" s="1"/>
  <c r="Z2" i="1"/>
  <c r="Z2" i="6" s="1"/>
  <c r="O40" i="1"/>
  <c r="O39" i="1"/>
  <c r="X37" i="1"/>
  <c r="O86" i="1"/>
  <c r="O85" i="1"/>
  <c r="O78" i="1"/>
  <c r="O77" i="1"/>
  <c r="O76" i="1"/>
  <c r="O69" i="1"/>
  <c r="O68" i="1"/>
  <c r="X58" i="1"/>
  <c r="X49" i="1"/>
  <c r="X12" i="1"/>
  <c r="V19" i="1"/>
  <c r="S19" i="1"/>
  <c r="AD21" i="1"/>
  <c r="AB21" i="1"/>
  <c r="AD58" i="1" s="1"/>
  <c r="Y20" i="1"/>
  <c r="X20" i="1" s="1"/>
  <c r="K19" i="1" s="1"/>
  <c r="Y21" i="1"/>
  <c r="Y19" i="1"/>
  <c r="X19" i="1" s="1"/>
  <c r="F19" i="1" s="1"/>
  <c r="O51" i="1"/>
  <c r="O50" i="1"/>
  <c r="O53" i="1"/>
  <c r="O52" i="1"/>
  <c r="U26" i="1"/>
  <c r="Y11" i="1" l="1"/>
  <c r="Y90" i="1"/>
  <c r="AH22" i="1"/>
  <c r="AD59" i="1" s="1"/>
  <c r="Y29" i="1"/>
  <c r="V30" i="1" s="1"/>
  <c r="X30" i="1" s="1"/>
  <c r="Y40" i="1"/>
  <c r="X3" i="1"/>
  <c r="T2" i="1" s="1"/>
  <c r="Y48" i="1"/>
  <c r="Y62" i="1"/>
  <c r="AD49" i="1"/>
  <c r="AD91" i="1"/>
  <c r="X13" i="1"/>
  <c r="X92" i="1"/>
  <c r="Y53" i="1"/>
  <c r="Y79" i="1"/>
  <c r="Y70" i="1"/>
  <c r="O2" i="1"/>
  <c r="AG3" i="5"/>
  <c r="Z3" i="5"/>
  <c r="Z4" i="5"/>
  <c r="Y11" i="5"/>
  <c r="Y4" i="5"/>
  <c r="Y3" i="5"/>
  <c r="X3" i="5"/>
  <c r="O3" i="5" s="1"/>
  <c r="AC4" i="5"/>
  <c r="Y12" i="5"/>
  <c r="AI11" i="5"/>
  <c r="X38" i="6"/>
  <c r="X29" i="6"/>
  <c r="X2" i="6"/>
  <c r="O2" i="6" s="1"/>
  <c r="AD11" i="6"/>
  <c r="AD38" i="6" s="1"/>
  <c r="Y15" i="6"/>
  <c r="Y3" i="6"/>
  <c r="Y2" i="6"/>
  <c r="X12" i="6"/>
  <c r="X39" i="6" s="1"/>
  <c r="Y24" i="6"/>
  <c r="AD84" i="1"/>
  <c r="X85" i="1"/>
  <c r="AD75" i="1"/>
  <c r="X76" i="1"/>
  <c r="AD67" i="1"/>
  <c r="X68" i="1"/>
  <c r="X59" i="1"/>
  <c r="Y13" i="5"/>
  <c r="Y10" i="1"/>
  <c r="AD37" i="1"/>
  <c r="Y36" i="1"/>
  <c r="Y86" i="1"/>
  <c r="X38" i="1"/>
  <c r="X50" i="1"/>
  <c r="R19" i="1"/>
  <c r="U19" i="1"/>
  <c r="X21" i="1"/>
  <c r="O19" i="1" s="1"/>
  <c r="Y13" i="1" l="1"/>
  <c r="L10" i="1" s="1"/>
  <c r="Y58" i="1"/>
  <c r="Y59" i="1"/>
  <c r="R57" i="1" s="1"/>
  <c r="Z95" i="1"/>
  <c r="AA95" i="1" s="1"/>
  <c r="O95" i="1" s="1"/>
  <c r="L90" i="1" s="1"/>
  <c r="Z41" i="1"/>
  <c r="AA41" i="1" s="1"/>
  <c r="O41" i="1" s="1"/>
  <c r="L36" i="1" s="1"/>
  <c r="AD38" i="1"/>
  <c r="AD92" i="1"/>
  <c r="X3" i="6"/>
  <c r="T2" i="6" s="1"/>
  <c r="X4" i="5"/>
  <c r="T3" i="5" s="1"/>
  <c r="Y92" i="1"/>
  <c r="R90" i="1" s="1"/>
  <c r="Y91" i="1"/>
  <c r="AD12" i="6"/>
  <c r="AD39" i="6" s="1"/>
  <c r="AG4" i="5"/>
  <c r="AG12" i="5" s="1"/>
  <c r="AK12" i="5" s="1"/>
  <c r="Y28" i="6"/>
  <c r="Y37" i="6"/>
  <c r="X21" i="6"/>
  <c r="X30" i="6"/>
  <c r="AD20" i="6"/>
  <c r="AD29" i="6"/>
  <c r="Y10" i="6"/>
  <c r="Y11" i="6" s="1"/>
  <c r="Y19" i="6"/>
  <c r="AD85" i="1"/>
  <c r="Y85" i="1" s="1"/>
  <c r="R83" i="1" s="1"/>
  <c r="Y84" i="1"/>
  <c r="AD68" i="1"/>
  <c r="Y68" i="1" s="1"/>
  <c r="R66" i="1" s="1"/>
  <c r="AD76" i="1"/>
  <c r="Y76" i="1" s="1"/>
  <c r="R74" i="1" s="1"/>
  <c r="Y75" i="1"/>
  <c r="Y67" i="1"/>
  <c r="Y38" i="1"/>
  <c r="R36" i="1" s="1"/>
  <c r="AD50" i="1"/>
  <c r="Y50" i="1" s="1"/>
  <c r="R48" i="1" s="1"/>
  <c r="Y49" i="1"/>
  <c r="Y12" i="1"/>
  <c r="Y37" i="1"/>
  <c r="L11" i="1" l="1"/>
  <c r="O90" i="1"/>
  <c r="U90" i="1" s="1"/>
  <c r="S45" i="1" s="1"/>
  <c r="S44" i="1"/>
  <c r="AG13" i="5"/>
  <c r="AK13" i="5" s="1"/>
  <c r="AG11" i="5"/>
  <c r="AK11" i="5" s="1"/>
  <c r="L9" i="1" s="1"/>
  <c r="AD21" i="6"/>
  <c r="Y21" i="6" s="1"/>
  <c r="R19" i="6" s="1"/>
  <c r="Y39" i="6"/>
  <c r="R37" i="6" s="1"/>
  <c r="AD30" i="6"/>
  <c r="Y30" i="6" s="1"/>
  <c r="R28" i="6" s="1"/>
  <c r="Y38" i="6"/>
  <c r="Y29" i="6"/>
  <c r="Y12" i="6"/>
  <c r="R9" i="6" s="1"/>
  <c r="Y20" i="6"/>
  <c r="Z80" i="1" l="1"/>
  <c r="AA80" i="1" s="1"/>
  <c r="O80" i="1" s="1"/>
  <c r="L74" i="1" s="1"/>
  <c r="O44" i="1" s="1"/>
  <c r="Z87" i="1"/>
  <c r="AA87" i="1" s="1"/>
  <c r="O87" i="1" s="1"/>
  <c r="L83" i="1" s="1"/>
  <c r="Q44" i="1" s="1"/>
  <c r="Z16" i="6"/>
  <c r="AA16" i="6" s="1"/>
  <c r="O16" i="6" s="1"/>
  <c r="L9" i="6" s="1"/>
  <c r="E5" i="6" s="1"/>
  <c r="Z54" i="1"/>
  <c r="AA54" i="1" s="1"/>
  <c r="O54" i="1" s="1"/>
  <c r="L48" i="1" s="1"/>
  <c r="O48" i="1" s="1"/>
  <c r="U48" i="1" s="1"/>
  <c r="Z63" i="1"/>
  <c r="AA63" i="1" s="1"/>
  <c r="O63" i="1" s="1"/>
  <c r="L57" i="1" s="1"/>
  <c r="K44" i="1" s="1"/>
  <c r="Z71" i="1"/>
  <c r="AA71" i="1" s="1"/>
  <c r="O71" i="1" s="1"/>
  <c r="L66" i="1" s="1"/>
  <c r="Z44" i="5" l="1"/>
  <c r="AA44" i="5" s="1"/>
  <c r="O44" i="5" s="1"/>
  <c r="L6" i="5" s="1"/>
  <c r="I44" i="1"/>
  <c r="O57" i="1"/>
  <c r="U57" i="1" s="1"/>
  <c r="K45" i="1" s="1"/>
  <c r="O74" i="1"/>
  <c r="U74" i="1" s="1"/>
  <c r="O45" i="1" s="1"/>
  <c r="O83" i="1"/>
  <c r="U83" i="1" s="1"/>
  <c r="Q45" i="1" s="1"/>
  <c r="O36" i="1"/>
  <c r="I45" i="1"/>
  <c r="Z43" i="6"/>
  <c r="Z25" i="6"/>
  <c r="Z34" i="6"/>
  <c r="O66" i="1"/>
  <c r="U66" i="1" s="1"/>
  <c r="M45" i="1" s="1"/>
  <c r="M44" i="1"/>
  <c r="O6" i="5" l="1"/>
  <c r="U44" i="1"/>
  <c r="U45" i="1"/>
  <c r="I11" i="1" s="1"/>
  <c r="U36" i="1"/>
  <c r="I12" i="1" s="1"/>
  <c r="O22" i="12"/>
  <c r="T36" i="10"/>
  <c r="AA34" i="6"/>
  <c r="O34" i="6" s="1"/>
  <c r="L28" i="6" s="1"/>
  <c r="AA25" i="6"/>
  <c r="O25" i="6" s="1"/>
  <c r="L19" i="6" s="1"/>
  <c r="I5" i="6" s="1"/>
  <c r="AA43" i="6"/>
  <c r="O44" i="6" s="1"/>
  <c r="L37" i="6" s="1"/>
  <c r="O29" i="3"/>
  <c r="O23" i="8"/>
  <c r="O9" i="6"/>
  <c r="U9" i="6" s="1"/>
  <c r="E6" i="6" s="1"/>
  <c r="L12" i="1" l="1"/>
  <c r="O12" i="1" s="1"/>
  <c r="U12" i="1" s="1"/>
  <c r="O28" i="3"/>
  <c r="O26" i="3"/>
  <c r="T35" i="10"/>
  <c r="O21" i="12"/>
  <c r="O22" i="8"/>
  <c r="O11" i="1"/>
  <c r="U11" i="1" s="1"/>
  <c r="O20" i="8"/>
  <c r="U6" i="5"/>
  <c r="I9" i="1" s="1"/>
  <c r="O19" i="12"/>
  <c r="T33" i="10"/>
  <c r="O37" i="6"/>
  <c r="U37" i="6" s="1"/>
  <c r="Q6" i="6" s="1"/>
  <c r="Q5" i="6"/>
  <c r="O19" i="6"/>
  <c r="U19" i="6" s="1"/>
  <c r="I6" i="6" s="1"/>
  <c r="M5" i="6"/>
  <c r="O28" i="6"/>
  <c r="U28" i="6" s="1"/>
  <c r="M6" i="6" s="1"/>
  <c r="O9" i="1" l="1"/>
  <c r="U9" i="1" s="1"/>
  <c r="O23" i="12" s="1"/>
  <c r="U6" i="6"/>
  <c r="I10" i="1" s="1"/>
  <c r="O26" i="8"/>
  <c r="O25" i="12"/>
  <c r="T39" i="10"/>
  <c r="O32" i="3"/>
  <c r="U5" i="6"/>
  <c r="O24" i="8" l="1"/>
  <c r="T37" i="10"/>
  <c r="O30" i="3"/>
  <c r="AK32" i="3" s="1"/>
  <c r="O20" i="12"/>
  <c r="O27" i="3"/>
  <c r="X20" i="12"/>
  <c r="O21" i="8"/>
  <c r="T34" i="10"/>
  <c r="O10" i="1"/>
  <c r="U10" i="1" s="1"/>
  <c r="O24" i="12" l="1"/>
  <c r="U13" i="1"/>
  <c r="U17" i="13" s="1"/>
  <c r="F14" i="1"/>
  <c r="X27" i="3"/>
  <c r="X21" i="8"/>
  <c r="AA34" i="10"/>
  <c r="O26" i="12"/>
  <c r="O33" i="3"/>
  <c r="O27" i="8"/>
  <c r="T40" i="10"/>
  <c r="T38" i="10"/>
  <c r="O31" i="3"/>
  <c r="AK31" i="3" s="1"/>
  <c r="AI83" i="3" s="1"/>
  <c r="O25" i="8"/>
  <c r="AA38" i="10" l="1"/>
  <c r="X24" i="12"/>
  <c r="X31" i="3"/>
  <c r="X25"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田中(明)</author>
  </authors>
  <commentList>
    <comment ref="Q18" authorId="0" shapeId="0" xr:uid="{76AE434B-032F-4AC8-91C3-AE5ED33ABED0}">
      <text>
        <r>
          <rPr>
            <b/>
            <sz val="9"/>
            <color indexed="81"/>
            <rFont val="MS P ゴシック"/>
            <family val="3"/>
            <charset val="128"/>
          </rPr>
          <t>住所表記が長い場合は２行目を使用してください。</t>
        </r>
      </text>
    </comment>
    <comment ref="AA19" authorId="0" shapeId="0" xr:uid="{B27DE200-018E-4DB8-9369-322B90A789AA}">
      <text>
        <r>
          <rPr>
            <b/>
            <sz val="9"/>
            <color indexed="81"/>
            <rFont val="MS P ゴシック"/>
            <family val="3"/>
            <charset val="128"/>
          </rPr>
          <t xml:space="preserve">プルダウンで「以前」を選択できます。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田中(明)</author>
  </authors>
  <commentList>
    <comment ref="F8" authorId="0" shapeId="0" xr:uid="{078BE652-B02F-4152-B057-74AD8EF8FFB0}">
      <text>
        <r>
          <rPr>
            <b/>
            <sz val="9"/>
            <color indexed="81"/>
            <rFont val="MS P ゴシック"/>
            <family val="3"/>
            <charset val="128"/>
          </rPr>
          <t>小数点以下の端数処理のため、個々の項目における金額と異なることがありますが、補助金額の計算への影響はありません。</t>
        </r>
      </text>
    </comment>
    <comment ref="F14" authorId="0" shapeId="0" xr:uid="{5FDEBAA5-5883-4013-AB38-2155DA49F52A}">
      <text>
        <r>
          <rPr>
            <b/>
            <sz val="9"/>
            <color indexed="81"/>
            <rFont val="MS P ゴシック"/>
            <family val="3"/>
            <charset val="128"/>
          </rPr>
          <t xml:space="preserve">「請負金額－補助対象経費」で算出しています。端数が出る場合は共通経費の「端数割引」で調整してください。
</t>
        </r>
      </text>
    </comment>
    <comment ref="K16" authorId="0" shapeId="0" xr:uid="{B18E67EC-FD6D-4FED-87BC-074FF76A3E9C}">
      <text>
        <r>
          <rPr>
            <b/>
            <sz val="9"/>
            <color indexed="81"/>
            <rFont val="MS P ゴシック"/>
            <family val="3"/>
            <charset val="128"/>
          </rPr>
          <t>〇変更承認申請
〇完了実績報告書
に添付する場合はここに交付申請時の請負金額を記入してください。</t>
        </r>
      </text>
    </comment>
    <comment ref="U17" authorId="0" shapeId="0" xr:uid="{B8CF341E-5743-4431-AA50-015BCB7DF23A}">
      <text>
        <r>
          <rPr>
            <b/>
            <sz val="9"/>
            <color indexed="81"/>
            <rFont val="MS P ゴシック"/>
            <family val="3"/>
            <charset val="128"/>
          </rPr>
          <t>補助対象経費に関する変更がない場合は、共通経費算出で使用する請負金額は、交付申請時の請負金額とします。</t>
        </r>
      </text>
    </comment>
    <comment ref="B19" authorId="0" shapeId="0" xr:uid="{B81B4C8B-31FA-4742-8820-11F94228A41F}">
      <text>
        <r>
          <rPr>
            <b/>
            <sz val="9"/>
            <color indexed="81"/>
            <rFont val="MS P ゴシック"/>
            <family val="3"/>
            <charset val="128"/>
          </rPr>
          <t>「住戸の形態」の項目は第１号様式から自動入力します。</t>
        </r>
      </text>
    </comment>
    <comment ref="B20" authorId="0" shapeId="0" xr:uid="{F328B372-A925-4A21-B63F-9B300C848419}">
      <text>
        <r>
          <rPr>
            <b/>
            <sz val="9"/>
            <color indexed="81"/>
            <rFont val="MS P ゴシック"/>
            <family val="3"/>
            <charset val="128"/>
          </rPr>
          <t>長屋の場合はいずれかに☑してください。</t>
        </r>
      </text>
    </comment>
    <comment ref="B23" authorId="0" shapeId="0" xr:uid="{AAF23EA3-C640-45B6-B9CB-360C6532F2E1}">
      <text>
        <r>
          <rPr>
            <b/>
            <sz val="9"/>
            <color indexed="81"/>
            <rFont val="MS P ゴシック"/>
            <family val="3"/>
            <charset val="128"/>
          </rPr>
          <t xml:space="preserve">該当する場合は、補助金額が50万円加算されます。
</t>
        </r>
      </text>
    </comment>
    <comment ref="O26" authorId="0" shapeId="0" xr:uid="{55CFB53B-E126-4A32-B69E-F62518B1C7D5}">
      <text>
        <r>
          <rPr>
            <b/>
            <sz val="9"/>
            <color indexed="81"/>
            <rFont val="MS P ゴシック"/>
            <family val="3"/>
            <charset val="128"/>
          </rPr>
          <t>(1)</t>
        </r>
      </text>
    </comment>
    <comment ref="Q26" authorId="0" shapeId="0" xr:uid="{90738282-31A3-49A6-9DC2-75EAA0AFA6E4}">
      <text>
        <r>
          <rPr>
            <b/>
            <sz val="9"/>
            <color indexed="81"/>
            <rFont val="MS P ゴシック"/>
            <family val="3"/>
            <charset val="128"/>
          </rPr>
          <t>(2)</t>
        </r>
        <r>
          <rPr>
            <sz val="9"/>
            <color indexed="81"/>
            <rFont val="MS P ゴシック"/>
            <family val="3"/>
            <charset val="128"/>
          </rPr>
          <t xml:space="preserve">
</t>
        </r>
      </text>
    </comment>
    <comment ref="R26" authorId="0" shapeId="0" xr:uid="{C23BFCFD-8005-4865-9A37-EB8B7163F2E2}">
      <text>
        <r>
          <rPr>
            <b/>
            <sz val="9"/>
            <color indexed="81"/>
            <rFont val="MS P ゴシック"/>
            <family val="3"/>
            <charset val="128"/>
          </rPr>
          <t>(3)</t>
        </r>
        <r>
          <rPr>
            <sz val="9"/>
            <color indexed="81"/>
            <rFont val="MS P ゴシック"/>
            <family val="3"/>
            <charset val="128"/>
          </rPr>
          <t xml:space="preserve">
</t>
        </r>
      </text>
    </comment>
    <comment ref="U26" authorId="0" shapeId="0" xr:uid="{7F4AAAC7-752A-4F7F-A313-C09C1E4D6496}">
      <text>
        <r>
          <rPr>
            <b/>
            <sz val="9"/>
            <color indexed="81"/>
            <rFont val="MS P ゴシック"/>
            <family val="3"/>
            <charset val="128"/>
          </rPr>
          <t>・数量が「一式」である場合
　⇒単価に入力した金額
・数量に数量及び単位を入力した場合
　⇒数量×単価で算出した金額
を計算します。</t>
        </r>
      </text>
    </comment>
    <comment ref="V28" authorId="0" shapeId="0" xr:uid="{85AB2309-B0CE-4B5C-8A0D-D9BC422936FA}">
      <text>
        <r>
          <rPr>
            <b/>
            <sz val="9"/>
            <color indexed="81"/>
            <rFont val="MS P ゴシック"/>
            <family val="3"/>
            <charset val="128"/>
          </rPr>
          <t>税込み価格で端数割引をしている場合など、税抜き価格での積上げで算出できない場合はこの項目で調整してください。
※補助対象外経費が０未満になるなど</t>
        </r>
      </text>
    </comment>
    <comment ref="O29" authorId="0" shapeId="0" xr:uid="{13E832BC-86F6-449A-A7DE-C318CB624349}">
      <text>
        <r>
          <rPr>
            <b/>
            <sz val="9"/>
            <color indexed="81"/>
            <rFont val="MS P ゴシック"/>
            <family val="3"/>
            <charset val="128"/>
          </rPr>
          <t>諸経費を割合でなく一定の金額としている場合、ここに入力する割合は100%とし、単価に諸経費金額を入力してください。</t>
        </r>
      </text>
    </comment>
    <comment ref="Y29" authorId="0" shapeId="0" xr:uid="{7BACD882-2E42-409C-8AB2-6A51084D65E4}">
      <text>
        <r>
          <rPr>
            <b/>
            <sz val="9"/>
            <color indexed="81"/>
            <rFont val="MS P ゴシック"/>
            <family val="3"/>
            <charset val="128"/>
          </rPr>
          <t>共通経費の合計金額
これを工事種別における経費に按分します。</t>
        </r>
        <r>
          <rPr>
            <sz val="9"/>
            <color indexed="81"/>
            <rFont val="MS P ゴシック"/>
            <family val="3"/>
            <charset val="128"/>
          </rPr>
          <t xml:space="preserve">
</t>
        </r>
      </text>
    </comment>
    <comment ref="AB29" authorId="0" shapeId="0" xr:uid="{E4E49329-F10A-4E36-A70C-2D350D105483}">
      <text>
        <r>
          <rPr>
            <b/>
            <sz val="9"/>
            <color indexed="81"/>
            <rFont val="MS P ゴシック"/>
            <family val="3"/>
            <charset val="128"/>
          </rPr>
          <t>共通経費割合を算出する分母（請負金額）は、変更又は完了時で、補助対象経費に変更がない場合にあっては、その時点での請負金額でなく、交付申請時の請負金額を用います。</t>
        </r>
      </text>
    </comment>
    <comment ref="C38" authorId="0" shapeId="0" xr:uid="{4517B853-F660-4019-BFE1-51AA21BB6F3B}">
      <text>
        <r>
          <rPr>
            <b/>
            <sz val="9"/>
            <color indexed="81"/>
            <rFont val="MS P ゴシック"/>
            <family val="3"/>
            <charset val="128"/>
          </rPr>
          <t>☑すると、その行の入力項目が薄水色のセルになります。</t>
        </r>
        <r>
          <rPr>
            <sz val="9"/>
            <color indexed="81"/>
            <rFont val="MS P ゴシック"/>
            <family val="3"/>
            <charset val="128"/>
          </rPr>
          <t xml:space="preserve">
</t>
        </r>
      </text>
    </comment>
    <comment ref="U43" authorId="0" shapeId="0" xr:uid="{301B8023-4855-4AFE-A7F2-BE4FD551C5B5}">
      <text>
        <r>
          <rPr>
            <b/>
            <sz val="9"/>
            <color indexed="81"/>
            <rFont val="MS P ゴシック"/>
            <family val="3"/>
            <charset val="128"/>
          </rPr>
          <t>ここの合計金額は、各メニューごとの補助基本額の合計としています。</t>
        </r>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田中(明)</author>
  </authors>
  <commentList>
    <comment ref="I6" authorId="0" shapeId="0" xr:uid="{867C78A6-3688-4FA1-B5DB-9741969C1860}">
      <text>
        <r>
          <rPr>
            <b/>
            <sz val="9"/>
            <color indexed="81"/>
            <rFont val="MS P ゴシック"/>
            <family val="3"/>
            <charset val="128"/>
          </rPr>
          <t>設計前で改修後の評点が不明な場合は、目標とする評点（1.0や0.7など）を記入してください。</t>
        </r>
        <r>
          <rPr>
            <sz val="9"/>
            <color indexed="81"/>
            <rFont val="MS P ゴシック"/>
            <family val="3"/>
            <charset val="128"/>
          </rPr>
          <t xml:space="preserve">
</t>
        </r>
      </text>
    </comment>
    <comment ref="C10" authorId="0" shapeId="0" xr:uid="{5A753769-0DEE-4E08-9839-750FB2D7C314}">
      <text>
        <r>
          <rPr>
            <b/>
            <sz val="9"/>
            <color indexed="81"/>
            <rFont val="MS P ゴシック"/>
            <family val="3"/>
            <charset val="128"/>
          </rPr>
          <t>☑すると、その行の入力項目が薄水色のセルになります。</t>
        </r>
        <r>
          <rPr>
            <sz val="9"/>
            <color indexed="81"/>
            <rFont val="MS P ゴシック"/>
            <family val="3"/>
            <charset val="128"/>
          </rPr>
          <t xml:space="preserve">
</t>
        </r>
      </text>
    </comment>
    <comment ref="J10" authorId="0" shapeId="0" xr:uid="{A1155190-010E-4863-92F0-4D3DBDF3E736}">
      <text>
        <r>
          <rPr>
            <b/>
            <sz val="9"/>
            <color indexed="81"/>
            <rFont val="MS P ゴシック"/>
            <family val="3"/>
            <charset val="128"/>
          </rPr>
          <t>(1)</t>
        </r>
        <r>
          <rPr>
            <sz val="9"/>
            <color indexed="81"/>
            <rFont val="MS P ゴシック"/>
            <family val="3"/>
            <charset val="128"/>
          </rPr>
          <t xml:space="preserve">
</t>
        </r>
      </text>
    </comment>
    <comment ref="K10" authorId="0" shapeId="0" xr:uid="{ABD1E2DC-27BD-468A-BDCA-CAC4649BB592}">
      <text>
        <r>
          <rPr>
            <b/>
            <sz val="9"/>
            <color indexed="81"/>
            <rFont val="MS P ゴシック"/>
            <family val="3"/>
            <charset val="128"/>
          </rPr>
          <t>(2)</t>
        </r>
        <r>
          <rPr>
            <sz val="9"/>
            <color indexed="81"/>
            <rFont val="MS P ゴシック"/>
            <family val="3"/>
            <charset val="128"/>
          </rPr>
          <t xml:space="preserve">
</t>
        </r>
      </text>
    </comment>
    <comment ref="L10" authorId="0" shapeId="0" xr:uid="{51AAE84C-927A-40F5-AD40-11DC5D33FCCA}">
      <text>
        <r>
          <rPr>
            <b/>
            <sz val="9"/>
            <color indexed="81"/>
            <rFont val="MS P ゴシック"/>
            <family val="3"/>
            <charset val="128"/>
          </rPr>
          <t>(3)</t>
        </r>
        <r>
          <rPr>
            <sz val="9"/>
            <color indexed="81"/>
            <rFont val="MS P ゴシック"/>
            <family val="3"/>
            <charset val="128"/>
          </rPr>
          <t xml:space="preserve">
</t>
        </r>
      </text>
    </comment>
    <comment ref="O10" authorId="0" shapeId="0" xr:uid="{51D3129F-8333-43C5-BBF8-4A842C8CF6F7}">
      <text>
        <r>
          <rPr>
            <b/>
            <sz val="9"/>
            <color indexed="81"/>
            <rFont val="MS P ゴシック"/>
            <family val="3"/>
            <charset val="128"/>
          </rPr>
          <t>・数量が「一式」である場合
　⇒単価に入力した金額
・数量に数量及び単位を入力した場合
　⇒数量×単価で算出した金額
を計算します。</t>
        </r>
        <r>
          <rPr>
            <sz val="9"/>
            <color indexed="81"/>
            <rFont val="MS P ゴシック"/>
            <family val="3"/>
            <charset val="128"/>
          </rPr>
          <t xml:space="preserve">
</t>
        </r>
      </text>
    </comment>
    <comment ref="R17" authorId="0" shapeId="0" xr:uid="{F119EE15-ACAB-439F-8FE7-90E3F5D7989A}">
      <text>
        <r>
          <rPr>
            <b/>
            <sz val="9"/>
            <color indexed="81"/>
            <rFont val="MS P ゴシック"/>
            <family val="3"/>
            <charset val="128"/>
          </rPr>
          <t>材料費と作業費を含む金額で下請け業者に発注する場合など、右記の分類に分け難い場合は、材料費の箇所に作業費を含む金額を入力し、備考欄に作業費を含む旨を記入してください。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田中(明)</author>
  </authors>
  <commentList>
    <comment ref="C11" authorId="0" shapeId="0" xr:uid="{6E2E986D-09EB-4E28-8130-0DAB328B2CC6}">
      <text>
        <r>
          <rPr>
            <b/>
            <sz val="9"/>
            <color indexed="81"/>
            <rFont val="MS P ゴシック"/>
            <family val="3"/>
            <charset val="128"/>
          </rPr>
          <t>☑すると、その行の入力項目が薄水色のセルになります。</t>
        </r>
      </text>
    </comment>
    <comment ref="J11" authorId="0" shapeId="0" xr:uid="{0FDAE5CB-EA3B-4493-8DEB-C0FA188FBD0D}">
      <text>
        <r>
          <rPr>
            <b/>
            <sz val="9"/>
            <color indexed="81"/>
            <rFont val="MS P ゴシック"/>
            <family val="3"/>
            <charset val="128"/>
          </rPr>
          <t>(1)</t>
        </r>
        <r>
          <rPr>
            <sz val="9"/>
            <color indexed="81"/>
            <rFont val="MS P ゴシック"/>
            <family val="3"/>
            <charset val="128"/>
          </rPr>
          <t xml:space="preserve">
</t>
        </r>
      </text>
    </comment>
    <comment ref="K11" authorId="0" shapeId="0" xr:uid="{F337CDFE-B3E8-400C-8942-8F12D523501F}">
      <text>
        <r>
          <rPr>
            <b/>
            <sz val="9"/>
            <color indexed="81"/>
            <rFont val="MS P ゴシック"/>
            <family val="3"/>
            <charset val="128"/>
          </rPr>
          <t>(2)</t>
        </r>
      </text>
    </comment>
    <comment ref="L11" authorId="0" shapeId="0" xr:uid="{0383B8CC-096D-4CFA-839D-5CD42F833774}">
      <text>
        <r>
          <rPr>
            <b/>
            <sz val="9"/>
            <color indexed="81"/>
            <rFont val="MS P ゴシック"/>
            <family val="3"/>
            <charset val="128"/>
          </rPr>
          <t>(3)</t>
        </r>
        <r>
          <rPr>
            <sz val="9"/>
            <color indexed="81"/>
            <rFont val="MS P ゴシック"/>
            <family val="3"/>
            <charset val="128"/>
          </rPr>
          <t xml:space="preserve">
</t>
        </r>
      </text>
    </comment>
    <comment ref="O11" authorId="0" shapeId="0" xr:uid="{B79B3925-111E-4720-88BF-13A02911857F}">
      <text>
        <r>
          <rPr>
            <b/>
            <sz val="9"/>
            <color indexed="81"/>
            <rFont val="MS P ゴシック"/>
            <family val="3"/>
            <charset val="128"/>
          </rPr>
          <t>・数量が「一式」である場合
　⇒単価に入力した金額
・数量に数量及び単位を入力した場合
　⇒数量×単価で算出した金額
を計算します。</t>
        </r>
      </text>
    </comment>
    <comment ref="R11" authorId="0" shapeId="0" xr:uid="{442284DB-B3BC-4DDA-9812-A716EF3DCA58}">
      <text>
        <r>
          <rPr>
            <b/>
            <sz val="9"/>
            <color indexed="81"/>
            <rFont val="MS P ゴシック"/>
            <family val="3"/>
            <charset val="128"/>
          </rPr>
          <t>材料費と作業費を含む金額で下請け業者に発注する場合など、右記の分類に分け難い場合は、材料費の箇所に作業費を含む金額を入力し、備考欄に作業費を含む旨を記入してください。</t>
        </r>
      </text>
    </comment>
  </commentList>
</comments>
</file>

<file path=xl/sharedStrings.xml><?xml version="1.0" encoding="utf-8"?>
<sst xmlns="http://schemas.openxmlformats.org/spreadsheetml/2006/main" count="1262" uniqueCount="488">
  <si>
    <t>補助限度額</t>
    <rPh sb="0" eb="2">
      <t>ホジョ</t>
    </rPh>
    <rPh sb="2" eb="4">
      <t>ゲンド</t>
    </rPh>
    <rPh sb="4" eb="5">
      <t>ガク</t>
    </rPh>
    <phoneticPr fontId="2"/>
  </si>
  <si>
    <t>開口部の防火改修工事</t>
    <rPh sb="0" eb="3">
      <t>カイコウブ</t>
    </rPh>
    <phoneticPr fontId="2"/>
  </si>
  <si>
    <t>長屋の界壁の防火改修工事</t>
    <rPh sb="0" eb="2">
      <t>ナガヤ</t>
    </rPh>
    <rPh sb="3" eb="5">
      <t>カイヘキ</t>
    </rPh>
    <phoneticPr fontId="2"/>
  </si>
  <si>
    <t>外壁の防火改修工事</t>
    <rPh sb="0" eb="2">
      <t>ガイヘキ</t>
    </rPh>
    <phoneticPr fontId="2"/>
  </si>
  <si>
    <t>感震ブレーカーの設置工事</t>
    <rPh sb="0" eb="2">
      <t>カンシン</t>
    </rPh>
    <rPh sb="8" eb="10">
      <t>セッチ</t>
    </rPh>
    <phoneticPr fontId="2"/>
  </si>
  <si>
    <t>①</t>
    <phoneticPr fontId="2"/>
  </si>
  <si>
    <t>②</t>
    <phoneticPr fontId="2"/>
  </si>
  <si>
    <t>（う）－（え）
【補助金額】</t>
    <phoneticPr fontId="2"/>
  </si>
  <si>
    <t>第１号様式</t>
    <phoneticPr fontId="2"/>
  </si>
  <si>
    <t>交付申請書</t>
    <phoneticPr fontId="2"/>
  </si>
  <si>
    <t>（あ　て　先）　京　都　市　長</t>
    <phoneticPr fontId="2"/>
  </si>
  <si>
    <t>申請者の住所</t>
    <phoneticPr fontId="2"/>
  </si>
  <si>
    <t>（法人その他の団体にあっては、主たる事務所の所在地）</t>
    <phoneticPr fontId="2"/>
  </si>
  <si>
    <t>（〒</t>
    <phoneticPr fontId="2"/>
  </si>
  <si>
    <t>ふりがな：</t>
  </si>
  <si>
    <t>申請者の氏名</t>
  </si>
  <si>
    <t>（法人その他の団体にあっては、名称及び代表者名）</t>
  </si>
  <si>
    <t>所在地</t>
  </si>
  <si>
    <t>建築年</t>
  </si>
  <si>
    <t>住戸の形態</t>
  </si>
  <si>
    <t>用途</t>
  </si>
  <si>
    <t>関係権利者の同意を得ている。</t>
  </si>
  <si>
    <t>＜委任状＞</t>
  </si>
  <si>
    <t>記</t>
  </si>
  <si>
    <t>受付欄</t>
  </si>
  <si>
    <t>受付番号</t>
  </si>
  <si>
    <t>（耐　震）</t>
  </si>
  <si>
    <t>受付印</t>
  </si>
  <si>
    <t>中間検査予定日</t>
  </si>
  <si>
    <t>日</t>
    <rPh sb="0" eb="1">
      <t>ニチ</t>
    </rPh>
    <phoneticPr fontId="2"/>
  </si>
  <si>
    <t>月</t>
    <rPh sb="0" eb="1">
      <t>ガツ</t>
    </rPh>
    <phoneticPr fontId="2"/>
  </si>
  <si>
    <t>年</t>
    <rPh sb="0" eb="1">
      <t>ネン</t>
    </rPh>
    <phoneticPr fontId="2"/>
  </si>
  <si>
    <t>令和</t>
    <rPh sb="0" eb="2">
      <t>レイワ</t>
    </rPh>
    <phoneticPr fontId="2"/>
  </si>
  <si>
    <t>（電話</t>
    <phoneticPr fontId="2"/>
  </si>
  <si>
    <t>）</t>
    <phoneticPr fontId="2"/>
  </si>
  <si>
    <t>-</t>
    <phoneticPr fontId="2"/>
  </si>
  <si>
    <t>申請者の住所と同一</t>
    <phoneticPr fontId="2"/>
  </si>
  <si>
    <t>その他</t>
    <phoneticPr fontId="2"/>
  </si>
  <si>
    <t>明治</t>
    <phoneticPr fontId="2"/>
  </si>
  <si>
    <t>大正</t>
    <phoneticPr fontId="2"/>
  </si>
  <si>
    <t>昭和</t>
    <phoneticPr fontId="2"/>
  </si>
  <si>
    <t>一戸建ての住宅</t>
    <phoneticPr fontId="2"/>
  </si>
  <si>
    <t>共同住宅</t>
    <phoneticPr fontId="2"/>
  </si>
  <si>
    <t>長屋（</t>
    <rPh sb="0" eb="2">
      <t>ナガヤ</t>
    </rPh>
    <phoneticPr fontId="2"/>
  </si>
  <si>
    <t>戸／全</t>
    <rPh sb="0" eb="1">
      <t>コ</t>
    </rPh>
    <rPh sb="2" eb="3">
      <t>ゼン</t>
    </rPh>
    <phoneticPr fontId="2"/>
  </si>
  <si>
    <t>戸）</t>
    <rPh sb="0" eb="1">
      <t>コ</t>
    </rPh>
    <phoneticPr fontId="2"/>
  </si>
  <si>
    <t>専用住宅</t>
    <phoneticPr fontId="2"/>
  </si>
  <si>
    <t>店舗等を兼ねる住宅</t>
    <phoneticPr fontId="2"/>
  </si>
  <si>
    <t>㎡</t>
    <phoneticPr fontId="2"/>
  </si>
  <si>
    <t xml:space="preserve">％　≧　50％ </t>
    <phoneticPr fontId="2"/>
  </si>
  <si>
    <t>居住部分の面積の割合</t>
    <phoneticPr fontId="2"/>
  </si>
  <si>
    <t>居住部分以外の部分の用途</t>
    <phoneticPr fontId="2"/>
  </si>
  <si>
    <t>延べ面積</t>
    <phoneticPr fontId="2"/>
  </si>
  <si>
    <t>（うち居住部分</t>
    <phoneticPr fontId="2"/>
  </si>
  <si>
    <t>（</t>
    <phoneticPr fontId="2"/>
  </si>
  <si>
    <t>複数の者で共有している住宅の場合………………共有者全員の同意</t>
    <phoneticPr fontId="2"/>
  </si>
  <si>
    <t>長屋</t>
    <rPh sb="0" eb="2">
      <t>ナガヤ</t>
    </rPh>
    <phoneticPr fontId="2"/>
  </si>
  <si>
    <t>同意要</t>
    <rPh sb="0" eb="2">
      <t>ドウイ</t>
    </rPh>
    <rPh sb="2" eb="3">
      <t>ヨウ</t>
    </rPh>
    <phoneticPr fontId="2"/>
  </si>
  <si>
    <t>同意不要</t>
    <rPh sb="0" eb="2">
      <t>ドウイ</t>
    </rPh>
    <rPh sb="2" eb="4">
      <t>フヨウ</t>
    </rPh>
    <phoneticPr fontId="2"/>
  </si>
  <si>
    <t>同意が必要な関係権利者はいない。</t>
    <rPh sb="0" eb="2">
      <t>ドウイ</t>
    </rPh>
    <rPh sb="3" eb="5">
      <t>ヒツヨウ</t>
    </rPh>
    <rPh sb="6" eb="8">
      <t>カンケイ</t>
    </rPh>
    <rPh sb="8" eb="10">
      <t>ケンリ</t>
    </rPh>
    <rPh sb="10" eb="11">
      <t>シャ</t>
    </rPh>
    <phoneticPr fontId="2"/>
  </si>
  <si>
    <t>※　申請を代理人に委任</t>
    <phoneticPr fontId="2"/>
  </si>
  <si>
    <t>する</t>
    <phoneticPr fontId="2"/>
  </si>
  <si>
    <t>しない</t>
    <phoneticPr fontId="2"/>
  </si>
  <si>
    <t>委任あり</t>
    <rPh sb="0" eb="2">
      <t>イニン</t>
    </rPh>
    <phoneticPr fontId="2"/>
  </si>
  <si>
    <t>委任なし</t>
    <rPh sb="0" eb="2">
      <t>イニン</t>
    </rPh>
    <phoneticPr fontId="2"/>
  </si>
  <si>
    <t>氏　名</t>
    <phoneticPr fontId="2"/>
  </si>
  <si>
    <t>住　所</t>
    <phoneticPr fontId="2"/>
  </si>
  <si>
    <t>（代理人）　　　　　　　　　　　　　　　　　　　　　　　　</t>
    <phoneticPr fontId="2"/>
  </si>
  <si>
    <t>　以上</t>
    <phoneticPr fontId="2"/>
  </si>
  <si>
    <t>電　話</t>
    <phoneticPr fontId="2"/>
  </si>
  <si>
    <t>（日中連絡がつく番号）</t>
    <phoneticPr fontId="2"/>
  </si>
  <si>
    <t>※この欄は記入しないでください。</t>
    <phoneticPr fontId="2"/>
  </si>
  <si>
    <t>種別</t>
  </si>
  <si>
    <t>階数</t>
  </si>
  <si>
    <t>申請者区分</t>
  </si>
  <si>
    <t>防火改修</t>
  </si>
  <si>
    <t>本市の木造住宅耐震化支援事業を利用したことがある場合は記入してください。</t>
  </si>
  <si>
    <t>過去に、上記の事業以外に、公的機関から</t>
  </si>
  <si>
    <t>本格耐震改修</t>
  </si>
  <si>
    <t>円</t>
  </si>
  <si>
    <t>合計金額</t>
  </si>
  <si>
    <t>簡易耐震改修</t>
  </si>
  <si>
    <t>交付申請額</t>
  </si>
  <si>
    <t>担当者：</t>
  </si>
  <si>
    <t>本店所在地：〒</t>
  </si>
  <si>
    <t>共通添付書類一覧（番号順に添付のこと）　</t>
  </si>
  <si>
    <t>木造住宅</t>
    <phoneticPr fontId="2"/>
  </si>
  <si>
    <t>京町家等</t>
    <phoneticPr fontId="2"/>
  </si>
  <si>
    <t>地上</t>
    <rPh sb="0" eb="2">
      <t>チジョウ</t>
    </rPh>
    <phoneticPr fontId="2"/>
  </si>
  <si>
    <t>階建て</t>
    <phoneticPr fontId="2"/>
  </si>
  <si>
    <t>所有者又はその親族</t>
    <rPh sb="3" eb="4">
      <t>マタ</t>
    </rPh>
    <rPh sb="7" eb="9">
      <t>シンゾク</t>
    </rPh>
    <phoneticPr fontId="2"/>
  </si>
  <si>
    <t>居住者又はその親族</t>
    <rPh sb="3" eb="4">
      <t>マタ</t>
    </rPh>
    <rPh sb="7" eb="9">
      <t>シンゾク</t>
    </rPh>
    <phoneticPr fontId="2"/>
  </si>
  <si>
    <t>居住予定者</t>
    <phoneticPr fontId="2"/>
  </si>
  <si>
    <t>防火地域</t>
    <rPh sb="0" eb="2">
      <t>ボウカ</t>
    </rPh>
    <rPh sb="2" eb="4">
      <t>チイキ</t>
    </rPh>
    <phoneticPr fontId="2"/>
  </si>
  <si>
    <t>準防火地域</t>
    <rPh sb="0" eb="5">
      <t>ジュンボウカチイキ</t>
    </rPh>
    <phoneticPr fontId="2"/>
  </si>
  <si>
    <t>に存する。</t>
    <rPh sb="1" eb="2">
      <t>ゾン</t>
    </rPh>
    <phoneticPr fontId="2"/>
  </si>
  <si>
    <t>月）</t>
    <rPh sb="0" eb="1">
      <t>ガツ</t>
    </rPh>
    <phoneticPr fontId="2"/>
  </si>
  <si>
    <t>木造住宅耐震診断士等派遣事業…(受付番号：</t>
    <phoneticPr fontId="2"/>
  </si>
  <si>
    <t>木造住宅耐震改修助成事業…………………………………</t>
    <phoneticPr fontId="2"/>
  </si>
  <si>
    <t>木造住宅耐震改修計画作成助成事業………………………</t>
    <phoneticPr fontId="2"/>
  </si>
  <si>
    <t>まちの匠の知恵を活かした京都型耐震・防火リフォーム支援事業……</t>
    <phoneticPr fontId="2"/>
  </si>
  <si>
    <t xml:space="preserve">はい　　　　　 </t>
    <phoneticPr fontId="2"/>
  </si>
  <si>
    <t>受けたことがない</t>
    <phoneticPr fontId="2"/>
  </si>
  <si>
    <t>～</t>
    <phoneticPr fontId="2"/>
  </si>
  <si>
    <t>補助事業実施予定期間</t>
    <phoneticPr fontId="2"/>
  </si>
  <si>
    <t>下請負人</t>
    <rPh sb="0" eb="1">
      <t>シタ</t>
    </rPh>
    <rPh sb="1" eb="3">
      <t>ウケオイ</t>
    </rPh>
    <rPh sb="3" eb="4">
      <t>ニン</t>
    </rPh>
    <phoneticPr fontId="2"/>
  </si>
  <si>
    <t>※</t>
    <phoneticPr fontId="2"/>
  </si>
  <si>
    <t>簡易耐震改修又は防火改修（本格耐震改修に併せて実施する場合を除く。）を実施する場合で、工事施工者が京都市外に所在する者である場合は、以下に京都市内に所在する下請負人について記載してください。（複数ある場合は、最も予定金額が大きい者）</t>
    <phoneticPr fontId="2"/>
  </si>
  <si>
    <t>所在地：〒</t>
    <phoneticPr fontId="2"/>
  </si>
  <si>
    <t>業者名：</t>
    <phoneticPr fontId="2"/>
  </si>
  <si>
    <t>添付</t>
    <rPh sb="0" eb="2">
      <t>テンプ</t>
    </rPh>
    <phoneticPr fontId="2"/>
  </si>
  <si>
    <t>⑴</t>
    <phoneticPr fontId="2"/>
  </si>
  <si>
    <t>⑵</t>
    <phoneticPr fontId="2"/>
  </si>
  <si>
    <t>付近見取図</t>
    <phoneticPr fontId="2"/>
  </si>
  <si>
    <t>⑶</t>
    <phoneticPr fontId="2"/>
  </si>
  <si>
    <t>補助対象建築物の建築時期を確認できる書類</t>
    <phoneticPr fontId="2"/>
  </si>
  <si>
    <t>⑷</t>
    <phoneticPr fontId="2"/>
  </si>
  <si>
    <t>⑸</t>
    <phoneticPr fontId="2"/>
  </si>
  <si>
    <t>⑹</t>
    <phoneticPr fontId="2"/>
  </si>
  <si>
    <t>⑺　</t>
    <phoneticPr fontId="2"/>
  </si>
  <si>
    <t>⑻</t>
    <phoneticPr fontId="2"/>
  </si>
  <si>
    <t>その他市長が必要と認める書類</t>
    <phoneticPr fontId="2"/>
  </si>
  <si>
    <t>⑽</t>
    <phoneticPr fontId="2"/>
  </si>
  <si>
    <t>⑾</t>
    <phoneticPr fontId="2"/>
  </si>
  <si>
    <t>耐震改修計画書（第３号様式）</t>
    <phoneticPr fontId="2"/>
  </si>
  <si>
    <t>耐震改修計画作成者が所定の講習を修了したこと又は建築士であることを証する書面</t>
    <phoneticPr fontId="2"/>
  </si>
  <si>
    <t>⑼</t>
    <phoneticPr fontId="2"/>
  </si>
  <si>
    <t>不要</t>
    <rPh sb="0" eb="2">
      <t>フヨウ</t>
    </rPh>
    <phoneticPr fontId="2"/>
  </si>
  <si>
    <t>設計後に添付</t>
    <rPh sb="0" eb="2">
      <t>セッケイ</t>
    </rPh>
    <rPh sb="2" eb="3">
      <t>ゴ</t>
    </rPh>
    <rPh sb="4" eb="6">
      <t>テンプ</t>
    </rPh>
    <phoneticPr fontId="2"/>
  </si>
  <si>
    <t>過去に
利用した
耐震化
支援制度</t>
    <phoneticPr fontId="2"/>
  </si>
  <si>
    <t>耐震シェルター等</t>
    <rPh sb="0" eb="2">
      <t>タイシン</t>
    </rPh>
    <rPh sb="7" eb="8">
      <t>トウ</t>
    </rPh>
    <phoneticPr fontId="2"/>
  </si>
  <si>
    <t>（い）</t>
    <phoneticPr fontId="2"/>
  </si>
  <si>
    <t>軒裏の防火改修工事</t>
  </si>
  <si>
    <t>材料費</t>
    <rPh sb="0" eb="3">
      <t>ザイリョウヒ</t>
    </rPh>
    <phoneticPr fontId="2"/>
  </si>
  <si>
    <t>数量</t>
    <rPh sb="0" eb="2">
      <t>スウリョウ</t>
    </rPh>
    <phoneticPr fontId="2"/>
  </si>
  <si>
    <t>単価</t>
    <rPh sb="0" eb="2">
      <t>タンカ</t>
    </rPh>
    <phoneticPr fontId="2"/>
  </si>
  <si>
    <t>金額</t>
    <rPh sb="0" eb="2">
      <t>キンガク</t>
    </rPh>
    <phoneticPr fontId="2"/>
  </si>
  <si>
    <t>①</t>
    <phoneticPr fontId="2"/>
  </si>
  <si>
    <t>③</t>
    <phoneticPr fontId="2"/>
  </si>
  <si>
    <t>④</t>
    <phoneticPr fontId="2"/>
  </si>
  <si>
    <t>⑤</t>
    <phoneticPr fontId="2"/>
  </si>
  <si>
    <t>請負内容：</t>
    <rPh sb="0" eb="2">
      <t>ウケオイ</t>
    </rPh>
    <rPh sb="2" eb="4">
      <t>ナイヨウ</t>
    </rPh>
    <phoneticPr fontId="2"/>
  </si>
  <si>
    <t>仮設工事</t>
    <rPh sb="0" eb="2">
      <t>カセツ</t>
    </rPh>
    <rPh sb="2" eb="4">
      <t>コウジ</t>
    </rPh>
    <phoneticPr fontId="2"/>
  </si>
  <si>
    <t>解体工事</t>
    <rPh sb="0" eb="2">
      <t>カイタイ</t>
    </rPh>
    <rPh sb="2" eb="4">
      <t>コウジ</t>
    </rPh>
    <phoneticPr fontId="2"/>
  </si>
  <si>
    <t>解体・残材廃材処分</t>
    <rPh sb="0" eb="2">
      <t>カイタイ</t>
    </rPh>
    <rPh sb="3" eb="5">
      <t>ザンザイ</t>
    </rPh>
    <rPh sb="5" eb="7">
      <t>ハイザイ</t>
    </rPh>
    <rPh sb="7" eb="9">
      <t>ショブン</t>
    </rPh>
    <phoneticPr fontId="2"/>
  </si>
  <si>
    <t>（う）</t>
    <phoneticPr fontId="2"/>
  </si>
  <si>
    <t>（え）</t>
    <phoneticPr fontId="2"/>
  </si>
  <si>
    <t>足場・養生など</t>
    <rPh sb="0" eb="2">
      <t>アシバ</t>
    </rPh>
    <rPh sb="3" eb="5">
      <t>ヨウジョウ</t>
    </rPh>
    <phoneticPr fontId="2"/>
  </si>
  <si>
    <t>人件費</t>
    <rPh sb="0" eb="3">
      <t>ジンケンヒ</t>
    </rPh>
    <phoneticPr fontId="2"/>
  </si>
  <si>
    <t>補助対象費用の合計</t>
    <rPh sb="0" eb="2">
      <t>ホジョ</t>
    </rPh>
    <rPh sb="2" eb="4">
      <t>タイショウ</t>
    </rPh>
    <rPh sb="4" eb="6">
      <t>ヒヨウ</t>
    </rPh>
    <rPh sb="7" eb="9">
      <t>ゴウケイ</t>
    </rPh>
    <phoneticPr fontId="2"/>
  </si>
  <si>
    <t>補助対象経費</t>
    <rPh sb="0" eb="2">
      <t>ホジョ</t>
    </rPh>
    <rPh sb="2" eb="4">
      <t>タイショウ</t>
    </rPh>
    <rPh sb="4" eb="6">
      <t>ケイヒ</t>
    </rPh>
    <phoneticPr fontId="2"/>
  </si>
  <si>
    <t>請負金額（税抜）</t>
    <rPh sb="0" eb="2">
      <t>ウケオイ</t>
    </rPh>
    <rPh sb="2" eb="4">
      <t>キンガク</t>
    </rPh>
    <rPh sb="5" eb="6">
      <t>ゼイ</t>
    </rPh>
    <rPh sb="6" eb="7">
      <t>ヌ</t>
    </rPh>
    <phoneticPr fontId="2"/>
  </si>
  <si>
    <t>補助対象外経費</t>
    <rPh sb="0" eb="2">
      <t>ホジョ</t>
    </rPh>
    <rPh sb="2" eb="4">
      <t>タイショウ</t>
    </rPh>
    <rPh sb="4" eb="5">
      <t>ガイ</t>
    </rPh>
    <rPh sb="5" eb="7">
      <t>ケイヒ</t>
    </rPh>
    <phoneticPr fontId="2"/>
  </si>
  <si>
    <t>（あ）</t>
    <phoneticPr fontId="2"/>
  </si>
  <si>
    <t>過去に利用した補助額</t>
    <phoneticPr fontId="2"/>
  </si>
  <si>
    <t>%</t>
    <phoneticPr fontId="2"/>
  </si>
  <si>
    <t>備考</t>
    <rPh sb="0" eb="2">
      <t>ビコウ</t>
    </rPh>
    <phoneticPr fontId="2"/>
  </si>
  <si>
    <t>合計金額</t>
    <rPh sb="0" eb="2">
      <t>ゴウケイ</t>
    </rPh>
    <rPh sb="2" eb="4">
      <t>キンガク</t>
    </rPh>
    <phoneticPr fontId="2"/>
  </si>
  <si>
    <t>限度額</t>
    <rPh sb="0" eb="2">
      <t>ゲンド</t>
    </rPh>
    <rPh sb="2" eb="3">
      <t>ガク</t>
    </rPh>
    <phoneticPr fontId="2"/>
  </si>
  <si>
    <t>日</t>
    <rPh sb="0" eb="1">
      <t>ニチ</t>
    </rPh>
    <phoneticPr fontId="2"/>
  </si>
  <si>
    <t>時間</t>
    <rPh sb="0" eb="2">
      <t>ジカン</t>
    </rPh>
    <phoneticPr fontId="2"/>
  </si>
  <si>
    <t>人工</t>
    <rPh sb="0" eb="2">
      <t>ニンク</t>
    </rPh>
    <phoneticPr fontId="2"/>
  </si>
  <si>
    <t>一式</t>
    <rPh sb="0" eb="2">
      <t>イッシキ</t>
    </rPh>
    <phoneticPr fontId="2"/>
  </si>
  <si>
    <t>m</t>
    <phoneticPr fontId="2"/>
  </si>
  <si>
    <t>㎡</t>
    <phoneticPr fontId="2"/>
  </si>
  <si>
    <t>箇所</t>
    <rPh sb="0" eb="2">
      <t>カショ</t>
    </rPh>
    <phoneticPr fontId="2"/>
  </si>
  <si>
    <t>枚</t>
    <rPh sb="0" eb="1">
      <t>マイ</t>
    </rPh>
    <phoneticPr fontId="2"/>
  </si>
  <si>
    <t>本</t>
    <rPh sb="0" eb="1">
      <t>ホン</t>
    </rPh>
    <phoneticPr fontId="2"/>
  </si>
  <si>
    <t>工事費</t>
    <rPh sb="0" eb="3">
      <t>コウジヒ</t>
    </rPh>
    <phoneticPr fontId="2"/>
  </si>
  <si>
    <t>―</t>
    <phoneticPr fontId="2"/>
  </si>
  <si>
    <t>合計金額×8/10</t>
    <rPh sb="0" eb="2">
      <t>ゴウケイ</t>
    </rPh>
    <rPh sb="2" eb="4">
      <t>キンガク</t>
    </rPh>
    <phoneticPr fontId="2"/>
  </si>
  <si>
    <t>※　共通経費は、工事種別ごとの工事費に基づき按分して加算します。</t>
    <rPh sb="2" eb="4">
      <t>キョウツウ</t>
    </rPh>
    <rPh sb="4" eb="6">
      <t>ケイヒ</t>
    </rPh>
    <rPh sb="8" eb="10">
      <t>コウジ</t>
    </rPh>
    <rPh sb="10" eb="12">
      <t>シュベツ</t>
    </rPh>
    <rPh sb="15" eb="18">
      <t>コウジヒ</t>
    </rPh>
    <rPh sb="19" eb="20">
      <t>モト</t>
    </rPh>
    <rPh sb="22" eb="24">
      <t>アンブン</t>
    </rPh>
    <rPh sb="26" eb="28">
      <t>カサン</t>
    </rPh>
    <phoneticPr fontId="2"/>
  </si>
  <si>
    <t>屋根型</t>
    <rPh sb="0" eb="3">
      <t>ヤネガタ</t>
    </rPh>
    <phoneticPr fontId="2"/>
  </si>
  <si>
    <t>床型</t>
    <rPh sb="0" eb="1">
      <t>ユカ</t>
    </rPh>
    <rPh sb="1" eb="2">
      <t>ガタ</t>
    </rPh>
    <phoneticPr fontId="2"/>
  </si>
  <si>
    <t>壁型</t>
    <rPh sb="0" eb="1">
      <t>カベ</t>
    </rPh>
    <rPh sb="1" eb="2">
      <t>ガタ</t>
    </rPh>
    <phoneticPr fontId="2"/>
  </si>
  <si>
    <t>足元型</t>
    <rPh sb="0" eb="2">
      <t>アシモト</t>
    </rPh>
    <rPh sb="2" eb="3">
      <t>ガタ</t>
    </rPh>
    <phoneticPr fontId="2"/>
  </si>
  <si>
    <t>②</t>
  </si>
  <si>
    <t>共同住宅</t>
    <rPh sb="0" eb="4">
      <t>キョウドウジュウタク</t>
    </rPh>
    <phoneticPr fontId="2"/>
  </si>
  <si>
    <t>一戸建ての住宅</t>
    <rPh sb="0" eb="3">
      <t>イッコダ</t>
    </rPh>
    <rPh sb="5" eb="7">
      <t>ジュウタク</t>
    </rPh>
    <phoneticPr fontId="2"/>
  </si>
  <si>
    <t>（</t>
  </si>
  <si>
    <t>所有形態</t>
    <rPh sb="0" eb="2">
      <t>ショユウ</t>
    </rPh>
    <rPh sb="2" eb="4">
      <t>ケイタイ</t>
    </rPh>
    <phoneticPr fontId="2"/>
  </si>
  <si>
    <t>区分所有（戸ごとに所有者が異なる）の長屋で</t>
    <rPh sb="0" eb="4">
      <t>クブンショユウ</t>
    </rPh>
    <rPh sb="5" eb="6">
      <t>コ</t>
    </rPh>
    <rPh sb="9" eb="12">
      <t>ショユウシャ</t>
    </rPh>
    <rPh sb="13" eb="14">
      <t>コト</t>
    </rPh>
    <rPh sb="18" eb="20">
      <t>ナガヤ</t>
    </rPh>
    <phoneticPr fontId="2"/>
  </si>
  <si>
    <t>ある</t>
    <phoneticPr fontId="2"/>
  </si>
  <si>
    <t>ない</t>
    <phoneticPr fontId="2"/>
  </si>
  <si>
    <t>同時改修</t>
    <rPh sb="0" eb="2">
      <t>ドウジ</t>
    </rPh>
    <rPh sb="2" eb="4">
      <t>カイシュウ</t>
    </rPh>
    <phoneticPr fontId="2"/>
  </si>
  <si>
    <t>区分所有</t>
    <rPh sb="0" eb="2">
      <t>クブン</t>
    </rPh>
    <rPh sb="2" eb="4">
      <t>ショユウ</t>
    </rPh>
    <phoneticPr fontId="2"/>
  </si>
  <si>
    <t>合計</t>
    <rPh sb="0" eb="2">
      <t>ゴウケイ</t>
    </rPh>
    <phoneticPr fontId="2"/>
  </si>
  <si>
    <t>共通経費按分</t>
    <rPh sb="0" eb="2">
      <t>キョウツウ</t>
    </rPh>
    <rPh sb="2" eb="4">
      <t>ケイヒ</t>
    </rPh>
    <rPh sb="4" eb="6">
      <t>アンブン</t>
    </rPh>
    <phoneticPr fontId="2"/>
  </si>
  <si>
    <t>共通経費の合計／請負金額</t>
    <rPh sb="0" eb="2">
      <t>キョウツウ</t>
    </rPh>
    <rPh sb="2" eb="4">
      <t>ケイヒ</t>
    </rPh>
    <rPh sb="5" eb="7">
      <t>ゴウケイ</t>
    </rPh>
    <rPh sb="8" eb="10">
      <t>ウケオイ</t>
    </rPh>
    <rPh sb="10" eb="12">
      <t>キンガク</t>
    </rPh>
    <phoneticPr fontId="2"/>
  </si>
  <si>
    <t>現状の評点</t>
    <rPh sb="0" eb="2">
      <t>ゲンジョウ</t>
    </rPh>
    <rPh sb="3" eb="5">
      <t>ヒョウテン</t>
    </rPh>
    <phoneticPr fontId="2"/>
  </si>
  <si>
    <t>改修後の評点</t>
    <rPh sb="0" eb="3">
      <t>カイシュウゴ</t>
    </rPh>
    <rPh sb="4" eb="6">
      <t>ヒョウテン</t>
    </rPh>
    <phoneticPr fontId="2"/>
  </si>
  <si>
    <t>その他</t>
    <rPh sb="2" eb="3">
      <t>タ</t>
    </rPh>
    <phoneticPr fontId="2"/>
  </si>
  <si>
    <t>0.7未満→0.7以上</t>
    <rPh sb="3" eb="5">
      <t>ミマン</t>
    </rPh>
    <rPh sb="9" eb="11">
      <t>イジョウ</t>
    </rPh>
    <phoneticPr fontId="2"/>
  </si>
  <si>
    <t>1.0未満→1.0以上</t>
    <rPh sb="3" eb="5">
      <t>ミマン</t>
    </rPh>
    <rPh sb="9" eb="11">
      <t>イジョウ</t>
    </rPh>
    <phoneticPr fontId="2"/>
  </si>
  <si>
    <t>屋根の軽量化</t>
    <rPh sb="0" eb="2">
      <t>ヤネ</t>
    </rPh>
    <rPh sb="3" eb="6">
      <t>ケイリョウカ</t>
    </rPh>
    <phoneticPr fontId="2"/>
  </si>
  <si>
    <t>水平構面の強化</t>
    <rPh sb="0" eb="2">
      <t>スイヘイ</t>
    </rPh>
    <rPh sb="2" eb="4">
      <t>コウメン</t>
    </rPh>
    <rPh sb="5" eb="7">
      <t>キョウカ</t>
    </rPh>
    <phoneticPr fontId="2"/>
  </si>
  <si>
    <t>区分所有</t>
    <rPh sb="0" eb="4">
      <t>クブンショユウ</t>
    </rPh>
    <phoneticPr fontId="2"/>
  </si>
  <si>
    <t>長屋</t>
    <rPh sb="0" eb="2">
      <t>ナガヤ</t>
    </rPh>
    <phoneticPr fontId="2"/>
  </si>
  <si>
    <t>max</t>
    <phoneticPr fontId="2"/>
  </si>
  <si>
    <t>戸まで</t>
    <rPh sb="0" eb="1">
      <t>コ</t>
    </rPh>
    <phoneticPr fontId="2"/>
  </si>
  <si>
    <t>倍</t>
    <rPh sb="0" eb="1">
      <t>バイ</t>
    </rPh>
    <phoneticPr fontId="2"/>
  </si>
  <si>
    <t>→簡易改修の補助金</t>
    <rPh sb="1" eb="3">
      <t>カンイ</t>
    </rPh>
    <rPh sb="3" eb="5">
      <t>カイシュウ</t>
    </rPh>
    <rPh sb="6" eb="9">
      <t>ホジョキン</t>
    </rPh>
    <phoneticPr fontId="2"/>
  </si>
  <si>
    <t>倍</t>
    <rPh sb="0" eb="1">
      <t>バイ</t>
    </rPh>
    <phoneticPr fontId="2"/>
  </si>
  <si>
    <t>木造住宅</t>
  </si>
  <si>
    <t>木造住宅</t>
    <rPh sb="0" eb="2">
      <t>モクゾウ</t>
    </rPh>
    <rPh sb="2" eb="4">
      <t>ジュウタク</t>
    </rPh>
    <phoneticPr fontId="2"/>
  </si>
  <si>
    <t>京町家</t>
    <rPh sb="0" eb="1">
      <t>キョウ</t>
    </rPh>
    <rPh sb="1" eb="3">
      <t>マチヤ</t>
    </rPh>
    <phoneticPr fontId="2"/>
  </si>
  <si>
    <t>（京町家の場合）</t>
    <rPh sb="1" eb="2">
      <t>キョウ</t>
    </rPh>
    <rPh sb="2" eb="4">
      <t>マチヤ</t>
    </rPh>
    <rPh sb="5" eb="7">
      <t>バアイ</t>
    </rPh>
    <phoneticPr fontId="2"/>
  </si>
  <si>
    <t>交付申請時の請負金額</t>
    <rPh sb="0" eb="2">
      <t>コウフ</t>
    </rPh>
    <rPh sb="2" eb="5">
      <t>シンセイジ</t>
    </rPh>
    <rPh sb="6" eb="8">
      <t>ウケオイ</t>
    </rPh>
    <rPh sb="8" eb="10">
      <t>キンガク</t>
    </rPh>
    <phoneticPr fontId="2"/>
  </si>
  <si>
    <t>補助対象費用に該当する経費の変更</t>
    <rPh sb="0" eb="2">
      <t>ホジョ</t>
    </rPh>
    <rPh sb="2" eb="4">
      <t>タイショウ</t>
    </rPh>
    <rPh sb="4" eb="6">
      <t>ヒヨウ</t>
    </rPh>
    <rPh sb="7" eb="9">
      <t>ガイトウ</t>
    </rPh>
    <rPh sb="11" eb="13">
      <t>ケイヒ</t>
    </rPh>
    <rPh sb="14" eb="16">
      <t>ヘンコウ</t>
    </rPh>
    <phoneticPr fontId="2"/>
  </si>
  <si>
    <t>あり</t>
    <phoneticPr fontId="2"/>
  </si>
  <si>
    <t>なし</t>
    <phoneticPr fontId="2"/>
  </si>
  <si>
    <t>共通経費の変更</t>
    <rPh sb="0" eb="2">
      <t>キョウツウ</t>
    </rPh>
    <rPh sb="2" eb="4">
      <t>ケイヒ</t>
    </rPh>
    <rPh sb="5" eb="7">
      <t>ヘンコウ</t>
    </rPh>
    <phoneticPr fontId="2"/>
  </si>
  <si>
    <t>※　解体工事費は、それぞれの工事ごとに計上する場合は「0円」又は「廃材処分費のみの金額」としてください。</t>
    <rPh sb="2" eb="4">
      <t>カイタイ</t>
    </rPh>
    <rPh sb="4" eb="6">
      <t>コウジ</t>
    </rPh>
    <rPh sb="6" eb="7">
      <t>ヒ</t>
    </rPh>
    <rPh sb="14" eb="16">
      <t>コウジ</t>
    </rPh>
    <rPh sb="19" eb="21">
      <t>ケイジョウ</t>
    </rPh>
    <rPh sb="23" eb="25">
      <t>バアイ</t>
    </rPh>
    <rPh sb="28" eb="29">
      <t>エン</t>
    </rPh>
    <rPh sb="30" eb="31">
      <t>マタ</t>
    </rPh>
    <rPh sb="33" eb="35">
      <t>ハイザイ</t>
    </rPh>
    <rPh sb="35" eb="37">
      <t>ショブン</t>
    </rPh>
    <rPh sb="37" eb="38">
      <t>ヒ</t>
    </rPh>
    <rPh sb="41" eb="43">
      <t>キンガク</t>
    </rPh>
    <phoneticPr fontId="2"/>
  </si>
  <si>
    <t>共通経費の分母</t>
    <rPh sb="0" eb="2">
      <t>キョウツウ</t>
    </rPh>
    <rPh sb="2" eb="4">
      <t>ケイヒ</t>
    </rPh>
    <rPh sb="5" eb="7">
      <t>ブンボ</t>
    </rPh>
    <phoneticPr fontId="2"/>
  </si>
  <si>
    <t>木造</t>
    <rPh sb="0" eb="2">
      <t>モクゾウ</t>
    </rPh>
    <phoneticPr fontId="2"/>
  </si>
  <si>
    <t>…</t>
    <phoneticPr fontId="2"/>
  </si>
  <si>
    <t>戸分</t>
    <rPh sb="0" eb="2">
      <t>コブン</t>
    </rPh>
    <phoneticPr fontId="2"/>
  </si>
  <si>
    <t>倍</t>
    <rPh sb="0" eb="1">
      <t>バイ</t>
    </rPh>
    <phoneticPr fontId="2"/>
  </si>
  <si>
    <t>作業費</t>
    <rPh sb="0" eb="2">
      <t>サギョウ</t>
    </rPh>
    <rPh sb="2" eb="3">
      <t>ヒ</t>
    </rPh>
    <phoneticPr fontId="2"/>
  </si>
  <si>
    <t>補助限度額</t>
    <rPh sb="0" eb="2">
      <t>ホジョ</t>
    </rPh>
    <rPh sb="2" eb="4">
      <t>ゲンド</t>
    </rPh>
    <rPh sb="4" eb="5">
      <t>ガク</t>
    </rPh>
    <phoneticPr fontId="2"/>
  </si>
  <si>
    <t>設置場所の既存部材撤去</t>
    <rPh sb="0" eb="2">
      <t>セッチ</t>
    </rPh>
    <rPh sb="2" eb="4">
      <t>バショ</t>
    </rPh>
    <rPh sb="5" eb="7">
      <t>キゾン</t>
    </rPh>
    <rPh sb="7" eb="9">
      <t>ブザイ</t>
    </rPh>
    <rPh sb="9" eb="11">
      <t>テッキョ</t>
    </rPh>
    <phoneticPr fontId="2"/>
  </si>
  <si>
    <t>装置費用（備考欄に装置名）</t>
    <rPh sb="0" eb="2">
      <t>ソウチ</t>
    </rPh>
    <rPh sb="2" eb="4">
      <t>ヒヨウ</t>
    </rPh>
    <rPh sb="5" eb="7">
      <t>ビコウ</t>
    </rPh>
    <rPh sb="7" eb="8">
      <t>ラン</t>
    </rPh>
    <rPh sb="9" eb="11">
      <t>ソウチ</t>
    </rPh>
    <rPh sb="11" eb="12">
      <t>メイ</t>
    </rPh>
    <phoneticPr fontId="2"/>
  </si>
  <si>
    <t>設置に係る運搬・作業費</t>
    <rPh sb="0" eb="2">
      <t>セッチ</t>
    </rPh>
    <rPh sb="3" eb="4">
      <t>カカ</t>
    </rPh>
    <rPh sb="5" eb="7">
      <t>ウンパン</t>
    </rPh>
    <rPh sb="8" eb="10">
      <t>サギョウ</t>
    </rPh>
    <rPh sb="10" eb="11">
      <t>ヒ</t>
    </rPh>
    <phoneticPr fontId="2"/>
  </si>
  <si>
    <t>既存の軒裏撤去</t>
    <rPh sb="0" eb="2">
      <t>キゾン</t>
    </rPh>
    <rPh sb="3" eb="5">
      <t>ノキウラ</t>
    </rPh>
    <rPh sb="5" eb="7">
      <t>テッキョ</t>
    </rPh>
    <phoneticPr fontId="2"/>
  </si>
  <si>
    <t>材料費（備考欄に主な材料名）</t>
    <rPh sb="0" eb="3">
      <t>ザイリョウヒ</t>
    </rPh>
    <rPh sb="4" eb="6">
      <t>ビコウ</t>
    </rPh>
    <rPh sb="6" eb="7">
      <t>ラン</t>
    </rPh>
    <rPh sb="8" eb="9">
      <t>オモ</t>
    </rPh>
    <rPh sb="10" eb="12">
      <t>ザイリョウ</t>
    </rPh>
    <rPh sb="12" eb="13">
      <t>メイ</t>
    </rPh>
    <phoneticPr fontId="2"/>
  </si>
  <si>
    <t>大臣認定品（備考欄に認定番号）</t>
    <rPh sb="0" eb="2">
      <t>ダイジン</t>
    </rPh>
    <rPh sb="2" eb="4">
      <t>ニンテイ</t>
    </rPh>
    <rPh sb="4" eb="5">
      <t>ヒン</t>
    </rPh>
    <rPh sb="6" eb="8">
      <t>ビコウ</t>
    </rPh>
    <rPh sb="8" eb="9">
      <t>ラン</t>
    </rPh>
    <rPh sb="10" eb="12">
      <t>ニンテイ</t>
    </rPh>
    <rPh sb="12" eb="14">
      <t>バンゴウ</t>
    </rPh>
    <phoneticPr fontId="2"/>
  </si>
  <si>
    <t>既存の開口部撤去</t>
    <rPh sb="0" eb="2">
      <t>キゾン</t>
    </rPh>
    <rPh sb="3" eb="6">
      <t>カイコウブ</t>
    </rPh>
    <rPh sb="6" eb="8">
      <t>テッキョ</t>
    </rPh>
    <phoneticPr fontId="2"/>
  </si>
  <si>
    <t>設置個所の既存部材撤去</t>
    <rPh sb="0" eb="2">
      <t>セッチ</t>
    </rPh>
    <rPh sb="2" eb="4">
      <t>カショ</t>
    </rPh>
    <rPh sb="5" eb="7">
      <t>キゾン</t>
    </rPh>
    <rPh sb="7" eb="9">
      <t>ブザイ</t>
    </rPh>
    <rPh sb="9" eb="11">
      <t>テッキョ</t>
    </rPh>
    <phoneticPr fontId="2"/>
  </si>
  <si>
    <t>補助基本額</t>
    <rPh sb="0" eb="2">
      <t>ホジョ</t>
    </rPh>
    <rPh sb="2" eb="4">
      <t>キホン</t>
    </rPh>
    <rPh sb="4" eb="5">
      <t>ガク</t>
    </rPh>
    <phoneticPr fontId="2"/>
  </si>
  <si>
    <t>既存の外壁撤去</t>
    <rPh sb="0" eb="2">
      <t>キゾン</t>
    </rPh>
    <rPh sb="3" eb="5">
      <t>ガイヘキ</t>
    </rPh>
    <rPh sb="5" eb="7">
      <t>テッキョ</t>
    </rPh>
    <phoneticPr fontId="2"/>
  </si>
  <si>
    <t>感震ブレーカー等の費用</t>
    <rPh sb="0" eb="2">
      <t>カンシン</t>
    </rPh>
    <rPh sb="7" eb="8">
      <t>ナド</t>
    </rPh>
    <rPh sb="9" eb="11">
      <t>ヒヨウ</t>
    </rPh>
    <phoneticPr fontId="2"/>
  </si>
  <si>
    <t>電気配線工事費</t>
    <rPh sb="0" eb="2">
      <t>デンキ</t>
    </rPh>
    <rPh sb="2" eb="4">
      <t>ハイセン</t>
    </rPh>
    <rPh sb="4" eb="6">
      <t>コウジ</t>
    </rPh>
    <rPh sb="6" eb="7">
      <t>ヒ</t>
    </rPh>
    <phoneticPr fontId="2"/>
  </si>
  <si>
    <t>（あ）と（い）を比べて
小さい額</t>
    <rPh sb="8" eb="9">
      <t>クラ</t>
    </rPh>
    <rPh sb="12" eb="13">
      <t>チイ</t>
    </rPh>
    <rPh sb="15" eb="16">
      <t>ガク</t>
    </rPh>
    <phoneticPr fontId="2"/>
  </si>
  <si>
    <t>補助基本額
の合計</t>
    <rPh sb="0" eb="2">
      <t>ホジョ</t>
    </rPh>
    <rPh sb="2" eb="4">
      <t>キホン</t>
    </rPh>
    <rPh sb="4" eb="5">
      <t>ガク</t>
    </rPh>
    <rPh sb="7" eb="9">
      <t>ゴウケイ</t>
    </rPh>
    <phoneticPr fontId="2"/>
  </si>
  <si>
    <t>① 軒裏</t>
    <rPh sb="2" eb="4">
      <t>ノキウラ</t>
    </rPh>
    <phoneticPr fontId="2"/>
  </si>
  <si>
    <t>② 開口部</t>
    <rPh sb="2" eb="5">
      <t>カイコウブ</t>
    </rPh>
    <phoneticPr fontId="2"/>
  </si>
  <si>
    <t>④ 外壁</t>
    <rPh sb="2" eb="4">
      <t>ガイヘキ</t>
    </rPh>
    <phoneticPr fontId="2"/>
  </si>
  <si>
    <t>合計</t>
    <rPh sb="0" eb="2">
      <t>ゴウケイ</t>
    </rPh>
    <phoneticPr fontId="2"/>
  </si>
  <si>
    <t>補助対象費用</t>
    <rPh sb="0" eb="2">
      <t>ホジョ</t>
    </rPh>
    <rPh sb="2" eb="4">
      <t>タイショウ</t>
    </rPh>
    <rPh sb="4" eb="6">
      <t>ヒヨウ</t>
    </rPh>
    <phoneticPr fontId="2"/>
  </si>
  <si>
    <t>補助基本額</t>
    <rPh sb="0" eb="2">
      <t>ホジョ</t>
    </rPh>
    <rPh sb="2" eb="4">
      <t>キホン</t>
    </rPh>
    <rPh sb="4" eb="5">
      <t>ガク</t>
    </rPh>
    <phoneticPr fontId="2"/>
  </si>
  <si>
    <t>本申請における
補助事業の内容</t>
    <rPh sb="0" eb="1">
      <t>ホン</t>
    </rPh>
    <rPh sb="1" eb="3">
      <t>シンセイ</t>
    </rPh>
    <rPh sb="8" eb="10">
      <t>ホジョ</t>
    </rPh>
    <rPh sb="10" eb="12">
      <t>ジギョウ</t>
    </rPh>
    <rPh sb="13" eb="15">
      <t>ナイヨウ</t>
    </rPh>
    <phoneticPr fontId="2"/>
  </si>
  <si>
    <t>① 屋根型</t>
    <rPh sb="2" eb="5">
      <t>ヤネガタ</t>
    </rPh>
    <phoneticPr fontId="2"/>
  </si>
  <si>
    <t>② 床型</t>
    <rPh sb="2" eb="3">
      <t>ユカ</t>
    </rPh>
    <rPh sb="3" eb="4">
      <t>ガタ</t>
    </rPh>
    <phoneticPr fontId="2"/>
  </si>
  <si>
    <t>③ 壁型</t>
    <rPh sb="2" eb="3">
      <t>カベ</t>
    </rPh>
    <rPh sb="3" eb="4">
      <t>ガタ</t>
    </rPh>
    <phoneticPr fontId="2"/>
  </si>
  <si>
    <t>④ 足元型</t>
    <rPh sb="2" eb="4">
      <t>アシモト</t>
    </rPh>
    <rPh sb="4" eb="5">
      <t>ガタ</t>
    </rPh>
    <phoneticPr fontId="2"/>
  </si>
  <si>
    <t>既存の屋根撤去</t>
    <rPh sb="0" eb="2">
      <t>キゾン</t>
    </rPh>
    <rPh sb="3" eb="5">
      <t>ヤネ</t>
    </rPh>
    <rPh sb="5" eb="7">
      <t>テッキョ</t>
    </rPh>
    <phoneticPr fontId="2"/>
  </si>
  <si>
    <t>雨仕舞等関連工事費</t>
    <rPh sb="0" eb="3">
      <t>アマジマイ</t>
    </rPh>
    <rPh sb="3" eb="4">
      <t>トウ</t>
    </rPh>
    <rPh sb="4" eb="6">
      <t>カンレン</t>
    </rPh>
    <rPh sb="6" eb="8">
      <t>コウジ</t>
    </rPh>
    <rPh sb="8" eb="9">
      <t>ヒ</t>
    </rPh>
    <phoneticPr fontId="2"/>
  </si>
  <si>
    <t>補助基本額</t>
    <rPh sb="0" eb="5">
      <t>ホジョキホンガク</t>
    </rPh>
    <phoneticPr fontId="2"/>
  </si>
  <si>
    <t>材料費（屋根ふき材の軽量化）</t>
    <rPh sb="0" eb="3">
      <t>ザイリョウヒ</t>
    </rPh>
    <rPh sb="4" eb="6">
      <t>ヤネ</t>
    </rPh>
    <rPh sb="8" eb="9">
      <t>ザイ</t>
    </rPh>
    <rPh sb="10" eb="13">
      <t>ケイリョウカ</t>
    </rPh>
    <phoneticPr fontId="2"/>
  </si>
  <si>
    <t>材料費（水平構面の強化）</t>
    <rPh sb="0" eb="3">
      <t>ザイリョウヒ</t>
    </rPh>
    <rPh sb="4" eb="6">
      <t>スイヘイ</t>
    </rPh>
    <rPh sb="6" eb="8">
      <t>コウメン</t>
    </rPh>
    <rPh sb="9" eb="11">
      <t>キョウカ</t>
    </rPh>
    <phoneticPr fontId="2"/>
  </si>
  <si>
    <t>共通経費率</t>
    <rPh sb="0" eb="2">
      <t>キョウツウ</t>
    </rPh>
    <rPh sb="2" eb="4">
      <t>ケイヒ</t>
    </rPh>
    <rPh sb="4" eb="5">
      <t>リツ</t>
    </rPh>
    <phoneticPr fontId="2"/>
  </si>
  <si>
    <t>既存部材の撤去</t>
    <rPh sb="0" eb="2">
      <t>キゾン</t>
    </rPh>
    <rPh sb="2" eb="4">
      <t>ブザイ</t>
    </rPh>
    <rPh sb="5" eb="7">
      <t>テッキョ</t>
    </rPh>
    <phoneticPr fontId="2"/>
  </si>
  <si>
    <t>材料費（構造用合板等）</t>
    <rPh sb="0" eb="3">
      <t>ザイリョウヒ</t>
    </rPh>
    <rPh sb="4" eb="6">
      <t>コウゾウ</t>
    </rPh>
    <rPh sb="6" eb="7">
      <t>ヨウ</t>
    </rPh>
    <rPh sb="7" eb="9">
      <t>ゴウバン</t>
    </rPh>
    <rPh sb="9" eb="10">
      <t>ナド</t>
    </rPh>
    <phoneticPr fontId="2"/>
  </si>
  <si>
    <t>材料費（火打ち材等）</t>
    <rPh sb="0" eb="3">
      <t>ザイリョウヒ</t>
    </rPh>
    <rPh sb="4" eb="5">
      <t>ヒ</t>
    </rPh>
    <rPh sb="5" eb="6">
      <t>ウ</t>
    </rPh>
    <rPh sb="7" eb="8">
      <t>ザイ</t>
    </rPh>
    <rPh sb="8" eb="9">
      <t>ナド</t>
    </rPh>
    <phoneticPr fontId="2"/>
  </si>
  <si>
    <t>材料費（金物の設置）</t>
    <rPh sb="0" eb="3">
      <t>ザイリョウヒ</t>
    </rPh>
    <rPh sb="4" eb="6">
      <t>カナモノ</t>
    </rPh>
    <rPh sb="7" eb="9">
      <t>セッチ</t>
    </rPh>
    <phoneticPr fontId="2"/>
  </si>
  <si>
    <t>材料費（土壁の修繕）</t>
    <rPh sb="0" eb="3">
      <t>ザイリョウヒ</t>
    </rPh>
    <rPh sb="4" eb="5">
      <t>ツチ</t>
    </rPh>
    <rPh sb="5" eb="6">
      <t>カベ</t>
    </rPh>
    <rPh sb="7" eb="9">
      <t>シュウゼン</t>
    </rPh>
    <phoneticPr fontId="2"/>
  </si>
  <si>
    <t>材料費（柱・土台・梁等）</t>
    <rPh sb="0" eb="3">
      <t>ザイリョウヒ</t>
    </rPh>
    <rPh sb="4" eb="5">
      <t>ハシラ</t>
    </rPh>
    <rPh sb="6" eb="8">
      <t>ドダイ</t>
    </rPh>
    <rPh sb="9" eb="10">
      <t>ハリ</t>
    </rPh>
    <rPh sb="10" eb="11">
      <t>ナド</t>
    </rPh>
    <phoneticPr fontId="2"/>
  </si>
  <si>
    <t>材料費（基礎又は礎石）</t>
    <rPh sb="0" eb="3">
      <t>ザイリョウヒ</t>
    </rPh>
    <rPh sb="4" eb="6">
      <t>キソ</t>
    </rPh>
    <rPh sb="6" eb="7">
      <t>マタ</t>
    </rPh>
    <rPh sb="8" eb="10">
      <t>ソセキ</t>
    </rPh>
    <phoneticPr fontId="2"/>
  </si>
  <si>
    <t>袋路同時改修</t>
    <rPh sb="0" eb="1">
      <t>フクロ</t>
    </rPh>
    <rPh sb="1" eb="2">
      <t>ジ</t>
    </rPh>
    <rPh sb="2" eb="4">
      <t>ドウジ</t>
    </rPh>
    <rPh sb="4" eb="6">
      <t>カイシュウ</t>
    </rPh>
    <phoneticPr fontId="2"/>
  </si>
  <si>
    <t>共通経費率</t>
    <rPh sb="0" eb="5">
      <t>キョウツウケイヒリツ</t>
    </rPh>
    <phoneticPr fontId="2"/>
  </si>
  <si>
    <t>木造住宅</t>
    <rPh sb="0" eb="2">
      <t>モクゾウ</t>
    </rPh>
    <rPh sb="2" eb="4">
      <t>ジュウタク</t>
    </rPh>
    <phoneticPr fontId="2"/>
  </si>
  <si>
    <t>京町家</t>
    <rPh sb="0" eb="1">
      <t>キョウ</t>
    </rPh>
    <rPh sb="1" eb="3">
      <t>マチヤ</t>
    </rPh>
    <phoneticPr fontId="2"/>
  </si>
  <si>
    <t>耐震要素の追加</t>
    <rPh sb="0" eb="2">
      <t>タイシン</t>
    </rPh>
    <rPh sb="2" eb="4">
      <t>ヨウソ</t>
    </rPh>
    <rPh sb="5" eb="7">
      <t>ツイカ</t>
    </rPh>
    <phoneticPr fontId="2"/>
  </si>
  <si>
    <t>材料費（仕口補強材等）</t>
    <rPh sb="0" eb="3">
      <t>ザイリョウヒ</t>
    </rPh>
    <rPh sb="4" eb="6">
      <t>シクチ</t>
    </rPh>
    <rPh sb="6" eb="8">
      <t>ホキョウ</t>
    </rPh>
    <rPh sb="8" eb="9">
      <t>ザイ</t>
    </rPh>
    <rPh sb="9" eb="10">
      <t>ナド</t>
    </rPh>
    <phoneticPr fontId="2"/>
  </si>
  <si>
    <t>材料費（壁要素）</t>
    <rPh sb="0" eb="3">
      <t>ザイリョウヒ</t>
    </rPh>
    <rPh sb="4" eb="5">
      <t>カベ</t>
    </rPh>
    <rPh sb="5" eb="7">
      <t>ヨウソ</t>
    </rPh>
    <phoneticPr fontId="2"/>
  </si>
  <si>
    <t>内容</t>
    <rPh sb="0" eb="2">
      <t>ナイヨウ</t>
    </rPh>
    <phoneticPr fontId="2"/>
  </si>
  <si>
    <t>既存部材の劣化修繕</t>
    <rPh sb="0" eb="2">
      <t>キゾン</t>
    </rPh>
    <rPh sb="2" eb="4">
      <t>ブザイ</t>
    </rPh>
    <rPh sb="5" eb="7">
      <t>レッカ</t>
    </rPh>
    <rPh sb="7" eb="9">
      <t>シュウゼン</t>
    </rPh>
    <phoneticPr fontId="2"/>
  </si>
  <si>
    <t>材料費（土壁等）</t>
    <rPh sb="0" eb="3">
      <t>ザイリョウヒ</t>
    </rPh>
    <rPh sb="4" eb="5">
      <t>ツチ</t>
    </rPh>
    <rPh sb="5" eb="6">
      <t>カベ</t>
    </rPh>
    <rPh sb="6" eb="7">
      <t>ナド</t>
    </rPh>
    <phoneticPr fontId="2"/>
  </si>
  <si>
    <t>その他の耐震化に寄与する工事</t>
    <rPh sb="2" eb="3">
      <t>タ</t>
    </rPh>
    <rPh sb="4" eb="7">
      <t>タイシンカ</t>
    </rPh>
    <rPh sb="8" eb="10">
      <t>キヨ</t>
    </rPh>
    <rPh sb="12" eb="14">
      <t>コウジ</t>
    </rPh>
    <phoneticPr fontId="2"/>
  </si>
  <si>
    <t>有筋の基礎増設</t>
    <rPh sb="0" eb="2">
      <t>ユウキン</t>
    </rPh>
    <rPh sb="3" eb="5">
      <t>キソ</t>
    </rPh>
    <rPh sb="5" eb="7">
      <t>ゾウセツ</t>
    </rPh>
    <phoneticPr fontId="2"/>
  </si>
  <si>
    <t>柱脚部の足固め、根がらみ設置</t>
    <rPh sb="0" eb="2">
      <t>チュウキャク</t>
    </rPh>
    <rPh sb="2" eb="3">
      <t>ブ</t>
    </rPh>
    <rPh sb="4" eb="6">
      <t>アシガタ</t>
    </rPh>
    <rPh sb="8" eb="9">
      <t>ネ</t>
    </rPh>
    <rPh sb="12" eb="14">
      <t>セッチ</t>
    </rPh>
    <phoneticPr fontId="2"/>
  </si>
  <si>
    <t>傾斜の改善</t>
    <rPh sb="0" eb="2">
      <t>ケイシャ</t>
    </rPh>
    <rPh sb="3" eb="5">
      <t>カイゼン</t>
    </rPh>
    <phoneticPr fontId="2"/>
  </si>
  <si>
    <t>上記に共通して係る経費等</t>
    <rPh sb="0" eb="2">
      <t>ジョウキ</t>
    </rPh>
    <rPh sb="3" eb="5">
      <t>キョウツウ</t>
    </rPh>
    <rPh sb="7" eb="8">
      <t>カカ</t>
    </rPh>
    <rPh sb="9" eb="11">
      <t>ケイヒ</t>
    </rPh>
    <rPh sb="11" eb="12">
      <t>トウ</t>
    </rPh>
    <phoneticPr fontId="2"/>
  </si>
  <si>
    <t>材料費（足固め等）</t>
    <rPh sb="0" eb="3">
      <t>ザイリョウヒ</t>
    </rPh>
    <rPh sb="4" eb="6">
      <t>アシガタ</t>
    </rPh>
    <rPh sb="7" eb="8">
      <t>ナド</t>
    </rPh>
    <phoneticPr fontId="2"/>
  </si>
  <si>
    <t>⑥</t>
    <phoneticPr fontId="2"/>
  </si>
  <si>
    <t>第２－３号様式　補助金額算出書③（簡易耐震改修）</t>
    <rPh sb="0" eb="1">
      <t>ダイ</t>
    </rPh>
    <rPh sb="4" eb="5">
      <t>ゴウ</t>
    </rPh>
    <rPh sb="5" eb="7">
      <t>ヨウシキ</t>
    </rPh>
    <rPh sb="8" eb="11">
      <t>ホジョキン</t>
    </rPh>
    <rPh sb="11" eb="12">
      <t>ガク</t>
    </rPh>
    <rPh sb="12" eb="14">
      <t>サンシュツ</t>
    </rPh>
    <rPh sb="14" eb="15">
      <t>ショ</t>
    </rPh>
    <rPh sb="17" eb="19">
      <t>カンイ</t>
    </rPh>
    <rPh sb="19" eb="21">
      <t>タイシン</t>
    </rPh>
    <rPh sb="21" eb="23">
      <t>カイシュウ</t>
    </rPh>
    <phoneticPr fontId="2"/>
  </si>
  <si>
    <t>円</t>
    <phoneticPr fontId="2"/>
  </si>
  <si>
    <t>補助金額算出書（第２号様式）</t>
    <rPh sb="0" eb="2">
      <t>ホジョ</t>
    </rPh>
    <rPh sb="2" eb="4">
      <t>キンガク</t>
    </rPh>
    <rPh sb="4" eb="6">
      <t>サンシュツ</t>
    </rPh>
    <rPh sb="6" eb="7">
      <t>ショ</t>
    </rPh>
    <rPh sb="8" eb="9">
      <t>ダイ</t>
    </rPh>
    <rPh sb="10" eb="11">
      <t>ゴウ</t>
    </rPh>
    <rPh sb="11" eb="13">
      <t>ヨウシキ</t>
    </rPh>
    <phoneticPr fontId="2"/>
  </si>
  <si>
    <t xml:space="preserve">※
</t>
    <phoneticPr fontId="2"/>
  </si>
  <si>
    <t>補助事業に
要する費用
（税抜き）</t>
    <rPh sb="2" eb="4">
      <t>ジギョウ</t>
    </rPh>
    <phoneticPr fontId="2"/>
  </si>
  <si>
    <t>※ 千円未満切り捨て</t>
    <rPh sb="2" eb="4">
      <t>センエン</t>
    </rPh>
    <rPh sb="4" eb="6">
      <t>ミマン</t>
    </rPh>
    <rPh sb="6" eb="7">
      <t>キ</t>
    </rPh>
    <rPh sb="8" eb="9">
      <t>ス</t>
    </rPh>
    <phoneticPr fontId="2"/>
  </si>
  <si>
    <t>耐震改修計画書</t>
  </si>
  <si>
    <t>１　耐震診断を行った者の氏名及び資格登録番号</t>
  </si>
  <si>
    <t>氏　　名</t>
  </si>
  <si>
    <t>号</t>
  </si>
  <si>
    <t>２　補助対象建築物の概要</t>
  </si>
  <si>
    <t>京町家等</t>
  </si>
  <si>
    <t>2階</t>
  </si>
  <si>
    <t>1階</t>
  </si>
  <si>
    <t>耐震診断手法</t>
  </si>
  <si>
    <t>３　耐震改修の方針（耐震改修設計の要点や方針を簡潔に記入）　</t>
  </si>
  <si>
    <t>４　耐震改修の内容　</t>
  </si>
  <si>
    <t>改修箇所</t>
  </si>
  <si>
    <t>改修内容</t>
  </si>
  <si>
    <t xml:space="preserve"> </t>
  </si>
  <si>
    <t>二級・</t>
    <phoneticPr fontId="2"/>
  </si>
  <si>
    <t>一級・</t>
    <phoneticPr fontId="2"/>
  </si>
  <si>
    <t>木造　建築士</t>
    <phoneticPr fontId="2"/>
  </si>
  <si>
    <t>知事</t>
    <rPh sb="0" eb="2">
      <t>チジ</t>
    </rPh>
    <phoneticPr fontId="2"/>
  </si>
  <si>
    <t>大臣</t>
    <rPh sb="0" eb="2">
      <t>ダイジン</t>
    </rPh>
    <phoneticPr fontId="2"/>
  </si>
  <si>
    <t>登録　第</t>
    <rPh sb="0" eb="2">
      <t>トウロク</t>
    </rPh>
    <rPh sb="3" eb="4">
      <t>ダイ</t>
    </rPh>
    <phoneticPr fontId="2"/>
  </si>
  <si>
    <t>現状の
耐震診断結果</t>
    <phoneticPr fontId="2"/>
  </si>
  <si>
    <t>一般診断手法</t>
    <phoneticPr fontId="2"/>
  </si>
  <si>
    <t>限界耐力計算による方法</t>
    <phoneticPr fontId="2"/>
  </si>
  <si>
    <t>精密診断手法</t>
    <phoneticPr fontId="2"/>
  </si>
  <si>
    <t>保有耐力診断法</t>
    <phoneticPr fontId="2"/>
  </si>
  <si>
    <t>保有水平耐力計算による方法</t>
    <phoneticPr fontId="2"/>
  </si>
  <si>
    <t>間口方向</t>
    <rPh sb="2" eb="4">
      <t>ホウコウ</t>
    </rPh>
    <phoneticPr fontId="2"/>
  </si>
  <si>
    <t>奥行方向</t>
    <rPh sb="2" eb="4">
      <t>ホウコウ</t>
    </rPh>
    <phoneticPr fontId="2"/>
  </si>
  <si>
    <t>…</t>
    <phoneticPr fontId="2"/>
  </si>
  <si>
    <t>一般社団法人日本建築構造技術者協会関西支部発行の「伝統的な軸組構法を主体とした木造住宅・建築物の耐震性能評価・耐震補強マニュアル（第３版）」に基づく限界耐力計算による耐震診断</t>
    <phoneticPr fontId="2"/>
  </si>
  <si>
    <t>第３号様式</t>
    <phoneticPr fontId="2"/>
  </si>
  <si>
    <t>第４号様式</t>
    <phoneticPr fontId="2"/>
  </si>
  <si>
    <t>耐震改修設計報告書</t>
    <rPh sb="0" eb="2">
      <t>タイシン</t>
    </rPh>
    <rPh sb="2" eb="4">
      <t>カイシュウ</t>
    </rPh>
    <rPh sb="4" eb="6">
      <t>セッケイ</t>
    </rPh>
    <rPh sb="6" eb="9">
      <t>ホウコクショ</t>
    </rPh>
    <phoneticPr fontId="2"/>
  </si>
  <si>
    <t>「まちの匠・ぷらす」京町家・木造住宅　耐震・防火改修支援事業補助金交付要綱第１３条第４項の規定により、関係書類を添えて耐震改修設計が完了したことを報告します。</t>
    <rPh sb="59" eb="61">
      <t>タイシン</t>
    </rPh>
    <rPh sb="61" eb="63">
      <t>カイシュウ</t>
    </rPh>
    <rPh sb="63" eb="65">
      <t>セッケイ</t>
    </rPh>
    <rPh sb="66" eb="68">
      <t>カンリョウ</t>
    </rPh>
    <rPh sb="73" eb="75">
      <t>ホウコク</t>
    </rPh>
    <phoneticPr fontId="2"/>
  </si>
  <si>
    <t>耐震改修後の耐震診断書</t>
    <phoneticPr fontId="2"/>
  </si>
  <si>
    <t>※添付した書類に☑をしてください。</t>
    <rPh sb="1" eb="3">
      <t>テンプ</t>
    </rPh>
    <rPh sb="5" eb="7">
      <t>ショルイ</t>
    </rPh>
    <phoneticPr fontId="2"/>
  </si>
  <si>
    <t>京町家等</t>
    <rPh sb="0" eb="1">
      <t>キョウ</t>
    </rPh>
    <rPh sb="1" eb="3">
      <t>マチヤ</t>
    </rPh>
    <rPh sb="3" eb="4">
      <t>トウ</t>
    </rPh>
    <phoneticPr fontId="2"/>
  </si>
  <si>
    <t>号</t>
    <rPh sb="0" eb="1">
      <t>ゴウ</t>
    </rPh>
    <phoneticPr fontId="2"/>
  </si>
  <si>
    <t>京都市指令都建安第</t>
    <rPh sb="0" eb="3">
      <t>キョウトシ</t>
    </rPh>
    <rPh sb="3" eb="5">
      <t>シレイ</t>
    </rPh>
    <rPh sb="5" eb="6">
      <t>ミヤコ</t>
    </rPh>
    <rPh sb="6" eb="7">
      <t>ダテ</t>
    </rPh>
    <rPh sb="7" eb="8">
      <t>アン</t>
    </rPh>
    <rPh sb="8" eb="9">
      <t>ダイ</t>
    </rPh>
    <phoneticPr fontId="2"/>
  </si>
  <si>
    <t>交付決定通知書の
年月日及び番号</t>
    <rPh sb="0" eb="2">
      <t>コウフ</t>
    </rPh>
    <rPh sb="2" eb="4">
      <t>ケッテイ</t>
    </rPh>
    <rPh sb="4" eb="7">
      <t>ツウチショ</t>
    </rPh>
    <rPh sb="9" eb="10">
      <t>ネン</t>
    </rPh>
    <rPh sb="10" eb="12">
      <t>ガッピ</t>
    </rPh>
    <rPh sb="12" eb="13">
      <t>オヨ</t>
    </rPh>
    <rPh sb="14" eb="16">
      <t>バンゴウ</t>
    </rPh>
    <phoneticPr fontId="2"/>
  </si>
  <si>
    <t>補助事業実施
予定期間</t>
    <phoneticPr fontId="2"/>
  </si>
  <si>
    <t>耐震改修設計</t>
    <rPh sb="0" eb="2">
      <t>タイシン</t>
    </rPh>
    <rPh sb="2" eb="4">
      <t>カイシュウ</t>
    </rPh>
    <rPh sb="4" eb="6">
      <t>セッケイ</t>
    </rPh>
    <phoneticPr fontId="2"/>
  </si>
  <si>
    <t>設計費</t>
    <rPh sb="0" eb="2">
      <t>セッケイ</t>
    </rPh>
    <rPh sb="2" eb="3">
      <t>ヒ</t>
    </rPh>
    <phoneticPr fontId="2"/>
  </si>
  <si>
    <t>⑦</t>
    <phoneticPr fontId="2"/>
  </si>
  <si>
    <t>耐震改修計画に
記載した改修内容を
実施する期間</t>
    <rPh sb="0" eb="2">
      <t>タイシン</t>
    </rPh>
    <rPh sb="2" eb="4">
      <t>カイシュウ</t>
    </rPh>
    <rPh sb="4" eb="6">
      <t>ケイカク</t>
    </rPh>
    <rPh sb="8" eb="10">
      <t>キサイ</t>
    </rPh>
    <rPh sb="12" eb="14">
      <t>カイシュウ</t>
    </rPh>
    <rPh sb="14" eb="16">
      <t>ナイヨウ</t>
    </rPh>
    <rPh sb="18" eb="20">
      <t>ジッシ</t>
    </rPh>
    <rPh sb="22" eb="24">
      <t>キカン</t>
    </rPh>
    <phoneticPr fontId="2"/>
  </si>
  <si>
    <t>↓</t>
    <phoneticPr fontId="2"/>
  </si>
  <si>
    <t>共通経費(A)の、共通経費以外の経費に対する割合：A/(1-A)</t>
    <rPh sb="0" eb="2">
      <t>キョウツウ</t>
    </rPh>
    <rPh sb="2" eb="4">
      <t>ケイヒ</t>
    </rPh>
    <rPh sb="9" eb="11">
      <t>キョウツウ</t>
    </rPh>
    <rPh sb="11" eb="13">
      <t>ケイヒ</t>
    </rPh>
    <rPh sb="13" eb="15">
      <t>イガイ</t>
    </rPh>
    <rPh sb="16" eb="18">
      <t>ケイヒ</t>
    </rPh>
    <rPh sb="19" eb="20">
      <t>タイ</t>
    </rPh>
    <rPh sb="22" eb="24">
      <t>ワリアイ</t>
    </rPh>
    <phoneticPr fontId="2"/>
  </si>
  <si>
    <t>端数割引</t>
    <rPh sb="0" eb="2">
      <t>ハスウ</t>
    </rPh>
    <rPh sb="2" eb="4">
      <t>ワリビキ</t>
    </rPh>
    <phoneticPr fontId="2"/>
  </si>
  <si>
    <t>－</t>
    <phoneticPr fontId="2"/>
  </si>
  <si>
    <t>諸経費（単価は、諸経費割合を乗じる金額）</t>
    <rPh sb="0" eb="3">
      <t>ショケイヒ</t>
    </rPh>
    <rPh sb="4" eb="6">
      <t>タンカ</t>
    </rPh>
    <rPh sb="8" eb="11">
      <t>ショケイヒ</t>
    </rPh>
    <rPh sb="11" eb="13">
      <t>ワリアイ</t>
    </rPh>
    <rPh sb="14" eb="15">
      <t>ジョウ</t>
    </rPh>
    <rPh sb="17" eb="19">
      <t>キンガク</t>
    </rPh>
    <phoneticPr fontId="2"/>
  </si>
  <si>
    <t>令和</t>
    <rPh sb="0" eb="2">
      <t>レイワ</t>
    </rPh>
    <phoneticPr fontId="2"/>
  </si>
  <si>
    <t>第５号様式</t>
    <phoneticPr fontId="2"/>
  </si>
  <si>
    <t>変更承認申請書</t>
    <rPh sb="0" eb="6">
      <t>ヘンコウショウニンシンセイ</t>
    </rPh>
    <rPh sb="6" eb="7">
      <t>ショ</t>
    </rPh>
    <phoneticPr fontId="2"/>
  </si>
  <si>
    <t>※ 過去に変更承認を受けている場合に記入</t>
    <rPh sb="2" eb="4">
      <t>カコ</t>
    </rPh>
    <rPh sb="5" eb="7">
      <t>ヘンコウ</t>
    </rPh>
    <rPh sb="7" eb="9">
      <t>ショウニン</t>
    </rPh>
    <rPh sb="10" eb="11">
      <t>ウ</t>
    </rPh>
    <rPh sb="15" eb="17">
      <t>バアイ</t>
    </rPh>
    <rPh sb="18" eb="20">
      <t>キニュウ</t>
    </rPh>
    <phoneticPr fontId="2"/>
  </si>
  <si>
    <t>変更の内容</t>
    <rPh sb="0" eb="2">
      <t>ヘンコウ</t>
    </rPh>
    <rPh sb="3" eb="5">
      <t>ナイヨウ</t>
    </rPh>
    <phoneticPr fontId="2"/>
  </si>
  <si>
    <t>交付予定額</t>
    <rPh sb="2" eb="4">
      <t>ヨテイ</t>
    </rPh>
    <phoneticPr fontId="2"/>
  </si>
  <si>
    <t>変更前</t>
    <rPh sb="0" eb="2">
      <t>ヘンコウ</t>
    </rPh>
    <rPh sb="2" eb="3">
      <t>マエ</t>
    </rPh>
    <phoneticPr fontId="2"/>
  </si>
  <si>
    <t>変更後</t>
    <rPh sb="0" eb="2">
      <t>ヘンコウ</t>
    </rPh>
    <rPh sb="2" eb="3">
      <t>ゴ</t>
    </rPh>
    <phoneticPr fontId="2"/>
  </si>
  <si>
    <r>
      <t xml:space="preserve">交付予定額
の　変　更
</t>
    </r>
    <r>
      <rPr>
        <sz val="8"/>
        <color theme="1"/>
        <rFont val="ＭＳ 明朝"/>
        <family val="1"/>
        <charset val="128"/>
      </rPr>
      <t>※金額に変更が
ない場合も
記入して
ください。</t>
    </r>
    <rPh sb="0" eb="2">
      <t>コウフ</t>
    </rPh>
    <rPh sb="2" eb="4">
      <t>ヨテイ</t>
    </rPh>
    <rPh sb="4" eb="5">
      <t>ガク</t>
    </rPh>
    <rPh sb="8" eb="9">
      <t>ヘン</t>
    </rPh>
    <rPh sb="10" eb="11">
      <t>サラ</t>
    </rPh>
    <rPh sb="14" eb="16">
      <t>キンガク</t>
    </rPh>
    <rPh sb="17" eb="19">
      <t>ヘンコウ</t>
    </rPh>
    <rPh sb="23" eb="25">
      <t>バアイ</t>
    </rPh>
    <rPh sb="27" eb="29">
      <t>キニュウ</t>
    </rPh>
    <phoneticPr fontId="2"/>
  </si>
  <si>
    <t>※　報告事項に応じて、適宜、写真や補助金額算出書等の資料を添付してください。</t>
    <rPh sb="2" eb="4">
      <t>ホウコク</t>
    </rPh>
    <rPh sb="4" eb="6">
      <t>ジコウ</t>
    </rPh>
    <rPh sb="7" eb="8">
      <t>オウ</t>
    </rPh>
    <rPh sb="11" eb="13">
      <t>テキギ</t>
    </rPh>
    <rPh sb="14" eb="16">
      <t>シャシン</t>
    </rPh>
    <rPh sb="17" eb="19">
      <t>ホジョ</t>
    </rPh>
    <rPh sb="19" eb="21">
      <t>キンガク</t>
    </rPh>
    <rPh sb="21" eb="23">
      <t>サンシュツ</t>
    </rPh>
    <rPh sb="23" eb="24">
      <t>ショ</t>
    </rPh>
    <rPh sb="24" eb="25">
      <t>トウ</t>
    </rPh>
    <rPh sb="26" eb="28">
      <t>シリョウ</t>
    </rPh>
    <rPh sb="29" eb="31">
      <t>テンプ</t>
    </rPh>
    <phoneticPr fontId="2"/>
  </si>
  <si>
    <t>第６号様式</t>
    <phoneticPr fontId="2"/>
  </si>
  <si>
    <t>中止又は廃止の理由</t>
    <rPh sb="0" eb="2">
      <t>チュウシ</t>
    </rPh>
    <rPh sb="2" eb="3">
      <t>マタ</t>
    </rPh>
    <rPh sb="4" eb="6">
      <t>ハイシ</t>
    </rPh>
    <rPh sb="7" eb="9">
      <t>リユウ</t>
    </rPh>
    <phoneticPr fontId="2"/>
  </si>
  <si>
    <t>実績報告書</t>
    <rPh sb="0" eb="5">
      <t>ジッセキホウコクショ</t>
    </rPh>
    <phoneticPr fontId="2"/>
  </si>
  <si>
    <t>第７号様式</t>
    <phoneticPr fontId="2"/>
  </si>
  <si>
    <t>変更承認通知書の
年月日及び番号</t>
    <rPh sb="0" eb="2">
      <t>ヘンコウ</t>
    </rPh>
    <rPh sb="2" eb="4">
      <t>ショウニン</t>
    </rPh>
    <rPh sb="4" eb="7">
      <t>ツウチショ</t>
    </rPh>
    <rPh sb="9" eb="10">
      <t>ネン</t>
    </rPh>
    <rPh sb="10" eb="12">
      <t>ガッピ</t>
    </rPh>
    <rPh sb="12" eb="13">
      <t>オヨ</t>
    </rPh>
    <rPh sb="14" eb="16">
      <t>バンゴウ</t>
    </rPh>
    <phoneticPr fontId="2"/>
  </si>
  <si>
    <t>※ 過去に変更承認を受けている場合に記入（複数ある場合は、最終の変更承認について記入）</t>
    <rPh sb="2" eb="4">
      <t>カコ</t>
    </rPh>
    <rPh sb="5" eb="7">
      <t>ヘンコウ</t>
    </rPh>
    <rPh sb="7" eb="9">
      <t>ショウニン</t>
    </rPh>
    <rPh sb="10" eb="11">
      <t>ウ</t>
    </rPh>
    <rPh sb="15" eb="17">
      <t>バアイ</t>
    </rPh>
    <rPh sb="18" eb="20">
      <t>キニュウ</t>
    </rPh>
    <rPh sb="21" eb="23">
      <t>フクスウ</t>
    </rPh>
    <rPh sb="25" eb="27">
      <t>バアイ</t>
    </rPh>
    <rPh sb="29" eb="31">
      <t>サイシュウ</t>
    </rPh>
    <rPh sb="32" eb="34">
      <t>ヘンコウ</t>
    </rPh>
    <rPh sb="34" eb="36">
      <t>ショウニン</t>
    </rPh>
    <rPh sb="40" eb="42">
      <t>キニュウ</t>
    </rPh>
    <phoneticPr fontId="2"/>
  </si>
  <si>
    <t>工事種別ごとの交付予定額に変更を生じない工事内容及び補助対象工事に要する費用の変更　【添付書類⑸⑹が必要】</t>
    <phoneticPr fontId="2"/>
  </si>
  <si>
    <t>円）</t>
    <phoneticPr fontId="2"/>
  </si>
  <si>
    <t>（変更前の補助対象工事に要する費用：</t>
    <phoneticPr fontId="2"/>
  </si>
  <si>
    <t>工事施工者の変更</t>
    <phoneticPr fontId="2"/>
  </si>
  <si>
    <t>・変更後の業者名：</t>
    <phoneticPr fontId="2"/>
  </si>
  <si>
    <t>・本店所在地：</t>
    <rPh sb="1" eb="3">
      <t>ホンテン</t>
    </rPh>
    <rPh sb="3" eb="6">
      <t>ショザイチ</t>
    </rPh>
    <phoneticPr fontId="2"/>
  </si>
  <si>
    <t>下請負人の変更（第１号様式に記入した下請負人を変更した場合）</t>
    <rPh sb="0" eb="1">
      <t>シタ</t>
    </rPh>
    <rPh sb="1" eb="3">
      <t>ウケオイ</t>
    </rPh>
    <rPh sb="3" eb="4">
      <t>ニン</t>
    </rPh>
    <rPh sb="5" eb="7">
      <t>ヘンコウ</t>
    </rPh>
    <rPh sb="8" eb="9">
      <t>ダイ</t>
    </rPh>
    <rPh sb="10" eb="11">
      <t>ゴウ</t>
    </rPh>
    <rPh sb="11" eb="13">
      <t>ヨウシキ</t>
    </rPh>
    <rPh sb="14" eb="16">
      <t>キニュウ</t>
    </rPh>
    <rPh sb="18" eb="22">
      <t>シタウケオイニン</t>
    </rPh>
    <rPh sb="23" eb="25">
      <t>ヘンコウ</t>
    </rPh>
    <rPh sb="27" eb="29">
      <t>バアイ</t>
    </rPh>
    <phoneticPr fontId="2"/>
  </si>
  <si>
    <t>（工事前、工事中及び工事後の写真を、工事部位ごとにまとめること。）</t>
  </si>
  <si>
    <t>⑸</t>
  </si>
  <si>
    <t>軽微な変更の内容に係る書類①…補助事業に要する費用に変更がある場合</t>
    <rPh sb="15" eb="17">
      <t>ホジョ</t>
    </rPh>
    <rPh sb="17" eb="19">
      <t>ジギョウ</t>
    </rPh>
    <rPh sb="20" eb="21">
      <t>ヨウ</t>
    </rPh>
    <rPh sb="23" eb="25">
      <t>ヒヨウ</t>
    </rPh>
    <rPh sb="26" eb="28">
      <t>ヘンコウ</t>
    </rPh>
    <rPh sb="31" eb="33">
      <t>バアイ</t>
    </rPh>
    <phoneticPr fontId="2"/>
  </si>
  <si>
    <t>⑹</t>
    <phoneticPr fontId="2"/>
  </si>
  <si>
    <t>軽微な変更の内容に係る書類②…補助事業の内容に変更がある場合</t>
    <rPh sb="15" eb="17">
      <t>ホジョ</t>
    </rPh>
    <rPh sb="17" eb="19">
      <t>ジギョウ</t>
    </rPh>
    <rPh sb="20" eb="22">
      <t>ナイヨウ</t>
    </rPh>
    <rPh sb="23" eb="25">
      <t>ヘンコウ</t>
    </rPh>
    <rPh sb="28" eb="30">
      <t>バアイ</t>
    </rPh>
    <phoneticPr fontId="2"/>
  </si>
  <si>
    <t>補助対象建築物の現状図面（縮尺１００分の１程度）</t>
    <rPh sb="4" eb="7">
      <t>ケンチクブツ</t>
    </rPh>
    <phoneticPr fontId="2"/>
  </si>
  <si>
    <t>補助対象建築物の改修後図面（縮尺１００分の１程度）</t>
    <rPh sb="4" eb="7">
      <t>ケンチクブツ</t>
    </rPh>
    <rPh sb="8" eb="10">
      <t>カイシュウ</t>
    </rPh>
    <rPh sb="10" eb="11">
      <t>ゴ</t>
    </rPh>
    <phoneticPr fontId="2"/>
  </si>
  <si>
    <t>補助対象建築物の改修後図面（縮尺１００分の１程度）に変更内容を示したもの</t>
    <rPh sb="0" eb="2">
      <t>ホジョ</t>
    </rPh>
    <rPh sb="2" eb="4">
      <t>タイショウ</t>
    </rPh>
    <rPh sb="4" eb="7">
      <t>ケンチクブツ</t>
    </rPh>
    <rPh sb="8" eb="10">
      <t>カイシュウ</t>
    </rPh>
    <rPh sb="10" eb="11">
      <t>ゴ</t>
    </rPh>
    <rPh sb="11" eb="13">
      <t>ズメン</t>
    </rPh>
    <rPh sb="14" eb="16">
      <t>シュクシャク</t>
    </rPh>
    <rPh sb="19" eb="20">
      <t>ブン</t>
    </rPh>
    <rPh sb="22" eb="24">
      <t>テイド</t>
    </rPh>
    <rPh sb="26" eb="28">
      <t>ヘンコウ</t>
    </rPh>
    <rPh sb="28" eb="30">
      <t>ナイヨウ</t>
    </rPh>
    <rPh sb="31" eb="32">
      <t>シメ</t>
    </rPh>
    <phoneticPr fontId="2"/>
  </si>
  <si>
    <t>耐震改修後の耐震診断書に変更内容を示したもの（耐震診断書の変更が必要な場合に限る。）</t>
    <rPh sb="0" eb="2">
      <t>タイシン</t>
    </rPh>
    <rPh sb="2" eb="4">
      <t>カイシュウ</t>
    </rPh>
    <rPh sb="4" eb="5">
      <t>ゴ</t>
    </rPh>
    <rPh sb="6" eb="8">
      <t>タイシン</t>
    </rPh>
    <rPh sb="8" eb="10">
      <t>シンダン</t>
    </rPh>
    <rPh sb="10" eb="11">
      <t>ショ</t>
    </rPh>
    <rPh sb="12" eb="14">
      <t>ヘンコウ</t>
    </rPh>
    <rPh sb="14" eb="16">
      <t>ナイヨウ</t>
    </rPh>
    <rPh sb="17" eb="18">
      <t>シメ</t>
    </rPh>
    <rPh sb="23" eb="25">
      <t>タイシン</t>
    </rPh>
    <rPh sb="25" eb="27">
      <t>シンダン</t>
    </rPh>
    <rPh sb="27" eb="28">
      <t>ショ</t>
    </rPh>
    <rPh sb="29" eb="31">
      <t>ヘンコウ</t>
    </rPh>
    <rPh sb="32" eb="34">
      <t>ヒツヨウ</t>
    </rPh>
    <rPh sb="35" eb="37">
      <t>バアイ</t>
    </rPh>
    <rPh sb="38" eb="39">
      <t>カギ</t>
    </rPh>
    <phoneticPr fontId="2"/>
  </si>
  <si>
    <t>⑺</t>
    <phoneticPr fontId="2"/>
  </si>
  <si>
    <t>軽微な変更の内容に係る書類③…その他市長が認めるものに係る書類</t>
    <rPh sb="17" eb="18">
      <t>タ</t>
    </rPh>
    <rPh sb="18" eb="20">
      <t>シチョウ</t>
    </rPh>
    <rPh sb="21" eb="22">
      <t>ミト</t>
    </rPh>
    <rPh sb="27" eb="28">
      <t>カカ</t>
    </rPh>
    <rPh sb="29" eb="31">
      <t>ショルイ</t>
    </rPh>
    <phoneticPr fontId="2"/>
  </si>
  <si>
    <t>軽微な変更の内容に係る書類</t>
    <rPh sb="0" eb="2">
      <t>ケイビ</t>
    </rPh>
    <rPh sb="3" eb="5">
      <t>ヘンコウ</t>
    </rPh>
    <rPh sb="6" eb="8">
      <t>ナイヨウ</t>
    </rPh>
    <rPh sb="9" eb="10">
      <t>カカ</t>
    </rPh>
    <rPh sb="11" eb="13">
      <t>ショルイ</t>
    </rPh>
    <phoneticPr fontId="2"/>
  </si>
  <si>
    <t>⑻</t>
    <phoneticPr fontId="2"/>
  </si>
  <si>
    <t>補助金請求書</t>
    <rPh sb="0" eb="3">
      <t>ホジョキン</t>
    </rPh>
    <rPh sb="3" eb="6">
      <t>セイキュウショ</t>
    </rPh>
    <phoneticPr fontId="2"/>
  </si>
  <si>
    <t>（受付番号</t>
    <rPh sb="1" eb="3">
      <t>ウケツケ</t>
    </rPh>
    <rPh sb="3" eb="5">
      <t>バンゴウ</t>
    </rPh>
    <phoneticPr fontId="2"/>
  </si>
  <si>
    <t>交付額決定通知書の
年月日及び番号</t>
    <rPh sb="0" eb="2">
      <t>コウフ</t>
    </rPh>
    <rPh sb="2" eb="3">
      <t>ガク</t>
    </rPh>
    <rPh sb="3" eb="5">
      <t>ケッテイ</t>
    </rPh>
    <rPh sb="5" eb="8">
      <t>ツウチショ</t>
    </rPh>
    <rPh sb="10" eb="11">
      <t>ネン</t>
    </rPh>
    <rPh sb="11" eb="13">
      <t>ガッピ</t>
    </rPh>
    <rPh sb="13" eb="14">
      <t>オヨ</t>
    </rPh>
    <rPh sb="15" eb="17">
      <t>バンゴウ</t>
    </rPh>
    <phoneticPr fontId="2"/>
  </si>
  <si>
    <t>補助金請求額</t>
    <rPh sb="0" eb="2">
      <t>ホジョ</t>
    </rPh>
    <rPh sb="2" eb="3">
      <t>キン</t>
    </rPh>
    <rPh sb="3" eb="5">
      <t>セイキュウ</t>
    </rPh>
    <rPh sb="5" eb="6">
      <t>ガク</t>
    </rPh>
    <phoneticPr fontId="2"/>
  </si>
  <si>
    <t>補助金の振込先</t>
    <rPh sb="0" eb="3">
      <t>ホジョキン</t>
    </rPh>
    <rPh sb="4" eb="7">
      <t>フリコミサキ</t>
    </rPh>
    <phoneticPr fontId="2"/>
  </si>
  <si>
    <t>振込先金融機関名</t>
  </si>
  <si>
    <t>銀　　行</t>
  </si>
  <si>
    <t>信用金庫</t>
  </si>
  <si>
    <t>信用組合</t>
  </si>
  <si>
    <t>農　　協</t>
  </si>
  <si>
    <t>本　店</t>
  </si>
  <si>
    <t>支　店</t>
  </si>
  <si>
    <t>出張所</t>
  </si>
  <si>
    <t>預金種目</t>
  </si>
  <si>
    <t>口座番号</t>
  </si>
  <si>
    <t>（フリガナ）</t>
  </si>
  <si>
    <t>（口座名義）</t>
  </si>
  <si>
    <t>※　請求者の名義の口座を記入してください。</t>
  </si>
  <si>
    <t>※　ゆうちょ銀行の場合は，振込用の店名（漢数字）を用いて記入してください。</t>
  </si>
  <si>
    <t>普通</t>
    <phoneticPr fontId="2"/>
  </si>
  <si>
    <t>当座</t>
    <phoneticPr fontId="2"/>
  </si>
  <si>
    <t>貯蓄</t>
    <phoneticPr fontId="2"/>
  </si>
  <si>
    <t>受　取　人</t>
    <phoneticPr fontId="2"/>
  </si>
  <si>
    <t>補助対象建築物の概要</t>
    <rPh sb="0" eb="2">
      <t>ホジョ</t>
    </rPh>
    <rPh sb="2" eb="4">
      <t>タイショウ</t>
    </rPh>
    <rPh sb="4" eb="7">
      <t>ケンチクブツ</t>
    </rPh>
    <rPh sb="8" eb="10">
      <t>ガイヨウ</t>
    </rPh>
    <phoneticPr fontId="2"/>
  </si>
  <si>
    <t>同一の袋路で、同時期に本格改修（評点1.0以上)する住宅が他に</t>
    <rPh sb="0" eb="2">
      <t>ドウイツ</t>
    </rPh>
    <rPh sb="3" eb="4">
      <t>フクロ</t>
    </rPh>
    <rPh sb="4" eb="5">
      <t>ミチ</t>
    </rPh>
    <rPh sb="7" eb="10">
      <t>ドウジキ</t>
    </rPh>
    <rPh sb="11" eb="13">
      <t>ホンカク</t>
    </rPh>
    <rPh sb="13" eb="15">
      <t>カイシュウ</t>
    </rPh>
    <rPh sb="16" eb="18">
      <t>ヒョウテン</t>
    </rPh>
    <rPh sb="21" eb="23">
      <t>イジョウ</t>
    </rPh>
    <rPh sb="26" eb="28">
      <t>ジュウタク</t>
    </rPh>
    <rPh sb="29" eb="30">
      <t>ホカ</t>
    </rPh>
    <phoneticPr fontId="2"/>
  </si>
  <si>
    <t>申請者が補助事業者の要件に該当することを証する書類</t>
    <rPh sb="0" eb="3">
      <t>シンセイシャ</t>
    </rPh>
    <rPh sb="4" eb="6">
      <t>ホジョ</t>
    </rPh>
    <rPh sb="6" eb="8">
      <t>ジギョウ</t>
    </rPh>
    <rPh sb="8" eb="9">
      <t>シャ</t>
    </rPh>
    <rPh sb="10" eb="12">
      <t>ヨウケン</t>
    </rPh>
    <rPh sb="13" eb="15">
      <t>ガイトウ</t>
    </rPh>
    <rPh sb="20" eb="21">
      <t>ショウ</t>
    </rPh>
    <rPh sb="23" eb="25">
      <t>ショルイ</t>
    </rPh>
    <phoneticPr fontId="2"/>
  </si>
  <si>
    <t>（登記事項証明書（建物）、住民票、戸籍謄本又は賃貸借契約書など）</t>
    <rPh sb="1" eb="3">
      <t>トウキ</t>
    </rPh>
    <rPh sb="3" eb="5">
      <t>ジコウ</t>
    </rPh>
    <rPh sb="5" eb="8">
      <t>ショウメイショ</t>
    </rPh>
    <rPh sb="9" eb="11">
      <t>タテモノ</t>
    </rPh>
    <rPh sb="13" eb="16">
      <t>ジュウミンヒョウ</t>
    </rPh>
    <rPh sb="17" eb="19">
      <t>コセキ</t>
    </rPh>
    <rPh sb="19" eb="21">
      <t>トウホン</t>
    </rPh>
    <rPh sb="21" eb="22">
      <t>マタ</t>
    </rPh>
    <rPh sb="23" eb="26">
      <t>チンタイシャク</t>
    </rPh>
    <rPh sb="26" eb="29">
      <t>ケイヤクショ</t>
    </rPh>
    <phoneticPr fontId="2"/>
  </si>
  <si>
    <t>補助対象建築物の全景写真</t>
    <rPh sb="0" eb="2">
      <t>ホジョ</t>
    </rPh>
    <rPh sb="2" eb="4">
      <t>タイショウ</t>
    </rPh>
    <phoneticPr fontId="2"/>
  </si>
  <si>
    <t>電　話：</t>
    <phoneticPr fontId="2"/>
  </si>
  <si>
    <t>-</t>
    <phoneticPr fontId="2"/>
  </si>
  <si>
    <t>変更承認通知書の
年月日及び番号</t>
    <phoneticPr fontId="2"/>
  </si>
  <si>
    <t>補助事業
実施期間</t>
    <phoneticPr fontId="2"/>
  </si>
  <si>
    <t>耐震改修計画書（第３号様式）に変更内容を示したもの</t>
    <rPh sb="0" eb="2">
      <t>タイシン</t>
    </rPh>
    <rPh sb="2" eb="4">
      <t>カイシュウ</t>
    </rPh>
    <rPh sb="4" eb="6">
      <t>ケイカク</t>
    </rPh>
    <rPh sb="6" eb="7">
      <t>ショ</t>
    </rPh>
    <rPh sb="8" eb="9">
      <t>ダイ</t>
    </rPh>
    <rPh sb="10" eb="11">
      <t>ゴウ</t>
    </rPh>
    <rPh sb="11" eb="13">
      <t>ヨウシキ</t>
    </rPh>
    <rPh sb="15" eb="17">
      <t>ヘンコウ</t>
    </rPh>
    <rPh sb="17" eb="19">
      <t>ナイヨウ</t>
    </rPh>
    <rPh sb="20" eb="21">
      <t>シメ</t>
    </rPh>
    <phoneticPr fontId="2"/>
  </si>
  <si>
    <t>添付書類一覧（番号順に添付のこと）　</t>
    <phoneticPr fontId="2"/>
  </si>
  <si>
    <t>工事施工者の変更</t>
    <rPh sb="0" eb="2">
      <t>コウジ</t>
    </rPh>
    <rPh sb="2" eb="4">
      <t>セコウ</t>
    </rPh>
    <rPh sb="4" eb="5">
      <t>シャ</t>
    </rPh>
    <rPh sb="6" eb="8">
      <t>ヘンコウ</t>
    </rPh>
    <phoneticPr fontId="2"/>
  </si>
  <si>
    <t>下請負人の変更</t>
    <rPh sb="0" eb="4">
      <t>シタウケオイニン</t>
    </rPh>
    <rPh sb="5" eb="7">
      <t>ヘンコウ</t>
    </rPh>
    <phoneticPr fontId="2"/>
  </si>
  <si>
    <t>第２－２号様式　補助金額算出書②（本格耐震改修）</t>
    <rPh sb="0" eb="1">
      <t>ダイ</t>
    </rPh>
    <rPh sb="4" eb="5">
      <t>ゴウ</t>
    </rPh>
    <rPh sb="5" eb="7">
      <t>ヨウシキ</t>
    </rPh>
    <rPh sb="8" eb="11">
      <t>ホジョキン</t>
    </rPh>
    <rPh sb="11" eb="12">
      <t>ガク</t>
    </rPh>
    <rPh sb="12" eb="14">
      <t>サンシュツ</t>
    </rPh>
    <rPh sb="14" eb="15">
      <t>ショ</t>
    </rPh>
    <rPh sb="17" eb="19">
      <t>ホンカク</t>
    </rPh>
    <rPh sb="19" eb="21">
      <t>タイシン</t>
    </rPh>
    <rPh sb="21" eb="23">
      <t>カイシュウ</t>
    </rPh>
    <phoneticPr fontId="2"/>
  </si>
  <si>
    <t>「まちの匠・ぷらす」京町家・木造住宅　耐震・防火改修支援事業補助金交付要綱第１２条第１項の規定により、関係書類を添えて補助金の交付を申請します。</t>
    <phoneticPr fontId="2"/>
  </si>
  <si>
    <t>申請者が補助対象建築物の所有者でない場合……所有者の同意</t>
    <phoneticPr fontId="2"/>
  </si>
  <si>
    <t>補助対象建築物に賃借人がいる場合………………賃借人全員の同意</t>
    <phoneticPr fontId="2"/>
  </si>
  <si>
    <t>私（申請者）は、下記の者を代理人と定め、「まちの匠・ぷらす」京町家・木造住宅　耐震・防火改修支援事業補助金に係る一切の手続の権限を委任します。</t>
    <phoneticPr fontId="2"/>
  </si>
  <si>
    <t>「まちの匠・ぷらす」京町家・木造住宅　耐震・防火改修支援事業補助金</t>
    <phoneticPr fontId="2"/>
  </si>
  <si>
    <t>補助事業の
内容</t>
    <rPh sb="2" eb="4">
      <t>ジギョウ</t>
    </rPh>
    <rPh sb="6" eb="8">
      <t>ナイヨウ</t>
    </rPh>
    <phoneticPr fontId="2"/>
  </si>
  <si>
    <t>「まちの匠・ぷらす」京町家・木造住宅　耐震・防火改修支援事業補助金交付要綱で規定する基準に適合する工事である。</t>
    <rPh sb="38" eb="40">
      <t>キテイ</t>
    </rPh>
    <rPh sb="42" eb="44">
      <t>キジュン</t>
    </rPh>
    <rPh sb="45" eb="47">
      <t>テキゴウ</t>
    </rPh>
    <rPh sb="49" eb="51">
      <t>コウジ</t>
    </rPh>
    <phoneticPr fontId="2"/>
  </si>
  <si>
    <t>補助事業を申請者から直接請け負う工事施工者(予定)</t>
    <rPh sb="2" eb="4">
      <t>ジギョウ</t>
    </rPh>
    <phoneticPr fontId="2"/>
  </si>
  <si>
    <t>本格耐震改修　追加添付書類一覧（番号順に添付のこと）</t>
    <rPh sb="0" eb="6">
      <t>ホンカクタイシンカイシュウ</t>
    </rPh>
    <phoneticPr fontId="2"/>
  </si>
  <si>
    <t>第２－１号様式　補助金額算出書①（共通事項）</t>
    <rPh sb="0" eb="1">
      <t>ダイ</t>
    </rPh>
    <rPh sb="4" eb="5">
      <t>ゴウ</t>
    </rPh>
    <rPh sb="5" eb="7">
      <t>ヨウシキ</t>
    </rPh>
    <rPh sb="8" eb="11">
      <t>ホジョキン</t>
    </rPh>
    <rPh sb="11" eb="12">
      <t>ガク</t>
    </rPh>
    <rPh sb="12" eb="14">
      <t>サンシュツ</t>
    </rPh>
    <rPh sb="14" eb="15">
      <t>ショ</t>
    </rPh>
    <rPh sb="17" eb="19">
      <t>キョウツウ</t>
    </rPh>
    <rPh sb="19" eb="21">
      <t>ジコウ</t>
    </rPh>
    <phoneticPr fontId="2"/>
  </si>
  <si>
    <r>
      <t xml:space="preserve">共通経費
</t>
    </r>
    <r>
      <rPr>
        <sz val="9"/>
        <color theme="1"/>
        <rFont val="ＭＳ 明朝"/>
        <family val="1"/>
        <charset val="128"/>
      </rPr>
      <t>（補助対象外を含む全額）</t>
    </r>
    <rPh sb="0" eb="2">
      <t>キョウツウ</t>
    </rPh>
    <rPh sb="2" eb="4">
      <t>ケイヒ</t>
    </rPh>
    <rPh sb="6" eb="8">
      <t>ホジョ</t>
    </rPh>
    <rPh sb="8" eb="10">
      <t>タイショウ</t>
    </rPh>
    <rPh sb="10" eb="11">
      <t>ガイ</t>
    </rPh>
    <rPh sb="12" eb="13">
      <t>フク</t>
    </rPh>
    <rPh sb="14" eb="16">
      <t>ゼンガク</t>
    </rPh>
    <phoneticPr fontId="2"/>
  </si>
  <si>
    <t>耐震改修後の
耐震診断結果</t>
    <phoneticPr fontId="2"/>
  </si>
  <si>
    <t>「まちの匠・ぷらす」京町家・木造住宅　耐震・防火改修支援事業補助金交付要綱第１４条第２項の規定により、補助事業の変更について申請します。</t>
    <rPh sb="51" eb="53">
      <t>ホジョ</t>
    </rPh>
    <rPh sb="53" eb="55">
      <t>ジギョウ</t>
    </rPh>
    <rPh sb="56" eb="58">
      <t>ヘンコウ</t>
    </rPh>
    <rPh sb="62" eb="64">
      <t>シンセイ</t>
    </rPh>
    <phoneticPr fontId="2"/>
  </si>
  <si>
    <t>中止・廃止承認申請書</t>
    <rPh sb="0" eb="2">
      <t>チュウシ</t>
    </rPh>
    <rPh sb="3" eb="5">
      <t>ハイシ</t>
    </rPh>
    <rPh sb="5" eb="7">
      <t>ショウニン</t>
    </rPh>
    <rPh sb="7" eb="10">
      <t>シンセイショ</t>
    </rPh>
    <phoneticPr fontId="2"/>
  </si>
  <si>
    <t>「まちの匠・ぷらす」京町家・木造住宅　耐震・防火改修支援事業補助金交付要綱第１４条第３項の規定により、補助事業の中止又は廃止について申請します。</t>
    <rPh sb="51" eb="53">
      <t>ホジョ</t>
    </rPh>
    <rPh sb="53" eb="55">
      <t>ジギョウ</t>
    </rPh>
    <rPh sb="56" eb="58">
      <t>チュウシ</t>
    </rPh>
    <rPh sb="58" eb="59">
      <t>マタ</t>
    </rPh>
    <rPh sb="60" eb="62">
      <t>ハイシ</t>
    </rPh>
    <rPh sb="66" eb="68">
      <t>シンセイ</t>
    </rPh>
    <phoneticPr fontId="2"/>
  </si>
  <si>
    <r>
      <t xml:space="preserve">交付予定額
</t>
    </r>
    <r>
      <rPr>
        <sz val="8"/>
        <color theme="1"/>
        <rFont val="ＭＳ 明朝"/>
        <family val="1"/>
        <charset val="128"/>
      </rPr>
      <t>※ 変更承認を受け
ている場合は
変更後の額</t>
    </r>
    <rPh sb="2" eb="4">
      <t>ヨテイ</t>
    </rPh>
    <rPh sb="8" eb="10">
      <t>ヘンコウ</t>
    </rPh>
    <rPh sb="10" eb="12">
      <t>ショウニン</t>
    </rPh>
    <rPh sb="13" eb="14">
      <t>ウ</t>
    </rPh>
    <rPh sb="19" eb="21">
      <t>バアイ</t>
    </rPh>
    <rPh sb="23" eb="25">
      <t>ヘンコウ</t>
    </rPh>
    <rPh sb="25" eb="26">
      <t>ゴ</t>
    </rPh>
    <rPh sb="27" eb="28">
      <t>ガク</t>
    </rPh>
    <phoneticPr fontId="2"/>
  </si>
  <si>
    <r>
      <t xml:space="preserve">軽微な変更
の内容
</t>
    </r>
    <r>
      <rPr>
        <sz val="8"/>
        <color theme="1"/>
        <rFont val="ＭＳ 明朝"/>
        <family val="1"/>
        <charset val="128"/>
      </rPr>
      <t>※ 軽微な変更がある場合のみ記入</t>
    </r>
    <rPh sb="0" eb="2">
      <t>ケイビ</t>
    </rPh>
    <rPh sb="3" eb="5">
      <t>ヘンコウ</t>
    </rPh>
    <rPh sb="7" eb="9">
      <t>ナイヨウ</t>
    </rPh>
    <rPh sb="12" eb="14">
      <t>ケイビ</t>
    </rPh>
    <rPh sb="15" eb="17">
      <t>ヘンコウ</t>
    </rPh>
    <rPh sb="20" eb="22">
      <t>バアイ</t>
    </rPh>
    <rPh sb="24" eb="26">
      <t>キニュウ</t>
    </rPh>
    <phoneticPr fontId="2"/>
  </si>
  <si>
    <t>「まちの匠・ぷらす」京町家・木造住宅　耐震・防火改修支援事業補助金交付要綱第１６条の規定により、関係書類を添えて補助事業が完了したことを報告します。</t>
    <rPh sb="56" eb="58">
      <t>ホジョ</t>
    </rPh>
    <rPh sb="58" eb="60">
      <t>ジギョウ</t>
    </rPh>
    <rPh sb="61" eb="63">
      <t>カンリョウ</t>
    </rPh>
    <rPh sb="68" eb="70">
      <t>ホウコク</t>
    </rPh>
    <phoneticPr fontId="2"/>
  </si>
  <si>
    <t>補助事業者（申請者）の住所の変更</t>
    <rPh sb="0" eb="2">
      <t>ホジョ</t>
    </rPh>
    <rPh sb="2" eb="4">
      <t>ジギョウ</t>
    </rPh>
    <rPh sb="4" eb="5">
      <t>シャ</t>
    </rPh>
    <phoneticPr fontId="2"/>
  </si>
  <si>
    <t>補助事業に係る請負契約書又はこれに代わる書類の写し</t>
    <rPh sb="0" eb="2">
      <t>ホジョ</t>
    </rPh>
    <rPh sb="2" eb="4">
      <t>ジギョウ</t>
    </rPh>
    <phoneticPr fontId="2"/>
  </si>
  <si>
    <t>補助事業に要した費用を支出したことを証する領収書の写し</t>
    <rPh sb="2" eb="4">
      <t>ジギョウ</t>
    </rPh>
    <phoneticPr fontId="2"/>
  </si>
  <si>
    <t>補助事業の下請契約に係る契約書又はこれに代わる書類の写し</t>
    <rPh sb="2" eb="4">
      <t>ジギョウ</t>
    </rPh>
    <phoneticPr fontId="2"/>
  </si>
  <si>
    <t>（簡易改修又は防火改修の場合で、補助対象工事を申請者から直接請け負う工事施工者が、本店又は主たる事務所を京都市外に置く場合に限る。）</t>
    <phoneticPr fontId="2"/>
  </si>
  <si>
    <t>補助事業の実施状況を示す写真及び写真撮影方向図</t>
    <rPh sb="0" eb="2">
      <t>ホジョ</t>
    </rPh>
    <rPh sb="2" eb="4">
      <t>ジギョウ</t>
    </rPh>
    <phoneticPr fontId="2"/>
  </si>
  <si>
    <t>第８号様式</t>
    <phoneticPr fontId="2"/>
  </si>
  <si>
    <t>「まちの匠・ぷらす」京町家・木造住宅　耐震・防火改修支援事業補助金交付要綱第１８条の規定により、補助金を請求します。</t>
    <rPh sb="48" eb="51">
      <t>ホジョキン</t>
    </rPh>
    <rPh sb="52" eb="54">
      <t>セイキュウ</t>
    </rPh>
    <phoneticPr fontId="2"/>
  </si>
  <si>
    <t>開口部面積</t>
    <rPh sb="0" eb="3">
      <t>カイコウブ</t>
    </rPh>
    <rPh sb="3" eb="5">
      <t>メンセキ</t>
    </rPh>
    <phoneticPr fontId="2"/>
  </si>
  <si>
    <t>既存の雨戸撤去</t>
    <rPh sb="0" eb="2">
      <t>キゾン</t>
    </rPh>
    <rPh sb="3" eb="5">
      <t>アマド</t>
    </rPh>
    <rPh sb="5" eb="7">
      <t>テッキョ</t>
    </rPh>
    <phoneticPr fontId="2"/>
  </si>
  <si>
    <t>⑥</t>
    <phoneticPr fontId="2"/>
  </si>
  <si>
    <t>木製防火雨戸の設置工事</t>
    <rPh sb="0" eb="2">
      <t>モクセイ</t>
    </rPh>
    <rPh sb="2" eb="4">
      <t>ボウカ</t>
    </rPh>
    <rPh sb="4" eb="6">
      <t>アマド</t>
    </rPh>
    <rPh sb="7" eb="9">
      <t>セッチ</t>
    </rPh>
    <rPh sb="9" eb="11">
      <t>コウジ</t>
    </rPh>
    <phoneticPr fontId="2"/>
  </si>
  <si>
    <t>防火改修</t>
    <rPh sb="0" eb="2">
      <t>ボウカ</t>
    </rPh>
    <rPh sb="2" eb="4">
      <t>カイシュウ</t>
    </rPh>
    <phoneticPr fontId="2"/>
  </si>
  <si>
    <t>③ 界壁</t>
    <rPh sb="2" eb="4">
      <t>カイヘキ</t>
    </rPh>
    <phoneticPr fontId="2"/>
  </si>
  <si>
    <t>⑤ ブレーカー</t>
    <phoneticPr fontId="2"/>
  </si>
  <si>
    <t>⑥木製雨戸</t>
    <rPh sb="1" eb="3">
      <t>モクセイ</t>
    </rPh>
    <rPh sb="3" eb="5">
      <t>アマド</t>
    </rPh>
    <phoneticPr fontId="2"/>
  </si>
  <si>
    <r>
      <t>所在地</t>
    </r>
    <r>
      <rPr>
        <sz val="8"/>
        <color theme="1"/>
        <rFont val="ＭＳ Ｐゴシック"/>
        <family val="3"/>
        <charset val="128"/>
      </rPr>
      <t>≠</t>
    </r>
    <r>
      <rPr>
        <sz val="8"/>
        <color theme="1"/>
        <rFont val="ＭＳ 明朝"/>
        <family val="1"/>
        <charset val="128"/>
      </rPr>
      <t>申請住所</t>
    </r>
    <rPh sb="0" eb="3">
      <t>ショザイチ</t>
    </rPh>
    <rPh sb="4" eb="6">
      <t>シンセイ</t>
    </rPh>
    <rPh sb="6" eb="8">
      <t>ジュウショ</t>
    </rPh>
    <phoneticPr fontId="2"/>
  </si>
  <si>
    <t>派遣事業</t>
    <rPh sb="0" eb="2">
      <t>ハケン</t>
    </rPh>
    <rPh sb="2" eb="4">
      <t>ジギョウ</t>
    </rPh>
    <phoneticPr fontId="2"/>
  </si>
  <si>
    <t>改修助成</t>
    <rPh sb="0" eb="2">
      <t>カイシュウ</t>
    </rPh>
    <rPh sb="2" eb="4">
      <t>ジョセイ</t>
    </rPh>
    <phoneticPr fontId="2"/>
  </si>
  <si>
    <t>計画作成助成</t>
    <rPh sb="0" eb="4">
      <t>ケイカクサクセイ</t>
    </rPh>
    <rPh sb="4" eb="6">
      <t>ジョセイ</t>
    </rPh>
    <phoneticPr fontId="2"/>
  </si>
  <si>
    <t>まちの匠</t>
    <rPh sb="3" eb="4">
      <t>タクミ</t>
    </rPh>
    <phoneticPr fontId="2"/>
  </si>
  <si>
    <t>簡易改修</t>
    <rPh sb="0" eb="2">
      <t>カンイ</t>
    </rPh>
    <rPh sb="2" eb="4">
      <t>カイシュウ</t>
    </rPh>
    <phoneticPr fontId="2"/>
  </si>
  <si>
    <t>防火改修</t>
    <rPh sb="0" eb="2">
      <t>ボウカ</t>
    </rPh>
    <rPh sb="2" eb="4">
      <t>カイシュウ</t>
    </rPh>
    <phoneticPr fontId="2"/>
  </si>
  <si>
    <t>※本格改修なし</t>
    <rPh sb="1" eb="3">
      <t>ホンカク</t>
    </rPh>
    <rPh sb="3" eb="5">
      <t>カイシュウ</t>
    </rPh>
    <phoneticPr fontId="2"/>
  </si>
  <si>
    <t>本格改修と併せて実施することはできせん。</t>
    <rPh sb="0" eb="2">
      <t>ホンカク</t>
    </rPh>
    <rPh sb="2" eb="4">
      <t>カイシュウ</t>
    </rPh>
    <rPh sb="5" eb="6">
      <t>アワ</t>
    </rPh>
    <rPh sb="8" eb="10">
      <t>ジッシ</t>
    </rPh>
    <phoneticPr fontId="2"/>
  </si>
  <si>
    <t>その他</t>
    <rPh sb="2" eb="3">
      <t>タ</t>
    </rPh>
    <phoneticPr fontId="2"/>
  </si>
  <si>
    <t>費用の変更</t>
    <rPh sb="0" eb="2">
      <t>ヒヨウ</t>
    </rPh>
    <rPh sb="3" eb="5">
      <t>ヘンコウ</t>
    </rPh>
    <phoneticPr fontId="2"/>
  </si>
  <si>
    <t>請求者の氏名</t>
    <rPh sb="0" eb="2">
      <t>セイキュウ</t>
    </rPh>
    <phoneticPr fontId="2"/>
  </si>
  <si>
    <t>請求者の住所</t>
    <rPh sb="0" eb="2">
      <t>セイキュウ</t>
    </rPh>
    <phoneticPr fontId="2"/>
  </si>
  <si>
    <t>令和</t>
    <rPh sb="0" eb="2">
      <t>レイワ</t>
    </rPh>
    <phoneticPr fontId="2"/>
  </si>
  <si>
    <t>〒</t>
    <phoneticPr fontId="2"/>
  </si>
  <si>
    <t>京都市</t>
    <phoneticPr fontId="2"/>
  </si>
  <si>
    <t>→四捨五入</t>
    <rPh sb="1" eb="5">
      <t>シシャゴニュウ</t>
    </rPh>
    <phoneticPr fontId="2"/>
  </si>
  <si>
    <t>←小数点以下の端数による誤差</t>
    <rPh sb="1" eb="4">
      <t>ショウスウテン</t>
    </rPh>
    <rPh sb="4" eb="6">
      <t>イカ</t>
    </rPh>
    <rPh sb="7" eb="9">
      <t>ハスウ</t>
    </rPh>
    <rPh sb="12" eb="14">
      <t>ゴサ</t>
    </rPh>
    <phoneticPr fontId="2"/>
  </si>
  <si>
    <t>→端数調整後の金額</t>
    <rPh sb="1" eb="3">
      <t>ハスウ</t>
    </rPh>
    <rPh sb="3" eb="5">
      <t>チョウセイ</t>
    </rPh>
    <rPh sb="5" eb="6">
      <t>ゴ</t>
    </rPh>
    <rPh sb="7" eb="9">
      <t>キンガク</t>
    </rPh>
    <phoneticPr fontId="2"/>
  </si>
  <si>
    <t>※　法人の従業員に委任する場合は法人の所在地　</t>
    <rPh sb="16" eb="18">
      <t>ホウジン</t>
    </rPh>
    <rPh sb="19" eb="22">
      <t>ショザイチ</t>
    </rPh>
    <phoneticPr fontId="2"/>
  </si>
  <si>
    <t>〒</t>
    <phoneticPr fontId="2"/>
  </si>
  <si>
    <t>－</t>
    <phoneticPr fontId="2"/>
  </si>
  <si>
    <t>法人名</t>
    <rPh sb="0" eb="2">
      <t>ホウジン</t>
    </rPh>
    <phoneticPr fontId="2"/>
  </si>
  <si>
    <t>診断実施者の氏名</t>
    <rPh sb="0" eb="2">
      <t>シンダン</t>
    </rPh>
    <rPh sb="2" eb="4">
      <t>ジッシ</t>
    </rPh>
    <rPh sb="4" eb="5">
      <t>シャ</t>
    </rPh>
    <rPh sb="6" eb="8">
      <t>シメイ</t>
    </rPh>
    <phoneticPr fontId="2"/>
  </si>
  <si>
    <t>交付予定額に変更を生じる工事内容及び経費の配分の変更</t>
    <rPh sb="0" eb="4">
      <t>コウフヨテイ</t>
    </rPh>
    <rPh sb="4" eb="5">
      <t>ガク</t>
    </rPh>
    <rPh sb="6" eb="8">
      <t>ヘンコウ</t>
    </rPh>
    <rPh sb="9" eb="10">
      <t>ショウ</t>
    </rPh>
    <rPh sb="12" eb="14">
      <t>コウジ</t>
    </rPh>
    <rPh sb="14" eb="16">
      <t>ナイヨウ</t>
    </rPh>
    <rPh sb="16" eb="17">
      <t>オヨ</t>
    </rPh>
    <rPh sb="18" eb="20">
      <t>ケイヒ</t>
    </rPh>
    <rPh sb="21" eb="23">
      <t>ハイブン</t>
    </rPh>
    <rPh sb="24" eb="26">
      <t>ヘンコウ</t>
    </rPh>
    <phoneticPr fontId="2"/>
  </si>
  <si>
    <t>完了期日の変更</t>
    <rPh sb="0" eb="2">
      <t>カンリョウ</t>
    </rPh>
    <rPh sb="2" eb="4">
      <t>キジツ</t>
    </rPh>
    <rPh sb="5" eb="7">
      <t>ヘンコウ</t>
    </rPh>
    <phoneticPr fontId="2"/>
  </si>
  <si>
    <t>変更後の完了期日</t>
    <rPh sb="0" eb="2">
      <t>ヘンコウ</t>
    </rPh>
    <rPh sb="2" eb="3">
      <t>ゴ</t>
    </rPh>
    <rPh sb="4" eb="8">
      <t>カンリョウキジツ</t>
    </rPh>
    <phoneticPr fontId="2"/>
  </si>
  <si>
    <t>工事内容の変更</t>
    <rPh sb="0" eb="2">
      <t>コウジ</t>
    </rPh>
    <rPh sb="2" eb="4">
      <t>ナイヨウ</t>
    </rPh>
    <rPh sb="5" eb="7">
      <t>ヘンコウ</t>
    </rPh>
    <phoneticPr fontId="2"/>
  </si>
  <si>
    <t>期日の変更</t>
    <rPh sb="0" eb="2">
      <t>キジツ</t>
    </rPh>
    <rPh sb="3" eb="5">
      <t>ヘンコウ</t>
    </rPh>
    <phoneticPr fontId="2"/>
  </si>
  <si>
    <t>その他市長が認めるもの　【添付書類⑺が必要】</t>
    <phoneticPr fontId="2"/>
  </si>
  <si>
    <t>（理由）</t>
    <rPh sb="1" eb="3">
      <t>リユウ</t>
    </rPh>
    <phoneticPr fontId="2"/>
  </si>
  <si>
    <t>（理由及び内容）</t>
    <phoneticPr fontId="2"/>
  </si>
  <si>
    <t>兼用住宅</t>
    <rPh sb="0" eb="2">
      <t>ケンヨウ</t>
    </rPh>
    <rPh sb="2" eb="4">
      <t>ジュウタク</t>
    </rPh>
    <phoneticPr fontId="2"/>
  </si>
  <si>
    <t>本格改修に伴う
防火改修</t>
    <rPh sb="0" eb="2">
      <t>ホンカク</t>
    </rPh>
    <rPh sb="2" eb="4">
      <t>カイシュウ</t>
    </rPh>
    <rPh sb="5" eb="6">
      <t>トモナ</t>
    </rPh>
    <phoneticPr fontId="2"/>
  </si>
  <si>
    <t>※本格改修を実施する場合はいずれかにチェックしてください。</t>
    <rPh sb="1" eb="5">
      <t>ホンカクカイシュウ</t>
    </rPh>
    <rPh sb="6" eb="8">
      <t>ジッシ</t>
    </rPh>
    <rPh sb="10" eb="12">
      <t>バアイ</t>
    </rPh>
    <phoneticPr fontId="2"/>
  </si>
  <si>
    <t>うち、基本計画作成事業……（受付番号：</t>
    <rPh sb="3" eb="9">
      <t>キホンケイカクサクセイ</t>
    </rPh>
    <rPh sb="9" eb="11">
      <t>ジギョウ</t>
    </rPh>
    <rPh sb="14" eb="16">
      <t>ウケツケ</t>
    </rPh>
    <rPh sb="16" eb="18">
      <t>バンゴウ</t>
    </rPh>
    <phoneticPr fontId="2"/>
  </si>
  <si>
    <t>関係権利者
の同意</t>
    <phoneticPr fontId="2"/>
  </si>
  <si>
    <t>代理人と同一</t>
    <rPh sb="0" eb="3">
      <t>ダイリニン</t>
    </rPh>
    <rPh sb="4" eb="6">
      <t>ドウイツ</t>
    </rPh>
    <phoneticPr fontId="2"/>
  </si>
  <si>
    <t>工事施工者＝代理人</t>
    <rPh sb="0" eb="2">
      <t>コウジ</t>
    </rPh>
    <rPh sb="2" eb="4">
      <t>セコウ</t>
    </rPh>
    <rPh sb="4" eb="5">
      <t>シャ</t>
    </rPh>
    <rPh sb="6" eb="9">
      <t>ダイリニン</t>
    </rPh>
    <phoneticPr fontId="2"/>
  </si>
  <si>
    <t>登録診断士
の区分</t>
    <rPh sb="0" eb="2">
      <t>トウロク</t>
    </rPh>
    <rPh sb="2" eb="5">
      <t>シンダンシ</t>
    </rPh>
    <rPh sb="7" eb="9">
      <t>クブン</t>
    </rPh>
    <phoneticPr fontId="2"/>
  </si>
  <si>
    <t>京都市木造住宅耐震診断士</t>
    <rPh sb="0" eb="3">
      <t>キョウトシ</t>
    </rPh>
    <rPh sb="3" eb="5">
      <t>モクゾウ</t>
    </rPh>
    <rPh sb="5" eb="7">
      <t>ジュウタク</t>
    </rPh>
    <rPh sb="7" eb="9">
      <t>タイシン</t>
    </rPh>
    <rPh sb="9" eb="12">
      <t>シンダンシ</t>
    </rPh>
    <phoneticPr fontId="2"/>
  </si>
  <si>
    <t>京町家耐震診断士（構造診断士）</t>
    <rPh sb="0" eb="1">
      <t>キョウ</t>
    </rPh>
    <rPh sb="1" eb="3">
      <t>マチヤ</t>
    </rPh>
    <rPh sb="3" eb="5">
      <t>タイシン</t>
    </rPh>
    <rPh sb="5" eb="7">
      <t>シンダン</t>
    </rPh>
    <rPh sb="7" eb="8">
      <t>シ</t>
    </rPh>
    <rPh sb="9" eb="11">
      <t>コウゾウ</t>
    </rPh>
    <rPh sb="11" eb="14">
      <t>シンダンシ</t>
    </rPh>
    <phoneticPr fontId="2"/>
  </si>
  <si>
    <t>登録番号（</t>
    <rPh sb="0" eb="2">
      <t>トウロク</t>
    </rPh>
    <rPh sb="2" eb="4">
      <t>バンゴウ</t>
    </rPh>
    <phoneticPr fontId="2"/>
  </si>
  <si>
    <t>）</t>
    <phoneticPr fontId="2"/>
  </si>
  <si>
    <t>木造診断士</t>
    <rPh sb="0" eb="2">
      <t>モクゾウ</t>
    </rPh>
    <rPh sb="2" eb="5">
      <t>シンダンシ</t>
    </rPh>
    <phoneticPr fontId="2"/>
  </si>
  <si>
    <t>構造診断士</t>
    <rPh sb="0" eb="2">
      <t>コウゾウ</t>
    </rPh>
    <rPh sb="2" eb="5">
      <t>シンダンシ</t>
    </rPh>
    <phoneticPr fontId="2"/>
  </si>
  <si>
    <t xml:space="preserve"> ※耐震改修設計に係る業務委託契約を締結した日から、耐震改修工事が完了する予定日までの期間</t>
    <rPh sb="2" eb="4">
      <t>タイシン</t>
    </rPh>
    <rPh sb="4" eb="6">
      <t>カイシュウ</t>
    </rPh>
    <rPh sb="6" eb="8">
      <t>セッケイ</t>
    </rPh>
    <rPh sb="9" eb="10">
      <t>カカ</t>
    </rPh>
    <rPh sb="11" eb="13">
      <t>ギョウム</t>
    </rPh>
    <rPh sb="13" eb="15">
      <t>イタク</t>
    </rPh>
    <rPh sb="15" eb="17">
      <t>ケイヤク</t>
    </rPh>
    <rPh sb="18" eb="20">
      <t>テイケツ</t>
    </rPh>
    <rPh sb="22" eb="23">
      <t>ヒ</t>
    </rPh>
    <rPh sb="26" eb="28">
      <t>タイシン</t>
    </rPh>
    <rPh sb="28" eb="30">
      <t>カイシュウ</t>
    </rPh>
    <rPh sb="30" eb="32">
      <t>コウジ</t>
    </rPh>
    <rPh sb="33" eb="35">
      <t>カンリョウ</t>
    </rPh>
    <rPh sb="37" eb="39">
      <t>ヨテイ</t>
    </rPh>
    <rPh sb="39" eb="40">
      <t>ビ</t>
    </rPh>
    <rPh sb="43" eb="45">
      <t>キカン</t>
    </rPh>
    <phoneticPr fontId="2"/>
  </si>
  <si>
    <t>補助事業の着手後、改めて現場を調査した結果、当初想定していた工程で進めることが難しいと判断したため</t>
    <rPh sb="0" eb="2">
      <t>ホジョ</t>
    </rPh>
    <rPh sb="2" eb="4">
      <t>ジギョウ</t>
    </rPh>
    <rPh sb="5" eb="7">
      <t>チャクシュ</t>
    </rPh>
    <rPh sb="7" eb="8">
      <t>ゴ</t>
    </rPh>
    <rPh sb="9" eb="10">
      <t>アラタ</t>
    </rPh>
    <rPh sb="12" eb="14">
      <t>ゲンバ</t>
    </rPh>
    <rPh sb="15" eb="17">
      <t>チョウサ</t>
    </rPh>
    <rPh sb="19" eb="21">
      <t>ケッカ</t>
    </rPh>
    <rPh sb="22" eb="24">
      <t>トウショ</t>
    </rPh>
    <rPh sb="24" eb="26">
      <t>ソウテイ</t>
    </rPh>
    <rPh sb="30" eb="32">
      <t>コウテイ</t>
    </rPh>
    <rPh sb="33" eb="34">
      <t>スス</t>
    </rPh>
    <rPh sb="39" eb="40">
      <t>ムズカ</t>
    </rPh>
    <rPh sb="43" eb="45">
      <t>ハンダン</t>
    </rPh>
    <phoneticPr fontId="2"/>
  </si>
  <si>
    <t xml:space="preserve"> ※耐震改修工事を実施する予定期間（仮設工事等の共通経費に係る工事は含みません。）</t>
    <rPh sb="2" eb="4">
      <t>タイシン</t>
    </rPh>
    <rPh sb="4" eb="6">
      <t>カイシュウ</t>
    </rPh>
    <rPh sb="6" eb="8">
      <t>コウジ</t>
    </rPh>
    <rPh sb="9" eb="11">
      <t>ジッシ</t>
    </rPh>
    <rPh sb="13" eb="15">
      <t>ヨテイ</t>
    </rPh>
    <rPh sb="15" eb="17">
      <t>キカン</t>
    </rPh>
    <rPh sb="18" eb="20">
      <t>カセツ</t>
    </rPh>
    <rPh sb="20" eb="22">
      <t>コウジ</t>
    </rPh>
    <rPh sb="22" eb="23">
      <t>トウ</t>
    </rPh>
    <rPh sb="24" eb="26">
      <t>キョウツウ</t>
    </rPh>
    <rPh sb="26" eb="28">
      <t>ケイヒ</t>
    </rPh>
    <rPh sb="29" eb="30">
      <t>カカ</t>
    </rPh>
    <rPh sb="31" eb="33">
      <t>コウジ</t>
    </rPh>
    <rPh sb="34" eb="35">
      <t>フク</t>
    </rPh>
    <phoneticPr fontId="2"/>
  </si>
  <si>
    <t>耐震・防火改修に関する同種類似の補助金の交付について</t>
    <rPh sb="3" eb="5">
      <t>ボウカ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</si>
</sst>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円&quot;"/>
    <numFmt numFmtId="177" formatCode="0.0%"/>
    <numFmt numFmtId="178" formatCode="0.0_);[Red]\(0.0\)"/>
    <numFmt numFmtId="179" formatCode="&quot;金&quot;#,##0&quot;円&quot;"/>
    <numFmt numFmtId="180" formatCode="#,##0;&quot;△ &quot;#,##0"/>
  </numFmts>
  <fonts count="24">
    <font>
      <sz val="11"/>
      <color theme="1"/>
      <name val="ＭＳ Ｐゴシック"/>
      <family val="2"/>
      <charset val="128"/>
    </font>
    <font>
      <sz val="11"/>
      <color theme="1"/>
      <name val="ＭＳ Ｐゴシック"/>
      <family val="2"/>
      <charset val="128"/>
    </font>
    <font>
      <sz val="6"/>
      <name val="ＭＳ Ｐゴシック"/>
      <family val="2"/>
      <charset val="128"/>
    </font>
    <font>
      <sz val="11"/>
      <color theme="1"/>
      <name val="ＭＳ 明朝"/>
      <family val="1"/>
      <charset val="128"/>
    </font>
    <font>
      <sz val="11"/>
      <color theme="1"/>
      <name val="ＭＳ ゴシック"/>
      <family val="3"/>
      <charset val="128"/>
    </font>
    <font>
      <sz val="12"/>
      <color theme="1"/>
      <name val="ＭＳ 明朝"/>
      <family val="1"/>
      <charset val="128"/>
    </font>
    <font>
      <sz val="14"/>
      <color theme="1"/>
      <name val="ＭＳ 明朝"/>
      <family val="1"/>
      <charset val="128"/>
    </font>
    <font>
      <b/>
      <sz val="9"/>
      <color indexed="81"/>
      <name val="MS P ゴシック"/>
      <family val="3"/>
      <charset val="128"/>
    </font>
    <font>
      <sz val="9"/>
      <color theme="1"/>
      <name val="ＭＳ 明朝"/>
      <family val="1"/>
      <charset val="128"/>
    </font>
    <font>
      <sz val="10"/>
      <color theme="1"/>
      <name val="ＭＳ 明朝"/>
      <family val="1"/>
      <charset val="128"/>
    </font>
    <font>
      <sz val="8"/>
      <color theme="1"/>
      <name val="ＭＳ 明朝"/>
      <family val="1"/>
      <charset val="128"/>
    </font>
    <font>
      <sz val="10"/>
      <color theme="1"/>
      <name val="Century"/>
      <family val="1"/>
    </font>
    <font>
      <b/>
      <sz val="12"/>
      <color theme="1"/>
      <name val="ＭＳ 明朝"/>
      <family val="1"/>
      <charset val="128"/>
    </font>
    <font>
      <sz val="18"/>
      <color theme="1"/>
      <name val="ＭＳ 明朝"/>
      <family val="1"/>
      <charset val="128"/>
    </font>
    <font>
      <b/>
      <sz val="8"/>
      <color theme="1"/>
      <name val="ＭＳ 明朝"/>
      <family val="1"/>
      <charset val="128"/>
    </font>
    <font>
      <sz val="10"/>
      <color theme="1"/>
      <name val="ＭＳ ゴシック"/>
      <family val="3"/>
      <charset val="128"/>
    </font>
    <font>
      <b/>
      <sz val="18"/>
      <color theme="1"/>
      <name val="ＭＳ 明朝"/>
      <family val="1"/>
      <charset val="128"/>
    </font>
    <font>
      <sz val="12"/>
      <color theme="1"/>
      <name val="ＭＳ ゴシック"/>
      <family val="3"/>
      <charset val="128"/>
    </font>
    <font>
      <sz val="9"/>
      <color theme="1"/>
      <name val="ＭＳ ゴシック"/>
      <family val="3"/>
      <charset val="128"/>
    </font>
    <font>
      <b/>
      <sz val="11"/>
      <color theme="1"/>
      <name val="ＭＳ 明朝"/>
      <family val="1"/>
      <charset val="128"/>
    </font>
    <font>
      <sz val="24"/>
      <color theme="1"/>
      <name val="ＭＳ 明朝"/>
      <family val="1"/>
      <charset val="128"/>
    </font>
    <font>
      <sz val="26"/>
      <color theme="1"/>
      <name val="ＭＳ 明朝"/>
      <family val="1"/>
      <charset val="128"/>
    </font>
    <font>
      <sz val="8"/>
      <color theme="1"/>
      <name val="ＭＳ Ｐゴシック"/>
      <family val="3"/>
      <charset val="128"/>
    </font>
    <font>
      <sz val="9"/>
      <color indexed="81"/>
      <name val="MS P ゴシック"/>
      <family val="3"/>
      <charset val="128"/>
    </font>
  </fonts>
  <fills count="3">
    <fill>
      <patternFill patternType="none"/>
    </fill>
    <fill>
      <patternFill patternType="gray125"/>
    </fill>
    <fill>
      <patternFill patternType="solid">
        <fgColor rgb="FFFFFFFF"/>
        <bgColor indexed="64"/>
      </patternFill>
    </fill>
  </fills>
  <borders count="1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double">
        <color indexed="64"/>
      </left>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top style="double">
        <color indexed="64"/>
      </top>
      <bottom style="thin">
        <color indexed="64"/>
      </bottom>
      <diagonal/>
    </border>
    <border>
      <left/>
      <right/>
      <top/>
      <bottom style="double">
        <color indexed="64"/>
      </bottom>
      <diagonal/>
    </border>
    <border>
      <left/>
      <right style="double">
        <color indexed="64"/>
      </right>
      <top/>
      <bottom style="thin">
        <color indexed="64"/>
      </bottom>
      <diagonal/>
    </border>
    <border>
      <left/>
      <right style="double">
        <color auto="1"/>
      </right>
      <top style="double">
        <color auto="1"/>
      </top>
      <bottom/>
      <diagonal/>
    </border>
    <border>
      <left/>
      <right style="double">
        <color auto="1"/>
      </right>
      <top/>
      <bottom/>
      <diagonal/>
    </border>
    <border>
      <left style="dotted">
        <color indexed="64"/>
      </left>
      <right/>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double">
        <color indexed="64"/>
      </right>
      <top/>
      <bottom style="double">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double">
        <color auto="1"/>
      </left>
      <right/>
      <top/>
      <bottom/>
      <diagonal/>
    </border>
    <border>
      <left style="double">
        <color auto="1"/>
      </left>
      <right/>
      <top/>
      <bottom style="double">
        <color auto="1"/>
      </bottom>
      <diagonal/>
    </border>
    <border>
      <left style="double">
        <color auto="1"/>
      </left>
      <right/>
      <top style="double">
        <color auto="1"/>
      </top>
      <bottom style="thin">
        <color auto="1"/>
      </bottom>
      <diagonal/>
    </border>
    <border>
      <left/>
      <right style="double">
        <color auto="1"/>
      </right>
      <top style="double">
        <color auto="1"/>
      </top>
      <bottom style="thin">
        <color auto="1"/>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style="dashed">
        <color indexed="64"/>
      </left>
      <right/>
      <top style="thin">
        <color indexed="64"/>
      </top>
      <bottom/>
      <diagonal/>
    </border>
    <border>
      <left style="dashed">
        <color indexed="64"/>
      </left>
      <right/>
      <top/>
      <bottom style="thin">
        <color indexed="64"/>
      </bottom>
      <diagonal/>
    </border>
    <border>
      <left/>
      <right/>
      <top style="dotted">
        <color auto="1"/>
      </top>
      <bottom style="dotted">
        <color auto="1"/>
      </bottom>
      <diagonal/>
    </border>
    <border>
      <left style="dotted">
        <color auto="1"/>
      </left>
      <right style="dotted">
        <color auto="1"/>
      </right>
      <top/>
      <bottom style="dotted">
        <color auto="1"/>
      </bottom>
      <diagonal/>
    </border>
    <border>
      <left style="dotted">
        <color auto="1"/>
      </left>
      <right style="dotted">
        <color auto="1"/>
      </right>
      <top style="dotted">
        <color auto="1"/>
      </top>
      <bottom style="dotted">
        <color auto="1"/>
      </bottom>
      <diagonal/>
    </border>
    <border>
      <left style="dotted">
        <color auto="1"/>
      </left>
      <right/>
      <top style="dotted">
        <color auto="1"/>
      </top>
      <bottom style="dotted">
        <color auto="1"/>
      </bottom>
      <diagonal/>
    </border>
    <border>
      <left/>
      <right style="dotted">
        <color auto="1"/>
      </right>
      <top style="dotted">
        <color auto="1"/>
      </top>
      <bottom style="dotted">
        <color auto="1"/>
      </bottom>
      <diagonal/>
    </border>
    <border>
      <left style="dotted">
        <color auto="1"/>
      </left>
      <right/>
      <top style="dotted">
        <color auto="1"/>
      </top>
      <bottom/>
      <diagonal/>
    </border>
    <border>
      <left/>
      <right style="dotted">
        <color auto="1"/>
      </right>
      <top style="dotted">
        <color auto="1"/>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right/>
      <top style="dotted">
        <color auto="1"/>
      </top>
      <bottom/>
      <diagonal/>
    </border>
    <border>
      <left/>
      <right/>
      <top/>
      <bottom style="dotted">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style="thin">
        <color indexed="64"/>
      </right>
      <top style="medium">
        <color indexed="64"/>
      </top>
      <bottom/>
      <diagonal/>
    </border>
    <border diagonalUp="1">
      <left style="dotted">
        <color auto="1"/>
      </left>
      <right style="dotted">
        <color auto="1"/>
      </right>
      <top style="dotted">
        <color auto="1"/>
      </top>
      <bottom style="dotted">
        <color auto="1"/>
      </bottom>
      <diagonal style="dotted">
        <color auto="1"/>
      </diagonal>
    </border>
    <border diagonalUp="1">
      <left style="dotted">
        <color auto="1"/>
      </left>
      <right/>
      <top style="dotted">
        <color auto="1"/>
      </top>
      <bottom style="dotted">
        <color auto="1"/>
      </bottom>
      <diagonal style="dotted">
        <color auto="1"/>
      </diagonal>
    </border>
    <border diagonalUp="1">
      <left/>
      <right/>
      <top style="dotted">
        <color auto="1"/>
      </top>
      <bottom style="dotted">
        <color auto="1"/>
      </bottom>
      <diagonal style="dotted">
        <color auto="1"/>
      </diagonal>
    </border>
    <border diagonalUp="1">
      <left/>
      <right style="dotted">
        <color auto="1"/>
      </right>
      <top style="dotted">
        <color auto="1"/>
      </top>
      <bottom style="dotted">
        <color auto="1"/>
      </bottom>
      <diagonal style="dotted">
        <color auto="1"/>
      </diagonal>
    </border>
    <border>
      <left style="medium">
        <color indexed="64"/>
      </left>
      <right/>
      <top style="thin">
        <color indexed="64"/>
      </top>
      <bottom/>
      <diagonal/>
    </border>
    <border>
      <left style="medium">
        <color indexed="64"/>
      </left>
      <right/>
      <top/>
      <bottom style="thin">
        <color indexed="64"/>
      </bottom>
      <diagonal/>
    </border>
    <border>
      <left/>
      <right style="dotted">
        <color indexed="64"/>
      </right>
      <top style="medium">
        <color indexed="64"/>
      </top>
      <bottom/>
      <diagonal/>
    </border>
    <border>
      <left/>
      <right style="dotted">
        <color indexed="64"/>
      </right>
      <top/>
      <bottom style="medium">
        <color indexed="64"/>
      </bottom>
      <diagonal/>
    </border>
    <border>
      <left/>
      <right style="thin">
        <color indexed="64"/>
      </right>
      <top/>
      <bottom style="medium">
        <color indexed="64"/>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medium">
        <color indexed="64"/>
      </right>
      <top/>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top/>
      <bottom style="dotted">
        <color auto="1"/>
      </bottom>
      <diagonal/>
    </border>
    <border>
      <left/>
      <right style="medium">
        <color indexed="64"/>
      </right>
      <top/>
      <bottom style="dotted">
        <color auto="1"/>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auto="1"/>
      </left>
      <right/>
      <top style="thin">
        <color indexed="64"/>
      </top>
      <bottom/>
      <diagonal/>
    </border>
    <border>
      <left/>
      <right style="double">
        <color auto="1"/>
      </right>
      <top style="thin">
        <color indexed="64"/>
      </top>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dashed">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dashed">
        <color indexed="64"/>
      </bottom>
      <diagonal/>
    </border>
    <border>
      <left/>
      <right style="thin">
        <color indexed="64"/>
      </right>
      <top/>
      <bottom style="dashed">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639">
    <xf numFmtId="0" fontId="0" fillId="0" borderId="0" xfId="0">
      <alignment vertical="center"/>
    </xf>
    <xf numFmtId="0" fontId="3" fillId="0" borderId="0" xfId="0" applyFont="1">
      <alignment vertical="center"/>
    </xf>
    <xf numFmtId="0" fontId="3" fillId="0" borderId="0" xfId="0" applyFont="1" applyBorder="1" applyAlignment="1">
      <alignment horizontal="center" vertical="center"/>
    </xf>
    <xf numFmtId="0" fontId="10" fillId="0" borderId="0" xfId="0" applyFont="1">
      <alignment vertical="center"/>
    </xf>
    <xf numFmtId="0" fontId="9" fillId="0" borderId="0" xfId="0" applyFont="1">
      <alignment vertical="center"/>
    </xf>
    <xf numFmtId="0" fontId="5" fillId="0" borderId="0" xfId="0" applyFont="1">
      <alignment vertical="center"/>
    </xf>
    <xf numFmtId="0" fontId="9" fillId="0" borderId="36" xfId="0" applyFont="1" applyBorder="1">
      <alignment vertical="center"/>
    </xf>
    <xf numFmtId="0" fontId="9" fillId="0" borderId="37" xfId="0" applyFont="1" applyBorder="1">
      <alignment vertical="center"/>
    </xf>
    <xf numFmtId="0" fontId="9" fillId="0" borderId="26" xfId="0" applyFont="1" applyBorder="1">
      <alignment vertical="center"/>
    </xf>
    <xf numFmtId="0" fontId="9" fillId="0" borderId="37" xfId="0" applyFont="1" applyBorder="1" applyAlignment="1">
      <alignment horizontal="center" vertical="center"/>
    </xf>
    <xf numFmtId="0" fontId="9" fillId="0" borderId="35" xfId="0" applyFont="1" applyBorder="1">
      <alignment vertical="center"/>
    </xf>
    <xf numFmtId="0" fontId="9" fillId="0" borderId="27" xfId="0" applyFont="1" applyBorder="1">
      <alignment vertical="center"/>
    </xf>
    <xf numFmtId="0" fontId="9" fillId="0" borderId="28" xfId="0" applyFont="1" applyBorder="1">
      <alignment vertical="center"/>
    </xf>
    <xf numFmtId="0" fontId="8" fillId="0" borderId="38" xfId="0" applyFont="1" applyBorder="1">
      <alignment vertical="center"/>
    </xf>
    <xf numFmtId="0" fontId="9" fillId="0" borderId="39" xfId="0" applyFont="1" applyBorder="1">
      <alignment vertical="center"/>
    </xf>
    <xf numFmtId="0" fontId="10" fillId="0" borderId="39" xfId="0" applyFont="1" applyBorder="1">
      <alignment vertical="center"/>
    </xf>
    <xf numFmtId="0" fontId="8" fillId="0" borderId="0" xfId="0" applyFont="1">
      <alignment vertical="center"/>
    </xf>
    <xf numFmtId="0" fontId="14" fillId="0" borderId="0" xfId="0" applyFont="1" applyAlignment="1">
      <alignment vertical="center"/>
    </xf>
    <xf numFmtId="0" fontId="10" fillId="0" borderId="0" xfId="0" applyFont="1" applyAlignment="1">
      <alignment vertical="center" wrapText="1"/>
    </xf>
    <xf numFmtId="0" fontId="15" fillId="0" borderId="0" xfId="0" applyFont="1">
      <alignment vertical="center"/>
    </xf>
    <xf numFmtId="0" fontId="4" fillId="0" borderId="0" xfId="0" applyFont="1">
      <alignment vertical="center"/>
    </xf>
    <xf numFmtId="0" fontId="3" fillId="0" borderId="0" xfId="0" applyFont="1" applyAlignment="1">
      <alignment horizontal="center" vertical="center"/>
    </xf>
    <xf numFmtId="0" fontId="17" fillId="0" borderId="18" xfId="0" applyFont="1" applyBorder="1">
      <alignment vertical="center"/>
    </xf>
    <xf numFmtId="0" fontId="9" fillId="0" borderId="19" xfId="0" applyFont="1" applyBorder="1">
      <alignment vertical="center"/>
    </xf>
    <xf numFmtId="0" fontId="9" fillId="0" borderId="23" xfId="0" applyFont="1" applyBorder="1">
      <alignment vertical="center"/>
    </xf>
    <xf numFmtId="0" fontId="9" fillId="0" borderId="41" xfId="0" applyFont="1" applyBorder="1">
      <alignment vertical="center"/>
    </xf>
    <xf numFmtId="0" fontId="9" fillId="0" borderId="24" xfId="0" applyFont="1" applyBorder="1">
      <alignment vertical="center"/>
    </xf>
    <xf numFmtId="0" fontId="9" fillId="0" borderId="42" xfId="0" applyFont="1" applyBorder="1">
      <alignment vertical="center"/>
    </xf>
    <xf numFmtId="0" fontId="9" fillId="0" borderId="21" xfId="0" applyFont="1" applyBorder="1">
      <alignment vertical="center"/>
    </xf>
    <xf numFmtId="0" fontId="9" fillId="0" borderId="34" xfId="0" applyFont="1" applyBorder="1">
      <alignment vertical="center"/>
    </xf>
    <xf numFmtId="0" fontId="15" fillId="0" borderId="43" xfId="0" applyFont="1" applyBorder="1">
      <alignment vertical="center"/>
    </xf>
    <xf numFmtId="0" fontId="9" fillId="0" borderId="20" xfId="0" applyFont="1" applyBorder="1">
      <alignment vertical="center"/>
    </xf>
    <xf numFmtId="0" fontId="9" fillId="0" borderId="44" xfId="0" applyFont="1" applyBorder="1">
      <alignment vertical="center"/>
    </xf>
    <xf numFmtId="0" fontId="9" fillId="0" borderId="4" xfId="0" applyFont="1" applyBorder="1">
      <alignment vertical="center"/>
    </xf>
    <xf numFmtId="0" fontId="18" fillId="0" borderId="41" xfId="0" applyFont="1" applyBorder="1">
      <alignment vertical="center"/>
    </xf>
    <xf numFmtId="0" fontId="18" fillId="0" borderId="18" xfId="0" applyFont="1" applyBorder="1">
      <alignment vertical="center"/>
    </xf>
    <xf numFmtId="0" fontId="9" fillId="0" borderId="14" xfId="0" applyFont="1" applyBorder="1">
      <alignment vertical="center"/>
    </xf>
    <xf numFmtId="0" fontId="9" fillId="0" borderId="22" xfId="0" applyFont="1" applyBorder="1">
      <alignment vertical="center"/>
    </xf>
    <xf numFmtId="0" fontId="9" fillId="0" borderId="0" xfId="0" applyFont="1" applyBorder="1" applyAlignment="1">
      <alignment horizontal="right" vertical="center"/>
    </xf>
    <xf numFmtId="0" fontId="10" fillId="0" borderId="9" xfId="0" applyFont="1" applyBorder="1">
      <alignment vertical="center"/>
    </xf>
    <xf numFmtId="0" fontId="8" fillId="0" borderId="0" xfId="0" applyFont="1" applyBorder="1">
      <alignment vertical="center"/>
    </xf>
    <xf numFmtId="0" fontId="10" fillId="0" borderId="32" xfId="0" applyFont="1" applyBorder="1">
      <alignment vertical="center"/>
    </xf>
    <xf numFmtId="0" fontId="15" fillId="0" borderId="36" xfId="0" applyFont="1" applyBorder="1">
      <alignment vertical="center"/>
    </xf>
    <xf numFmtId="0" fontId="9" fillId="0" borderId="45" xfId="0" applyFont="1" applyBorder="1">
      <alignment vertical="center"/>
    </xf>
    <xf numFmtId="0" fontId="9" fillId="0" borderId="46" xfId="0" applyFont="1" applyBorder="1">
      <alignment vertical="center"/>
    </xf>
    <xf numFmtId="0" fontId="9" fillId="0" borderId="48" xfId="0" applyFont="1" applyBorder="1">
      <alignment vertical="center"/>
    </xf>
    <xf numFmtId="0" fontId="9" fillId="0" borderId="49" xfId="0" applyFont="1" applyBorder="1">
      <alignment vertical="center"/>
    </xf>
    <xf numFmtId="0" fontId="9" fillId="0" borderId="50" xfId="0" applyFont="1" applyBorder="1">
      <alignment vertical="center"/>
    </xf>
    <xf numFmtId="0" fontId="9" fillId="0" borderId="51" xfId="0" applyFont="1" applyBorder="1">
      <alignment vertical="center"/>
    </xf>
    <xf numFmtId="0" fontId="9" fillId="0" borderId="52" xfId="0" applyFont="1" applyBorder="1">
      <alignment vertical="center"/>
    </xf>
    <xf numFmtId="0" fontId="9" fillId="0" borderId="53" xfId="0" applyFont="1" applyBorder="1">
      <alignment vertical="center"/>
    </xf>
    <xf numFmtId="0" fontId="9" fillId="0" borderId="54" xfId="0" applyFont="1" applyBorder="1">
      <alignment vertical="center"/>
    </xf>
    <xf numFmtId="0" fontId="9" fillId="0" borderId="55" xfId="0" applyFont="1" applyBorder="1">
      <alignment vertical="center"/>
    </xf>
    <xf numFmtId="0" fontId="9" fillId="0" borderId="56" xfId="0" applyFont="1" applyBorder="1">
      <alignment vertical="center"/>
    </xf>
    <xf numFmtId="0" fontId="9" fillId="0" borderId="57" xfId="0" applyFont="1" applyBorder="1">
      <alignment vertical="center"/>
    </xf>
    <xf numFmtId="0" fontId="10" fillId="0" borderId="0" xfId="0" applyFont="1" applyBorder="1">
      <alignment vertical="center"/>
    </xf>
    <xf numFmtId="0" fontId="10" fillId="0" borderId="47" xfId="0" applyFont="1" applyBorder="1">
      <alignment vertical="center"/>
    </xf>
    <xf numFmtId="0" fontId="9" fillId="0" borderId="61" xfId="0" applyFont="1" applyBorder="1">
      <alignment vertical="center"/>
    </xf>
    <xf numFmtId="0" fontId="9" fillId="0" borderId="62" xfId="0" applyFont="1" applyBorder="1">
      <alignment vertical="center"/>
    </xf>
    <xf numFmtId="176" fontId="3" fillId="0" borderId="0" xfId="0" applyNumberFormat="1" applyFont="1" applyBorder="1" applyAlignment="1">
      <alignment vertical="center" shrinkToFit="1"/>
    </xf>
    <xf numFmtId="0" fontId="8" fillId="0" borderId="0" xfId="0" applyFont="1" applyAlignment="1">
      <alignment vertical="center"/>
    </xf>
    <xf numFmtId="176" fontId="8" fillId="0" borderId="0" xfId="0" applyNumberFormat="1" applyFont="1" applyAlignment="1">
      <alignment vertical="center"/>
    </xf>
    <xf numFmtId="0" fontId="8" fillId="0" borderId="0" xfId="0" applyNumberFormat="1" applyFont="1" applyAlignment="1">
      <alignment vertical="center"/>
    </xf>
    <xf numFmtId="0" fontId="4" fillId="0" borderId="0" xfId="0" applyFont="1" applyBorder="1" applyAlignment="1">
      <alignment horizontal="center" vertical="center"/>
    </xf>
    <xf numFmtId="0" fontId="3" fillId="0" borderId="0" xfId="0" applyFont="1" applyAlignment="1">
      <alignment vertical="center"/>
    </xf>
    <xf numFmtId="177" fontId="8" fillId="0" borderId="0" xfId="0" applyNumberFormat="1" applyFont="1">
      <alignment vertical="center"/>
    </xf>
    <xf numFmtId="0" fontId="8" fillId="0" borderId="0" xfId="0" applyFont="1" applyAlignment="1">
      <alignment horizontal="left" vertical="center"/>
    </xf>
    <xf numFmtId="177" fontId="8" fillId="0" borderId="0" xfId="2" applyNumberFormat="1" applyFont="1">
      <alignment vertical="center"/>
    </xf>
    <xf numFmtId="0" fontId="17" fillId="0" borderId="0" xfId="0" applyFont="1" applyBorder="1" applyAlignment="1">
      <alignment horizontal="left" vertical="center"/>
    </xf>
    <xf numFmtId="38" fontId="5" fillId="0" borderId="12" xfId="1" applyFont="1" applyBorder="1" applyAlignment="1">
      <alignment vertical="center"/>
    </xf>
    <xf numFmtId="38" fontId="5" fillId="0" borderId="12" xfId="1" applyFont="1" applyBorder="1">
      <alignment vertical="center"/>
    </xf>
    <xf numFmtId="0" fontId="10" fillId="0" borderId="0" xfId="0" applyFont="1" applyAlignment="1">
      <alignment horizontal="center" vertical="center"/>
    </xf>
    <xf numFmtId="0" fontId="9" fillId="0" borderId="0" xfId="0" applyFont="1" applyAlignment="1">
      <alignment horizontal="center" vertical="center"/>
    </xf>
    <xf numFmtId="0" fontId="11" fillId="0" borderId="78" xfId="0" applyFont="1" applyBorder="1" applyAlignment="1">
      <alignment horizontal="center" vertical="center"/>
    </xf>
    <xf numFmtId="0" fontId="9" fillId="0" borderId="80" xfId="0" applyFont="1" applyBorder="1">
      <alignment vertical="center"/>
    </xf>
    <xf numFmtId="0" fontId="11" fillId="0" borderId="81" xfId="0" applyFont="1" applyBorder="1" applyAlignment="1">
      <alignment horizontal="center" vertical="center"/>
    </xf>
    <xf numFmtId="0" fontId="9" fillId="0" borderId="82" xfId="0" applyFont="1" applyBorder="1">
      <alignment vertical="center"/>
    </xf>
    <xf numFmtId="0" fontId="9" fillId="0" borderId="85" xfId="0" applyFont="1" applyBorder="1">
      <alignment vertical="center"/>
    </xf>
    <xf numFmtId="0" fontId="19" fillId="0" borderId="0" xfId="0" applyFont="1">
      <alignment vertical="center"/>
    </xf>
    <xf numFmtId="0" fontId="9" fillId="0" borderId="0" xfId="0" applyFont="1" applyAlignment="1">
      <alignment vertical="center" wrapText="1"/>
    </xf>
    <xf numFmtId="0" fontId="15" fillId="0" borderId="0" xfId="0" applyFont="1" applyBorder="1">
      <alignment vertical="center"/>
    </xf>
    <xf numFmtId="0" fontId="8" fillId="0" borderId="37" xfId="0" applyFont="1" applyBorder="1">
      <alignment vertical="center"/>
    </xf>
    <xf numFmtId="0" fontId="11" fillId="0" borderId="86" xfId="0" applyFont="1" applyBorder="1" applyAlignment="1">
      <alignment horizontal="center" vertical="center"/>
    </xf>
    <xf numFmtId="0" fontId="9" fillId="0" borderId="87" xfId="0" applyFont="1" applyBorder="1">
      <alignment vertical="center"/>
    </xf>
    <xf numFmtId="0" fontId="9" fillId="0" borderId="3" xfId="0" applyFont="1" applyBorder="1">
      <alignment vertical="center"/>
    </xf>
    <xf numFmtId="0" fontId="3" fillId="0" borderId="37" xfId="0" applyFont="1" applyBorder="1">
      <alignment vertical="center"/>
    </xf>
    <xf numFmtId="0" fontId="3" fillId="0" borderId="26" xfId="0" applyFont="1" applyBorder="1">
      <alignment vertical="center"/>
    </xf>
    <xf numFmtId="0" fontId="16" fillId="0" borderId="49" xfId="0" applyFont="1" applyBorder="1" applyAlignment="1">
      <alignment horizontal="center" vertical="center"/>
    </xf>
    <xf numFmtId="0" fontId="10" fillId="0" borderId="4" xfId="0" applyFont="1" applyBorder="1">
      <alignment vertical="center"/>
    </xf>
    <xf numFmtId="0" fontId="16" fillId="0" borderId="4" xfId="0" applyFont="1" applyBorder="1" applyAlignment="1">
      <alignment horizontal="center" vertical="center"/>
    </xf>
    <xf numFmtId="0" fontId="16" fillId="0" borderId="51" xfId="0" applyFont="1" applyBorder="1" applyAlignment="1">
      <alignment horizontal="center" vertical="center"/>
    </xf>
    <xf numFmtId="0" fontId="16" fillId="0" borderId="53" xfId="0" applyFont="1" applyBorder="1" applyAlignment="1">
      <alignment horizontal="center" vertical="center"/>
    </xf>
    <xf numFmtId="0" fontId="10" fillId="0" borderId="55" xfId="0" applyFont="1" applyBorder="1">
      <alignment vertical="center"/>
    </xf>
    <xf numFmtId="0" fontId="9" fillId="0" borderId="84" xfId="0" applyFont="1" applyBorder="1">
      <alignment vertical="center"/>
    </xf>
    <xf numFmtId="0" fontId="8" fillId="0" borderId="0" xfId="0" applyFont="1" applyAlignment="1">
      <alignment horizontal="right" vertical="center"/>
    </xf>
    <xf numFmtId="0" fontId="9" fillId="0" borderId="32" xfId="0" applyFont="1" applyBorder="1">
      <alignment vertical="center"/>
    </xf>
    <xf numFmtId="0" fontId="9" fillId="0" borderId="33" xfId="0" applyFont="1" applyBorder="1">
      <alignment vertical="center"/>
    </xf>
    <xf numFmtId="38" fontId="9" fillId="0" borderId="0" xfId="1" applyFont="1" applyBorder="1">
      <alignment vertical="center"/>
    </xf>
    <xf numFmtId="0" fontId="18" fillId="0" borderId="0" xfId="0" applyFont="1" applyBorder="1">
      <alignment vertical="center"/>
    </xf>
    <xf numFmtId="0" fontId="10" fillId="0" borderId="19" xfId="0" applyFont="1" applyBorder="1">
      <alignment vertical="center"/>
    </xf>
    <xf numFmtId="0" fontId="10" fillId="0" borderId="21" xfId="0" applyFont="1" applyBorder="1">
      <alignment vertical="center"/>
    </xf>
    <xf numFmtId="0" fontId="3" fillId="0" borderId="19" xfId="0" applyFont="1" applyBorder="1">
      <alignment vertical="center"/>
    </xf>
    <xf numFmtId="0" fontId="3" fillId="0" borderId="23" xfId="0" applyFont="1" applyBorder="1">
      <alignment vertical="center"/>
    </xf>
    <xf numFmtId="0" fontId="10" fillId="0" borderId="24" xfId="0" applyFont="1" applyBorder="1">
      <alignment vertical="center"/>
    </xf>
    <xf numFmtId="0" fontId="9" fillId="0" borderId="93" xfId="0" applyFont="1" applyBorder="1">
      <alignment vertical="center"/>
    </xf>
    <xf numFmtId="0" fontId="10" fillId="0" borderId="6" xfId="0" applyFont="1" applyBorder="1">
      <alignment vertical="center"/>
    </xf>
    <xf numFmtId="0" fontId="9" fillId="0" borderId="0" xfId="0" applyFont="1" applyBorder="1" applyAlignment="1">
      <alignment vertical="center" shrinkToFit="1"/>
    </xf>
    <xf numFmtId="0" fontId="9" fillId="0" borderId="94" xfId="0" applyFont="1" applyBorder="1">
      <alignment vertical="center"/>
    </xf>
    <xf numFmtId="0" fontId="10" fillId="0" borderId="30" xfId="0" applyFont="1" applyBorder="1">
      <alignment vertical="center"/>
    </xf>
    <xf numFmtId="0" fontId="9" fillId="0" borderId="30" xfId="0" applyFont="1" applyBorder="1" applyAlignment="1">
      <alignment horizontal="left" vertical="center"/>
    </xf>
    <xf numFmtId="0" fontId="9" fillId="0" borderId="27" xfId="0" applyFont="1" applyBorder="1" applyAlignment="1">
      <alignment horizontal="left" vertical="center"/>
    </xf>
    <xf numFmtId="0" fontId="9" fillId="0" borderId="2" xfId="0" applyFont="1" applyBorder="1" applyAlignment="1">
      <alignment vertical="center" wrapText="1"/>
    </xf>
    <xf numFmtId="0" fontId="9" fillId="0" borderId="30" xfId="0" applyFont="1" applyBorder="1" applyAlignment="1">
      <alignment horizontal="left" vertical="center" indent="1"/>
    </xf>
    <xf numFmtId="0" fontId="9" fillId="0" borderId="0" xfId="0" applyFont="1" applyBorder="1" applyAlignment="1">
      <alignment horizontal="left" vertical="center" indent="1"/>
    </xf>
    <xf numFmtId="0" fontId="9" fillId="0" borderId="31" xfId="0" applyFont="1" applyBorder="1" applyAlignment="1">
      <alignment horizontal="left" vertical="center" indent="1"/>
    </xf>
    <xf numFmtId="0" fontId="9" fillId="0" borderId="107" xfId="0" applyFont="1" applyBorder="1">
      <alignment vertical="center"/>
    </xf>
    <xf numFmtId="0" fontId="8" fillId="0" borderId="0" xfId="0" applyNumberFormat="1" applyFont="1">
      <alignment vertical="center"/>
    </xf>
    <xf numFmtId="0" fontId="9" fillId="0" borderId="0" xfId="0" applyFont="1" applyBorder="1" applyAlignment="1">
      <alignment horizontal="center" vertical="center"/>
    </xf>
    <xf numFmtId="0" fontId="9" fillId="0" borderId="12" xfId="0" applyFont="1" applyBorder="1">
      <alignment vertical="center"/>
    </xf>
    <xf numFmtId="0" fontId="9" fillId="0" borderId="0" xfId="0" applyFont="1" applyBorder="1">
      <alignment vertical="center"/>
    </xf>
    <xf numFmtId="0" fontId="9" fillId="0" borderId="29"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47" xfId="0" applyFont="1" applyBorder="1">
      <alignment vertical="center"/>
    </xf>
    <xf numFmtId="0" fontId="9" fillId="0" borderId="6" xfId="0" applyFont="1" applyBorder="1">
      <alignment vertical="center"/>
    </xf>
    <xf numFmtId="0" fontId="9" fillId="0" borderId="60" xfId="0" applyFont="1" applyBorder="1">
      <alignment vertical="center"/>
    </xf>
    <xf numFmtId="0" fontId="9" fillId="0" borderId="79" xfId="0" applyFont="1" applyBorder="1">
      <alignment vertical="center"/>
    </xf>
    <xf numFmtId="0" fontId="9" fillId="0" borderId="63" xfId="0" applyFont="1" applyBorder="1">
      <alignment vertical="center"/>
    </xf>
    <xf numFmtId="0" fontId="9" fillId="0" borderId="6" xfId="0" applyFont="1" applyBorder="1" applyAlignment="1">
      <alignment vertical="center" wrapText="1"/>
    </xf>
    <xf numFmtId="0" fontId="9" fillId="0" borderId="9" xfId="0" applyFont="1" applyBorder="1" applyAlignment="1">
      <alignment vertical="center" wrapText="1"/>
    </xf>
    <xf numFmtId="38" fontId="5" fillId="0" borderId="0" xfId="1" applyFont="1" applyBorder="1" applyAlignment="1">
      <alignment vertical="center"/>
    </xf>
    <xf numFmtId="38" fontId="5" fillId="0" borderId="9" xfId="1" applyFont="1" applyBorder="1" applyAlignment="1">
      <alignment vertical="center"/>
    </xf>
    <xf numFmtId="0" fontId="9" fillId="0" borderId="31" xfId="0" applyFont="1" applyBorder="1">
      <alignment vertical="center"/>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31" xfId="0" applyFont="1" applyBorder="1" applyAlignment="1">
      <alignment vertical="center" wrapText="1"/>
    </xf>
    <xf numFmtId="0" fontId="6" fillId="0" borderId="0" xfId="0" applyFont="1" applyBorder="1" applyAlignment="1">
      <alignment horizontal="center" vertical="center"/>
    </xf>
    <xf numFmtId="0" fontId="9" fillId="0" borderId="28" xfId="0" applyFont="1" applyBorder="1" applyAlignment="1">
      <alignment vertical="center" wrapText="1"/>
    </xf>
    <xf numFmtId="0" fontId="8" fillId="0" borderId="0" xfId="0" applyFont="1" applyAlignment="1">
      <alignment horizontal="center" vertical="center"/>
    </xf>
    <xf numFmtId="176" fontId="8" fillId="0" borderId="0" xfId="0" applyNumberFormat="1" applyFont="1">
      <alignment vertical="center"/>
    </xf>
    <xf numFmtId="0" fontId="8" fillId="0" borderId="0" xfId="0" applyFont="1" applyAlignment="1">
      <alignment vertical="center" wrapText="1"/>
    </xf>
    <xf numFmtId="0" fontId="8" fillId="0" borderId="0" xfId="0" applyFont="1">
      <alignment vertical="center"/>
    </xf>
    <xf numFmtId="0" fontId="9" fillId="0" borderId="5" xfId="0" applyFont="1" applyBorder="1">
      <alignment vertical="center"/>
    </xf>
    <xf numFmtId="0" fontId="9" fillId="0" borderId="7" xfId="0" applyFont="1" applyBorder="1">
      <alignment vertical="center"/>
    </xf>
    <xf numFmtId="0" fontId="9" fillId="0" borderId="13" xfId="0" applyFont="1" applyBorder="1">
      <alignment vertical="center"/>
    </xf>
    <xf numFmtId="0" fontId="9" fillId="0" borderId="10" xfId="0" applyFont="1" applyBorder="1">
      <alignment vertical="center"/>
    </xf>
    <xf numFmtId="0" fontId="9" fillId="0" borderId="2" xfId="0" applyFont="1" applyBorder="1">
      <alignment vertical="center"/>
    </xf>
    <xf numFmtId="0" fontId="9" fillId="0" borderId="0" xfId="0" applyFont="1" applyBorder="1" applyAlignment="1">
      <alignment horizontal="center" vertical="center" wrapText="1"/>
    </xf>
    <xf numFmtId="0" fontId="9" fillId="0" borderId="74" xfId="0" applyFont="1" applyBorder="1">
      <alignment vertical="center"/>
    </xf>
    <xf numFmtId="0" fontId="9" fillId="0" borderId="30" xfId="0" applyFont="1" applyBorder="1">
      <alignment vertical="center"/>
    </xf>
    <xf numFmtId="0" fontId="5" fillId="0" borderId="0" xfId="0" applyFont="1" applyAlignment="1">
      <alignment horizontal="left" vertical="center"/>
    </xf>
    <xf numFmtId="176" fontId="3" fillId="0" borderId="0" xfId="0" applyNumberFormat="1" applyFont="1" applyBorder="1">
      <alignment vertical="center"/>
    </xf>
    <xf numFmtId="0" fontId="3" fillId="0" borderId="25" xfId="0" applyFont="1" applyBorder="1" applyAlignment="1">
      <alignment horizontal="center" vertical="center"/>
    </xf>
    <xf numFmtId="0" fontId="3" fillId="0" borderId="0" xfId="0" applyFont="1" applyBorder="1">
      <alignment vertical="center"/>
    </xf>
    <xf numFmtId="176" fontId="3" fillId="0" borderId="70" xfId="0" applyNumberFormat="1" applyFont="1" applyBorder="1">
      <alignment vertical="center"/>
    </xf>
    <xf numFmtId="0" fontId="3" fillId="0" borderId="65" xfId="0" applyFont="1" applyBorder="1" applyAlignment="1">
      <alignment vertical="center"/>
    </xf>
    <xf numFmtId="0" fontId="3" fillId="0" borderId="67" xfId="0" applyFont="1" applyBorder="1" applyAlignment="1">
      <alignment horizontal="center" vertical="center"/>
    </xf>
    <xf numFmtId="0" fontId="3" fillId="0" borderId="68" xfId="0" applyFont="1" applyBorder="1" applyAlignment="1">
      <alignment horizontal="center" vertical="center"/>
    </xf>
    <xf numFmtId="0" fontId="3" fillId="0" borderId="63" xfId="0" applyFont="1" applyFill="1" applyBorder="1" applyAlignment="1">
      <alignment horizontal="center" vertical="center"/>
    </xf>
    <xf numFmtId="0" fontId="3" fillId="0" borderId="63" xfId="0" applyFont="1" applyFill="1" applyBorder="1" applyAlignment="1">
      <alignment vertical="center" shrinkToFit="1"/>
    </xf>
    <xf numFmtId="176" fontId="3" fillId="0" borderId="63" xfId="0" applyNumberFormat="1" applyFont="1" applyFill="1" applyBorder="1" applyAlignment="1">
      <alignment vertical="center" shrinkToFit="1"/>
    </xf>
    <xf numFmtId="0" fontId="3" fillId="0" borderId="25" xfId="0" applyFont="1" applyBorder="1">
      <alignment vertical="center"/>
    </xf>
    <xf numFmtId="0" fontId="3" fillId="0" borderId="71" xfId="0" applyFont="1" applyBorder="1">
      <alignment vertical="center"/>
    </xf>
    <xf numFmtId="0" fontId="11" fillId="0" borderId="83" xfId="0" applyFont="1" applyBorder="1" applyAlignment="1">
      <alignment horizontal="center" vertical="center"/>
    </xf>
    <xf numFmtId="0" fontId="10" fillId="0" borderId="0" xfId="0" applyFont="1" applyAlignment="1">
      <alignment horizontal="center" vertical="center" wrapText="1"/>
    </xf>
    <xf numFmtId="0" fontId="3" fillId="0" borderId="0" xfId="0" applyFont="1" applyAlignment="1">
      <alignment horizontal="left" vertical="center"/>
    </xf>
    <xf numFmtId="0" fontId="3" fillId="0" borderId="2" xfId="0" applyFont="1" applyBorder="1" applyAlignment="1">
      <alignment horizontal="center" vertical="center"/>
    </xf>
    <xf numFmtId="0" fontId="3" fillId="0" borderId="4" xfId="0" applyFont="1" applyBorder="1">
      <alignment vertical="center"/>
    </xf>
    <xf numFmtId="0" fontId="3" fillId="0" borderId="4" xfId="0" applyFont="1" applyBorder="1" applyAlignment="1">
      <alignment horizontal="center" vertical="center"/>
    </xf>
    <xf numFmtId="0" fontId="3" fillId="0" borderId="3" xfId="0" applyFont="1" applyBorder="1">
      <alignment vertical="center"/>
    </xf>
    <xf numFmtId="0" fontId="3" fillId="0" borderId="6" xfId="0" applyFont="1" applyBorder="1" applyAlignment="1">
      <alignment horizontal="center" vertical="center"/>
    </xf>
    <xf numFmtId="176" fontId="3" fillId="0" borderId="6" xfId="0" applyNumberFormat="1" applyFont="1" applyBorder="1" applyAlignment="1">
      <alignment vertical="center" shrinkToFit="1"/>
    </xf>
    <xf numFmtId="0" fontId="3" fillId="0" borderId="6" xfId="0" applyFont="1" applyBorder="1">
      <alignment vertical="center"/>
    </xf>
    <xf numFmtId="0" fontId="3" fillId="0" borderId="9" xfId="0" applyFont="1" applyBorder="1" applyAlignment="1">
      <alignment horizontal="left" vertical="center"/>
    </xf>
    <xf numFmtId="0" fontId="3" fillId="0" borderId="9" xfId="0" applyFont="1" applyBorder="1" applyAlignment="1">
      <alignment horizontal="center" vertical="center"/>
    </xf>
    <xf numFmtId="176" fontId="3" fillId="0" borderId="9" xfId="0" applyNumberFormat="1" applyFont="1" applyBorder="1" applyAlignment="1">
      <alignment vertical="center" shrinkToFit="1"/>
    </xf>
    <xf numFmtId="0" fontId="3" fillId="0" borderId="9" xfId="0" applyFont="1" applyBorder="1">
      <alignment vertical="center"/>
    </xf>
    <xf numFmtId="0" fontId="3" fillId="0" borderId="63" xfId="0" applyFont="1" applyBorder="1">
      <alignment vertical="center"/>
    </xf>
    <xf numFmtId="0" fontId="3" fillId="0" borderId="63" xfId="0" applyFont="1" applyBorder="1" applyAlignment="1">
      <alignment horizontal="center" vertical="center"/>
    </xf>
    <xf numFmtId="176" fontId="3" fillId="0" borderId="66" xfId="0" applyNumberFormat="1" applyFont="1" applyBorder="1" applyAlignment="1">
      <alignment horizontal="center" vertical="center" shrinkToFit="1"/>
    </xf>
    <xf numFmtId="0" fontId="3" fillId="0" borderId="0" xfId="0" applyFont="1" applyAlignment="1">
      <alignment horizontal="right" vertical="center"/>
    </xf>
    <xf numFmtId="177" fontId="3" fillId="0" borderId="0" xfId="2" applyNumberFormat="1" applyFont="1" applyBorder="1">
      <alignment vertical="center"/>
    </xf>
    <xf numFmtId="0" fontId="3" fillId="0" borderId="66" xfId="0" applyFont="1" applyBorder="1" applyAlignment="1">
      <alignment vertical="center"/>
    </xf>
    <xf numFmtId="0" fontId="18" fillId="0" borderId="0" xfId="0" applyFont="1" applyBorder="1" applyAlignment="1">
      <alignment horizontal="center" vertical="center" wrapText="1"/>
    </xf>
    <xf numFmtId="0" fontId="3" fillId="0" borderId="3"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9" xfId="0" applyFont="1" applyBorder="1" applyAlignment="1">
      <alignment vertical="center"/>
    </xf>
    <xf numFmtId="0" fontId="11" fillId="0" borderId="12" xfId="0" applyFont="1" applyBorder="1" applyAlignment="1">
      <alignment horizontal="center" vertical="center"/>
    </xf>
    <xf numFmtId="0" fontId="11" fillId="0" borderId="8" xfId="0" applyFont="1" applyBorder="1" applyAlignment="1">
      <alignment horizontal="center" vertical="center"/>
    </xf>
    <xf numFmtId="38" fontId="9" fillId="0" borderId="9" xfId="1" applyFont="1" applyBorder="1">
      <alignment vertical="center"/>
    </xf>
    <xf numFmtId="0" fontId="10" fillId="0" borderId="7" xfId="0" applyFont="1" applyBorder="1">
      <alignment vertical="center"/>
    </xf>
    <xf numFmtId="0" fontId="4" fillId="0" borderId="0" xfId="0" applyFont="1" applyBorder="1" applyAlignment="1">
      <alignment vertical="center" shrinkToFit="1"/>
    </xf>
    <xf numFmtId="0" fontId="4" fillId="0" borderId="13" xfId="0" applyFont="1" applyBorder="1" applyAlignment="1">
      <alignment vertical="center" shrinkToFit="1"/>
    </xf>
    <xf numFmtId="0" fontId="10" fillId="0" borderId="0" xfId="0" applyFont="1">
      <alignment vertical="center"/>
    </xf>
    <xf numFmtId="0" fontId="9" fillId="0" borderId="35" xfId="0" applyFont="1" applyBorder="1">
      <alignment vertical="center"/>
    </xf>
    <xf numFmtId="0" fontId="9" fillId="0" borderId="27" xfId="0" applyFont="1" applyBorder="1">
      <alignment vertical="center"/>
    </xf>
    <xf numFmtId="0" fontId="9" fillId="0" borderId="28" xfId="0" applyFont="1" applyBorder="1">
      <alignment vertical="center"/>
    </xf>
    <xf numFmtId="0" fontId="8" fillId="0" borderId="38" xfId="0" applyFont="1" applyBorder="1">
      <alignment vertical="center"/>
    </xf>
    <xf numFmtId="0" fontId="9" fillId="0" borderId="39" xfId="0" applyFont="1" applyBorder="1">
      <alignment vertical="center"/>
    </xf>
    <xf numFmtId="0" fontId="10" fillId="0" borderId="39" xfId="0" applyFont="1" applyBorder="1">
      <alignment vertical="center"/>
    </xf>
    <xf numFmtId="0" fontId="8" fillId="0" borderId="0" xfId="0" applyFont="1">
      <alignment vertical="center"/>
    </xf>
    <xf numFmtId="0" fontId="10" fillId="0" borderId="32" xfId="0" applyFont="1" applyBorder="1">
      <alignment vertical="center"/>
    </xf>
    <xf numFmtId="0" fontId="9" fillId="0" borderId="32" xfId="0" applyFont="1" applyBorder="1">
      <alignment vertical="center"/>
    </xf>
    <xf numFmtId="0" fontId="9" fillId="0" borderId="33" xfId="0" applyFont="1" applyBorder="1">
      <alignment vertical="center"/>
    </xf>
    <xf numFmtId="0" fontId="9" fillId="0" borderId="0" xfId="0" applyFont="1" applyBorder="1">
      <alignment vertical="center"/>
    </xf>
    <xf numFmtId="0" fontId="9" fillId="0" borderId="29" xfId="0" applyFont="1" applyBorder="1">
      <alignment vertical="center"/>
    </xf>
    <xf numFmtId="0" fontId="9" fillId="0" borderId="31" xfId="0" applyFont="1" applyBorder="1">
      <alignment vertical="center"/>
    </xf>
    <xf numFmtId="0" fontId="9" fillId="0" borderId="30" xfId="0" applyFont="1" applyBorder="1">
      <alignment vertical="center"/>
    </xf>
    <xf numFmtId="0" fontId="10" fillId="0" borderId="0" xfId="0" applyFont="1" applyProtection="1">
      <alignment vertical="center"/>
      <protection locked="0"/>
    </xf>
    <xf numFmtId="0" fontId="8" fillId="0" borderId="0" xfId="0" applyFont="1" applyProtection="1">
      <alignment vertical="center"/>
      <protection locked="0"/>
    </xf>
    <xf numFmtId="0" fontId="3" fillId="0" borderId="67" xfId="0" applyFont="1" applyBorder="1" applyAlignment="1" applyProtection="1">
      <alignment horizontal="center" vertical="center"/>
      <protection locked="0"/>
    </xf>
    <xf numFmtId="0" fontId="3" fillId="0" borderId="66" xfId="0" applyFont="1" applyBorder="1" applyAlignment="1" applyProtection="1">
      <alignment horizontal="center" vertical="center"/>
      <protection locked="0"/>
    </xf>
    <xf numFmtId="49" fontId="9" fillId="0" borderId="0" xfId="0" applyNumberFormat="1" applyFont="1" applyBorder="1" applyAlignment="1">
      <alignment horizontal="center" vertical="center"/>
    </xf>
    <xf numFmtId="49" fontId="9" fillId="0" borderId="12" xfId="0" applyNumberFormat="1" applyFont="1" applyBorder="1">
      <alignment vertical="center"/>
    </xf>
    <xf numFmtId="49" fontId="9" fillId="0" borderId="0" xfId="0" applyNumberFormat="1" applyFont="1" applyBorder="1">
      <alignment vertical="center"/>
    </xf>
    <xf numFmtId="0" fontId="3" fillId="0" borderId="66" xfId="0" applyFont="1" applyBorder="1" applyAlignment="1" applyProtection="1">
      <alignment horizontal="center" vertical="center" shrinkToFit="1"/>
      <protection locked="0"/>
    </xf>
    <xf numFmtId="0" fontId="3" fillId="0" borderId="67" xfId="0" applyFont="1" applyBorder="1" applyAlignment="1" applyProtection="1">
      <alignment horizontal="center" vertical="center" shrinkToFit="1"/>
      <protection locked="0"/>
    </xf>
    <xf numFmtId="176" fontId="3" fillId="0" borderId="70" xfId="0" applyNumberFormat="1" applyFont="1" applyBorder="1" applyAlignment="1">
      <alignment vertical="center" shrinkToFit="1"/>
    </xf>
    <xf numFmtId="0" fontId="3" fillId="0" borderId="63" xfId="0" applyFont="1" applyFill="1" applyBorder="1" applyAlignment="1">
      <alignment horizontal="center" vertical="center" shrinkToFit="1"/>
    </xf>
    <xf numFmtId="0" fontId="3" fillId="0" borderId="67" xfId="0" applyFont="1" applyFill="1" applyBorder="1" applyAlignment="1">
      <alignment horizontal="center" vertical="center" shrinkToFit="1"/>
    </xf>
    <xf numFmtId="0" fontId="3" fillId="0" borderId="0" xfId="0" applyFont="1" applyBorder="1" applyAlignment="1">
      <alignment horizontal="center" vertical="center" shrinkToFit="1"/>
    </xf>
    <xf numFmtId="49" fontId="9" fillId="0" borderId="31" xfId="0" applyNumberFormat="1" applyFont="1" applyBorder="1" applyAlignment="1">
      <alignment horizontal="center" vertical="center"/>
    </xf>
    <xf numFmtId="0" fontId="9" fillId="0" borderId="0" xfId="0" applyFont="1" applyBorder="1">
      <alignment vertical="center"/>
    </xf>
    <xf numFmtId="0" fontId="9" fillId="0" borderId="32" xfId="0" applyFont="1" applyBorder="1">
      <alignment vertical="center"/>
    </xf>
    <xf numFmtId="0" fontId="9" fillId="0" borderId="33" xfId="0" applyFont="1" applyBorder="1">
      <alignment vertical="center"/>
    </xf>
    <xf numFmtId="0" fontId="9" fillId="0" borderId="31" xfId="0" applyFont="1" applyBorder="1">
      <alignment vertical="center"/>
    </xf>
    <xf numFmtId="0" fontId="9" fillId="0" borderId="30" xfId="0" applyFont="1" applyBorder="1">
      <alignment vertical="center"/>
    </xf>
    <xf numFmtId="0" fontId="8" fillId="0" borderId="0" xfId="0" applyFont="1">
      <alignment vertical="center"/>
    </xf>
    <xf numFmtId="0" fontId="9" fillId="0" borderId="0" xfId="0" applyFont="1" applyBorder="1" applyAlignment="1">
      <alignment vertical="center"/>
    </xf>
    <xf numFmtId="0" fontId="3" fillId="2" borderId="67" xfId="0" applyFont="1" applyFill="1" applyBorder="1" applyAlignment="1" applyProtection="1">
      <alignment horizontal="center" vertical="center" shrinkToFit="1"/>
      <protection locked="0"/>
    </xf>
    <xf numFmtId="0" fontId="8" fillId="0" borderId="0" xfId="0" applyFont="1" applyAlignment="1">
      <alignment vertical="center" wrapText="1"/>
    </xf>
    <xf numFmtId="0" fontId="8" fillId="0" borderId="0" xfId="0" applyFont="1">
      <alignment vertical="center"/>
    </xf>
    <xf numFmtId="0" fontId="9" fillId="0" borderId="0" xfId="0" applyFont="1" applyBorder="1" applyAlignment="1" applyProtection="1">
      <alignment horizontal="left" vertical="center" shrinkToFit="1"/>
      <protection locked="0"/>
    </xf>
    <xf numFmtId="0" fontId="9" fillId="0" borderId="0" xfId="0" applyFont="1" applyBorder="1">
      <alignment vertical="center"/>
    </xf>
    <xf numFmtId="0" fontId="9" fillId="0" borderId="79" xfId="0" applyFont="1" applyBorder="1">
      <alignment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9" fillId="0" borderId="13" xfId="0" applyFont="1" applyBorder="1">
      <alignment vertical="center"/>
    </xf>
    <xf numFmtId="0" fontId="9" fillId="0" borderId="6" xfId="0" applyFont="1" applyBorder="1">
      <alignment vertical="center"/>
    </xf>
    <xf numFmtId="0" fontId="18" fillId="0" borderId="112" xfId="0" applyFont="1" applyBorder="1">
      <alignment vertical="center"/>
    </xf>
    <xf numFmtId="0" fontId="9" fillId="0" borderId="113" xfId="0" applyFont="1" applyBorder="1">
      <alignment vertical="center"/>
    </xf>
    <xf numFmtId="0" fontId="9" fillId="0" borderId="4" xfId="0" applyFont="1" applyBorder="1" applyAlignment="1">
      <alignment vertical="center"/>
    </xf>
    <xf numFmtId="0" fontId="9" fillId="0" borderId="3" xfId="0" applyFont="1" applyBorder="1" applyAlignment="1">
      <alignment vertical="center"/>
    </xf>
    <xf numFmtId="0" fontId="9" fillId="0" borderId="78" xfId="0" applyFont="1" applyBorder="1">
      <alignment vertical="center"/>
    </xf>
    <xf numFmtId="0" fontId="9" fillId="0" borderId="79" xfId="0" applyFont="1" applyBorder="1" applyAlignment="1" applyProtection="1">
      <alignment vertical="center" wrapText="1"/>
      <protection locked="0"/>
    </xf>
    <xf numFmtId="0" fontId="9" fillId="0" borderId="79" xfId="0" applyFont="1" applyBorder="1" applyAlignment="1" applyProtection="1">
      <alignment vertical="center"/>
      <protection locked="0"/>
    </xf>
    <xf numFmtId="0" fontId="9" fillId="0" borderId="80" xfId="0" applyFont="1" applyBorder="1" applyAlignment="1" applyProtection="1">
      <alignment vertical="center" wrapText="1"/>
      <protection locked="0"/>
    </xf>
    <xf numFmtId="0" fontId="10" fillId="0" borderId="0" xfId="0" applyFont="1" applyBorder="1" applyAlignment="1">
      <alignment vertical="center"/>
    </xf>
    <xf numFmtId="0" fontId="9" fillId="0" borderId="18" xfId="0" applyFont="1" applyBorder="1">
      <alignment vertical="center"/>
    </xf>
    <xf numFmtId="0" fontId="9" fillId="0" borderId="0" xfId="0" applyFont="1" applyBorder="1">
      <alignment vertical="center"/>
    </xf>
    <xf numFmtId="0" fontId="9" fillId="0" borderId="6" xfId="0" applyFont="1" applyBorder="1">
      <alignment vertical="center"/>
    </xf>
    <xf numFmtId="0" fontId="9" fillId="0" borderId="9" xfId="0" applyFont="1" applyBorder="1">
      <alignment vertical="center"/>
    </xf>
    <xf numFmtId="0" fontId="9" fillId="0" borderId="0" xfId="0" applyFont="1" applyBorder="1" applyAlignment="1">
      <alignment horizontal="center" vertical="center"/>
    </xf>
    <xf numFmtId="0" fontId="9" fillId="0" borderId="0" xfId="0" applyFont="1" applyBorder="1" applyAlignment="1">
      <alignment horizontal="right" vertical="center"/>
    </xf>
    <xf numFmtId="0" fontId="9" fillId="0" borderId="63" xfId="0" applyFont="1" applyBorder="1">
      <alignment vertical="center"/>
    </xf>
    <xf numFmtId="0" fontId="9" fillId="0" borderId="84" xfId="0" applyFont="1" applyBorder="1">
      <alignment vertical="center"/>
    </xf>
    <xf numFmtId="0" fontId="9" fillId="0" borderId="79" xfId="0" applyFont="1" applyBorder="1">
      <alignment vertical="center"/>
    </xf>
    <xf numFmtId="0" fontId="9" fillId="0" borderId="31"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30" xfId="0" applyFont="1" applyBorder="1">
      <alignment vertical="center"/>
    </xf>
    <xf numFmtId="0" fontId="9" fillId="0" borderId="0" xfId="0" applyFont="1" applyBorder="1">
      <alignment vertical="center"/>
    </xf>
    <xf numFmtId="0" fontId="9" fillId="0" borderId="6" xfId="0" applyFont="1" applyBorder="1" applyAlignment="1">
      <alignment vertical="center" wrapText="1"/>
    </xf>
    <xf numFmtId="0" fontId="9" fillId="0" borderId="6" xfId="0" applyFont="1" applyBorder="1">
      <alignment vertical="center"/>
    </xf>
    <xf numFmtId="0" fontId="9" fillId="0" borderId="6" xfId="0" applyFont="1" applyBorder="1" applyAlignment="1">
      <alignment horizontal="center" vertical="center"/>
    </xf>
    <xf numFmtId="0" fontId="9" fillId="0" borderId="60" xfId="0" applyFont="1" applyBorder="1" applyAlignment="1">
      <alignment vertical="center" wrapText="1"/>
    </xf>
    <xf numFmtId="0" fontId="5" fillId="0" borderId="0" xfId="0" applyFont="1" applyBorder="1">
      <alignment vertical="center"/>
    </xf>
    <xf numFmtId="0" fontId="9" fillId="0" borderId="117" xfId="0" applyFont="1" applyBorder="1">
      <alignment vertical="center"/>
    </xf>
    <xf numFmtId="0" fontId="9" fillId="0" borderId="118" xfId="0" applyFont="1" applyBorder="1">
      <alignment vertical="center"/>
    </xf>
    <xf numFmtId="0" fontId="10" fillId="0" borderId="31" xfId="0" applyFont="1" applyBorder="1">
      <alignment vertical="center"/>
    </xf>
    <xf numFmtId="0" fontId="9" fillId="0" borderId="119" xfId="0" applyFont="1" applyBorder="1">
      <alignment vertical="center"/>
    </xf>
    <xf numFmtId="0" fontId="10" fillId="0" borderId="29" xfId="0" applyFont="1" applyBorder="1">
      <alignment vertical="center"/>
    </xf>
    <xf numFmtId="0" fontId="8" fillId="0" borderId="8" xfId="0" applyFont="1" applyBorder="1">
      <alignment vertical="center"/>
    </xf>
    <xf numFmtId="0" fontId="8" fillId="0" borderId="0" xfId="0" applyFont="1" applyBorder="1" applyAlignment="1">
      <alignment vertical="center"/>
    </xf>
    <xf numFmtId="0" fontId="9" fillId="0" borderId="120" xfId="0" applyFont="1" applyBorder="1" applyAlignment="1">
      <alignment vertical="center"/>
    </xf>
    <xf numFmtId="0" fontId="9" fillId="0" borderId="121" xfId="0" applyFont="1" applyBorder="1" applyAlignment="1">
      <alignment vertical="center"/>
    </xf>
    <xf numFmtId="0" fontId="9" fillId="0" borderId="121" xfId="0" applyFont="1" applyBorder="1">
      <alignment vertical="center"/>
    </xf>
    <xf numFmtId="0" fontId="9" fillId="0" borderId="122" xfId="0" applyFont="1" applyBorder="1" applyAlignment="1">
      <alignment vertical="center"/>
    </xf>
    <xf numFmtId="0" fontId="10" fillId="0" borderId="0" xfId="0" applyFont="1" applyAlignment="1">
      <alignment horizontal="left" vertical="center"/>
    </xf>
    <xf numFmtId="0" fontId="9" fillId="0" borderId="93" xfId="0" applyFont="1" applyBorder="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94"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0" xfId="0" applyFont="1" applyBorder="1" applyAlignment="1" applyProtection="1">
      <alignment horizontal="center" vertical="center"/>
      <protection locked="0"/>
    </xf>
    <xf numFmtId="0" fontId="9" fillId="0" borderId="0" xfId="0" applyFont="1" applyBorder="1" applyProtection="1">
      <alignment vertical="center"/>
      <protection locked="0"/>
    </xf>
    <xf numFmtId="0" fontId="9" fillId="0" borderId="93" xfId="0" applyFont="1" applyBorder="1" applyAlignment="1">
      <alignment vertical="center" wrapText="1"/>
    </xf>
    <xf numFmtId="0" fontId="9" fillId="0" borderId="6" xfId="0" applyFont="1" applyBorder="1" applyAlignment="1">
      <alignment vertical="center" wrapText="1"/>
    </xf>
    <xf numFmtId="0" fontId="9" fillId="0" borderId="7" xfId="0" applyFont="1" applyBorder="1" applyAlignment="1">
      <alignment vertical="center" wrapText="1"/>
    </xf>
    <xf numFmtId="0" fontId="9" fillId="0" borderId="32" xfId="0" applyFont="1" applyBorder="1" applyAlignment="1">
      <alignment vertical="center" wrapText="1"/>
    </xf>
    <xf numFmtId="0" fontId="9" fillId="0" borderId="0" xfId="0" applyFont="1" applyBorder="1" applyAlignment="1">
      <alignment vertical="center" wrapText="1"/>
    </xf>
    <xf numFmtId="0" fontId="9" fillId="0" borderId="13" xfId="0" applyFont="1" applyBorder="1" applyAlignment="1">
      <alignment vertical="center" wrapText="1"/>
    </xf>
    <xf numFmtId="0" fontId="9" fillId="0" borderId="94" xfId="0" applyFont="1" applyBorder="1" applyAlignment="1">
      <alignment vertical="center" wrapText="1"/>
    </xf>
    <xf numFmtId="0" fontId="9" fillId="0" borderId="9" xfId="0" applyFont="1" applyBorder="1" applyAlignment="1">
      <alignment vertical="center" wrapText="1"/>
    </xf>
    <xf numFmtId="0" fontId="9" fillId="0" borderId="10" xfId="0" applyFont="1" applyBorder="1" applyAlignment="1">
      <alignment vertical="center" wrapText="1"/>
    </xf>
    <xf numFmtId="0" fontId="9" fillId="0" borderId="0" xfId="0" applyFont="1" applyBorder="1" applyAlignment="1" applyProtection="1">
      <alignment vertical="center" wrapText="1"/>
      <protection locked="0"/>
    </xf>
    <xf numFmtId="0" fontId="9" fillId="0" borderId="6"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0" xfId="0" applyFont="1" applyBorder="1" applyAlignment="1">
      <alignment horizontal="center" vertical="center" wrapText="1"/>
    </xf>
    <xf numFmtId="0" fontId="9" fillId="0" borderId="94" xfId="0" applyFont="1" applyBorder="1" applyAlignment="1">
      <alignment horizontal="center" vertical="center" wrapText="1"/>
    </xf>
    <xf numFmtId="0" fontId="9" fillId="0" borderId="9" xfId="0" applyFont="1" applyBorder="1" applyAlignment="1">
      <alignment horizontal="center" vertical="center" wrapText="1"/>
    </xf>
    <xf numFmtId="0" fontId="9" fillId="0" borderId="93" xfId="0" applyFont="1" applyBorder="1" applyAlignment="1">
      <alignment horizontal="center" vertical="center"/>
    </xf>
    <xf numFmtId="0" fontId="9" fillId="0" borderId="32" xfId="0" applyFont="1" applyBorder="1" applyAlignment="1">
      <alignment horizontal="center" vertical="center"/>
    </xf>
    <xf numFmtId="0" fontId="9" fillId="0" borderId="0" xfId="0" applyFont="1" applyBorder="1" applyAlignment="1">
      <alignment horizontal="center" vertical="center"/>
    </xf>
    <xf numFmtId="0" fontId="9" fillId="0" borderId="33" xfId="0" applyFont="1" applyBorder="1" applyAlignment="1">
      <alignment horizontal="center" vertical="center"/>
    </xf>
    <xf numFmtId="0" fontId="9" fillId="0" borderId="31" xfId="0" applyFont="1" applyBorder="1" applyAlignment="1">
      <alignment horizontal="center" vertical="center"/>
    </xf>
    <xf numFmtId="0" fontId="9" fillId="0" borderId="78" xfId="0" applyFont="1" applyBorder="1" applyAlignment="1">
      <alignment horizontal="left" vertical="center" indent="1"/>
    </xf>
    <xf numFmtId="0" fontId="9" fillId="0" borderId="79" xfId="0" applyFont="1" applyBorder="1" applyAlignment="1">
      <alignment horizontal="left" vertical="center" indent="1"/>
    </xf>
    <xf numFmtId="0" fontId="9" fillId="0" borderId="80" xfId="0" applyFont="1" applyBorder="1" applyAlignment="1">
      <alignment horizontal="left" vertical="center" indent="1"/>
    </xf>
    <xf numFmtId="0" fontId="9" fillId="0" borderId="81" xfId="0" applyFont="1" applyBorder="1" applyAlignment="1">
      <alignment horizontal="left" vertical="center" indent="1"/>
    </xf>
    <xf numFmtId="0" fontId="9" fillId="0" borderId="63" xfId="0" applyFont="1" applyBorder="1" applyAlignment="1">
      <alignment horizontal="left" vertical="center" indent="1"/>
    </xf>
    <xf numFmtId="0" fontId="9" fillId="0" borderId="82" xfId="0" applyFont="1" applyBorder="1" applyAlignment="1">
      <alignment horizontal="left" vertical="center" indent="1"/>
    </xf>
    <xf numFmtId="0" fontId="9" fillId="0" borderId="83" xfId="0" applyFont="1" applyBorder="1" applyAlignment="1">
      <alignment horizontal="left" vertical="center" indent="1"/>
    </xf>
    <xf numFmtId="0" fontId="9" fillId="0" borderId="84" xfId="0" applyFont="1" applyBorder="1" applyAlignment="1">
      <alignment horizontal="left" vertical="center" indent="1"/>
    </xf>
    <xf numFmtId="0" fontId="9" fillId="0" borderId="85" xfId="0" applyFont="1" applyBorder="1" applyAlignment="1">
      <alignment horizontal="left" vertical="center" indent="1"/>
    </xf>
    <xf numFmtId="0" fontId="9" fillId="0" borderId="116" xfId="0" applyFont="1" applyBorder="1" applyAlignment="1">
      <alignment horizontal="left" vertical="center" indent="1"/>
    </xf>
    <xf numFmtId="0" fontId="9" fillId="0" borderId="117" xfId="0" applyFont="1" applyBorder="1" applyAlignment="1">
      <alignment horizontal="left" vertical="center" indent="1"/>
    </xf>
    <xf numFmtId="0" fontId="9" fillId="0" borderId="118" xfId="0" applyFont="1" applyBorder="1" applyAlignment="1">
      <alignment horizontal="left" vertical="center" indent="1"/>
    </xf>
    <xf numFmtId="38" fontId="5" fillId="0" borderId="0" xfId="1" applyFont="1" applyBorder="1">
      <alignment vertical="center"/>
    </xf>
    <xf numFmtId="38" fontId="5" fillId="0" borderId="9" xfId="1" applyFont="1" applyBorder="1">
      <alignment vertical="center"/>
    </xf>
    <xf numFmtId="0" fontId="9" fillId="0" borderId="0" xfId="0" applyFont="1" applyBorder="1">
      <alignment vertical="center"/>
    </xf>
    <xf numFmtId="0" fontId="9" fillId="0" borderId="9" xfId="0" applyFont="1" applyBorder="1">
      <alignment vertical="center"/>
    </xf>
    <xf numFmtId="0" fontId="9" fillId="0" borderId="60" xfId="0" applyFont="1" applyBorder="1" applyAlignment="1">
      <alignment vertical="center" wrapText="1"/>
    </xf>
    <xf numFmtId="0" fontId="9" fillId="0" borderId="47" xfId="0" applyFont="1" applyBorder="1" applyAlignment="1">
      <alignment vertical="center" wrapText="1"/>
    </xf>
    <xf numFmtId="0" fontId="8" fillId="0" borderId="41" xfId="0" applyFont="1" applyBorder="1" applyAlignment="1">
      <alignment vertical="center" wrapText="1"/>
    </xf>
    <xf numFmtId="0" fontId="8" fillId="0" borderId="0" xfId="0" applyFont="1" applyBorder="1" applyAlignment="1">
      <alignment vertical="center" wrapText="1"/>
    </xf>
    <xf numFmtId="0" fontId="8" fillId="0" borderId="24" xfId="0" applyFont="1" applyBorder="1" applyAlignment="1">
      <alignment vertical="center" wrapText="1"/>
    </xf>
    <xf numFmtId="0" fontId="8" fillId="0" borderId="42" xfId="0" applyFont="1" applyBorder="1" applyAlignment="1">
      <alignment vertical="center" wrapText="1"/>
    </xf>
    <xf numFmtId="0" fontId="8" fillId="0" borderId="21" xfId="0" applyFont="1" applyBorder="1" applyAlignment="1">
      <alignment vertical="center" wrapText="1"/>
    </xf>
    <xf numFmtId="0" fontId="8" fillId="0" borderId="34" xfId="0" applyFont="1" applyBorder="1" applyAlignment="1">
      <alignment vertical="center" wrapText="1"/>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12" xfId="0" applyFont="1" applyBorder="1" applyAlignment="1">
      <alignment horizontal="center" vertical="center"/>
    </xf>
    <xf numFmtId="0" fontId="16" fillId="0" borderId="0" xfId="0" applyFont="1" applyBorder="1" applyAlignment="1">
      <alignment horizontal="center" vertical="center"/>
    </xf>
    <xf numFmtId="0" fontId="16" fillId="0" borderId="13" xfId="0" applyFont="1" applyBorder="1" applyAlignment="1">
      <alignment horizontal="center" vertical="center"/>
    </xf>
    <xf numFmtId="0" fontId="9" fillId="0" borderId="0" xfId="0" applyFont="1" applyBorder="1" applyAlignment="1" applyProtection="1">
      <alignment horizontal="left" vertical="center" shrinkToFit="1"/>
      <protection locked="0"/>
    </xf>
    <xf numFmtId="0" fontId="9" fillId="0" borderId="0" xfId="0" applyFont="1" applyBorder="1" applyAlignment="1" applyProtection="1">
      <alignment horizontal="left" vertical="center"/>
      <protection locked="0"/>
    </xf>
    <xf numFmtId="0" fontId="9" fillId="0" borderId="7"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55" xfId="0" applyFont="1" applyBorder="1" applyAlignment="1" applyProtection="1">
      <alignment horizontal="center" vertical="center"/>
      <protection locked="0"/>
    </xf>
    <xf numFmtId="49" fontId="9" fillId="0" borderId="0" xfId="0" applyNumberFormat="1" applyFont="1" applyBorder="1" applyAlignment="1" applyProtection="1">
      <alignment horizontal="center" vertical="center"/>
      <protection locked="0"/>
    </xf>
    <xf numFmtId="0" fontId="9" fillId="0" borderId="30" xfId="0" applyFont="1" applyBorder="1" applyAlignment="1">
      <alignment vertical="center" wrapText="1"/>
    </xf>
    <xf numFmtId="0" fontId="9" fillId="0" borderId="31" xfId="0" applyFont="1" applyBorder="1" applyAlignment="1">
      <alignment vertical="center" wrapText="1"/>
    </xf>
    <xf numFmtId="0" fontId="9" fillId="0" borderId="48" xfId="0" applyFont="1" applyBorder="1" applyAlignment="1">
      <alignment horizontal="center" vertical="center" wrapText="1"/>
    </xf>
    <xf numFmtId="0" fontId="9" fillId="0" borderId="49" xfId="0" applyFont="1" applyBorder="1" applyAlignment="1">
      <alignment horizontal="center" vertical="center" wrapText="1"/>
    </xf>
    <xf numFmtId="0" fontId="9" fillId="0" borderId="58" xfId="0" applyFont="1" applyBorder="1" applyAlignment="1">
      <alignment horizontal="center" vertical="center" wrapText="1"/>
    </xf>
    <xf numFmtId="0" fontId="9" fillId="0" borderId="5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3" xfId="0" applyFont="1" applyBorder="1" applyAlignment="1">
      <alignment horizontal="center" vertical="center" wrapText="1"/>
    </xf>
    <xf numFmtId="0" fontId="9" fillId="0" borderId="50" xfId="0" applyFont="1" applyBorder="1" applyAlignment="1">
      <alignment horizontal="center" vertical="center"/>
    </xf>
    <xf numFmtId="0" fontId="9" fillId="0" borderId="49" xfId="0" applyFont="1" applyBorder="1" applyAlignment="1">
      <alignment horizontal="center" vertical="center"/>
    </xf>
    <xf numFmtId="0" fontId="9" fillId="0" borderId="58" xfId="0" applyFont="1" applyBorder="1" applyAlignment="1">
      <alignment horizontal="center" vertical="center"/>
    </xf>
    <xf numFmtId="0" fontId="9" fillId="0" borderId="8" xfId="0" applyFont="1" applyBorder="1" applyAlignment="1">
      <alignment horizontal="center" vertical="center"/>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9" fillId="0" borderId="3" xfId="0" applyFont="1" applyBorder="1" applyAlignment="1">
      <alignment horizontal="center" vertical="center"/>
    </xf>
    <xf numFmtId="49" fontId="9" fillId="0" borderId="31" xfId="0" applyNumberFormat="1"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9" fillId="0" borderId="0" xfId="0" applyFont="1" applyBorder="1" applyAlignment="1">
      <alignment horizontal="right" vertical="center"/>
    </xf>
    <xf numFmtId="49" fontId="9" fillId="0" borderId="13" xfId="0" applyNumberFormat="1" applyFont="1" applyBorder="1" applyAlignment="1" applyProtection="1">
      <alignment horizontal="center" vertical="center"/>
      <protection locked="0"/>
    </xf>
    <xf numFmtId="0" fontId="9" fillId="0" borderId="1" xfId="0" applyFont="1" applyBorder="1" applyAlignment="1">
      <alignment vertical="center" wrapText="1"/>
    </xf>
    <xf numFmtId="0" fontId="12" fillId="0" borderId="0" xfId="0" applyFont="1" applyAlignment="1">
      <alignment horizontal="center" vertical="center"/>
    </xf>
    <xf numFmtId="0" fontId="9" fillId="0" borderId="37" xfId="0" applyFont="1" applyBorder="1" applyAlignment="1" applyProtection="1">
      <alignment horizontal="right" vertical="center"/>
      <protection locked="0"/>
    </xf>
    <xf numFmtId="0" fontId="9" fillId="0" borderId="36" xfId="0" applyFont="1" applyBorder="1" applyAlignment="1">
      <alignment horizontal="right" vertical="center"/>
    </xf>
    <xf numFmtId="0" fontId="9" fillId="0" borderId="37" xfId="0" applyFont="1" applyBorder="1" applyAlignment="1">
      <alignment horizontal="right" vertical="center"/>
    </xf>
    <xf numFmtId="0" fontId="9" fillId="0" borderId="39" xfId="0" applyFont="1" applyBorder="1" applyAlignment="1" applyProtection="1">
      <alignment horizontal="left" vertical="center"/>
      <protection locked="0"/>
    </xf>
    <xf numFmtId="0" fontId="9" fillId="0" borderId="40" xfId="0" applyFont="1" applyBorder="1" applyAlignment="1" applyProtection="1">
      <alignment horizontal="left" vertical="center"/>
      <protection locked="0"/>
    </xf>
    <xf numFmtId="0" fontId="13" fillId="0" borderId="32" xfId="0" applyFont="1" applyBorder="1" applyAlignment="1" applyProtection="1">
      <alignment horizontal="center" vertical="center" wrapText="1"/>
      <protection locked="0"/>
    </xf>
    <xf numFmtId="0" fontId="13" fillId="0" borderId="0" xfId="0" applyFont="1" applyBorder="1" applyAlignment="1" applyProtection="1">
      <alignment horizontal="center" vertical="center" wrapText="1"/>
      <protection locked="0"/>
    </xf>
    <xf numFmtId="0" fontId="13" fillId="0" borderId="29" xfId="0" applyFont="1" applyBorder="1" applyAlignment="1" applyProtection="1">
      <alignment horizontal="center" vertical="center" wrapText="1"/>
      <protection locked="0"/>
    </xf>
    <xf numFmtId="0" fontId="9" fillId="0" borderId="9" xfId="0" applyFont="1" applyBorder="1" applyAlignment="1" applyProtection="1">
      <alignment horizontal="left" vertical="center" shrinkToFit="1"/>
      <protection locked="0"/>
    </xf>
    <xf numFmtId="0" fontId="9" fillId="0" borderId="4" xfId="0" applyFont="1" applyBorder="1" applyAlignment="1" applyProtection="1">
      <alignment horizontal="center" vertical="center"/>
      <protection locked="0"/>
    </xf>
    <xf numFmtId="0" fontId="6" fillId="0" borderId="32" xfId="0" applyFont="1" applyBorder="1" applyAlignment="1" applyProtection="1">
      <alignment horizontal="center" vertical="center" wrapText="1"/>
      <protection locked="0"/>
    </xf>
    <xf numFmtId="0" fontId="6" fillId="0" borderId="0" xfId="0" applyFont="1" applyBorder="1" applyAlignment="1" applyProtection="1">
      <alignment horizontal="center" vertical="center" wrapText="1"/>
      <protection locked="0"/>
    </xf>
    <xf numFmtId="0" fontId="6" fillId="0" borderId="29" xfId="0" applyFont="1" applyBorder="1" applyAlignment="1" applyProtection="1">
      <alignment horizontal="center" vertical="center" wrapText="1"/>
      <protection locked="0"/>
    </xf>
    <xf numFmtId="0" fontId="6" fillId="0" borderId="33" xfId="0" applyFont="1" applyBorder="1" applyAlignment="1" applyProtection="1">
      <alignment horizontal="center" vertical="center" wrapText="1"/>
      <protection locked="0"/>
    </xf>
    <xf numFmtId="0" fontId="6" fillId="0" borderId="31" xfId="0" applyFont="1" applyBorder="1" applyAlignment="1" applyProtection="1">
      <alignment horizontal="center" vertical="center" wrapText="1"/>
      <protection locked="0"/>
    </xf>
    <xf numFmtId="0" fontId="6" fillId="0" borderId="28" xfId="0" applyFont="1" applyBorder="1" applyAlignment="1" applyProtection="1">
      <alignment horizontal="center" vertical="center" wrapText="1"/>
      <protection locked="0"/>
    </xf>
    <xf numFmtId="0" fontId="9" fillId="0" borderId="6" xfId="0" applyFont="1" applyBorder="1" applyAlignment="1" applyProtection="1">
      <alignment vertical="center" wrapText="1"/>
      <protection locked="0"/>
    </xf>
    <xf numFmtId="0" fontId="9" fillId="0" borderId="7" xfId="0" applyFont="1" applyBorder="1" applyAlignment="1" applyProtection="1">
      <alignment vertical="center" wrapText="1"/>
      <protection locked="0"/>
    </xf>
    <xf numFmtId="0" fontId="9" fillId="0" borderId="13" xfId="0" applyFont="1" applyBorder="1" applyAlignment="1" applyProtection="1">
      <alignment vertical="center" wrapText="1"/>
      <protection locked="0"/>
    </xf>
    <xf numFmtId="0" fontId="10" fillId="0" borderId="0" xfId="0" applyFont="1" applyAlignment="1">
      <alignment horizontal="left" vertical="center" wrapText="1"/>
    </xf>
    <xf numFmtId="180" fontId="9" fillId="0" borderId="79" xfId="1" applyNumberFormat="1" applyFont="1" applyBorder="1">
      <alignment vertical="center"/>
    </xf>
    <xf numFmtId="0" fontId="9" fillId="0" borderId="0" xfId="0" applyFont="1" applyBorder="1" applyAlignment="1">
      <alignment horizontal="left" vertical="center"/>
    </xf>
    <xf numFmtId="0" fontId="9" fillId="0" borderId="31" xfId="0" applyFont="1" applyBorder="1" applyAlignment="1">
      <alignment horizontal="left" vertical="center"/>
    </xf>
    <xf numFmtId="180" fontId="9" fillId="0" borderId="63" xfId="1" applyNumberFormat="1" applyFont="1" applyBorder="1">
      <alignment vertical="center"/>
    </xf>
    <xf numFmtId="180" fontId="9" fillId="0" borderId="84" xfId="1" applyNumberFormat="1" applyFont="1" applyBorder="1">
      <alignment vertical="center"/>
    </xf>
    <xf numFmtId="38" fontId="5" fillId="0" borderId="0" xfId="1" applyFont="1" applyBorder="1" applyAlignment="1">
      <alignment vertical="center"/>
    </xf>
    <xf numFmtId="38" fontId="5" fillId="0" borderId="9" xfId="1" applyFont="1" applyBorder="1" applyAlignment="1">
      <alignment vertical="center"/>
    </xf>
    <xf numFmtId="0" fontId="9" fillId="0" borderId="55" xfId="0" applyFont="1" applyBorder="1" applyAlignment="1">
      <alignment horizontal="center" vertical="center"/>
    </xf>
    <xf numFmtId="180" fontId="9" fillId="0" borderId="117" xfId="1" applyNumberFormat="1" applyFont="1" applyBorder="1">
      <alignment vertical="center"/>
    </xf>
    <xf numFmtId="0" fontId="9" fillId="0" borderId="32" xfId="0" applyFont="1" applyBorder="1">
      <alignment vertical="center"/>
    </xf>
    <xf numFmtId="0" fontId="9" fillId="0" borderId="33" xfId="0" applyFont="1" applyBorder="1">
      <alignment vertical="center"/>
    </xf>
    <xf numFmtId="0" fontId="9" fillId="0" borderId="31" xfId="0" applyFont="1" applyBorder="1">
      <alignment vertical="center"/>
    </xf>
    <xf numFmtId="0" fontId="9" fillId="0" borderId="48" xfId="0" applyFont="1" applyBorder="1" applyAlignment="1">
      <alignment horizontal="center" vertical="center"/>
    </xf>
    <xf numFmtId="0" fontId="9" fillId="0" borderId="12" xfId="0" applyFont="1" applyBorder="1" applyAlignment="1">
      <alignment vertical="center" wrapText="1"/>
    </xf>
    <xf numFmtId="0" fontId="9" fillId="0" borderId="8" xfId="0" applyFont="1" applyBorder="1" applyAlignment="1">
      <alignment vertical="center" wrapText="1"/>
    </xf>
    <xf numFmtId="0" fontId="9" fillId="0" borderId="52" xfId="0" applyFont="1" applyBorder="1" applyAlignment="1">
      <alignment horizontal="center" vertical="center"/>
    </xf>
    <xf numFmtId="0" fontId="9" fillId="0" borderId="54" xfId="0" applyFont="1" applyBorder="1" applyAlignment="1">
      <alignment vertical="center" wrapText="1"/>
    </xf>
    <xf numFmtId="0" fontId="9" fillId="0" borderId="55" xfId="0" applyFont="1" applyBorder="1" applyAlignment="1">
      <alignment vertical="center" wrapText="1"/>
    </xf>
    <xf numFmtId="0" fontId="9" fillId="0" borderId="59" xfId="0" applyFont="1" applyBorder="1" applyAlignment="1">
      <alignment vertical="center" wrapText="1"/>
    </xf>
    <xf numFmtId="0" fontId="9" fillId="0" borderId="12" xfId="0" applyFont="1" applyBorder="1" applyAlignment="1" applyProtection="1">
      <alignment vertical="center" wrapText="1"/>
      <protection locked="0"/>
    </xf>
    <xf numFmtId="0" fontId="9" fillId="0" borderId="8" xfId="0" applyFont="1" applyBorder="1" applyAlignment="1" applyProtection="1">
      <alignment vertical="center" wrapText="1"/>
      <protection locked="0"/>
    </xf>
    <xf numFmtId="0" fontId="9" fillId="0" borderId="9" xfId="0" applyFont="1" applyBorder="1" applyAlignment="1" applyProtection="1">
      <alignment vertical="center" wrapText="1"/>
      <protection locked="0"/>
    </xf>
    <xf numFmtId="0" fontId="9" fillId="0" borderId="10" xfId="0" applyFont="1" applyBorder="1" applyAlignment="1" applyProtection="1">
      <alignment vertical="center" wrapText="1"/>
      <protection locked="0"/>
    </xf>
    <xf numFmtId="176" fontId="8" fillId="0" borderId="0" xfId="0" applyNumberFormat="1" applyFont="1">
      <alignment vertical="center"/>
    </xf>
    <xf numFmtId="0" fontId="3" fillId="0" borderId="64" xfId="0" applyFont="1" applyBorder="1" applyAlignment="1">
      <alignment horizontal="center" vertical="center"/>
    </xf>
    <xf numFmtId="176" fontId="3" fillId="0" borderId="65" xfId="0" applyNumberFormat="1" applyFont="1" applyBorder="1" applyAlignment="1" applyProtection="1">
      <alignment vertical="center" shrinkToFit="1"/>
      <protection locked="0"/>
    </xf>
    <xf numFmtId="176" fontId="3" fillId="0" borderId="65" xfId="0" applyNumberFormat="1" applyFont="1" applyBorder="1" applyAlignment="1">
      <alignment vertical="center" shrinkToFit="1"/>
    </xf>
    <xf numFmtId="0" fontId="3" fillId="0" borderId="66" xfId="0" applyFont="1" applyBorder="1" applyAlignment="1" applyProtection="1">
      <alignment horizontal="center" vertical="center" shrinkToFit="1"/>
      <protection locked="0"/>
    </xf>
    <xf numFmtId="0" fontId="3" fillId="0" borderId="63" xfId="0" applyFont="1" applyBorder="1" applyAlignment="1" applyProtection="1">
      <alignment horizontal="center" vertical="center" shrinkToFit="1"/>
      <protection locked="0"/>
    </xf>
    <xf numFmtId="0" fontId="3" fillId="0" borderId="67" xfId="0" applyFont="1" applyBorder="1" applyAlignment="1" applyProtection="1">
      <alignment horizontal="center" vertical="center" shrinkToFit="1"/>
      <protection locked="0"/>
    </xf>
    <xf numFmtId="176" fontId="3" fillId="0" borderId="1" xfId="0" applyNumberFormat="1" applyFont="1" applyBorder="1">
      <alignment vertical="center"/>
    </xf>
    <xf numFmtId="0" fontId="3" fillId="0" borderId="66" xfId="0" applyFont="1" applyBorder="1" applyAlignment="1">
      <alignment horizontal="center" vertical="center"/>
    </xf>
    <xf numFmtId="0" fontId="3" fillId="0" borderId="63" xfId="0" applyFont="1" applyBorder="1" applyAlignment="1">
      <alignment horizontal="center" vertical="center"/>
    </xf>
    <xf numFmtId="0" fontId="3" fillId="0" borderId="63" xfId="0" applyFont="1" applyBorder="1" applyAlignment="1">
      <alignment horizontal="center" vertical="center" shrinkToFit="1"/>
    </xf>
    <xf numFmtId="0" fontId="3" fillId="0" borderId="67" xfId="0" applyFont="1" applyBorder="1" applyAlignment="1">
      <alignment horizontal="center" vertical="center" shrinkToFit="1"/>
    </xf>
    <xf numFmtId="0" fontId="3" fillId="0" borderId="66" xfId="0" applyFont="1" applyBorder="1" applyAlignment="1">
      <alignment horizontal="center" vertical="center" shrinkToFit="1"/>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3" fillId="0" borderId="1" xfId="0" applyFont="1" applyBorder="1" applyAlignment="1">
      <alignment horizontal="center" vertical="center" shrinkToFit="1"/>
    </xf>
    <xf numFmtId="0" fontId="3" fillId="0" borderId="65" xfId="0" applyFont="1" applyBorder="1" applyAlignment="1">
      <alignment horizontal="center" vertical="center"/>
    </xf>
    <xf numFmtId="176" fontId="3" fillId="0" borderId="66" xfId="0" applyNumberFormat="1" applyFont="1" applyBorder="1" applyAlignment="1" applyProtection="1">
      <alignment vertical="center" shrinkToFit="1"/>
      <protection locked="0"/>
    </xf>
    <xf numFmtId="176" fontId="3" fillId="0" borderId="63" xfId="0" applyNumberFormat="1" applyFont="1" applyBorder="1" applyAlignment="1" applyProtection="1">
      <alignment vertical="center" shrinkToFit="1"/>
      <protection locked="0"/>
    </xf>
    <xf numFmtId="176" fontId="3" fillId="0" borderId="67" xfId="0" applyNumberFormat="1" applyFont="1" applyBorder="1" applyAlignment="1" applyProtection="1">
      <alignment vertical="center" shrinkToFit="1"/>
      <protection locked="0"/>
    </xf>
    <xf numFmtId="0" fontId="3" fillId="0" borderId="66" xfId="0" applyFont="1" applyBorder="1" applyAlignment="1">
      <alignment horizontal="left" vertical="center" shrinkToFit="1"/>
    </xf>
    <xf numFmtId="0" fontId="3" fillId="0" borderId="63" xfId="0" applyFont="1" applyBorder="1" applyAlignment="1">
      <alignment horizontal="left" vertical="center" shrinkToFit="1"/>
    </xf>
    <xf numFmtId="0" fontId="3" fillId="0" borderId="67" xfId="0" applyFont="1" applyBorder="1" applyAlignment="1">
      <alignment horizontal="left" vertical="center" shrinkToFit="1"/>
    </xf>
    <xf numFmtId="0" fontId="3" fillId="0" borderId="67" xfId="0" applyFont="1" applyBorder="1" applyAlignment="1">
      <alignment horizontal="center" vertical="center"/>
    </xf>
    <xf numFmtId="178" fontId="3" fillId="0" borderId="2" xfId="0" applyNumberFormat="1" applyFont="1" applyBorder="1" applyProtection="1">
      <alignment vertical="center"/>
      <protection locked="0"/>
    </xf>
    <xf numFmtId="178" fontId="3" fillId="0" borderId="4" xfId="0" applyNumberFormat="1" applyFont="1" applyBorder="1" applyProtection="1">
      <alignment vertical="center"/>
      <protection locked="0"/>
    </xf>
    <xf numFmtId="0" fontId="3" fillId="0" borderId="66" xfId="0" applyFont="1" applyBorder="1" applyAlignment="1" applyProtection="1">
      <alignment horizontal="center" vertical="center"/>
      <protection locked="0"/>
    </xf>
    <xf numFmtId="0" fontId="3" fillId="0" borderId="63" xfId="0" applyFont="1" applyBorder="1" applyAlignment="1" applyProtection="1">
      <alignment horizontal="center" vertical="center"/>
      <protection locked="0"/>
    </xf>
    <xf numFmtId="0" fontId="3" fillId="0" borderId="67" xfId="0" applyFont="1" applyBorder="1" applyAlignment="1" applyProtection="1">
      <alignment horizontal="center" vertical="center"/>
      <protection locked="0"/>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176" fontId="3" fillId="0" borderId="2" xfId="0" applyNumberFormat="1" applyFont="1" applyBorder="1" applyAlignment="1">
      <alignment vertical="center" shrinkToFit="1"/>
    </xf>
    <xf numFmtId="176" fontId="3" fillId="0" borderId="4" xfId="0" applyNumberFormat="1" applyFont="1" applyBorder="1" applyAlignment="1">
      <alignment vertical="center" shrinkToFit="1"/>
    </xf>
    <xf numFmtId="177" fontId="3" fillId="0" borderId="73" xfId="2" applyNumberFormat="1" applyFont="1" applyBorder="1">
      <alignment vertical="center"/>
    </xf>
    <xf numFmtId="0" fontId="3" fillId="0" borderId="1" xfId="0" applyFont="1" applyBorder="1" applyAlignment="1">
      <alignment horizontal="center" vertical="center"/>
    </xf>
    <xf numFmtId="0" fontId="8" fillId="0" borderId="1" xfId="0" applyFont="1" applyBorder="1" applyAlignment="1">
      <alignment horizontal="center" vertical="center" wrapText="1"/>
    </xf>
    <xf numFmtId="176" fontId="3" fillId="0" borderId="3" xfId="0" applyNumberFormat="1" applyFont="1" applyBorder="1" applyAlignment="1">
      <alignment vertical="center" shrinkToFit="1"/>
    </xf>
    <xf numFmtId="176" fontId="3" fillId="0" borderId="1" xfId="0" applyNumberFormat="1" applyFont="1" applyBorder="1" applyAlignment="1" applyProtection="1">
      <alignment vertical="center" shrinkToFit="1"/>
      <protection locked="0"/>
    </xf>
    <xf numFmtId="176" fontId="3" fillId="0" borderId="1" xfId="0" applyNumberFormat="1" applyFont="1" applyBorder="1" applyAlignment="1">
      <alignment vertical="center" shrinkToFit="1"/>
    </xf>
    <xf numFmtId="0" fontId="3" fillId="0" borderId="66" xfId="0" applyFont="1" applyBorder="1" applyAlignment="1" applyProtection="1">
      <alignment horizontal="right" vertical="center"/>
      <protection locked="0"/>
    </xf>
    <xf numFmtId="0" fontId="3" fillId="0" borderId="63" xfId="0" applyFont="1" applyBorder="1" applyAlignment="1" applyProtection="1">
      <alignment horizontal="right" vertical="center"/>
      <protection locked="0"/>
    </xf>
    <xf numFmtId="176" fontId="3" fillId="0" borderId="66" xfId="0" applyNumberFormat="1" applyFont="1" applyBorder="1" applyAlignment="1">
      <alignment vertical="center" shrinkToFit="1"/>
    </xf>
    <xf numFmtId="176" fontId="3" fillId="0" borderId="63" xfId="0" applyNumberFormat="1" applyFont="1" applyBorder="1" applyAlignment="1">
      <alignment vertical="center" shrinkToFit="1"/>
    </xf>
    <xf numFmtId="176" fontId="3" fillId="0" borderId="67" xfId="0" applyNumberFormat="1" applyFont="1" applyBorder="1" applyAlignment="1">
      <alignment vertical="center" shrinkToFit="1"/>
    </xf>
    <xf numFmtId="0" fontId="3" fillId="0" borderId="90" xfId="0" applyFont="1" applyBorder="1" applyAlignment="1">
      <alignment horizontal="right" vertical="center"/>
    </xf>
    <xf numFmtId="0" fontId="3" fillId="0" borderId="91" xfId="0" applyFont="1" applyBorder="1" applyAlignment="1">
      <alignment horizontal="right" vertical="center"/>
    </xf>
    <xf numFmtId="0" fontId="3" fillId="0" borderId="92" xfId="0" applyFont="1" applyBorder="1" applyAlignment="1">
      <alignment horizontal="right"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3" fillId="0" borderId="2"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68" xfId="0" applyFont="1" applyBorder="1" applyAlignment="1">
      <alignment horizontal="center" vertical="center" wrapText="1"/>
    </xf>
    <xf numFmtId="0" fontId="3" fillId="0" borderId="73" xfId="0" applyFont="1" applyBorder="1" applyAlignment="1">
      <alignment horizontal="center" vertical="center" wrapText="1"/>
    </xf>
    <xf numFmtId="0" fontId="3" fillId="0" borderId="69"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0" xfId="0" applyFont="1" applyBorder="1" applyAlignment="1">
      <alignment horizontal="center" vertical="center" wrapText="1"/>
    </xf>
    <xf numFmtId="0" fontId="3" fillId="0" borderId="70" xfId="0" applyFont="1" applyBorder="1" applyAlignment="1">
      <alignment horizontal="center" vertical="center" wrapText="1"/>
    </xf>
    <xf numFmtId="0" fontId="3" fillId="0" borderId="71" xfId="0" applyFont="1" applyBorder="1" applyAlignment="1">
      <alignment horizontal="center" vertical="center" wrapText="1"/>
    </xf>
    <xf numFmtId="0" fontId="3" fillId="0" borderId="74" xfId="0" applyFont="1" applyBorder="1" applyAlignment="1">
      <alignment horizontal="center" vertical="center" wrapText="1"/>
    </xf>
    <xf numFmtId="0" fontId="3" fillId="0" borderId="72" xfId="0" applyFont="1" applyBorder="1" applyAlignment="1">
      <alignment horizontal="center" vertical="center" wrapText="1"/>
    </xf>
    <xf numFmtId="0" fontId="3" fillId="0" borderId="89" xfId="0" applyFont="1" applyBorder="1" applyAlignment="1">
      <alignment horizontal="center" vertical="center"/>
    </xf>
    <xf numFmtId="0" fontId="4" fillId="0" borderId="109" xfId="0" applyFont="1" applyBorder="1" applyAlignment="1">
      <alignment horizontal="center" vertical="center"/>
    </xf>
    <xf numFmtId="0" fontId="4" fillId="0" borderId="110" xfId="0" applyFont="1" applyBorder="1" applyAlignment="1">
      <alignment horizontal="center" vertical="center"/>
    </xf>
    <xf numFmtId="0" fontId="4" fillId="0" borderId="111" xfId="0" applyFont="1" applyBorder="1" applyAlignment="1">
      <alignment horizontal="center" vertical="center"/>
    </xf>
    <xf numFmtId="0" fontId="3" fillId="0" borderId="1" xfId="0" applyFont="1" applyBorder="1" applyAlignment="1">
      <alignment vertical="center" shrinkToFit="1"/>
    </xf>
    <xf numFmtId="176" fontId="3" fillId="0" borderId="11" xfId="0" applyNumberFormat="1" applyFont="1" applyBorder="1" applyAlignment="1">
      <alignment vertical="center" shrinkToFit="1"/>
    </xf>
    <xf numFmtId="176" fontId="3" fillId="0" borderId="75" xfId="0" applyNumberFormat="1" applyFont="1" applyBorder="1" applyAlignment="1" applyProtection="1">
      <alignment vertical="center" shrinkToFit="1"/>
      <protection locked="0"/>
    </xf>
    <xf numFmtId="176" fontId="3" fillId="0" borderId="76" xfId="0" applyNumberFormat="1" applyFont="1" applyBorder="1" applyAlignment="1" applyProtection="1">
      <alignment vertical="center" shrinkToFit="1"/>
      <protection locked="0"/>
    </xf>
    <xf numFmtId="176" fontId="3" fillId="0" borderId="77" xfId="0" applyNumberFormat="1" applyFont="1" applyBorder="1" applyAlignment="1" applyProtection="1">
      <alignment vertical="center" shrinkToFit="1"/>
      <protection locked="0"/>
    </xf>
    <xf numFmtId="176" fontId="3" fillId="0" borderId="1" xfId="0" applyNumberFormat="1" applyFont="1" applyBorder="1" applyAlignment="1">
      <alignment horizontal="center" vertical="center" shrinkToFit="1"/>
    </xf>
    <xf numFmtId="0" fontId="3" fillId="0" borderId="2" xfId="0" applyFont="1" applyBorder="1" applyAlignment="1">
      <alignment vertical="center" shrinkToFit="1"/>
    </xf>
    <xf numFmtId="0" fontId="3" fillId="0" borderId="66" xfId="0" applyFont="1" applyBorder="1" applyAlignment="1">
      <alignment vertical="center" shrinkToFit="1"/>
    </xf>
    <xf numFmtId="0" fontId="3" fillId="0" borderId="63" xfId="0" applyFont="1" applyBorder="1" applyAlignment="1">
      <alignment vertical="center" shrinkToFit="1"/>
    </xf>
    <xf numFmtId="0" fontId="3" fillId="0" borderId="67" xfId="0" applyFont="1" applyBorder="1" applyAlignment="1">
      <alignment vertical="center" shrinkToFit="1"/>
    </xf>
    <xf numFmtId="0" fontId="3" fillId="0" borderId="1" xfId="0" applyFont="1" applyBorder="1">
      <alignment vertical="center"/>
    </xf>
    <xf numFmtId="0" fontId="3" fillId="0" borderId="1" xfId="0" applyFont="1" applyBorder="1" applyAlignment="1">
      <alignment horizontal="center" vertical="center" wrapText="1"/>
    </xf>
    <xf numFmtId="0" fontId="5" fillId="0" borderId="1" xfId="0" applyFont="1" applyBorder="1" applyAlignment="1">
      <alignment horizontal="center" vertical="center"/>
    </xf>
    <xf numFmtId="0" fontId="8" fillId="0" borderId="0" xfId="0" applyFont="1" applyAlignment="1">
      <alignment horizontal="center" vertical="center"/>
    </xf>
    <xf numFmtId="176" fontId="3" fillId="0" borderId="65" xfId="0" applyNumberFormat="1" applyFont="1" applyBorder="1" applyAlignment="1">
      <alignment horizontal="right" vertical="center" shrinkToFit="1"/>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66" xfId="0" applyFont="1" applyBorder="1" applyAlignment="1" applyProtection="1">
      <alignment horizontal="left" vertical="center" shrinkToFit="1"/>
      <protection locked="0"/>
    </xf>
    <xf numFmtId="0" fontId="3" fillId="0" borderId="63" xfId="0" applyFont="1" applyBorder="1" applyAlignment="1" applyProtection="1">
      <alignment horizontal="left" vertical="center" shrinkToFit="1"/>
      <protection locked="0"/>
    </xf>
    <xf numFmtId="0" fontId="3" fillId="0" borderId="67" xfId="0" applyFont="1" applyBorder="1" applyAlignment="1" applyProtection="1">
      <alignment horizontal="left" vertical="center" shrinkToFit="1"/>
      <protection locked="0"/>
    </xf>
    <xf numFmtId="0" fontId="8" fillId="0" borderId="0" xfId="0" applyFont="1" applyAlignment="1">
      <alignment vertical="center" wrapText="1"/>
    </xf>
    <xf numFmtId="0" fontId="8" fillId="0" borderId="1" xfId="0" applyFont="1" applyBorder="1" applyAlignment="1">
      <alignment horizontal="center" vertical="center"/>
    </xf>
    <xf numFmtId="0" fontId="8" fillId="0" borderId="25" xfId="0" applyFont="1" applyBorder="1">
      <alignment vertical="center"/>
    </xf>
    <xf numFmtId="0" fontId="8" fillId="0" borderId="0" xfId="0" applyFont="1">
      <alignment vertical="center"/>
    </xf>
    <xf numFmtId="176" fontId="3" fillId="0" borderId="3" xfId="0" applyNumberFormat="1" applyFont="1" applyBorder="1" applyAlignment="1">
      <alignment horizontal="right" vertical="center"/>
    </xf>
    <xf numFmtId="0" fontId="3" fillId="0" borderId="1" xfId="0" applyFont="1" applyBorder="1" applyAlignment="1">
      <alignment horizontal="right" vertical="center"/>
    </xf>
    <xf numFmtId="176" fontId="3" fillId="0" borderId="1" xfId="0" applyNumberFormat="1" applyFont="1" applyBorder="1" applyAlignment="1">
      <alignment horizontal="right" vertical="center"/>
    </xf>
    <xf numFmtId="0" fontId="9" fillId="0" borderId="123" xfId="0" applyFont="1" applyBorder="1" applyAlignment="1">
      <alignment vertical="center" shrinkToFit="1"/>
    </xf>
    <xf numFmtId="0" fontId="9" fillId="0" borderId="124" xfId="0" applyFont="1" applyBorder="1" applyAlignment="1">
      <alignment vertical="center" shrinkToFit="1"/>
    </xf>
    <xf numFmtId="0" fontId="9" fillId="0" borderId="6" xfId="0" applyFont="1" applyBorder="1">
      <alignment vertical="center"/>
    </xf>
    <xf numFmtId="0" fontId="9" fillId="0" borderId="5" xfId="0" applyFont="1" applyBorder="1" applyAlignment="1">
      <alignment horizontal="center" vertical="center"/>
    </xf>
    <xf numFmtId="0" fontId="9" fillId="0" borderId="7" xfId="0" applyFont="1" applyBorder="1">
      <alignment vertical="center"/>
    </xf>
    <xf numFmtId="0" fontId="9" fillId="0" borderId="10" xfId="0" applyFont="1" applyBorder="1">
      <alignment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6" fillId="0" borderId="6" xfId="0" applyFont="1" applyBorder="1" applyAlignment="1" applyProtection="1">
      <alignment horizontal="left" vertical="center"/>
      <protection locked="0"/>
    </xf>
    <xf numFmtId="0" fontId="6" fillId="0" borderId="0" xfId="0" applyFont="1" applyBorder="1" applyAlignment="1" applyProtection="1">
      <alignment horizontal="left" vertical="center"/>
      <protection locked="0"/>
    </xf>
    <xf numFmtId="0" fontId="6" fillId="0" borderId="9" xfId="0" applyFont="1" applyBorder="1" applyAlignment="1" applyProtection="1">
      <alignment horizontal="left" vertical="center"/>
      <protection locked="0"/>
    </xf>
    <xf numFmtId="0" fontId="9" fillId="0" borderId="5"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21" xfId="0" applyFont="1" applyBorder="1" applyAlignment="1">
      <alignment horizontal="center" vertical="center"/>
    </xf>
    <xf numFmtId="0" fontId="9" fillId="0" borderId="6" xfId="0" applyFont="1" applyBorder="1" applyAlignment="1" applyProtection="1">
      <alignment horizontal="center" vertical="center"/>
      <protection locked="0"/>
    </xf>
    <xf numFmtId="0" fontId="9" fillId="0" borderId="1" xfId="0" applyFont="1" applyBorder="1" applyProtection="1">
      <alignment vertical="center"/>
      <protection locked="0"/>
    </xf>
    <xf numFmtId="0" fontId="9" fillId="0" borderId="2" xfId="0" applyFont="1" applyBorder="1" applyProtection="1">
      <alignment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9" fillId="0" borderId="5" xfId="0" applyFont="1" applyBorder="1" applyAlignment="1" applyProtection="1">
      <alignment vertical="center" wrapText="1"/>
      <protection locked="0"/>
    </xf>
    <xf numFmtId="0" fontId="9" fillId="0" borderId="1" xfId="0" applyFont="1" applyBorder="1" applyAlignment="1" applyProtection="1">
      <alignment horizontal="center" vertical="center" wrapText="1"/>
      <protection locked="0"/>
    </xf>
    <xf numFmtId="0" fontId="9" fillId="0" borderId="1" xfId="0" applyFont="1" applyBorder="1" applyAlignment="1" applyProtection="1">
      <alignment horizontal="center" vertical="center"/>
      <protection locked="0"/>
    </xf>
    <xf numFmtId="0" fontId="9" fillId="0" borderId="8" xfId="0" applyFont="1" applyBorder="1" applyAlignment="1">
      <alignment horizontal="left" vertical="center" shrinkToFit="1"/>
    </xf>
    <xf numFmtId="0" fontId="9" fillId="0" borderId="9" xfId="0" applyFont="1" applyBorder="1" applyAlignment="1">
      <alignment horizontal="left" vertical="center" shrinkToFit="1"/>
    </xf>
    <xf numFmtId="0" fontId="9" fillId="0" borderId="10" xfId="0" applyFont="1" applyBorder="1" applyAlignment="1">
      <alignment horizontal="left" vertical="center" shrinkToFit="1"/>
    </xf>
    <xf numFmtId="0" fontId="6" fillId="0" borderId="32"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0" fontId="6" fillId="0" borderId="33" xfId="0" applyFont="1" applyBorder="1" applyAlignment="1" applyProtection="1">
      <alignment horizontal="center" vertical="center"/>
      <protection locked="0"/>
    </xf>
    <xf numFmtId="0" fontId="6" fillId="0" borderId="31" xfId="0" applyFont="1" applyBorder="1" applyAlignment="1" applyProtection="1">
      <alignment horizontal="center" vertical="center"/>
      <protection locked="0"/>
    </xf>
    <xf numFmtId="0" fontId="6" fillId="0" borderId="28" xfId="0" applyFont="1" applyBorder="1" applyAlignment="1" applyProtection="1">
      <alignment horizontal="center" vertical="center"/>
      <protection locked="0"/>
    </xf>
    <xf numFmtId="0" fontId="13" fillId="0" borderId="32" xfId="0" applyFont="1" applyBorder="1" applyAlignment="1" applyProtection="1">
      <alignment horizontal="center" vertical="center"/>
      <protection locked="0"/>
    </xf>
    <xf numFmtId="0" fontId="13" fillId="0" borderId="0" xfId="0" applyFont="1" applyBorder="1" applyAlignment="1" applyProtection="1">
      <alignment horizontal="center" vertical="center"/>
      <protection locked="0"/>
    </xf>
    <xf numFmtId="0" fontId="13" fillId="0" borderId="29" xfId="0" applyFont="1" applyBorder="1" applyAlignment="1" applyProtection="1">
      <alignment horizontal="center" vertical="center"/>
      <protection locked="0"/>
    </xf>
    <xf numFmtId="0" fontId="9" fillId="0" borderId="31" xfId="0" applyFont="1" applyBorder="1" applyProtection="1">
      <alignment vertical="center"/>
      <protection locked="0"/>
    </xf>
    <xf numFmtId="38" fontId="9" fillId="0" borderId="74" xfId="1" applyFont="1" applyBorder="1">
      <alignment vertical="center"/>
    </xf>
    <xf numFmtId="0" fontId="9" fillId="0" borderId="63" xfId="0" applyFont="1" applyBorder="1">
      <alignment vertical="center"/>
    </xf>
    <xf numFmtId="38" fontId="9" fillId="0" borderId="63" xfId="1" applyFont="1" applyBorder="1">
      <alignment vertical="center"/>
    </xf>
    <xf numFmtId="0" fontId="9" fillId="0" borderId="84" xfId="0" applyFont="1" applyBorder="1">
      <alignment vertical="center"/>
    </xf>
    <xf numFmtId="38" fontId="9" fillId="0" borderId="84" xfId="1" applyFont="1" applyBorder="1">
      <alignment vertical="center"/>
    </xf>
    <xf numFmtId="0" fontId="5" fillId="0" borderId="6" xfId="0" applyFont="1" applyBorder="1" applyAlignment="1">
      <alignment horizontal="center" vertical="center"/>
    </xf>
    <xf numFmtId="0" fontId="5" fillId="0" borderId="9" xfId="0" applyFont="1" applyBorder="1" applyAlignment="1">
      <alignment horizontal="center" vertical="center"/>
    </xf>
    <xf numFmtId="0" fontId="9" fillId="0" borderId="79" xfId="0" applyFont="1" applyBorder="1">
      <alignment vertical="center"/>
    </xf>
    <xf numFmtId="38" fontId="9" fillId="0" borderId="79" xfId="1" applyFont="1" applyBorder="1">
      <alignment vertical="center"/>
    </xf>
    <xf numFmtId="0" fontId="9" fillId="0" borderId="2" xfId="0" applyFont="1" applyBorder="1" applyAlignment="1">
      <alignment horizontal="center" vertical="center" wrapText="1"/>
    </xf>
    <xf numFmtId="0" fontId="9" fillId="0" borderId="74" xfId="0" applyFont="1" applyBorder="1">
      <alignment vertical="center"/>
    </xf>
    <xf numFmtId="0" fontId="9" fillId="0" borderId="114" xfId="0" applyFont="1" applyBorder="1" applyAlignment="1" applyProtection="1">
      <alignment vertical="center" wrapText="1"/>
      <protection locked="0"/>
    </xf>
    <xf numFmtId="0" fontId="9" fillId="0" borderId="73" xfId="0" applyFont="1" applyBorder="1" applyAlignment="1" applyProtection="1">
      <alignment vertical="center" wrapText="1"/>
      <protection locked="0"/>
    </xf>
    <xf numFmtId="0" fontId="9" fillId="0" borderId="115" xfId="0" applyFont="1" applyBorder="1" applyAlignment="1" applyProtection="1">
      <alignment vertical="center" wrapText="1"/>
      <protection locked="0"/>
    </xf>
    <xf numFmtId="38" fontId="5" fillId="0" borderId="0" xfId="1" applyFont="1" applyBorder="1" applyAlignment="1" applyProtection="1">
      <alignment vertical="center"/>
      <protection locked="0"/>
    </xf>
    <xf numFmtId="38" fontId="5" fillId="0" borderId="9" xfId="1" applyFont="1" applyBorder="1" applyAlignment="1" applyProtection="1">
      <alignment vertical="center"/>
      <protection locked="0"/>
    </xf>
    <xf numFmtId="38" fontId="9" fillId="0" borderId="63" xfId="1" applyFont="1" applyBorder="1" applyAlignment="1" applyProtection="1">
      <alignment vertical="center"/>
      <protection locked="0"/>
    </xf>
    <xf numFmtId="0" fontId="9" fillId="0" borderId="1" xfId="0" applyFont="1" applyBorder="1" applyAlignment="1">
      <alignment horizontal="center" vertical="center" textRotation="255"/>
    </xf>
    <xf numFmtId="38" fontId="9" fillId="0" borderId="79" xfId="1" applyFont="1" applyBorder="1" applyAlignment="1" applyProtection="1">
      <alignment vertical="center"/>
      <protection locked="0"/>
    </xf>
    <xf numFmtId="38" fontId="9" fillId="0" borderId="74" xfId="1" applyFont="1" applyBorder="1" applyAlignment="1" applyProtection="1">
      <alignment vertical="center"/>
      <protection locked="0"/>
    </xf>
    <xf numFmtId="38" fontId="9" fillId="0" borderId="63" xfId="1" applyFont="1" applyBorder="1" applyProtection="1">
      <alignment vertical="center"/>
      <protection locked="0"/>
    </xf>
    <xf numFmtId="38" fontId="9" fillId="0" borderId="84" xfId="1" applyFont="1" applyBorder="1" applyProtection="1">
      <alignment vertical="center"/>
      <protection locked="0"/>
    </xf>
    <xf numFmtId="38" fontId="9" fillId="0" borderId="79" xfId="1" applyFont="1" applyBorder="1" applyAlignment="1">
      <alignment vertical="center"/>
    </xf>
    <xf numFmtId="38" fontId="9" fillId="0" borderId="63" xfId="1" applyFont="1" applyBorder="1" applyAlignment="1">
      <alignment vertical="center"/>
    </xf>
    <xf numFmtId="38" fontId="9" fillId="0" borderId="84" xfId="1" applyFont="1" applyBorder="1" applyAlignment="1">
      <alignment vertical="center"/>
    </xf>
    <xf numFmtId="0" fontId="9" fillId="0" borderId="8" xfId="0" applyFont="1" applyBorder="1" applyAlignment="1">
      <alignment horizontal="left" vertical="center"/>
    </xf>
    <xf numFmtId="0" fontId="9" fillId="0" borderId="9" xfId="0" applyFont="1" applyBorder="1" applyAlignment="1">
      <alignment horizontal="left" vertical="center"/>
    </xf>
    <xf numFmtId="0" fontId="9" fillId="0" borderId="10" xfId="0" applyFont="1" applyBorder="1" applyAlignment="1">
      <alignment horizontal="left" vertical="center"/>
    </xf>
    <xf numFmtId="38" fontId="9" fillId="0" borderId="84" xfId="1" applyFont="1" applyBorder="1" applyAlignment="1" applyProtection="1">
      <alignment vertical="center"/>
      <protection locked="0"/>
    </xf>
    <xf numFmtId="38" fontId="9" fillId="0" borderId="79" xfId="1" applyFont="1" applyBorder="1" applyProtection="1">
      <alignment vertical="center"/>
      <protection locked="0"/>
    </xf>
    <xf numFmtId="0" fontId="9" fillId="0" borderId="114" xfId="0" applyFont="1" applyBorder="1" applyAlignment="1" applyProtection="1">
      <alignment vertical="top"/>
      <protection locked="0"/>
    </xf>
    <xf numFmtId="0" fontId="9" fillId="0" borderId="73" xfId="0" applyFont="1" applyBorder="1" applyAlignment="1" applyProtection="1">
      <alignment vertical="top"/>
      <protection locked="0"/>
    </xf>
    <xf numFmtId="0" fontId="9" fillId="0" borderId="115" xfId="0" applyFont="1" applyBorder="1" applyAlignment="1" applyProtection="1">
      <alignment vertical="top"/>
      <protection locked="0"/>
    </xf>
    <xf numFmtId="0" fontId="9" fillId="0" borderId="1" xfId="0" applyFont="1" applyBorder="1" applyAlignment="1" applyProtection="1">
      <alignment horizontal="left" vertical="center" wrapText="1"/>
      <protection locked="0"/>
    </xf>
    <xf numFmtId="0" fontId="9" fillId="0" borderId="0" xfId="0" applyFont="1" applyBorder="1" applyAlignment="1">
      <alignment vertical="center" shrinkToFit="1"/>
    </xf>
    <xf numFmtId="0" fontId="9" fillId="0" borderId="13" xfId="0" applyFont="1" applyBorder="1" applyAlignment="1">
      <alignment vertical="center" shrinkToFit="1"/>
    </xf>
    <xf numFmtId="0" fontId="9" fillId="0" borderId="9" xfId="0" applyFont="1" applyBorder="1" applyAlignment="1">
      <alignment vertical="center" shrinkToFit="1"/>
    </xf>
    <xf numFmtId="0" fontId="9" fillId="0" borderId="10" xfId="0" applyFont="1" applyBorder="1" applyAlignment="1">
      <alignment vertical="center" shrinkToFit="1"/>
    </xf>
    <xf numFmtId="0" fontId="11" fillId="0" borderId="5" xfId="0" applyFont="1" applyBorder="1" applyAlignment="1">
      <alignment horizontal="center" vertical="center"/>
    </xf>
    <xf numFmtId="0" fontId="11" fillId="0" borderId="12" xfId="0" applyFont="1" applyBorder="1" applyAlignment="1">
      <alignment horizontal="center" vertical="center"/>
    </xf>
    <xf numFmtId="38" fontId="9" fillId="0" borderId="0" xfId="1" applyFont="1" applyBorder="1" applyProtection="1">
      <alignment vertical="center"/>
      <protection locked="0"/>
    </xf>
    <xf numFmtId="38" fontId="9" fillId="0" borderId="0" xfId="1" applyFont="1" applyBorder="1" applyAlignment="1" applyProtection="1">
      <alignment horizontal="left" vertical="center"/>
      <protection locked="0"/>
    </xf>
    <xf numFmtId="0" fontId="9" fillId="0" borderId="0" xfId="0" applyFont="1" applyBorder="1" applyAlignment="1" applyProtection="1">
      <alignment horizontal="left" vertical="top" wrapText="1"/>
      <protection locked="0"/>
    </xf>
    <xf numFmtId="0" fontId="5" fillId="0" borderId="0" xfId="0" applyFont="1" applyBorder="1" applyAlignment="1">
      <alignment horizontal="center" vertical="center"/>
    </xf>
    <xf numFmtId="0" fontId="9" fillId="0" borderId="13" xfId="0" applyFont="1" applyBorder="1">
      <alignment vertical="center"/>
    </xf>
    <xf numFmtId="0" fontId="9" fillId="0" borderId="30" xfId="0" applyFont="1" applyBorder="1" applyAlignment="1">
      <alignment horizontal="center" vertical="center" textRotation="255"/>
    </xf>
    <xf numFmtId="0" fontId="9" fillId="0" borderId="88" xfId="0" applyFont="1" applyBorder="1" applyAlignment="1">
      <alignment horizontal="center" vertical="center" textRotation="255"/>
    </xf>
    <xf numFmtId="0" fontId="9" fillId="0" borderId="0" xfId="0" applyFont="1" applyBorder="1" applyAlignment="1">
      <alignment horizontal="center" vertical="center" textRotation="255"/>
    </xf>
    <xf numFmtId="0" fontId="9" fillId="0" borderId="13" xfId="0" applyFont="1" applyBorder="1" applyAlignment="1">
      <alignment horizontal="center" vertical="center" textRotation="255"/>
    </xf>
    <xf numFmtId="0" fontId="9" fillId="0" borderId="31" xfId="0" applyFont="1" applyBorder="1" applyAlignment="1">
      <alignment horizontal="center" vertical="center" textRotation="255"/>
    </xf>
    <xf numFmtId="0" fontId="9" fillId="0" borderId="97" xfId="0" applyFont="1" applyBorder="1" applyAlignment="1">
      <alignment horizontal="center" vertical="center" textRotation="255"/>
    </xf>
    <xf numFmtId="0" fontId="6" fillId="0" borderId="30" xfId="0" applyFont="1" applyBorder="1" applyAlignment="1" applyProtection="1">
      <alignment horizontal="center" vertical="center" shrinkToFit="1"/>
      <protection locked="0"/>
    </xf>
    <xf numFmtId="0" fontId="6" fillId="0" borderId="27" xfId="0" applyFont="1" applyBorder="1" applyAlignment="1" applyProtection="1">
      <alignment horizontal="center" vertical="center" shrinkToFit="1"/>
      <protection locked="0"/>
    </xf>
    <xf numFmtId="0" fontId="6" fillId="0" borderId="74" xfId="0" applyFont="1" applyBorder="1" applyAlignment="1" applyProtection="1">
      <alignment horizontal="center" vertical="center" shrinkToFit="1"/>
      <protection locked="0"/>
    </xf>
    <xf numFmtId="0" fontId="6" fillId="0" borderId="108" xfId="0" applyFont="1" applyBorder="1" applyAlignment="1" applyProtection="1">
      <alignment horizontal="center" vertical="center" shrinkToFit="1"/>
      <protection locked="0"/>
    </xf>
    <xf numFmtId="0" fontId="20" fillId="0" borderId="0" xfId="0" applyFont="1" applyBorder="1" applyAlignment="1" applyProtection="1">
      <alignment horizontal="center" vertical="center" shrinkToFit="1"/>
      <protection locked="0"/>
    </xf>
    <xf numFmtId="0" fontId="20" fillId="0" borderId="29" xfId="0" applyFont="1" applyBorder="1" applyAlignment="1" applyProtection="1">
      <alignment horizontal="center" vertical="center" shrinkToFit="1"/>
      <protection locked="0"/>
    </xf>
    <xf numFmtId="0" fontId="20" fillId="0" borderId="31" xfId="0" applyFont="1" applyBorder="1" applyAlignment="1" applyProtection="1">
      <alignment horizontal="center" vertical="center" shrinkToFit="1"/>
      <protection locked="0"/>
    </xf>
    <xf numFmtId="0" fontId="20" fillId="0" borderId="28" xfId="0" applyFont="1" applyBorder="1" applyAlignment="1" applyProtection="1">
      <alignment horizontal="center" vertical="center" shrinkToFit="1"/>
      <protection locked="0"/>
    </xf>
    <xf numFmtId="0" fontId="9" fillId="0" borderId="35" xfId="0" applyFont="1" applyBorder="1" applyAlignment="1">
      <alignment vertical="center" textRotation="255"/>
    </xf>
    <xf numFmtId="0" fontId="9" fillId="0" borderId="27" xfId="0" applyFont="1" applyBorder="1" applyAlignment="1">
      <alignment vertical="center" textRotation="255"/>
    </xf>
    <xf numFmtId="0" fontId="9" fillId="0" borderId="32" xfId="0" applyFont="1" applyBorder="1" applyAlignment="1">
      <alignment vertical="center" textRotation="255"/>
    </xf>
    <xf numFmtId="0" fontId="9" fillId="0" borderId="29" xfId="0" applyFont="1" applyBorder="1" applyAlignment="1">
      <alignment vertical="center" textRotation="255"/>
    </xf>
    <xf numFmtId="0" fontId="9" fillId="0" borderId="33" xfId="0" applyFont="1" applyBorder="1" applyAlignment="1">
      <alignment vertical="center" textRotation="255"/>
    </xf>
    <xf numFmtId="0" fontId="9" fillId="0" borderId="28" xfId="0" applyFont="1" applyBorder="1" applyAlignment="1">
      <alignment vertical="center" textRotation="255"/>
    </xf>
    <xf numFmtId="0" fontId="21" fillId="0" borderId="35" xfId="0" applyFont="1" applyBorder="1" applyAlignment="1" applyProtection="1">
      <alignment horizontal="center" vertical="center" shrinkToFit="1"/>
      <protection locked="0"/>
    </xf>
    <xf numFmtId="0" fontId="21" fillId="0" borderId="30" xfId="0" applyFont="1" applyBorder="1" applyAlignment="1" applyProtection="1">
      <alignment horizontal="center" vertical="center" shrinkToFit="1"/>
      <protection locked="0"/>
    </xf>
    <xf numFmtId="0" fontId="21" fillId="0" borderId="95" xfId="0" applyFont="1" applyBorder="1" applyAlignment="1" applyProtection="1">
      <alignment horizontal="center" vertical="center" shrinkToFit="1"/>
      <protection locked="0"/>
    </xf>
    <xf numFmtId="0" fontId="21" fillId="0" borderId="32" xfId="0" applyFont="1" applyBorder="1" applyAlignment="1" applyProtection="1">
      <alignment horizontal="center" vertical="center" shrinkToFit="1"/>
      <protection locked="0"/>
    </xf>
    <xf numFmtId="0" fontId="21" fillId="0" borderId="0" xfId="0" applyFont="1" applyBorder="1" applyAlignment="1" applyProtection="1">
      <alignment horizontal="center" vertical="center" shrinkToFit="1"/>
      <protection locked="0"/>
    </xf>
    <xf numFmtId="0" fontId="21" fillId="0" borderId="70" xfId="0" applyFont="1" applyBorder="1" applyAlignment="1" applyProtection="1">
      <alignment horizontal="center" vertical="center" shrinkToFit="1"/>
      <protection locked="0"/>
    </xf>
    <xf numFmtId="0" fontId="21" fillId="0" borderId="33" xfId="0" applyFont="1" applyBorder="1" applyAlignment="1" applyProtection="1">
      <alignment horizontal="center" vertical="center" shrinkToFit="1"/>
      <protection locked="0"/>
    </xf>
    <xf numFmtId="0" fontId="21" fillId="0" borderId="31" xfId="0" applyFont="1" applyBorder="1" applyAlignment="1" applyProtection="1">
      <alignment horizontal="center" vertical="center" shrinkToFit="1"/>
      <protection locked="0"/>
    </xf>
    <xf numFmtId="0" fontId="21" fillId="0" borderId="96" xfId="0" applyFont="1" applyBorder="1" applyAlignment="1" applyProtection="1">
      <alignment horizontal="center" vertical="center" shrinkToFit="1"/>
      <protection locked="0"/>
    </xf>
    <xf numFmtId="0" fontId="20" fillId="0" borderId="99" xfId="0" applyFont="1" applyBorder="1" applyAlignment="1" applyProtection="1">
      <alignment horizontal="center" vertical="center"/>
      <protection locked="0"/>
    </xf>
    <xf numFmtId="0" fontId="20" fillId="0" borderId="100" xfId="0" applyFont="1" applyBorder="1" applyAlignment="1" applyProtection="1">
      <alignment horizontal="center" vertical="center"/>
      <protection locked="0"/>
    </xf>
    <xf numFmtId="0" fontId="20" fillId="0" borderId="102" xfId="0" applyFont="1" applyBorder="1" applyAlignment="1" applyProtection="1">
      <alignment horizontal="center" vertical="center"/>
      <protection locked="0"/>
    </xf>
    <xf numFmtId="0" fontId="20" fillId="0" borderId="103" xfId="0" applyFont="1" applyBorder="1" applyAlignment="1" applyProtection="1">
      <alignment horizontal="center" vertical="center"/>
      <protection locked="0"/>
    </xf>
    <xf numFmtId="0" fontId="20" fillId="0" borderId="105" xfId="0" applyFont="1" applyBorder="1" applyAlignment="1" applyProtection="1">
      <alignment horizontal="center" vertical="center"/>
      <protection locked="0"/>
    </xf>
    <xf numFmtId="0" fontId="20" fillId="0" borderId="106" xfId="0" applyFont="1" applyBorder="1" applyAlignment="1" applyProtection="1">
      <alignment horizontal="center" vertical="center"/>
      <protection locked="0"/>
    </xf>
    <xf numFmtId="0" fontId="20" fillId="0" borderId="98" xfId="0" applyFont="1" applyBorder="1" applyAlignment="1" applyProtection="1">
      <alignment horizontal="center" vertical="center"/>
      <protection locked="0"/>
    </xf>
    <xf numFmtId="0" fontId="20" fillId="0" borderId="101" xfId="0" applyFont="1" applyBorder="1" applyAlignment="1" applyProtection="1">
      <alignment horizontal="center" vertical="center"/>
      <protection locked="0"/>
    </xf>
    <xf numFmtId="0" fontId="20" fillId="0" borderId="104" xfId="0" applyFont="1" applyBorder="1" applyAlignment="1" applyProtection="1">
      <alignment horizontal="center" vertical="center"/>
      <protection locked="0"/>
    </xf>
    <xf numFmtId="0" fontId="9" fillId="0" borderId="35" xfId="0" applyFont="1" applyBorder="1" applyAlignment="1">
      <alignment horizontal="center" vertical="center" textRotation="255"/>
    </xf>
    <xf numFmtId="0" fontId="9" fillId="0" borderId="32" xfId="0" applyFont="1" applyBorder="1" applyAlignment="1">
      <alignment horizontal="center" vertical="center" textRotation="255"/>
    </xf>
    <xf numFmtId="0" fontId="9" fillId="0" borderId="33" xfId="0" applyFont="1" applyBorder="1" applyAlignment="1">
      <alignment horizontal="center" vertical="center" textRotation="255"/>
    </xf>
    <xf numFmtId="0" fontId="9" fillId="0" borderId="30" xfId="0" applyFont="1" applyBorder="1">
      <alignment vertical="center"/>
    </xf>
    <xf numFmtId="0" fontId="9" fillId="0" borderId="30" xfId="0" applyFont="1" applyBorder="1" applyAlignment="1">
      <alignment horizontal="center" vertical="center"/>
    </xf>
    <xf numFmtId="0" fontId="6" fillId="0" borderId="32" xfId="0" applyFont="1" applyBorder="1" applyAlignment="1" applyProtection="1">
      <alignment vertical="center" wrapText="1"/>
      <protection locked="0"/>
    </xf>
    <xf numFmtId="0" fontId="6" fillId="0" borderId="0" xfId="0" applyFont="1" applyBorder="1" applyAlignment="1" applyProtection="1">
      <alignment vertical="center" wrapText="1"/>
      <protection locked="0"/>
    </xf>
    <xf numFmtId="0" fontId="6" fillId="0" borderId="29" xfId="0" applyFont="1" applyBorder="1" applyAlignment="1" applyProtection="1">
      <alignment vertical="center" wrapText="1"/>
      <protection locked="0"/>
    </xf>
    <xf numFmtId="179" fontId="20" fillId="0" borderId="4" xfId="1" applyNumberFormat="1" applyFont="1" applyBorder="1" applyAlignment="1">
      <alignment vertical="center" wrapText="1"/>
    </xf>
    <xf numFmtId="0" fontId="9" fillId="0" borderId="29" xfId="0" applyFont="1" applyBorder="1" applyAlignment="1" applyProtection="1">
      <alignment vertical="center" wrapText="1"/>
      <protection locked="0"/>
    </xf>
    <xf numFmtId="0" fontId="9" fillId="0" borderId="47" xfId="0" applyFont="1" applyBorder="1" applyAlignment="1" applyProtection="1">
      <alignment vertical="center" wrapText="1"/>
      <protection locked="0"/>
    </xf>
  </cellXfs>
  <cellStyles count="3">
    <cellStyle name="パーセント" xfId="2" builtinId="5"/>
    <cellStyle name="桁区切り" xfId="1" builtinId="6"/>
    <cellStyle name="標準" xfId="0" builtinId="0"/>
  </cellStyles>
  <dxfs count="426">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4" tint="0.79998168889431442"/>
        </patternFill>
      </fill>
    </dxf>
    <dxf>
      <fill>
        <patternFill>
          <bgColor theme="0"/>
        </patternFill>
      </fill>
    </dxf>
    <dxf>
      <fill>
        <patternFill>
          <bgColor theme="4" tint="0.7999816888943144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0"/>
        </patternFill>
      </fill>
    </dxf>
    <dxf>
      <fill>
        <patternFill>
          <bgColor theme="8" tint="0.7999816888943144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8" tint="0.79998168889431442"/>
        </patternFill>
      </fill>
    </dxf>
    <dxf>
      <fill>
        <patternFill>
          <bgColor theme="8" tint="0.7999816888943144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fgColor theme="0"/>
          <bgColor theme="0"/>
        </patternFill>
      </fill>
    </dxf>
    <dxf>
      <fill>
        <patternFill>
          <bgColor theme="8" tint="0.79998168889431442"/>
        </patternFill>
      </fill>
    </dxf>
    <dxf>
      <fill>
        <patternFill>
          <fgColor theme="0"/>
          <bgColor theme="0"/>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0"/>
        </patternFill>
      </fill>
    </dxf>
    <dxf>
      <fill>
        <patternFill>
          <bgColor theme="0"/>
        </patternFill>
      </fill>
    </dxf>
    <dxf>
      <fill>
        <patternFill>
          <bgColor theme="8" tint="0.79998168889431442"/>
        </patternFill>
      </fill>
    </dxf>
    <dxf>
      <fill>
        <patternFill>
          <fgColor theme="0"/>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AI$71" lockText="1" noThreeD="1"/>
</file>

<file path=xl/ctrlProps/ctrlProp100.xml><?xml version="1.0" encoding="utf-8"?>
<formControlPr xmlns="http://schemas.microsoft.com/office/spreadsheetml/2009/9/main" objectType="CheckBox" fmlaLink="$A$86" lockText="1" noThreeD="1"/>
</file>

<file path=xl/ctrlProps/ctrlProp101.xml><?xml version="1.0" encoding="utf-8"?>
<formControlPr xmlns="http://schemas.microsoft.com/office/spreadsheetml/2009/9/main" objectType="CheckBox" fmlaLink="$A$92" lockText="1" noThreeD="1"/>
</file>

<file path=xl/ctrlProps/ctrlProp102.xml><?xml version="1.0" encoding="utf-8"?>
<formControlPr xmlns="http://schemas.microsoft.com/office/spreadsheetml/2009/9/main" objectType="CheckBox" fmlaLink="$A$39" lockText="1" noThreeD="1"/>
</file>

<file path=xl/ctrlProps/ctrlProp103.xml><?xml version="1.0" encoding="utf-8"?>
<formControlPr xmlns="http://schemas.microsoft.com/office/spreadsheetml/2009/9/main" objectType="CheckBox" fmlaLink="$A$93" lockText="1" noThreeD="1"/>
</file>

<file path=xl/ctrlProps/ctrlProp104.xml><?xml version="1.0" encoding="utf-8"?>
<formControlPr xmlns="http://schemas.microsoft.com/office/spreadsheetml/2009/9/main" objectType="CheckBox" fmlaLink="$A$94" lockText="1" noThreeD="1"/>
</file>

<file path=xl/ctrlProps/ctrlProp105.xml><?xml version="1.0" encoding="utf-8"?>
<formControlPr xmlns="http://schemas.microsoft.com/office/spreadsheetml/2009/9/main" objectType="CheckBox" fmlaLink="$A$60" lockText="1" noThreeD="1"/>
</file>

<file path=xl/ctrlProps/ctrlProp106.xml><?xml version="1.0" encoding="utf-8"?>
<formControlPr xmlns="http://schemas.microsoft.com/office/spreadsheetml/2009/9/main" objectType="CheckBox" fmlaLink="$A$13" lockText="1" noThreeD="1"/>
</file>

<file path=xl/ctrlProps/ctrlProp107.xml><?xml version="1.0" encoding="utf-8"?>
<formControlPr xmlns="http://schemas.microsoft.com/office/spreadsheetml/2009/9/main" objectType="CheckBox" fmlaLink="$A$61" lockText="1" noThreeD="1"/>
</file>

<file path=xl/ctrlProps/ctrlProp108.xml><?xml version="1.0" encoding="utf-8"?>
<formControlPr xmlns="http://schemas.microsoft.com/office/spreadsheetml/2009/9/main" objectType="CheckBox" fmlaLink="#REF!" lockText="1" noThreeD="1"/>
</file>

<file path=xl/ctrlProps/ctrlProp109.xml><?xml version="1.0" encoding="utf-8"?>
<formControlPr xmlns="http://schemas.microsoft.com/office/spreadsheetml/2009/9/main" objectType="CheckBox" fmlaLink="$A$60" lockText="1" noThreeD="1"/>
</file>

<file path=xl/ctrlProps/ctrlProp11.xml><?xml version="1.0" encoding="utf-8"?>
<formControlPr xmlns="http://schemas.microsoft.com/office/spreadsheetml/2009/9/main" objectType="CheckBox" fmlaLink="$AI$72" lockText="1" noThreeD="1"/>
</file>

<file path=xl/ctrlProps/ctrlProp110.xml><?xml version="1.0" encoding="utf-8"?>
<formControlPr xmlns="http://schemas.microsoft.com/office/spreadsheetml/2009/9/main" objectType="CheckBox" fmlaLink="$A$15" lockText="1" noThreeD="1"/>
</file>

<file path=xl/ctrlProps/ctrlProp111.xml><?xml version="1.0" encoding="utf-8"?>
<formControlPr xmlns="http://schemas.microsoft.com/office/spreadsheetml/2009/9/main" objectType="CheckBox" fmlaLink="$A$60" lockText="1" noThreeD="1"/>
</file>

<file path=xl/ctrlProps/ctrlProp112.xml><?xml version="1.0" encoding="utf-8"?>
<formControlPr xmlns="http://schemas.microsoft.com/office/spreadsheetml/2009/9/main" objectType="CheckBox" fmlaLink="$A$14" lockText="1" noThreeD="1"/>
</file>

<file path=xl/ctrlProps/ctrlProp113.xml><?xml version="1.0" encoding="utf-8"?>
<formControlPr xmlns="http://schemas.microsoft.com/office/spreadsheetml/2009/9/main" objectType="CheckBox" fmlaLink="$A$17" lockText="1" noThreeD="1"/>
</file>

<file path=xl/ctrlProps/ctrlProp114.xml><?xml version="1.0" encoding="utf-8"?>
<formControlPr xmlns="http://schemas.microsoft.com/office/spreadsheetml/2009/9/main" objectType="CheckBox" fmlaLink="$A$60" lockText="1" noThreeD="1"/>
</file>

<file path=xl/ctrlProps/ctrlProp115.xml><?xml version="1.0" encoding="utf-8"?>
<formControlPr xmlns="http://schemas.microsoft.com/office/spreadsheetml/2009/9/main" objectType="CheckBox" fmlaLink="$A$18" lockText="1" noThreeD="1"/>
</file>

<file path=xl/ctrlProps/ctrlProp116.xml><?xml version="1.0" encoding="utf-8"?>
<formControlPr xmlns="http://schemas.microsoft.com/office/spreadsheetml/2009/9/main" objectType="CheckBox" fmlaLink="$A$61" lockText="1" noThreeD="1"/>
</file>

<file path=xl/ctrlProps/ctrlProp117.xml><?xml version="1.0" encoding="utf-8"?>
<formControlPr xmlns="http://schemas.microsoft.com/office/spreadsheetml/2009/9/main" objectType="CheckBox" fmlaLink="#REF!" lockText="1" noThreeD="1"/>
</file>

<file path=xl/ctrlProps/ctrlProp118.xml><?xml version="1.0" encoding="utf-8"?>
<formControlPr xmlns="http://schemas.microsoft.com/office/spreadsheetml/2009/9/main" objectType="CheckBox" fmlaLink="$A$60" lockText="1" noThreeD="1"/>
</file>

<file path=xl/ctrlProps/ctrlProp119.xml><?xml version="1.0" encoding="utf-8"?>
<formControlPr xmlns="http://schemas.microsoft.com/office/spreadsheetml/2009/9/main" objectType="CheckBox" fmlaLink="$A$20" lockText="1" noThreeD="1"/>
</file>

<file path=xl/ctrlProps/ctrlProp12.xml><?xml version="1.0" encoding="utf-8"?>
<formControlPr xmlns="http://schemas.microsoft.com/office/spreadsheetml/2009/9/main" objectType="CheckBox" fmlaLink="$AI$73" lockText="1" noThreeD="1"/>
</file>

<file path=xl/ctrlProps/ctrlProp120.xml><?xml version="1.0" encoding="utf-8"?>
<formControlPr xmlns="http://schemas.microsoft.com/office/spreadsheetml/2009/9/main" objectType="CheckBox" fmlaLink="$A$60" lockText="1" noThreeD="1"/>
</file>

<file path=xl/ctrlProps/ctrlProp121.xml><?xml version="1.0" encoding="utf-8"?>
<formControlPr xmlns="http://schemas.microsoft.com/office/spreadsheetml/2009/9/main" objectType="CheckBox" fmlaLink="$A$19" lockText="1" noThreeD="1"/>
</file>

<file path=xl/ctrlProps/ctrlProp122.xml><?xml version="1.0" encoding="utf-8"?>
<formControlPr xmlns="http://schemas.microsoft.com/office/spreadsheetml/2009/9/main" objectType="CheckBox" fmlaLink="$A$22" lockText="1" noThreeD="1"/>
</file>

<file path=xl/ctrlProps/ctrlProp123.xml><?xml version="1.0" encoding="utf-8"?>
<formControlPr xmlns="http://schemas.microsoft.com/office/spreadsheetml/2009/9/main" objectType="CheckBox" fmlaLink="$A$60" lockText="1" noThreeD="1"/>
</file>

<file path=xl/ctrlProps/ctrlProp124.xml><?xml version="1.0" encoding="utf-8"?>
<formControlPr xmlns="http://schemas.microsoft.com/office/spreadsheetml/2009/9/main" objectType="CheckBox" fmlaLink="$A$23" lockText="1" noThreeD="1"/>
</file>

<file path=xl/ctrlProps/ctrlProp125.xml><?xml version="1.0" encoding="utf-8"?>
<formControlPr xmlns="http://schemas.microsoft.com/office/spreadsheetml/2009/9/main" objectType="CheckBox" fmlaLink="$A$61" lockText="1" noThreeD="1"/>
</file>

<file path=xl/ctrlProps/ctrlProp126.xml><?xml version="1.0" encoding="utf-8"?>
<formControlPr xmlns="http://schemas.microsoft.com/office/spreadsheetml/2009/9/main" objectType="CheckBox" fmlaLink="#REF!" lockText="1" noThreeD="1"/>
</file>

<file path=xl/ctrlProps/ctrlProp127.xml><?xml version="1.0" encoding="utf-8"?>
<formControlPr xmlns="http://schemas.microsoft.com/office/spreadsheetml/2009/9/main" objectType="CheckBox" fmlaLink="$A$60" lockText="1" noThreeD="1"/>
</file>

<file path=xl/ctrlProps/ctrlProp128.xml><?xml version="1.0" encoding="utf-8"?>
<formControlPr xmlns="http://schemas.microsoft.com/office/spreadsheetml/2009/9/main" objectType="CheckBox" fmlaLink="$A$25" lockText="1" noThreeD="1"/>
</file>

<file path=xl/ctrlProps/ctrlProp129.xml><?xml version="1.0" encoding="utf-8"?>
<formControlPr xmlns="http://schemas.microsoft.com/office/spreadsheetml/2009/9/main" objectType="CheckBox" fmlaLink="$A$60"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fmlaLink="$A$24" lockText="1" noThreeD="1"/>
</file>

<file path=xl/ctrlProps/ctrlProp131.xml><?xml version="1.0" encoding="utf-8"?>
<formControlPr xmlns="http://schemas.microsoft.com/office/spreadsheetml/2009/9/main" objectType="CheckBox" fmlaLink="$A$27" lockText="1" noThreeD="1"/>
</file>

<file path=xl/ctrlProps/ctrlProp132.xml><?xml version="1.0" encoding="utf-8"?>
<formControlPr xmlns="http://schemas.microsoft.com/office/spreadsheetml/2009/9/main" objectType="CheckBox" fmlaLink="$A$60" lockText="1" noThreeD="1"/>
</file>

<file path=xl/ctrlProps/ctrlProp133.xml><?xml version="1.0" encoding="utf-8"?>
<formControlPr xmlns="http://schemas.microsoft.com/office/spreadsheetml/2009/9/main" objectType="CheckBox" fmlaLink="$A$28" lockText="1" noThreeD="1"/>
</file>

<file path=xl/ctrlProps/ctrlProp134.xml><?xml version="1.0" encoding="utf-8"?>
<formControlPr xmlns="http://schemas.microsoft.com/office/spreadsheetml/2009/9/main" objectType="CheckBox" fmlaLink="$A$61" lockText="1" noThreeD="1"/>
</file>

<file path=xl/ctrlProps/ctrlProp135.xml><?xml version="1.0" encoding="utf-8"?>
<formControlPr xmlns="http://schemas.microsoft.com/office/spreadsheetml/2009/9/main" objectType="CheckBox" fmlaLink="#REF!" lockText="1" noThreeD="1"/>
</file>

<file path=xl/ctrlProps/ctrlProp136.xml><?xml version="1.0" encoding="utf-8"?>
<formControlPr xmlns="http://schemas.microsoft.com/office/spreadsheetml/2009/9/main" objectType="CheckBox" fmlaLink="$A$60" lockText="1" noThreeD="1"/>
</file>

<file path=xl/ctrlProps/ctrlProp137.xml><?xml version="1.0" encoding="utf-8"?>
<formControlPr xmlns="http://schemas.microsoft.com/office/spreadsheetml/2009/9/main" objectType="CheckBox" fmlaLink="$A$31" lockText="1" noThreeD="1"/>
</file>

<file path=xl/ctrlProps/ctrlProp138.xml><?xml version="1.0" encoding="utf-8"?>
<formControlPr xmlns="http://schemas.microsoft.com/office/spreadsheetml/2009/9/main" objectType="CheckBox" fmlaLink="$A$60" lockText="1" noThreeD="1"/>
</file>

<file path=xl/ctrlProps/ctrlProp139.xml><?xml version="1.0" encoding="utf-8"?>
<formControlPr xmlns="http://schemas.microsoft.com/office/spreadsheetml/2009/9/main" objectType="CheckBox" fmlaLink="$A$30"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fmlaLink="$A$60" lockText="1" noThreeD="1"/>
</file>

<file path=xl/ctrlProps/ctrlProp141.xml><?xml version="1.0" encoding="utf-8"?>
<formControlPr xmlns="http://schemas.microsoft.com/office/spreadsheetml/2009/9/main" objectType="CheckBox" fmlaLink="$A$29" lockText="1" noThreeD="1"/>
</file>

<file path=xl/ctrlProps/ctrlProp142.xml><?xml version="1.0" encoding="utf-8"?>
<formControlPr xmlns="http://schemas.microsoft.com/office/spreadsheetml/2009/9/main" objectType="CheckBox" fmlaLink="$A$61" lockText="1" noThreeD="1"/>
</file>

<file path=xl/ctrlProps/ctrlProp143.xml><?xml version="1.0" encoding="utf-8"?>
<formControlPr xmlns="http://schemas.microsoft.com/office/spreadsheetml/2009/9/main" objectType="CheckBox" fmlaLink="#REF!" lockText="1" noThreeD="1"/>
</file>

<file path=xl/ctrlProps/ctrlProp144.xml><?xml version="1.0" encoding="utf-8"?>
<formControlPr xmlns="http://schemas.microsoft.com/office/spreadsheetml/2009/9/main" objectType="CheckBox" fmlaLink="$A$60" lockText="1" noThreeD="1"/>
</file>

<file path=xl/ctrlProps/ctrlProp145.xml><?xml version="1.0" encoding="utf-8"?>
<formControlPr xmlns="http://schemas.microsoft.com/office/spreadsheetml/2009/9/main" objectType="CheckBox" fmlaLink="$A$38" lockText="1" noThreeD="1"/>
</file>

<file path=xl/ctrlProps/ctrlProp146.xml><?xml version="1.0" encoding="utf-8"?>
<formControlPr xmlns="http://schemas.microsoft.com/office/spreadsheetml/2009/9/main" objectType="CheckBox" fmlaLink="$A$60" lockText="1" noThreeD="1"/>
</file>

<file path=xl/ctrlProps/ctrlProp147.xml><?xml version="1.0" encoding="utf-8"?>
<formControlPr xmlns="http://schemas.microsoft.com/office/spreadsheetml/2009/9/main" objectType="CheckBox" fmlaLink="$A$37" lockText="1" noThreeD="1"/>
</file>

<file path=xl/ctrlProps/ctrlProp148.xml><?xml version="1.0" encoding="utf-8"?>
<formControlPr xmlns="http://schemas.microsoft.com/office/spreadsheetml/2009/9/main" objectType="CheckBox" fmlaLink="$A$33" lockText="1" noThreeD="1"/>
</file>

<file path=xl/ctrlProps/ctrlProp149.xml><?xml version="1.0" encoding="utf-8"?>
<formControlPr xmlns="http://schemas.microsoft.com/office/spreadsheetml/2009/9/main" objectType="CheckBox" fmlaLink="$A$60"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fmlaLink="$A$34" lockText="1" noThreeD="1"/>
</file>

<file path=xl/ctrlProps/ctrlProp151.xml><?xml version="1.0" encoding="utf-8"?>
<formControlPr xmlns="http://schemas.microsoft.com/office/spreadsheetml/2009/9/main" objectType="CheckBox" fmlaLink="$A$60" lockText="1" noThreeD="1"/>
</file>

<file path=xl/ctrlProps/ctrlProp152.xml><?xml version="1.0" encoding="utf-8"?>
<formControlPr xmlns="http://schemas.microsoft.com/office/spreadsheetml/2009/9/main" objectType="CheckBox" fmlaLink="$A$35" lockText="1" noThreeD="1"/>
</file>

<file path=xl/ctrlProps/ctrlProp153.xml><?xml version="1.0" encoding="utf-8"?>
<formControlPr xmlns="http://schemas.microsoft.com/office/spreadsheetml/2009/9/main" objectType="CheckBox" fmlaLink="$A$60" lockText="1" noThreeD="1"/>
</file>

<file path=xl/ctrlProps/ctrlProp154.xml><?xml version="1.0" encoding="utf-8"?>
<formControlPr xmlns="http://schemas.microsoft.com/office/spreadsheetml/2009/9/main" objectType="CheckBox" fmlaLink="$A$43" lockText="1" noThreeD="1"/>
</file>

<file path=xl/ctrlProps/ctrlProp155.xml><?xml version="1.0" encoding="utf-8"?>
<formControlPr xmlns="http://schemas.microsoft.com/office/spreadsheetml/2009/9/main" objectType="CheckBox" fmlaLink="$A$12" lockText="1" noThreeD="1"/>
</file>

<file path=xl/ctrlProps/ctrlProp156.xml><?xml version="1.0" encoding="utf-8"?>
<formControlPr xmlns="http://schemas.microsoft.com/office/spreadsheetml/2009/9/main" objectType="CheckBox" fmlaLink="$A$10" lockText="1" noThreeD="1"/>
</file>

<file path=xl/ctrlProps/ctrlProp157.xml><?xml version="1.0" encoding="utf-8"?>
<formControlPr xmlns="http://schemas.microsoft.com/office/spreadsheetml/2009/9/main" objectType="CheckBox" fmlaLink="$A$40" lockText="1" noThreeD="1"/>
</file>

<file path=xl/ctrlProps/ctrlProp158.xml><?xml version="1.0" encoding="utf-8"?>
<formControlPr xmlns="http://schemas.microsoft.com/office/spreadsheetml/2009/9/main" objectType="CheckBox" fmlaLink="$A$41" lockText="1" noThreeD="1"/>
</file>

<file path=xl/ctrlProps/ctrlProp159.xml><?xml version="1.0" encoding="utf-8"?>
<formControlPr xmlns="http://schemas.microsoft.com/office/spreadsheetml/2009/9/main" objectType="CheckBox" fmlaLink="$A$42"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fmlaLink="$A$60" lockText="1" noThreeD="1"/>
</file>

<file path=xl/ctrlProps/ctrlProp161.xml><?xml version="1.0" encoding="utf-8"?>
<formControlPr xmlns="http://schemas.microsoft.com/office/spreadsheetml/2009/9/main" objectType="CheckBox" fmlaLink="$A$36" lockText="1" noThreeD="1"/>
</file>

<file path=xl/ctrlProps/ctrlProp162.xml><?xml version="1.0" encoding="utf-8"?>
<formControlPr xmlns="http://schemas.microsoft.com/office/spreadsheetml/2009/9/main" objectType="CheckBox" fmlaLink="$A$38" lockText="1" noThreeD="1"/>
</file>

<file path=xl/ctrlProps/ctrlProp163.xml><?xml version="1.0" encoding="utf-8"?>
<formControlPr xmlns="http://schemas.microsoft.com/office/spreadsheetml/2009/9/main" objectType="CheckBox" fmlaLink="#REF!" lockText="1" noThreeD="1"/>
</file>

<file path=xl/ctrlProps/ctrlProp164.xml><?xml version="1.0" encoding="utf-8"?>
<formControlPr xmlns="http://schemas.microsoft.com/office/spreadsheetml/2009/9/main" objectType="CheckBox" fmlaLink="$A$37" lockText="1" noThreeD="1"/>
</file>

<file path=xl/ctrlProps/ctrlProp165.xml><?xml version="1.0" encoding="utf-8"?>
<formControlPr xmlns="http://schemas.microsoft.com/office/spreadsheetml/2009/9/main" objectType="CheckBox" fmlaLink="$A$13" lockText="1" noThreeD="1"/>
</file>

<file path=xl/ctrlProps/ctrlProp166.xml><?xml version="1.0" encoding="utf-8"?>
<formControlPr xmlns="http://schemas.microsoft.com/office/spreadsheetml/2009/9/main" objectType="CheckBox" fmlaLink="$A$38" lockText="1" noThreeD="1"/>
</file>

<file path=xl/ctrlProps/ctrlProp167.xml><?xml version="1.0" encoding="utf-8"?>
<formControlPr xmlns="http://schemas.microsoft.com/office/spreadsheetml/2009/9/main" objectType="CheckBox" fmlaLink="#REF!" lockText="1" noThreeD="1"/>
</file>

<file path=xl/ctrlProps/ctrlProp168.xml><?xml version="1.0" encoding="utf-8"?>
<formControlPr xmlns="http://schemas.microsoft.com/office/spreadsheetml/2009/9/main" objectType="CheckBox" fmlaLink="$A$37" lockText="1" noThreeD="1"/>
</file>

<file path=xl/ctrlProps/ctrlProp169.xml><?xml version="1.0" encoding="utf-8"?>
<formControlPr xmlns="http://schemas.microsoft.com/office/spreadsheetml/2009/9/main" objectType="CheckBox" fmlaLink="$A$15"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fmlaLink="$A$11" lockText="1" noThreeD="1"/>
</file>

<file path=xl/ctrlProps/ctrlProp171.xml><?xml version="1.0" encoding="utf-8"?>
<formControlPr xmlns="http://schemas.microsoft.com/office/spreadsheetml/2009/9/main" objectType="CheckBox" fmlaLink="$A$37" lockText="1" noThreeD="1"/>
</file>

<file path=xl/ctrlProps/ctrlProp172.xml><?xml version="1.0" encoding="utf-8"?>
<formControlPr xmlns="http://schemas.microsoft.com/office/spreadsheetml/2009/9/main" objectType="CheckBox" fmlaLink="$A$12" lockText="1" noThreeD="1"/>
</file>

<file path=xl/ctrlProps/ctrlProp173.xml><?xml version="1.0" encoding="utf-8"?>
<formControlPr xmlns="http://schemas.microsoft.com/office/spreadsheetml/2009/9/main" objectType="CheckBox" fmlaLink="$A$38" lockText="1" noThreeD="1"/>
</file>

<file path=xl/ctrlProps/ctrlProp174.xml><?xml version="1.0" encoding="utf-8"?>
<formControlPr xmlns="http://schemas.microsoft.com/office/spreadsheetml/2009/9/main" objectType="CheckBox" fmlaLink="#REF!" lockText="1" noThreeD="1"/>
</file>

<file path=xl/ctrlProps/ctrlProp175.xml><?xml version="1.0" encoding="utf-8"?>
<formControlPr xmlns="http://schemas.microsoft.com/office/spreadsheetml/2009/9/main" objectType="CheckBox" fmlaLink="$A$37" lockText="1" noThreeD="1"/>
</file>

<file path=xl/ctrlProps/ctrlProp176.xml><?xml version="1.0" encoding="utf-8"?>
<formControlPr xmlns="http://schemas.microsoft.com/office/spreadsheetml/2009/9/main" objectType="CheckBox" fmlaLink="$A$14" lockText="1" noThreeD="1"/>
</file>

<file path=xl/ctrlProps/ctrlProp177.xml><?xml version="1.0" encoding="utf-8"?>
<formControlPr xmlns="http://schemas.microsoft.com/office/spreadsheetml/2009/9/main" objectType="CheckBox" fmlaLink="$A$38" lockText="1" noThreeD="1"/>
</file>

<file path=xl/ctrlProps/ctrlProp178.xml><?xml version="1.0" encoding="utf-8"?>
<formControlPr xmlns="http://schemas.microsoft.com/office/spreadsheetml/2009/9/main" objectType="CheckBox" fmlaLink="#REF!" lockText="1" noThreeD="1"/>
</file>

<file path=xl/ctrlProps/ctrlProp179.xml><?xml version="1.0" encoding="utf-8"?>
<formControlPr xmlns="http://schemas.microsoft.com/office/spreadsheetml/2009/9/main" objectType="CheckBox" fmlaLink="$A$37"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fmlaLink="$A$33" lockText="1" noThreeD="1"/>
</file>

<file path=xl/ctrlProps/ctrlProp181.xml><?xml version="1.0" encoding="utf-8"?>
<formControlPr xmlns="http://schemas.microsoft.com/office/spreadsheetml/2009/9/main" objectType="CheckBox" fmlaLink="$A$38" lockText="1" noThreeD="1"/>
</file>

<file path=xl/ctrlProps/ctrlProp182.xml><?xml version="1.0" encoding="utf-8"?>
<formControlPr xmlns="http://schemas.microsoft.com/office/spreadsheetml/2009/9/main" objectType="CheckBox" fmlaLink="#REF!" lockText="1" noThreeD="1"/>
</file>

<file path=xl/ctrlProps/ctrlProp183.xml><?xml version="1.0" encoding="utf-8"?>
<formControlPr xmlns="http://schemas.microsoft.com/office/spreadsheetml/2009/9/main" objectType="CheckBox" fmlaLink="$A$37" lockText="1" noThreeD="1"/>
</file>

<file path=xl/ctrlProps/ctrlProp184.xml><?xml version="1.0" encoding="utf-8"?>
<formControlPr xmlns="http://schemas.microsoft.com/office/spreadsheetml/2009/9/main" objectType="CheckBox" fmlaLink="$A$43" lockText="1" noThreeD="1"/>
</file>

<file path=xl/ctrlProps/ctrlProp185.xml><?xml version="1.0" encoding="utf-8"?>
<formControlPr xmlns="http://schemas.microsoft.com/office/spreadsheetml/2009/9/main" objectType="CheckBox" fmlaLink="$A$30" lockText="1" noThreeD="1"/>
</file>

<file path=xl/ctrlProps/ctrlProp186.xml><?xml version="1.0" encoding="utf-8"?>
<formControlPr xmlns="http://schemas.microsoft.com/office/spreadsheetml/2009/9/main" objectType="CheckBox" fmlaLink="$A$37" lockText="1" noThreeD="1"/>
</file>

<file path=xl/ctrlProps/ctrlProp187.xml><?xml version="1.0" encoding="utf-8"?>
<formControlPr xmlns="http://schemas.microsoft.com/office/spreadsheetml/2009/9/main" objectType="CheckBox" fmlaLink="$A$31" lockText="1" noThreeD="1"/>
</file>

<file path=xl/ctrlProps/ctrlProp188.xml><?xml version="1.0" encoding="utf-8"?>
<formControlPr xmlns="http://schemas.microsoft.com/office/spreadsheetml/2009/9/main" objectType="CheckBox" fmlaLink="$A$37" lockText="1" noThreeD="1"/>
</file>

<file path=xl/ctrlProps/ctrlProp189.xml><?xml version="1.0" encoding="utf-8"?>
<formControlPr xmlns="http://schemas.microsoft.com/office/spreadsheetml/2009/9/main" objectType="CheckBox" fmlaLink="$A$32"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fmlaLink="$A$39" lockText="1" noThreeD="1"/>
</file>

<file path=xl/ctrlProps/ctrlProp191.xml><?xml version="1.0" encoding="utf-8"?>
<formControlPr xmlns="http://schemas.microsoft.com/office/spreadsheetml/2009/9/main" objectType="CheckBox" fmlaLink="$A$42" lockText="1" noThreeD="1"/>
</file>

<file path=xl/ctrlProps/ctrlProp192.xml><?xml version="1.0" encoding="utf-8"?>
<formControlPr xmlns="http://schemas.microsoft.com/office/spreadsheetml/2009/9/main" objectType="CheckBox" fmlaLink="$A$21" lockText="1" noThreeD="1"/>
</file>

<file path=xl/ctrlProps/ctrlProp193.xml><?xml version="1.0" encoding="utf-8"?>
<formControlPr xmlns="http://schemas.microsoft.com/office/spreadsheetml/2009/9/main" objectType="CheckBox" fmlaLink="$A$37" lockText="1" noThreeD="1"/>
</file>

<file path=xl/ctrlProps/ctrlProp194.xml><?xml version="1.0" encoding="utf-8"?>
<formControlPr xmlns="http://schemas.microsoft.com/office/spreadsheetml/2009/9/main" objectType="CheckBox" fmlaLink="$A$22" lockText="1" noThreeD="1"/>
</file>

<file path=xl/ctrlProps/ctrlProp195.xml><?xml version="1.0" encoding="utf-8"?>
<formControlPr xmlns="http://schemas.microsoft.com/office/spreadsheetml/2009/9/main" objectType="CheckBox" fmlaLink="$A$38" lockText="1" noThreeD="1"/>
</file>

<file path=xl/ctrlProps/ctrlProp196.xml><?xml version="1.0" encoding="utf-8"?>
<formControlPr xmlns="http://schemas.microsoft.com/office/spreadsheetml/2009/9/main" objectType="CheckBox" fmlaLink="#REF!" lockText="1" noThreeD="1"/>
</file>

<file path=xl/ctrlProps/ctrlProp197.xml><?xml version="1.0" encoding="utf-8"?>
<formControlPr xmlns="http://schemas.microsoft.com/office/spreadsheetml/2009/9/main" objectType="CheckBox" fmlaLink="$A$37" lockText="1" noThreeD="1"/>
</file>

<file path=xl/ctrlProps/ctrlProp198.xml><?xml version="1.0" encoding="utf-8"?>
<formControlPr xmlns="http://schemas.microsoft.com/office/spreadsheetml/2009/9/main" objectType="CheckBox" fmlaLink="$A$24" lockText="1" noThreeD="1"/>
</file>

<file path=xl/ctrlProps/ctrlProp199.xml><?xml version="1.0" encoding="utf-8"?>
<formControlPr xmlns="http://schemas.microsoft.com/office/spreadsheetml/2009/9/main" objectType="CheckBox" fmlaLink="$A$37" lockText="1" noThreeD="1"/>
</file>

<file path=xl/ctrlProps/ctrlProp2.xml><?xml version="1.0" encoding="utf-8"?>
<formControlPr xmlns="http://schemas.microsoft.com/office/spreadsheetml/2009/9/main" objectType="CheckBox" fmlaLink="$AI$18"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fmlaLink="$A$23" lockText="1" noThreeD="1"/>
</file>

<file path=xl/ctrlProps/ctrlProp201.xml><?xml version="1.0" encoding="utf-8"?>
<formControlPr xmlns="http://schemas.microsoft.com/office/spreadsheetml/2009/9/main" objectType="CheckBox" fmlaLink="$A$37" lockText="1" noThreeD="1"/>
</file>

<file path=xl/ctrlProps/ctrlProp202.xml><?xml version="1.0" encoding="utf-8"?>
<formControlPr xmlns="http://schemas.microsoft.com/office/spreadsheetml/2009/9/main" objectType="CheckBox" fmlaLink="$A$40" lockText="1" noThreeD="1"/>
</file>

<file path=xl/ctrlProps/ctrlProp203.xml><?xml version="1.0" encoding="utf-8"?>
<formControlPr xmlns="http://schemas.microsoft.com/office/spreadsheetml/2009/9/main" objectType="CheckBox" fmlaLink="$A$37" lockText="1" noThreeD="1"/>
</file>

<file path=xl/ctrlProps/ctrlProp204.xml><?xml version="1.0" encoding="utf-8"?>
<formControlPr xmlns="http://schemas.microsoft.com/office/spreadsheetml/2009/9/main" objectType="CheckBox" fmlaLink="$A$41"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fmlaLink="$AE$24" lockText="1" noThreeD="1"/>
</file>

<file path=xl/ctrlProps/ctrlProp217.xml><?xml version="1.0" encoding="utf-8"?>
<formControlPr xmlns="http://schemas.microsoft.com/office/spreadsheetml/2009/9/main" objectType="CheckBox" fmlaLink="$AE$11" lockText="1" noThreeD="1"/>
</file>

<file path=xl/ctrlProps/ctrlProp218.xml><?xml version="1.0" encoding="utf-8"?>
<formControlPr xmlns="http://schemas.microsoft.com/office/spreadsheetml/2009/9/main" objectType="CheckBox" fmlaLink="$AE$12"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fmlaLink="$AI$18" lockText="1" noThreeD="1"/>
</file>

<file path=xl/ctrlProps/ctrlProp226.xml><?xml version="1.0" encoding="utf-8"?>
<formControlPr xmlns="http://schemas.microsoft.com/office/spreadsheetml/2009/9/main" objectType="CheckBox" fmlaLink="$AI$22"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fmlaLink="$AI$27" lockText="1" noThreeD="1"/>
</file>

<file path=xl/ctrlProps/ctrlProp232.xml><?xml version="1.0" encoding="utf-8"?>
<formControlPr xmlns="http://schemas.microsoft.com/office/spreadsheetml/2009/9/main" objectType="CheckBox" fmlaLink="$AI$30" lockText="1" noThreeD="1"/>
</file>

<file path=xl/ctrlProps/ctrlProp233.xml><?xml version="1.0" encoding="utf-8"?>
<formControlPr xmlns="http://schemas.microsoft.com/office/spreadsheetml/2009/9/main" objectType="CheckBox" fmlaLink="$AI$34"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fmlaLink="$AI$56" lockText="1" noThreeD="1"/>
</file>

<file path=xl/ctrlProps/ctrlProp31.xml><?xml version="1.0" encoding="utf-8"?>
<formControlPr xmlns="http://schemas.microsoft.com/office/spreadsheetml/2009/9/main" objectType="CheckBox" fmlaLink="$AI$57" lockText="1" noThreeD="1"/>
</file>

<file path=xl/ctrlProps/ctrlProp32.xml><?xml version="1.0" encoding="utf-8"?>
<formControlPr xmlns="http://schemas.microsoft.com/office/spreadsheetml/2009/9/main" objectType="CheckBox" fmlaLink="$AI$19" lockText="1" noThreeD="1"/>
</file>

<file path=xl/ctrlProps/ctrlProp33.xml><?xml version="1.0" encoding="utf-8"?>
<formControlPr xmlns="http://schemas.microsoft.com/office/spreadsheetml/2009/9/main" objectType="CheckBox" fmlaLink="$AI$20" lockText="1" noThreeD="1"/>
</file>

<file path=xl/ctrlProps/ctrlProp34.xml><?xml version="1.0" encoding="utf-8"?>
<formControlPr xmlns="http://schemas.microsoft.com/office/spreadsheetml/2009/9/main" objectType="CheckBox" fmlaLink="$AI$21"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fmlaLink="$AI$59" lockText="1" noThreeD="1"/>
</file>

<file path=xl/ctrlProps/ctrlProp42.xml><?xml version="1.0" encoding="utf-8"?>
<formControlPr xmlns="http://schemas.microsoft.com/office/spreadsheetml/2009/9/main" objectType="CheckBox" fmlaLink="$AI$60"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fmlaLink="$AI$69" lockText="1" noThreeD="1"/>
</file>

<file path=xl/ctrlProps/ctrlProp48.xml><?xml version="1.0" encoding="utf-8"?>
<formControlPr xmlns="http://schemas.microsoft.com/office/spreadsheetml/2009/9/main" objectType="CheckBox" fmlaLink="$AI$76" lockText="1" noThreeD="1"/>
</file>

<file path=xl/ctrlProps/ctrlProp49.xml><?xml version="1.0" encoding="utf-8"?>
<formControlPr xmlns="http://schemas.microsoft.com/office/spreadsheetml/2009/9/main" objectType="CheckBox" fmlaLink="$Y$23"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fmlaLink="$Y$22"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fmlaLink="$X$17" lockText="1" noThreeD="1"/>
</file>

<file path=xl/ctrlProps/ctrlProp54.xml><?xml version="1.0" encoding="utf-8"?>
<formControlPr xmlns="http://schemas.microsoft.com/office/spreadsheetml/2009/9/main" objectType="CheckBox" fmlaLink="$X$16" lockText="1" noThreeD="1"/>
</file>

<file path=xl/ctrlProps/ctrlProp55.xml><?xml version="1.0" encoding="utf-8"?>
<formControlPr xmlns="http://schemas.microsoft.com/office/spreadsheetml/2009/9/main" objectType="CheckBox" fmlaLink="$Y$5" lockText="1" noThreeD="1"/>
</file>

<file path=xl/ctrlProps/ctrlProp56.xml><?xml version="1.0" encoding="utf-8"?>
<formControlPr xmlns="http://schemas.microsoft.com/office/spreadsheetml/2009/9/main" objectType="CheckBox" fmlaLink="$Y$6" lockText="1" noThreeD="1"/>
</file>

<file path=xl/ctrlProps/ctrlProp57.xml><?xml version="1.0" encoding="utf-8"?>
<formControlPr xmlns="http://schemas.microsoft.com/office/spreadsheetml/2009/9/main" objectType="CheckBox" fmlaLink="$Y$7" lockText="1" noThreeD="1"/>
</file>

<file path=xl/ctrlProps/ctrlProp58.xml><?xml version="1.0" encoding="utf-8"?>
<formControlPr xmlns="http://schemas.microsoft.com/office/spreadsheetml/2009/9/main" objectType="CheckBox" fmlaLink="$Y$8" lockText="1" noThreeD="1"/>
</file>

<file path=xl/ctrlProps/ctrlProp59.xml><?xml version="1.0" encoding="utf-8"?>
<formControlPr xmlns="http://schemas.microsoft.com/office/spreadsheetml/2009/9/main" objectType="CheckBox" fmlaLink="$A$38"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fmlaLink="$A$39" lockText="1" noThreeD="1"/>
</file>

<file path=xl/ctrlProps/ctrlProp61.xml><?xml version="1.0" encoding="utf-8"?>
<formControlPr xmlns="http://schemas.microsoft.com/office/spreadsheetml/2009/9/main" objectType="CheckBox" fmlaLink="$A$40" lockText="1" noThreeD="1"/>
</file>

<file path=xl/ctrlProps/ctrlProp62.xml><?xml version="1.0" encoding="utf-8"?>
<formControlPr xmlns="http://schemas.microsoft.com/office/spreadsheetml/2009/9/main" objectType="CheckBox" fmlaLink="$A$50" lockText="1" noThreeD="1"/>
</file>

<file path=xl/ctrlProps/ctrlProp63.xml><?xml version="1.0" encoding="utf-8"?>
<formControlPr xmlns="http://schemas.microsoft.com/office/spreadsheetml/2009/9/main" objectType="CheckBox" fmlaLink="$A$39" lockText="1" noThreeD="1"/>
</file>

<file path=xl/ctrlProps/ctrlProp64.xml><?xml version="1.0" encoding="utf-8"?>
<formControlPr xmlns="http://schemas.microsoft.com/office/spreadsheetml/2009/9/main" objectType="CheckBox" fmlaLink="$A$40" lockText="1" noThreeD="1"/>
</file>

<file path=xl/ctrlProps/ctrlProp65.xml><?xml version="1.0" encoding="utf-8"?>
<formControlPr xmlns="http://schemas.microsoft.com/office/spreadsheetml/2009/9/main" objectType="CheckBox" fmlaLink="$A51" lockText="1" noThreeD="1"/>
</file>

<file path=xl/ctrlProps/ctrlProp66.xml><?xml version="1.0" encoding="utf-8"?>
<formControlPr xmlns="http://schemas.microsoft.com/office/spreadsheetml/2009/9/main" objectType="CheckBox" fmlaLink="$A$50" lockText="1" noThreeD="1"/>
</file>

<file path=xl/ctrlProps/ctrlProp67.xml><?xml version="1.0" encoding="utf-8"?>
<formControlPr xmlns="http://schemas.microsoft.com/office/spreadsheetml/2009/9/main" objectType="CheckBox" fmlaLink="$A$39" lockText="1" noThreeD="1"/>
</file>

<file path=xl/ctrlProps/ctrlProp68.xml><?xml version="1.0" encoding="utf-8"?>
<formControlPr xmlns="http://schemas.microsoft.com/office/spreadsheetml/2009/9/main" objectType="CheckBox" fmlaLink="$A$52" lockText="1" noThreeD="1"/>
</file>

<file path=xl/ctrlProps/ctrlProp69.xml><?xml version="1.0" encoding="utf-8"?>
<formControlPr xmlns="http://schemas.microsoft.com/office/spreadsheetml/2009/9/main" objectType="CheckBox" fmlaLink="$A$40" lockText="1" noThreeD="1"/>
</file>

<file path=xl/ctrlProps/ctrlProp7.xml><?xml version="1.0" encoding="utf-8"?>
<formControlPr xmlns="http://schemas.microsoft.com/office/spreadsheetml/2009/9/main" objectType="CheckBox" fmlaLink="$AI$22" lockText="1" noThreeD="1"/>
</file>

<file path=xl/ctrlProps/ctrlProp70.xml><?xml version="1.0" encoding="utf-8"?>
<formControlPr xmlns="http://schemas.microsoft.com/office/spreadsheetml/2009/9/main" objectType="CheckBox" fmlaLink="$A$50" lockText="1" noThreeD="1"/>
</file>

<file path=xl/ctrlProps/ctrlProp71.xml><?xml version="1.0" encoding="utf-8"?>
<formControlPr xmlns="http://schemas.microsoft.com/office/spreadsheetml/2009/9/main" objectType="CheckBox" fmlaLink="$A$39" lockText="1" noThreeD="1"/>
</file>

<file path=xl/ctrlProps/ctrlProp72.xml><?xml version="1.0" encoding="utf-8"?>
<formControlPr xmlns="http://schemas.microsoft.com/office/spreadsheetml/2009/9/main" objectType="CheckBox" fmlaLink="$A$53" lockText="1" noThreeD="1"/>
</file>

<file path=xl/ctrlProps/ctrlProp73.xml><?xml version="1.0" encoding="utf-8"?>
<formControlPr xmlns="http://schemas.microsoft.com/office/spreadsheetml/2009/9/main" objectType="CheckBox" fmlaLink="$A$59" lockText="1" noThreeD="1"/>
</file>

<file path=xl/ctrlProps/ctrlProp74.xml><?xml version="1.0" encoding="utf-8"?>
<formControlPr xmlns="http://schemas.microsoft.com/office/spreadsheetml/2009/9/main" objectType="CheckBox" fmlaLink="$A$39" lockText="1" noThreeD="1"/>
</file>

<file path=xl/ctrlProps/ctrlProp75.xml><?xml version="1.0" encoding="utf-8"?>
<formControlPr xmlns="http://schemas.microsoft.com/office/spreadsheetml/2009/9/main" objectType="CheckBox" fmlaLink="$A$40" lockText="1" noThreeD="1"/>
</file>

<file path=xl/ctrlProps/ctrlProp76.xml><?xml version="1.0" encoding="utf-8"?>
<formControlPr xmlns="http://schemas.microsoft.com/office/spreadsheetml/2009/9/main" objectType="CheckBox" fmlaLink="$A$60" lockText="1" noThreeD="1"/>
</file>

<file path=xl/ctrlProps/ctrlProp77.xml><?xml version="1.0" encoding="utf-8"?>
<formControlPr xmlns="http://schemas.microsoft.com/office/spreadsheetml/2009/9/main" objectType="CheckBox" fmlaLink="$A$50" lockText="1" noThreeD="1"/>
</file>

<file path=xl/ctrlProps/ctrlProp78.xml><?xml version="1.0" encoding="utf-8"?>
<formControlPr xmlns="http://schemas.microsoft.com/office/spreadsheetml/2009/9/main" objectType="CheckBox" fmlaLink="$A$39" lockText="1" noThreeD="1"/>
</file>

<file path=xl/ctrlProps/ctrlProp79.xml><?xml version="1.0" encoding="utf-8"?>
<formControlPr xmlns="http://schemas.microsoft.com/office/spreadsheetml/2009/9/main" objectType="CheckBox" fmlaLink="$A$61" lockText="1" noThreeD="1"/>
</file>

<file path=xl/ctrlProps/ctrlProp8.xml><?xml version="1.0" encoding="utf-8"?>
<formControlPr xmlns="http://schemas.microsoft.com/office/spreadsheetml/2009/9/main" objectType="CheckBox" fmlaLink="$AI$36" lockText="1" noThreeD="1"/>
</file>

<file path=xl/ctrlProps/ctrlProp80.xml><?xml version="1.0" encoding="utf-8"?>
<formControlPr xmlns="http://schemas.microsoft.com/office/spreadsheetml/2009/9/main" objectType="CheckBox" fmlaLink="$A$40" lockText="1" noThreeD="1"/>
</file>

<file path=xl/ctrlProps/ctrlProp81.xml><?xml version="1.0" encoding="utf-8"?>
<formControlPr xmlns="http://schemas.microsoft.com/office/spreadsheetml/2009/9/main" objectType="CheckBox" fmlaLink="$A$50" lockText="1" noThreeD="1"/>
</file>

<file path=xl/ctrlProps/ctrlProp82.xml><?xml version="1.0" encoding="utf-8"?>
<formControlPr xmlns="http://schemas.microsoft.com/office/spreadsheetml/2009/9/main" objectType="CheckBox" fmlaLink="$A$39" lockText="1" noThreeD="1"/>
</file>

<file path=xl/ctrlProps/ctrlProp83.xml><?xml version="1.0" encoding="utf-8"?>
<formControlPr xmlns="http://schemas.microsoft.com/office/spreadsheetml/2009/9/main" objectType="CheckBox" fmlaLink="$A$62" lockText="1" noThreeD="1"/>
</file>

<file path=xl/ctrlProps/ctrlProp84.xml><?xml version="1.0" encoding="utf-8"?>
<formControlPr xmlns="http://schemas.microsoft.com/office/spreadsheetml/2009/9/main" objectType="CheckBox" fmlaLink="$A$68" lockText="1" noThreeD="1"/>
</file>

<file path=xl/ctrlProps/ctrlProp85.xml><?xml version="1.0" encoding="utf-8"?>
<formControlPr xmlns="http://schemas.microsoft.com/office/spreadsheetml/2009/9/main" objectType="CheckBox" fmlaLink="$A$39" lockText="1" noThreeD="1"/>
</file>

<file path=xl/ctrlProps/ctrlProp86.xml><?xml version="1.0" encoding="utf-8"?>
<formControlPr xmlns="http://schemas.microsoft.com/office/spreadsheetml/2009/9/main" objectType="CheckBox" fmlaLink="$A$69" lockText="1" noThreeD="1"/>
</file>

<file path=xl/ctrlProps/ctrlProp87.xml><?xml version="1.0" encoding="utf-8"?>
<formControlPr xmlns="http://schemas.microsoft.com/office/spreadsheetml/2009/9/main" objectType="CheckBox" fmlaLink="$A$70" lockText="1" noThreeD="1"/>
</file>

<file path=xl/ctrlProps/ctrlProp88.xml><?xml version="1.0" encoding="utf-8"?>
<formControlPr xmlns="http://schemas.microsoft.com/office/spreadsheetml/2009/9/main" objectType="CheckBox" fmlaLink="$A$76" lockText="1" noThreeD="1"/>
</file>

<file path=xl/ctrlProps/ctrlProp89.xml><?xml version="1.0" encoding="utf-8"?>
<formControlPr xmlns="http://schemas.microsoft.com/office/spreadsheetml/2009/9/main" objectType="CheckBox" fmlaLink="$A$39" lockText="1" noThreeD="1"/>
</file>

<file path=xl/ctrlProps/ctrlProp9.xml><?xml version="1.0" encoding="utf-8"?>
<formControlPr xmlns="http://schemas.microsoft.com/office/spreadsheetml/2009/9/main" objectType="CheckBox" fmlaLink="$AI$37" lockText="1" noThreeD="1"/>
</file>

<file path=xl/ctrlProps/ctrlProp90.xml><?xml version="1.0" encoding="utf-8"?>
<formControlPr xmlns="http://schemas.microsoft.com/office/spreadsheetml/2009/9/main" objectType="CheckBox" fmlaLink="$A$40" lockText="1" noThreeD="1"/>
</file>

<file path=xl/ctrlProps/ctrlProp91.xml><?xml version="1.0" encoding="utf-8"?>
<formControlPr xmlns="http://schemas.microsoft.com/office/spreadsheetml/2009/9/main" objectType="CheckBox" fmlaLink="$A$77" lockText="1" noThreeD="1"/>
</file>

<file path=xl/ctrlProps/ctrlProp92.xml><?xml version="1.0" encoding="utf-8"?>
<formControlPr xmlns="http://schemas.microsoft.com/office/spreadsheetml/2009/9/main" objectType="CheckBox" fmlaLink="$A$50" lockText="1" noThreeD="1"/>
</file>

<file path=xl/ctrlProps/ctrlProp93.xml><?xml version="1.0" encoding="utf-8"?>
<formControlPr xmlns="http://schemas.microsoft.com/office/spreadsheetml/2009/9/main" objectType="CheckBox" fmlaLink="$A$39" lockText="1" noThreeD="1"/>
</file>

<file path=xl/ctrlProps/ctrlProp94.xml><?xml version="1.0" encoding="utf-8"?>
<formControlPr xmlns="http://schemas.microsoft.com/office/spreadsheetml/2009/9/main" objectType="CheckBox" fmlaLink="$A$78" lockText="1" noThreeD="1"/>
</file>

<file path=xl/ctrlProps/ctrlProp95.xml><?xml version="1.0" encoding="utf-8"?>
<formControlPr xmlns="http://schemas.microsoft.com/office/spreadsheetml/2009/9/main" objectType="CheckBox" fmlaLink="$A$40" lockText="1" noThreeD="1"/>
</file>

<file path=xl/ctrlProps/ctrlProp96.xml><?xml version="1.0" encoding="utf-8"?>
<formControlPr xmlns="http://schemas.microsoft.com/office/spreadsheetml/2009/9/main" objectType="CheckBox" fmlaLink="$A$50" lockText="1" noThreeD="1"/>
</file>

<file path=xl/ctrlProps/ctrlProp97.xml><?xml version="1.0" encoding="utf-8"?>
<formControlPr xmlns="http://schemas.microsoft.com/office/spreadsheetml/2009/9/main" objectType="CheckBox" fmlaLink="$A$39" lockText="1" noThreeD="1"/>
</file>

<file path=xl/ctrlProps/ctrlProp98.xml><?xml version="1.0" encoding="utf-8"?>
<formControlPr xmlns="http://schemas.microsoft.com/office/spreadsheetml/2009/9/main" objectType="CheckBox" fmlaLink="$A$79" lockText="1" noThreeD="1"/>
</file>

<file path=xl/ctrlProps/ctrlProp99.xml><?xml version="1.0" encoding="utf-8"?>
<formControlPr xmlns="http://schemas.microsoft.com/office/spreadsheetml/2009/9/main" objectType="CheckBox" fmlaLink="$A$8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9525</xdr:colOff>
          <xdr:row>14</xdr:row>
          <xdr:rowOff>9525</xdr:rowOff>
        </xdr:from>
        <xdr:to>
          <xdr:col>10</xdr:col>
          <xdr:colOff>57150</xdr:colOff>
          <xdr:row>14</xdr:row>
          <xdr:rowOff>200025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16</xdr:row>
          <xdr:rowOff>9525</xdr:rowOff>
        </xdr:from>
        <xdr:to>
          <xdr:col>10</xdr:col>
          <xdr:colOff>57150</xdr:colOff>
          <xdr:row>16</xdr:row>
          <xdr:rowOff>200025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18</xdr:row>
          <xdr:rowOff>0</xdr:rowOff>
        </xdr:from>
        <xdr:to>
          <xdr:col>10</xdr:col>
          <xdr:colOff>47625</xdr:colOff>
          <xdr:row>18</xdr:row>
          <xdr:rowOff>190500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18</xdr:row>
          <xdr:rowOff>0</xdr:rowOff>
        </xdr:from>
        <xdr:to>
          <xdr:col>13</xdr:col>
          <xdr:colOff>47625</xdr:colOff>
          <xdr:row>18</xdr:row>
          <xdr:rowOff>190500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18</xdr:row>
          <xdr:rowOff>0</xdr:rowOff>
        </xdr:from>
        <xdr:to>
          <xdr:col>16</xdr:col>
          <xdr:colOff>47625</xdr:colOff>
          <xdr:row>18</xdr:row>
          <xdr:rowOff>190500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47625</xdr:colOff>
          <xdr:row>19</xdr:row>
          <xdr:rowOff>190500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19</xdr:row>
          <xdr:rowOff>9525</xdr:rowOff>
        </xdr:from>
        <xdr:to>
          <xdr:col>17</xdr:col>
          <xdr:colOff>57150</xdr:colOff>
          <xdr:row>19</xdr:row>
          <xdr:rowOff>200025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19</xdr:row>
          <xdr:rowOff>9525</xdr:rowOff>
        </xdr:from>
        <xdr:to>
          <xdr:col>21</xdr:col>
          <xdr:colOff>57150</xdr:colOff>
          <xdr:row>19</xdr:row>
          <xdr:rowOff>200025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20</xdr:row>
          <xdr:rowOff>9525</xdr:rowOff>
        </xdr:from>
        <xdr:to>
          <xdr:col>10</xdr:col>
          <xdr:colOff>47625</xdr:colOff>
          <xdr:row>20</xdr:row>
          <xdr:rowOff>200025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47625</xdr:colOff>
          <xdr:row>21</xdr:row>
          <xdr:rowOff>190500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59</xdr:row>
          <xdr:rowOff>0</xdr:rowOff>
        </xdr:from>
        <xdr:to>
          <xdr:col>9</xdr:col>
          <xdr:colOff>47625</xdr:colOff>
          <xdr:row>59</xdr:row>
          <xdr:rowOff>190500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58</xdr:row>
          <xdr:rowOff>0</xdr:rowOff>
        </xdr:from>
        <xdr:to>
          <xdr:col>7</xdr:col>
          <xdr:colOff>47625</xdr:colOff>
          <xdr:row>58</xdr:row>
          <xdr:rowOff>190500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62</xdr:row>
          <xdr:rowOff>0</xdr:rowOff>
        </xdr:from>
        <xdr:to>
          <xdr:col>7</xdr:col>
          <xdr:colOff>47625</xdr:colOff>
          <xdr:row>62</xdr:row>
          <xdr:rowOff>190500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60</xdr:row>
          <xdr:rowOff>0</xdr:rowOff>
        </xdr:from>
        <xdr:to>
          <xdr:col>9</xdr:col>
          <xdr:colOff>47625</xdr:colOff>
          <xdr:row>60</xdr:row>
          <xdr:rowOff>190500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61</xdr:row>
          <xdr:rowOff>0</xdr:rowOff>
        </xdr:from>
        <xdr:to>
          <xdr:col>9</xdr:col>
          <xdr:colOff>47625</xdr:colOff>
          <xdr:row>61</xdr:row>
          <xdr:rowOff>190500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7</xdr:col>
      <xdr:colOff>110836</xdr:colOff>
      <xdr:row>59</xdr:row>
      <xdr:rowOff>27709</xdr:rowOff>
    </xdr:from>
    <xdr:to>
      <xdr:col>7</xdr:col>
      <xdr:colOff>177337</xdr:colOff>
      <xdr:row>61</xdr:row>
      <xdr:rowOff>159327</xdr:rowOff>
    </xdr:to>
    <xdr:sp macro="" textlink="">
      <xdr:nvSpPr>
        <xdr:cNvPr id="2" name="左大かっこ 1">
          <a:extLst>
            <a:ext uri="{FF2B5EF4-FFF2-40B4-BE49-F238E27FC236}">
              <a16:creationId xmlns:a16="http://schemas.microsoft.com/office/drawing/2014/main" id="{00000000-0008-0000-0000-000002000000}"/>
            </a:ext>
          </a:extLst>
        </xdr:cNvPr>
        <xdr:cNvSpPr/>
      </xdr:nvSpPr>
      <xdr:spPr>
        <a:xfrm>
          <a:off x="1274618" y="5070764"/>
          <a:ext cx="66501" cy="519545"/>
        </a:xfrm>
        <a:prstGeom prst="leftBracket">
          <a:avLst/>
        </a:prstGeom>
        <a:noFill/>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14</xdr:col>
          <xdr:colOff>0</xdr:colOff>
          <xdr:row>34</xdr:row>
          <xdr:rowOff>0</xdr:rowOff>
        </xdr:from>
        <xdr:to>
          <xdr:col>15</xdr:col>
          <xdr:colOff>47625</xdr:colOff>
          <xdr:row>34</xdr:row>
          <xdr:rowOff>190500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34</xdr:row>
          <xdr:rowOff>0</xdr:rowOff>
        </xdr:from>
        <xdr:to>
          <xdr:col>21</xdr:col>
          <xdr:colOff>47625</xdr:colOff>
          <xdr:row>34</xdr:row>
          <xdr:rowOff>190500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26</xdr:col>
      <xdr:colOff>114300</xdr:colOff>
      <xdr:row>63</xdr:row>
      <xdr:rowOff>137160</xdr:rowOff>
    </xdr:from>
    <xdr:to>
      <xdr:col>27</xdr:col>
      <xdr:colOff>152400</xdr:colOff>
      <xdr:row>64</xdr:row>
      <xdr:rowOff>76200</xdr:rowOff>
    </xdr:to>
    <xdr:sp macro="" textlink="">
      <xdr:nvSpPr>
        <xdr:cNvPr id="3110" name="矢印: 右 5">
          <a:extLst>
            <a:ext uri="{FF2B5EF4-FFF2-40B4-BE49-F238E27FC236}">
              <a16:creationId xmlns:a16="http://schemas.microsoft.com/office/drawing/2014/main" id="{00000000-0008-0000-0000-0000260C0000}"/>
            </a:ext>
          </a:extLst>
        </xdr:cNvPr>
        <xdr:cNvSpPr>
          <a:spLocks noChangeArrowheads="1"/>
        </xdr:cNvSpPr>
      </xdr:nvSpPr>
      <xdr:spPr bwMode="auto">
        <a:xfrm>
          <a:off x="5067300" y="11871960"/>
          <a:ext cx="228600" cy="152400"/>
        </a:xfrm>
        <a:prstGeom prst="rightArrow">
          <a:avLst>
            <a:gd name="adj1" fmla="val 50000"/>
            <a:gd name="adj2" fmla="val 49660"/>
          </a:avLst>
        </a:prstGeom>
        <a:solidFill>
          <a:srgbClr val="000000"/>
        </a:solidFill>
        <a:ln>
          <a:noFill/>
        </a:ln>
        <a:extLst>
          <a:ext uri="{91240B29-F687-4F45-9708-019B960494DF}">
            <a14:hiddenLine xmlns:a14="http://schemas.microsoft.com/office/drawing/2010/main" w="12700">
              <a:solidFill>
                <a:srgbClr val="000000"/>
              </a:solidFill>
              <a:miter lim="800000"/>
              <a:headEnd/>
              <a:tailEnd/>
            </a14:hiddenLine>
          </a:ext>
        </a:extLst>
      </xdr:spPr>
    </xdr:sp>
    <xdr:clientData/>
  </xdr:twoCellAnchor>
  <xdr:twoCellAnchor>
    <xdr:from>
      <xdr:col>26</xdr:col>
      <xdr:colOff>106680</xdr:colOff>
      <xdr:row>73</xdr:row>
      <xdr:rowOff>144780</xdr:rowOff>
    </xdr:from>
    <xdr:to>
      <xdr:col>27</xdr:col>
      <xdr:colOff>144780</xdr:colOff>
      <xdr:row>74</xdr:row>
      <xdr:rowOff>83820</xdr:rowOff>
    </xdr:to>
    <xdr:sp macro="" textlink="">
      <xdr:nvSpPr>
        <xdr:cNvPr id="3109" name="矢印: 右 4">
          <a:extLst>
            <a:ext uri="{FF2B5EF4-FFF2-40B4-BE49-F238E27FC236}">
              <a16:creationId xmlns:a16="http://schemas.microsoft.com/office/drawing/2014/main" id="{00000000-0008-0000-0000-0000250C0000}"/>
            </a:ext>
          </a:extLst>
        </xdr:cNvPr>
        <xdr:cNvSpPr>
          <a:spLocks noChangeArrowheads="1"/>
        </xdr:cNvSpPr>
      </xdr:nvSpPr>
      <xdr:spPr bwMode="auto">
        <a:xfrm>
          <a:off x="5059680" y="13799820"/>
          <a:ext cx="228600" cy="152400"/>
        </a:xfrm>
        <a:prstGeom prst="rightArrow">
          <a:avLst>
            <a:gd name="adj1" fmla="val 50000"/>
            <a:gd name="adj2" fmla="val 49660"/>
          </a:avLst>
        </a:prstGeom>
        <a:solidFill>
          <a:srgbClr val="000000"/>
        </a:solidFill>
        <a:ln>
          <a:noFill/>
        </a:ln>
        <a:extLst>
          <a:ext uri="{91240B29-F687-4F45-9708-019B960494DF}">
            <a14:hiddenLine xmlns:a14="http://schemas.microsoft.com/office/drawing/2010/main" w="12700">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28</xdr:col>
          <xdr:colOff>0</xdr:colOff>
          <xdr:row>63</xdr:row>
          <xdr:rowOff>114300</xdr:rowOff>
        </xdr:from>
        <xdr:to>
          <xdr:col>29</xdr:col>
          <xdr:colOff>47625</xdr:colOff>
          <xdr:row>64</xdr:row>
          <xdr:rowOff>95250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0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68</xdr:row>
          <xdr:rowOff>19050</xdr:rowOff>
        </xdr:from>
        <xdr:to>
          <xdr:col>7</xdr:col>
          <xdr:colOff>47625</xdr:colOff>
          <xdr:row>69</xdr:row>
          <xdr:rowOff>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0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70</xdr:row>
          <xdr:rowOff>19050</xdr:rowOff>
        </xdr:from>
        <xdr:to>
          <xdr:col>7</xdr:col>
          <xdr:colOff>47625</xdr:colOff>
          <xdr:row>71</xdr:row>
          <xdr:rowOff>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0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71</xdr:row>
          <xdr:rowOff>19050</xdr:rowOff>
        </xdr:from>
        <xdr:to>
          <xdr:col>7</xdr:col>
          <xdr:colOff>47625</xdr:colOff>
          <xdr:row>72</xdr:row>
          <xdr:rowOff>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0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72</xdr:row>
          <xdr:rowOff>19050</xdr:rowOff>
        </xdr:from>
        <xdr:to>
          <xdr:col>7</xdr:col>
          <xdr:colOff>47625</xdr:colOff>
          <xdr:row>73</xdr:row>
          <xdr:rowOff>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0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73</xdr:row>
          <xdr:rowOff>114300</xdr:rowOff>
        </xdr:from>
        <xdr:to>
          <xdr:col>29</xdr:col>
          <xdr:colOff>47625</xdr:colOff>
          <xdr:row>74</xdr:row>
          <xdr:rowOff>95250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0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65</xdr:row>
          <xdr:rowOff>19050</xdr:rowOff>
        </xdr:from>
        <xdr:to>
          <xdr:col>7</xdr:col>
          <xdr:colOff>47625</xdr:colOff>
          <xdr:row>66</xdr:row>
          <xdr:rowOff>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0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65</xdr:row>
          <xdr:rowOff>19050</xdr:rowOff>
        </xdr:from>
        <xdr:to>
          <xdr:col>13</xdr:col>
          <xdr:colOff>47625</xdr:colOff>
          <xdr:row>66</xdr:row>
          <xdr:rowOff>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0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98</xdr:row>
          <xdr:rowOff>19050</xdr:rowOff>
        </xdr:from>
        <xdr:to>
          <xdr:col>28</xdr:col>
          <xdr:colOff>47625</xdr:colOff>
          <xdr:row>99</xdr:row>
          <xdr:rowOff>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0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98</xdr:row>
          <xdr:rowOff>19050</xdr:rowOff>
        </xdr:from>
        <xdr:to>
          <xdr:col>25</xdr:col>
          <xdr:colOff>47625</xdr:colOff>
          <xdr:row>99</xdr:row>
          <xdr:rowOff>0</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0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97</xdr:row>
          <xdr:rowOff>19050</xdr:rowOff>
        </xdr:from>
        <xdr:to>
          <xdr:col>28</xdr:col>
          <xdr:colOff>47625</xdr:colOff>
          <xdr:row>98</xdr:row>
          <xdr:rowOff>0</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0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103</xdr:row>
          <xdr:rowOff>123825</xdr:rowOff>
        </xdr:from>
        <xdr:to>
          <xdr:col>28</xdr:col>
          <xdr:colOff>47625</xdr:colOff>
          <xdr:row>104</xdr:row>
          <xdr:rowOff>95250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0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103</xdr:row>
          <xdr:rowOff>123825</xdr:rowOff>
        </xdr:from>
        <xdr:to>
          <xdr:col>25</xdr:col>
          <xdr:colOff>47625</xdr:colOff>
          <xdr:row>104</xdr:row>
          <xdr:rowOff>95250</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0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97</xdr:row>
          <xdr:rowOff>19050</xdr:rowOff>
        </xdr:from>
        <xdr:to>
          <xdr:col>25</xdr:col>
          <xdr:colOff>47625</xdr:colOff>
          <xdr:row>98</xdr:row>
          <xdr:rowOff>0</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0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101</xdr:row>
          <xdr:rowOff>19050</xdr:rowOff>
        </xdr:from>
        <xdr:to>
          <xdr:col>28</xdr:col>
          <xdr:colOff>47625</xdr:colOff>
          <xdr:row>102</xdr:row>
          <xdr:rowOff>0</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0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101</xdr:row>
          <xdr:rowOff>19050</xdr:rowOff>
        </xdr:from>
        <xdr:to>
          <xdr:col>25</xdr:col>
          <xdr:colOff>47625</xdr:colOff>
          <xdr:row>102</xdr:row>
          <xdr:rowOff>0</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0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102</xdr:row>
          <xdr:rowOff>19050</xdr:rowOff>
        </xdr:from>
        <xdr:to>
          <xdr:col>28</xdr:col>
          <xdr:colOff>47625</xdr:colOff>
          <xdr:row>103</xdr:row>
          <xdr:rowOff>0</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0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102</xdr:row>
          <xdr:rowOff>19050</xdr:rowOff>
        </xdr:from>
        <xdr:to>
          <xdr:col>25</xdr:col>
          <xdr:colOff>47625</xdr:colOff>
          <xdr:row>103</xdr:row>
          <xdr:rowOff>0</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0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96</xdr:row>
          <xdr:rowOff>19050</xdr:rowOff>
        </xdr:from>
        <xdr:to>
          <xdr:col>25</xdr:col>
          <xdr:colOff>47625</xdr:colOff>
          <xdr:row>97</xdr:row>
          <xdr:rowOff>0</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0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95</xdr:row>
          <xdr:rowOff>19050</xdr:rowOff>
        </xdr:from>
        <xdr:to>
          <xdr:col>25</xdr:col>
          <xdr:colOff>47625</xdr:colOff>
          <xdr:row>96</xdr:row>
          <xdr:rowOff>0</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0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93</xdr:row>
          <xdr:rowOff>19050</xdr:rowOff>
        </xdr:from>
        <xdr:to>
          <xdr:col>25</xdr:col>
          <xdr:colOff>47625</xdr:colOff>
          <xdr:row>94</xdr:row>
          <xdr:rowOff>0</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0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92</xdr:row>
          <xdr:rowOff>19050</xdr:rowOff>
        </xdr:from>
        <xdr:to>
          <xdr:col>25</xdr:col>
          <xdr:colOff>47625</xdr:colOff>
          <xdr:row>93</xdr:row>
          <xdr:rowOff>0</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0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91</xdr:row>
          <xdr:rowOff>19050</xdr:rowOff>
        </xdr:from>
        <xdr:to>
          <xdr:col>25</xdr:col>
          <xdr:colOff>47625</xdr:colOff>
          <xdr:row>92</xdr:row>
          <xdr:rowOff>0</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0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90</xdr:row>
          <xdr:rowOff>19050</xdr:rowOff>
        </xdr:from>
        <xdr:to>
          <xdr:col>25</xdr:col>
          <xdr:colOff>47625</xdr:colOff>
          <xdr:row>91</xdr:row>
          <xdr:rowOff>0</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0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55</xdr:row>
          <xdr:rowOff>19050</xdr:rowOff>
        </xdr:from>
        <xdr:to>
          <xdr:col>7</xdr:col>
          <xdr:colOff>47625</xdr:colOff>
          <xdr:row>56</xdr:row>
          <xdr:rowOff>0</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0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55</xdr:row>
          <xdr:rowOff>19050</xdr:rowOff>
        </xdr:from>
        <xdr:to>
          <xdr:col>15</xdr:col>
          <xdr:colOff>47625</xdr:colOff>
          <xdr:row>56</xdr:row>
          <xdr:rowOff>0</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0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57</xdr:row>
          <xdr:rowOff>19050</xdr:rowOff>
        </xdr:from>
        <xdr:to>
          <xdr:col>7</xdr:col>
          <xdr:colOff>47625</xdr:colOff>
          <xdr:row>58</xdr:row>
          <xdr:rowOff>0</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0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57</xdr:row>
          <xdr:rowOff>19050</xdr:rowOff>
        </xdr:from>
        <xdr:to>
          <xdr:col>17</xdr:col>
          <xdr:colOff>47625</xdr:colOff>
          <xdr:row>58</xdr:row>
          <xdr:rowOff>0</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0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57</xdr:row>
          <xdr:rowOff>19050</xdr:rowOff>
        </xdr:from>
        <xdr:to>
          <xdr:col>27</xdr:col>
          <xdr:colOff>47625</xdr:colOff>
          <xdr:row>58</xdr:row>
          <xdr:rowOff>0</xdr:rowOff>
        </xdr:to>
        <xdr:sp macro="" textlink="">
          <xdr:nvSpPr>
            <xdr:cNvPr id="3140" name="Check Box 68" hidden="1">
              <a:extLst>
                <a:ext uri="{63B3BB69-23CF-44E3-9099-C40C66FF867C}">
                  <a14:compatExt spid="_x0000_s3140"/>
                </a:ext>
                <a:ext uri="{FF2B5EF4-FFF2-40B4-BE49-F238E27FC236}">
                  <a16:creationId xmlns:a16="http://schemas.microsoft.com/office/drawing/2014/main" id="{00000000-0008-0000-00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33</xdr:col>
      <xdr:colOff>187037</xdr:colOff>
      <xdr:row>0</xdr:row>
      <xdr:rowOff>180109</xdr:rowOff>
    </xdr:from>
    <xdr:to>
      <xdr:col>43</xdr:col>
      <xdr:colOff>66386</xdr:colOff>
      <xdr:row>13</xdr:row>
      <xdr:rowOff>1</xdr:rowOff>
    </xdr:to>
    <xdr:sp macro="" textlink="">
      <xdr:nvSpPr>
        <xdr:cNvPr id="3" name="Text Box 15">
          <a:extLst>
            <a:ext uri="{FF2B5EF4-FFF2-40B4-BE49-F238E27FC236}">
              <a16:creationId xmlns:a16="http://schemas.microsoft.com/office/drawing/2014/main" id="{00000000-0008-0000-0000-000003000000}"/>
            </a:ext>
          </a:extLst>
        </xdr:cNvPr>
        <xdr:cNvSpPr txBox="1">
          <a:spLocks noChangeArrowheads="1"/>
        </xdr:cNvSpPr>
      </xdr:nvSpPr>
      <xdr:spPr bwMode="auto">
        <a:xfrm>
          <a:off x="6587837" y="180109"/>
          <a:ext cx="2664113" cy="261158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800" b="0" i="0" u="none" strike="noStrike" baseline="0">
              <a:solidFill>
                <a:srgbClr val="FF0000"/>
              </a:solidFill>
              <a:latin typeface="HGSｺﾞｼｯｸE"/>
              <a:ea typeface="HGSｺﾞｼｯｸE"/>
            </a:rPr>
            <a:t>【記入要領】</a:t>
          </a:r>
        </a:p>
        <a:p>
          <a:pPr algn="l" rtl="0">
            <a:lnSpc>
              <a:spcPts val="2000"/>
            </a:lnSpc>
            <a:defRPr sz="1000"/>
          </a:pPr>
          <a:r>
            <a:rPr lang="en-US" altLang="ja-JP" sz="1800" b="0" i="0" u="none" strike="noStrike" baseline="0">
              <a:solidFill>
                <a:srgbClr val="FF0000"/>
              </a:solidFill>
              <a:latin typeface="HGSｺﾞｼｯｸE"/>
              <a:ea typeface="HGSｺﾞｼｯｸE"/>
            </a:rPr>
            <a:t>(1)</a:t>
          </a:r>
          <a:r>
            <a:rPr lang="ja-JP" altLang="en-US" sz="1800" b="0" i="0" u="none" strike="noStrike" baseline="0">
              <a:solidFill>
                <a:srgbClr val="FF0000"/>
              </a:solidFill>
              <a:latin typeface="HGSｺﾞｼｯｸE"/>
              <a:ea typeface="HGSｺﾞｼｯｸE"/>
            </a:rPr>
            <a:t>記述式の部分</a:t>
          </a:r>
          <a:endParaRPr lang="en-US" altLang="ja-JP" sz="1800" b="0" i="0" u="none" strike="noStrike" baseline="0">
            <a:solidFill>
              <a:srgbClr val="FF0000"/>
            </a:solidFill>
            <a:latin typeface="HGSｺﾞｼｯｸE"/>
            <a:ea typeface="HGSｺﾞｼｯｸE"/>
          </a:endParaRPr>
        </a:p>
        <a:p>
          <a:pPr algn="l" rtl="0">
            <a:lnSpc>
              <a:spcPts val="2000"/>
            </a:lnSpc>
            <a:defRPr sz="1000"/>
          </a:pPr>
          <a:r>
            <a:rPr lang="ja-JP" altLang="en-US" sz="1800" b="0" i="0" u="none" strike="noStrike" baseline="0">
              <a:solidFill>
                <a:srgbClr val="FF0000"/>
              </a:solidFill>
              <a:latin typeface="HGSｺﾞｼｯｸE"/>
              <a:ea typeface="HGSｺﾞｼｯｸE"/>
            </a:rPr>
            <a:t>　</a:t>
          </a:r>
          <a:r>
            <a:rPr lang="ja-JP" altLang="en-US" sz="1600" b="0" i="0" u="none" strike="noStrike" baseline="0">
              <a:solidFill>
                <a:srgbClr val="FF0000"/>
              </a:solidFill>
              <a:latin typeface="HGSｺﾞｼｯｸE"/>
              <a:ea typeface="HGSｺﾞｼｯｸE"/>
            </a:rPr>
            <a:t>薄水色のセルに入力してください！</a:t>
          </a:r>
          <a:endParaRPr lang="en-US" altLang="ja-JP" sz="1600" b="0" i="0" u="none" strike="noStrike" baseline="0">
            <a:solidFill>
              <a:srgbClr val="FF0000"/>
            </a:solidFill>
            <a:latin typeface="HGSｺﾞｼｯｸE"/>
            <a:ea typeface="HGSｺﾞｼｯｸE"/>
          </a:endParaRPr>
        </a:p>
        <a:p>
          <a:pPr algn="l" rtl="0">
            <a:lnSpc>
              <a:spcPts val="2000"/>
            </a:lnSpc>
            <a:defRPr sz="1000"/>
          </a:pPr>
          <a:r>
            <a:rPr lang="en-US" altLang="ja-JP" sz="1400" b="0" i="0" u="none" strike="noStrike" baseline="0">
              <a:solidFill>
                <a:srgbClr val="FF0000"/>
              </a:solidFill>
              <a:latin typeface="HGSｺﾞｼｯｸE"/>
              <a:ea typeface="HGSｺﾞｼｯｸE"/>
            </a:rPr>
            <a:t>※</a:t>
          </a:r>
          <a:r>
            <a:rPr lang="ja-JP" altLang="en-US" sz="1400" b="0" i="0" u="none" strike="noStrike" baseline="0">
              <a:solidFill>
                <a:srgbClr val="FF0000"/>
              </a:solidFill>
              <a:latin typeface="HGSｺﾞｼｯｸE"/>
              <a:ea typeface="HGSｺﾞｼｯｸE"/>
            </a:rPr>
            <a:t>チェック項目を☑することにより薄水色のセルとなる箇所もあります。</a:t>
          </a:r>
          <a:endParaRPr lang="en-US" altLang="ja-JP" sz="1400" b="0" i="0" u="none" strike="noStrike" baseline="0">
            <a:solidFill>
              <a:srgbClr val="FF0000"/>
            </a:solidFill>
            <a:latin typeface="HGSｺﾞｼｯｸE"/>
            <a:ea typeface="HGSｺﾞｼｯｸE"/>
          </a:endParaRPr>
        </a:p>
        <a:p>
          <a:pPr algn="l" rtl="0">
            <a:lnSpc>
              <a:spcPts val="2000"/>
            </a:lnSpc>
            <a:defRPr sz="1000"/>
          </a:pPr>
          <a:r>
            <a:rPr lang="en-US" altLang="ja-JP" sz="1800" b="0" i="0" u="none" strike="noStrike" baseline="0">
              <a:solidFill>
                <a:srgbClr val="FF0000"/>
              </a:solidFill>
              <a:latin typeface="HGSｺﾞｼｯｸE"/>
              <a:ea typeface="HGSｺﾞｼｯｸE"/>
            </a:rPr>
            <a:t>(2)</a:t>
          </a:r>
          <a:r>
            <a:rPr lang="ja-JP" altLang="en-US" sz="1800" b="0" i="0" u="none" strike="noStrike" baseline="0">
              <a:solidFill>
                <a:srgbClr val="FF0000"/>
              </a:solidFill>
              <a:latin typeface="HGSｺﾞｼｯｸE"/>
              <a:ea typeface="HGSｺﾞｼｯｸE"/>
            </a:rPr>
            <a:t>チェック式の部分</a:t>
          </a:r>
          <a:endParaRPr lang="en-US" altLang="ja-JP" sz="1800" b="0" i="0" u="none" strike="noStrike" baseline="0">
            <a:solidFill>
              <a:srgbClr val="FF0000"/>
            </a:solidFill>
            <a:latin typeface="HGSｺﾞｼｯｸE"/>
            <a:ea typeface="HGSｺﾞｼｯｸE"/>
          </a:endParaRPr>
        </a:p>
        <a:p>
          <a:pPr algn="l" rtl="0">
            <a:lnSpc>
              <a:spcPts val="2000"/>
            </a:lnSpc>
            <a:defRPr sz="1000"/>
          </a:pPr>
          <a:r>
            <a:rPr lang="ja-JP" altLang="en-US" sz="1800" b="0" i="0" u="none" strike="noStrike" baseline="0">
              <a:solidFill>
                <a:srgbClr val="FF0000"/>
              </a:solidFill>
              <a:latin typeface="HGSｺﾞｼｯｸE"/>
              <a:ea typeface="HGSｺﾞｼｯｸE"/>
            </a:rPr>
            <a:t>　</a:t>
          </a:r>
          <a:r>
            <a:rPr lang="ja-JP" altLang="en-US" sz="1600" b="0" i="0" u="none" strike="noStrike" baseline="0">
              <a:solidFill>
                <a:srgbClr val="FF0000"/>
              </a:solidFill>
              <a:latin typeface="HGSｺﾞｼｯｸE"/>
              <a:ea typeface="HGSｺﾞｼｯｸE"/>
            </a:rPr>
            <a:t>該当する箇所に☑してください。</a:t>
          </a:r>
        </a:p>
      </xdr:txBody>
    </xdr:sp>
    <xdr:clientData/>
  </xdr:twoCellAnchor>
  <xdr:twoCellAnchor>
    <xdr:from>
      <xdr:col>34</xdr:col>
      <xdr:colOff>48490</xdr:colOff>
      <xdr:row>25</xdr:row>
      <xdr:rowOff>117764</xdr:rowOff>
    </xdr:from>
    <xdr:to>
      <xdr:col>43</xdr:col>
      <xdr:colOff>121803</xdr:colOff>
      <xdr:row>28</xdr:row>
      <xdr:rowOff>131618</xdr:rowOff>
    </xdr:to>
    <xdr:sp macro="" textlink="">
      <xdr:nvSpPr>
        <xdr:cNvPr id="5" name="Text Box 15">
          <a:extLst>
            <a:ext uri="{FF2B5EF4-FFF2-40B4-BE49-F238E27FC236}">
              <a16:creationId xmlns:a16="http://schemas.microsoft.com/office/drawing/2014/main" id="{00000000-0008-0000-0000-000005000000}"/>
            </a:ext>
          </a:extLst>
        </xdr:cNvPr>
        <xdr:cNvSpPr txBox="1">
          <a:spLocks noChangeArrowheads="1"/>
        </xdr:cNvSpPr>
      </xdr:nvSpPr>
      <xdr:spPr bwMode="auto">
        <a:xfrm>
          <a:off x="6643254" y="13861473"/>
          <a:ext cx="2664113" cy="65809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200" b="0" i="0" u="none" strike="noStrike" baseline="0">
              <a:solidFill>
                <a:srgbClr val="FF0000"/>
              </a:solidFill>
              <a:latin typeface="HGSｺﾞｼｯｸE"/>
              <a:ea typeface="HGSｺﾞｼｯｸE"/>
            </a:rPr>
            <a:t>補助事業に要する費用及び交付申請額は第２号様式から自動入力します。</a:t>
          </a:r>
          <a:endParaRPr lang="ja-JP" altLang="en-US" sz="1100" b="0" i="0" u="none" strike="noStrike" baseline="0">
            <a:solidFill>
              <a:srgbClr val="FF0000"/>
            </a:solidFill>
            <a:latin typeface="HGSｺﾞｼｯｸE"/>
            <a:ea typeface="HGSｺﾞｼｯｸE"/>
          </a:endParaRPr>
        </a:p>
      </xdr:txBody>
    </xdr:sp>
    <xdr:clientData/>
  </xdr:twoCellAnchor>
  <xdr:twoCellAnchor>
    <xdr:from>
      <xdr:col>34</xdr:col>
      <xdr:colOff>96982</xdr:colOff>
      <xdr:row>83</xdr:row>
      <xdr:rowOff>27708</xdr:rowOff>
    </xdr:from>
    <xdr:to>
      <xdr:col>43</xdr:col>
      <xdr:colOff>170295</xdr:colOff>
      <xdr:row>89</xdr:row>
      <xdr:rowOff>76200</xdr:rowOff>
    </xdr:to>
    <xdr:sp macro="" textlink="">
      <xdr:nvSpPr>
        <xdr:cNvPr id="6" name="Text Box 15">
          <a:extLst>
            <a:ext uri="{FF2B5EF4-FFF2-40B4-BE49-F238E27FC236}">
              <a16:creationId xmlns:a16="http://schemas.microsoft.com/office/drawing/2014/main" id="{00000000-0008-0000-0000-000006000000}"/>
            </a:ext>
          </a:extLst>
        </xdr:cNvPr>
        <xdr:cNvSpPr txBox="1">
          <a:spLocks noChangeArrowheads="1"/>
        </xdr:cNvSpPr>
      </xdr:nvSpPr>
      <xdr:spPr bwMode="auto">
        <a:xfrm>
          <a:off x="6691746" y="17290472"/>
          <a:ext cx="2664113" cy="1219201"/>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200" b="0" i="0" u="none" strike="noStrike" baseline="0">
              <a:solidFill>
                <a:srgbClr val="FF0000"/>
              </a:solidFill>
              <a:latin typeface="HGSｺﾞｼｯｸE"/>
              <a:ea typeface="HGSｺﾞｼｯｸE"/>
            </a:rPr>
            <a:t>第２号様式入力前は、下請負人の項目に入力が必要かどうか自動で判断できません。</a:t>
          </a:r>
          <a:endParaRPr lang="en-US" altLang="ja-JP" sz="1200" b="0" i="0" u="none" strike="noStrike" baseline="0">
            <a:solidFill>
              <a:srgbClr val="FF0000"/>
            </a:solidFill>
            <a:latin typeface="HGSｺﾞｼｯｸE"/>
            <a:ea typeface="HGSｺﾞｼｯｸE"/>
          </a:endParaRPr>
        </a:p>
        <a:p>
          <a:pPr algn="l" rtl="0">
            <a:lnSpc>
              <a:spcPts val="2100"/>
            </a:lnSpc>
            <a:defRPr sz="1000"/>
          </a:pPr>
          <a:r>
            <a:rPr lang="ja-JP" altLang="en-US" sz="1100" b="0" i="0" u="none" strike="noStrike" baseline="0">
              <a:solidFill>
                <a:srgbClr val="FF0000"/>
              </a:solidFill>
              <a:latin typeface="HGSｺﾞｼｯｸE"/>
              <a:ea typeface="HGSｺﾞｼｯｸE"/>
            </a:rPr>
            <a:t>「薄水色セル」でなくとも入力可能です。</a:t>
          </a:r>
        </a:p>
      </xdr:txBody>
    </xdr:sp>
    <xdr:clientData/>
  </xdr:twoCellAnchor>
  <xdr:twoCellAnchor>
    <xdr:from>
      <xdr:col>13</xdr:col>
      <xdr:colOff>104775</xdr:colOff>
      <xdr:row>15</xdr:row>
      <xdr:rowOff>52387</xdr:rowOff>
    </xdr:from>
    <xdr:to>
      <xdr:col>14</xdr:col>
      <xdr:colOff>19050</xdr:colOff>
      <xdr:row>17</xdr:row>
      <xdr:rowOff>180974</xdr:rowOff>
    </xdr:to>
    <xdr:sp macro="" textlink="">
      <xdr:nvSpPr>
        <xdr:cNvPr id="9" name="円弧 8">
          <a:extLst>
            <a:ext uri="{FF2B5EF4-FFF2-40B4-BE49-F238E27FC236}">
              <a16:creationId xmlns:a16="http://schemas.microsoft.com/office/drawing/2014/main" id="{00000000-0008-0000-0000-000009000000}"/>
            </a:ext>
          </a:extLst>
        </xdr:cNvPr>
        <xdr:cNvSpPr/>
      </xdr:nvSpPr>
      <xdr:spPr>
        <a:xfrm flipH="1">
          <a:off x="2828925" y="3195637"/>
          <a:ext cx="123825" cy="547687"/>
        </a:xfrm>
        <a:prstGeom prst="arc">
          <a:avLst>
            <a:gd name="adj1" fmla="val 16200000"/>
            <a:gd name="adj2" fmla="val 5516197"/>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31</xdr:col>
      <xdr:colOff>180975</xdr:colOff>
      <xdr:row>15</xdr:row>
      <xdr:rowOff>57150</xdr:rowOff>
    </xdr:from>
    <xdr:to>
      <xdr:col>32</xdr:col>
      <xdr:colOff>95250</xdr:colOff>
      <xdr:row>17</xdr:row>
      <xdr:rowOff>185737</xdr:rowOff>
    </xdr:to>
    <xdr:sp macro="" textlink="">
      <xdr:nvSpPr>
        <xdr:cNvPr id="10" name="円弧 9">
          <a:extLst>
            <a:ext uri="{FF2B5EF4-FFF2-40B4-BE49-F238E27FC236}">
              <a16:creationId xmlns:a16="http://schemas.microsoft.com/office/drawing/2014/main" id="{00000000-0008-0000-0000-00000A000000}"/>
            </a:ext>
          </a:extLst>
        </xdr:cNvPr>
        <xdr:cNvSpPr/>
      </xdr:nvSpPr>
      <xdr:spPr>
        <a:xfrm>
          <a:off x="6677025" y="3200400"/>
          <a:ext cx="123825" cy="547687"/>
        </a:xfrm>
        <a:prstGeom prst="arc">
          <a:avLst>
            <a:gd name="adj1" fmla="val 16200000"/>
            <a:gd name="adj2" fmla="val 5516197"/>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0</xdr:colOff>
          <xdr:row>65</xdr:row>
          <xdr:rowOff>19050</xdr:rowOff>
        </xdr:from>
        <xdr:to>
          <xdr:col>20</xdr:col>
          <xdr:colOff>47625</xdr:colOff>
          <xdr:row>66</xdr:row>
          <xdr:rowOff>0</xdr:rowOff>
        </xdr:to>
        <xdr:sp macro="" textlink="">
          <xdr:nvSpPr>
            <xdr:cNvPr id="3145" name="Check Box 73" hidden="1">
              <a:extLst>
                <a:ext uri="{63B3BB69-23CF-44E3-9099-C40C66FF867C}">
                  <a14:compatExt spid="_x0000_s3145"/>
                </a:ext>
                <a:ext uri="{FF2B5EF4-FFF2-40B4-BE49-F238E27FC236}">
                  <a16:creationId xmlns:a16="http://schemas.microsoft.com/office/drawing/2014/main" id="{00000000-0008-0000-00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75</xdr:row>
          <xdr:rowOff>19050</xdr:rowOff>
        </xdr:from>
        <xdr:to>
          <xdr:col>7</xdr:col>
          <xdr:colOff>47625</xdr:colOff>
          <xdr:row>76</xdr:row>
          <xdr:rowOff>0</xdr:rowOff>
        </xdr:to>
        <xdr:sp macro="" textlink="">
          <xdr:nvSpPr>
            <xdr:cNvPr id="3146" name="Check Box 74" hidden="1">
              <a:extLst>
                <a:ext uri="{63B3BB69-23CF-44E3-9099-C40C66FF867C}">
                  <a14:compatExt spid="_x0000_s3146"/>
                </a:ext>
                <a:ext uri="{FF2B5EF4-FFF2-40B4-BE49-F238E27FC236}">
                  <a16:creationId xmlns:a16="http://schemas.microsoft.com/office/drawing/2014/main" id="{00000000-0008-0000-00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33</xdr:col>
      <xdr:colOff>142875</xdr:colOff>
      <xdr:row>76</xdr:row>
      <xdr:rowOff>28575</xdr:rowOff>
    </xdr:from>
    <xdr:to>
      <xdr:col>43</xdr:col>
      <xdr:colOff>6638</xdr:colOff>
      <xdr:row>79</xdr:row>
      <xdr:rowOff>0</xdr:rowOff>
    </xdr:to>
    <xdr:sp macro="" textlink="">
      <xdr:nvSpPr>
        <xdr:cNvPr id="4" name="Text Box 15">
          <a:extLst>
            <a:ext uri="{FF2B5EF4-FFF2-40B4-BE49-F238E27FC236}">
              <a16:creationId xmlns:a16="http://schemas.microsoft.com/office/drawing/2014/main" id="{6F6DFD3A-29A7-4ACF-AE88-135DE9C0B069}"/>
            </a:ext>
          </a:extLst>
        </xdr:cNvPr>
        <xdr:cNvSpPr txBox="1">
          <a:spLocks noChangeArrowheads="1"/>
        </xdr:cNvSpPr>
      </xdr:nvSpPr>
      <xdr:spPr bwMode="auto">
        <a:xfrm>
          <a:off x="7058025" y="15840075"/>
          <a:ext cx="2930813" cy="6000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200" b="0" i="0" u="none" strike="noStrike" baseline="0">
              <a:solidFill>
                <a:srgbClr val="FF0000"/>
              </a:solidFill>
              <a:latin typeface="HGSｺﾞｼｯｸE"/>
              <a:ea typeface="HGSｺﾞｼｯｸE"/>
            </a:rPr>
            <a:t>代理人と同一に☑した場合、工事施工者の欄は入力不要です。</a:t>
          </a:r>
          <a:endParaRPr lang="ja-JP" altLang="en-US" sz="1100" b="0" i="0" u="none" strike="noStrike" baseline="0">
            <a:solidFill>
              <a:srgbClr val="FF0000"/>
            </a:solidFill>
            <a:latin typeface="HGSｺﾞｼｯｸE"/>
            <a:ea typeface="HGSｺﾞｼｯｸE"/>
          </a:endParaRPr>
        </a:p>
      </xdr:txBody>
    </xdr:sp>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0</xdr:colOff>
          <xdr:row>20</xdr:row>
          <xdr:rowOff>9525</xdr:rowOff>
        </xdr:from>
        <xdr:to>
          <xdr:col>15</xdr:col>
          <xdr:colOff>66675</xdr:colOff>
          <xdr:row>20</xdr:row>
          <xdr:rowOff>200025</xdr:rowOff>
        </xdr:to>
        <xdr:sp macro="" textlink="">
          <xdr:nvSpPr>
            <xdr:cNvPr id="19474" name="Check Box 18" hidden="1">
              <a:extLst>
                <a:ext uri="{63B3BB69-23CF-44E3-9099-C40C66FF867C}">
                  <a14:compatExt spid="_x0000_s19474"/>
                </a:ext>
                <a:ext uri="{FF2B5EF4-FFF2-40B4-BE49-F238E27FC236}">
                  <a16:creationId xmlns:a16="http://schemas.microsoft.com/office/drawing/2014/main" id="{00000000-0008-0000-0900-00001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21</xdr:row>
          <xdr:rowOff>9525</xdr:rowOff>
        </xdr:from>
        <xdr:to>
          <xdr:col>15</xdr:col>
          <xdr:colOff>66675</xdr:colOff>
          <xdr:row>21</xdr:row>
          <xdr:rowOff>200025</xdr:rowOff>
        </xdr:to>
        <xdr:sp macro="" textlink="">
          <xdr:nvSpPr>
            <xdr:cNvPr id="19475" name="Check Box 19" hidden="1">
              <a:extLst>
                <a:ext uri="{63B3BB69-23CF-44E3-9099-C40C66FF867C}">
                  <a14:compatExt spid="_x0000_s19475"/>
                </a:ext>
                <a:ext uri="{FF2B5EF4-FFF2-40B4-BE49-F238E27FC236}">
                  <a16:creationId xmlns:a16="http://schemas.microsoft.com/office/drawing/2014/main" id="{00000000-0008-0000-0900-00001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22</xdr:row>
          <xdr:rowOff>9525</xdr:rowOff>
        </xdr:from>
        <xdr:to>
          <xdr:col>15</xdr:col>
          <xdr:colOff>66675</xdr:colOff>
          <xdr:row>22</xdr:row>
          <xdr:rowOff>200025</xdr:rowOff>
        </xdr:to>
        <xdr:sp macro="" textlink="">
          <xdr:nvSpPr>
            <xdr:cNvPr id="19476" name="Check Box 20" hidden="1">
              <a:extLst>
                <a:ext uri="{63B3BB69-23CF-44E3-9099-C40C66FF867C}">
                  <a14:compatExt spid="_x0000_s19476"/>
                </a:ext>
                <a:ext uri="{FF2B5EF4-FFF2-40B4-BE49-F238E27FC236}">
                  <a16:creationId xmlns:a16="http://schemas.microsoft.com/office/drawing/2014/main" id="{00000000-0008-0000-0900-00001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23</xdr:row>
          <xdr:rowOff>9525</xdr:rowOff>
        </xdr:from>
        <xdr:to>
          <xdr:col>15</xdr:col>
          <xdr:colOff>66675</xdr:colOff>
          <xdr:row>23</xdr:row>
          <xdr:rowOff>200025</xdr:rowOff>
        </xdr:to>
        <xdr:sp macro="" textlink="">
          <xdr:nvSpPr>
            <xdr:cNvPr id="19477" name="Check Box 21" hidden="1">
              <a:extLst>
                <a:ext uri="{63B3BB69-23CF-44E3-9099-C40C66FF867C}">
                  <a14:compatExt spid="_x0000_s19477"/>
                </a:ext>
                <a:ext uri="{FF2B5EF4-FFF2-40B4-BE49-F238E27FC236}">
                  <a16:creationId xmlns:a16="http://schemas.microsoft.com/office/drawing/2014/main" id="{00000000-0008-0000-0900-00001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19</xdr:row>
          <xdr:rowOff>142875</xdr:rowOff>
        </xdr:from>
        <xdr:to>
          <xdr:col>29</xdr:col>
          <xdr:colOff>66675</xdr:colOff>
          <xdr:row>20</xdr:row>
          <xdr:rowOff>95250</xdr:rowOff>
        </xdr:to>
        <xdr:sp macro="" textlink="">
          <xdr:nvSpPr>
            <xdr:cNvPr id="19478" name="Check Box 22" hidden="1">
              <a:extLst>
                <a:ext uri="{63B3BB69-23CF-44E3-9099-C40C66FF867C}">
                  <a14:compatExt spid="_x0000_s19478"/>
                </a:ext>
                <a:ext uri="{FF2B5EF4-FFF2-40B4-BE49-F238E27FC236}">
                  <a16:creationId xmlns:a16="http://schemas.microsoft.com/office/drawing/2014/main" id="{00000000-0008-0000-0900-00001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21</xdr:row>
          <xdr:rowOff>142875</xdr:rowOff>
        </xdr:from>
        <xdr:to>
          <xdr:col>29</xdr:col>
          <xdr:colOff>57150</xdr:colOff>
          <xdr:row>22</xdr:row>
          <xdr:rowOff>95250</xdr:rowOff>
        </xdr:to>
        <xdr:sp macro="" textlink="">
          <xdr:nvSpPr>
            <xdr:cNvPr id="19479" name="Check Box 23" hidden="1">
              <a:extLst>
                <a:ext uri="{63B3BB69-23CF-44E3-9099-C40C66FF867C}">
                  <a14:compatExt spid="_x0000_s19479"/>
                </a:ext>
                <a:ext uri="{FF2B5EF4-FFF2-40B4-BE49-F238E27FC236}">
                  <a16:creationId xmlns:a16="http://schemas.microsoft.com/office/drawing/2014/main" id="{00000000-0008-0000-0900-00001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23</xdr:row>
          <xdr:rowOff>133350</xdr:rowOff>
        </xdr:from>
        <xdr:to>
          <xdr:col>29</xdr:col>
          <xdr:colOff>66675</xdr:colOff>
          <xdr:row>24</xdr:row>
          <xdr:rowOff>85725</xdr:rowOff>
        </xdr:to>
        <xdr:sp macro="" textlink="">
          <xdr:nvSpPr>
            <xdr:cNvPr id="19480" name="Check Box 24" hidden="1">
              <a:extLst>
                <a:ext uri="{63B3BB69-23CF-44E3-9099-C40C66FF867C}">
                  <a14:compatExt spid="_x0000_s19480"/>
                </a:ext>
                <a:ext uri="{FF2B5EF4-FFF2-40B4-BE49-F238E27FC236}">
                  <a16:creationId xmlns:a16="http://schemas.microsoft.com/office/drawing/2014/main" id="{00000000-0008-0000-0900-00001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25</xdr:row>
          <xdr:rowOff>9525</xdr:rowOff>
        </xdr:from>
        <xdr:to>
          <xdr:col>6</xdr:col>
          <xdr:colOff>66675</xdr:colOff>
          <xdr:row>25</xdr:row>
          <xdr:rowOff>200025</xdr:rowOff>
        </xdr:to>
        <xdr:sp macro="" textlink="">
          <xdr:nvSpPr>
            <xdr:cNvPr id="19481" name="Check Box 25" hidden="1">
              <a:extLst>
                <a:ext uri="{63B3BB69-23CF-44E3-9099-C40C66FF867C}">
                  <a14:compatExt spid="_x0000_s19481"/>
                </a:ext>
                <a:ext uri="{FF2B5EF4-FFF2-40B4-BE49-F238E27FC236}">
                  <a16:creationId xmlns:a16="http://schemas.microsoft.com/office/drawing/2014/main" id="{00000000-0008-0000-0900-00001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26</xdr:row>
          <xdr:rowOff>9525</xdr:rowOff>
        </xdr:from>
        <xdr:to>
          <xdr:col>6</xdr:col>
          <xdr:colOff>66675</xdr:colOff>
          <xdr:row>26</xdr:row>
          <xdr:rowOff>200025</xdr:rowOff>
        </xdr:to>
        <xdr:sp macro="" textlink="">
          <xdr:nvSpPr>
            <xdr:cNvPr id="19482" name="Check Box 26" hidden="1">
              <a:extLst>
                <a:ext uri="{63B3BB69-23CF-44E3-9099-C40C66FF867C}">
                  <a14:compatExt spid="_x0000_s19482"/>
                </a:ext>
                <a:ext uri="{FF2B5EF4-FFF2-40B4-BE49-F238E27FC236}">
                  <a16:creationId xmlns:a16="http://schemas.microsoft.com/office/drawing/2014/main" id="{00000000-0008-0000-0900-00001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9525</xdr:rowOff>
        </xdr:from>
        <xdr:to>
          <xdr:col>6</xdr:col>
          <xdr:colOff>66675</xdr:colOff>
          <xdr:row>27</xdr:row>
          <xdr:rowOff>200025</xdr:rowOff>
        </xdr:to>
        <xdr:sp macro="" textlink="">
          <xdr:nvSpPr>
            <xdr:cNvPr id="19483" name="Check Box 27" hidden="1">
              <a:extLst>
                <a:ext uri="{63B3BB69-23CF-44E3-9099-C40C66FF867C}">
                  <a14:compatExt spid="_x0000_s19483"/>
                </a:ext>
                <a:ext uri="{FF2B5EF4-FFF2-40B4-BE49-F238E27FC236}">
                  <a16:creationId xmlns:a16="http://schemas.microsoft.com/office/drawing/2014/main" id="{00000000-0008-0000-0900-00001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9525</xdr:rowOff>
        </xdr:from>
        <xdr:to>
          <xdr:col>6</xdr:col>
          <xdr:colOff>66675</xdr:colOff>
          <xdr:row>28</xdr:row>
          <xdr:rowOff>200025</xdr:rowOff>
        </xdr:to>
        <xdr:sp macro="" textlink="">
          <xdr:nvSpPr>
            <xdr:cNvPr id="19484" name="Check Box 28" hidden="1">
              <a:extLst>
                <a:ext uri="{63B3BB69-23CF-44E3-9099-C40C66FF867C}">
                  <a14:compatExt spid="_x0000_s19484"/>
                </a:ext>
                <a:ext uri="{FF2B5EF4-FFF2-40B4-BE49-F238E27FC236}">
                  <a16:creationId xmlns:a16="http://schemas.microsoft.com/office/drawing/2014/main" id="{00000000-0008-0000-0900-00001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33</xdr:col>
      <xdr:colOff>129540</xdr:colOff>
      <xdr:row>0</xdr:row>
      <xdr:rowOff>91440</xdr:rowOff>
    </xdr:from>
    <xdr:to>
      <xdr:col>50</xdr:col>
      <xdr:colOff>47765</xdr:colOff>
      <xdr:row>6</xdr:row>
      <xdr:rowOff>200025</xdr:rowOff>
    </xdr:to>
    <xdr:sp macro="" textlink="">
      <xdr:nvSpPr>
        <xdr:cNvPr id="2" name="Text Box 15">
          <a:extLst>
            <a:ext uri="{FF2B5EF4-FFF2-40B4-BE49-F238E27FC236}">
              <a16:creationId xmlns:a16="http://schemas.microsoft.com/office/drawing/2014/main" id="{00000000-0008-0000-0900-000002000000}"/>
            </a:ext>
          </a:extLst>
        </xdr:cNvPr>
        <xdr:cNvSpPr txBox="1">
          <a:spLocks noChangeArrowheads="1"/>
        </xdr:cNvSpPr>
      </xdr:nvSpPr>
      <xdr:spPr bwMode="auto">
        <a:xfrm>
          <a:off x="7044690" y="91440"/>
          <a:ext cx="4452125" cy="136588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800" b="0" i="0" u="none" strike="noStrike" baseline="0">
              <a:solidFill>
                <a:srgbClr val="FF0000"/>
              </a:solidFill>
              <a:latin typeface="HGSｺﾞｼｯｸE"/>
              <a:ea typeface="HGSｺﾞｼｯｸE"/>
            </a:rPr>
            <a:t>【記入要領】</a:t>
          </a:r>
        </a:p>
        <a:p>
          <a:pPr algn="l" rtl="0">
            <a:lnSpc>
              <a:spcPts val="2000"/>
            </a:lnSpc>
            <a:defRPr sz="1000"/>
          </a:pPr>
          <a:r>
            <a:rPr lang="en-US" altLang="ja-JP" sz="1800" b="0" i="0" u="none" strike="noStrike" baseline="0">
              <a:solidFill>
                <a:srgbClr val="FF0000"/>
              </a:solidFill>
              <a:latin typeface="HGSｺﾞｼｯｸE"/>
              <a:ea typeface="HGSｺﾞｼｯｸE"/>
            </a:rPr>
            <a:t>(1)</a:t>
          </a:r>
          <a:r>
            <a:rPr lang="ja-JP" altLang="en-US" sz="1800" b="0" i="0" u="none" strike="noStrike" baseline="0">
              <a:solidFill>
                <a:srgbClr val="FF0000"/>
              </a:solidFill>
              <a:latin typeface="HGSｺﾞｼｯｸE"/>
              <a:ea typeface="HGSｺﾞｼｯｸE"/>
            </a:rPr>
            <a:t>記述式の部分</a:t>
          </a:r>
          <a:endParaRPr lang="en-US" altLang="ja-JP" sz="1800" b="0" i="0" u="none" strike="noStrike" baseline="0">
            <a:solidFill>
              <a:srgbClr val="FF0000"/>
            </a:solidFill>
            <a:latin typeface="HGSｺﾞｼｯｸE"/>
            <a:ea typeface="HGSｺﾞｼｯｸE"/>
          </a:endParaRPr>
        </a:p>
        <a:p>
          <a:pPr algn="l" rtl="0">
            <a:lnSpc>
              <a:spcPts val="2000"/>
            </a:lnSpc>
            <a:defRPr sz="1000"/>
          </a:pPr>
          <a:r>
            <a:rPr lang="ja-JP" altLang="en-US" sz="1800" b="0" i="0" u="none" strike="noStrike" baseline="0">
              <a:solidFill>
                <a:srgbClr val="FF0000"/>
              </a:solidFill>
              <a:latin typeface="HGSｺﾞｼｯｸE"/>
              <a:ea typeface="HGSｺﾞｼｯｸE"/>
            </a:rPr>
            <a:t>　</a:t>
          </a:r>
          <a:r>
            <a:rPr lang="ja-JP" altLang="en-US" sz="1600" b="0" i="0" u="none" strike="noStrike" baseline="0">
              <a:solidFill>
                <a:srgbClr val="FF0000"/>
              </a:solidFill>
              <a:latin typeface="HGSｺﾞｼｯｸE"/>
              <a:ea typeface="HGSｺﾞｼｯｸE"/>
            </a:rPr>
            <a:t>薄水色のセルに入力してください！</a:t>
          </a:r>
          <a:endParaRPr lang="en-US" altLang="ja-JP" sz="1600" b="0" i="0" u="none" strike="noStrike" baseline="0">
            <a:solidFill>
              <a:srgbClr val="FF0000"/>
            </a:solidFill>
            <a:latin typeface="HGSｺﾞｼｯｸE"/>
            <a:ea typeface="HGSｺﾞｼｯｸE"/>
          </a:endParaRPr>
        </a:p>
        <a:p>
          <a:pPr algn="l" rtl="0">
            <a:lnSpc>
              <a:spcPts val="2000"/>
            </a:lnSpc>
            <a:defRPr sz="1000"/>
          </a:pPr>
          <a:r>
            <a:rPr lang="en-US" altLang="ja-JP" sz="1800" b="0" i="0" u="none" strike="noStrike" baseline="0">
              <a:solidFill>
                <a:srgbClr val="FF0000"/>
              </a:solidFill>
              <a:latin typeface="HGSｺﾞｼｯｸE"/>
              <a:ea typeface="HGSｺﾞｼｯｸE"/>
            </a:rPr>
            <a:t>(2)</a:t>
          </a:r>
          <a:r>
            <a:rPr lang="ja-JP" altLang="en-US" sz="1800" b="0" i="0" u="none" strike="noStrike" baseline="0">
              <a:solidFill>
                <a:srgbClr val="FF0000"/>
              </a:solidFill>
              <a:latin typeface="HGSｺﾞｼｯｸE"/>
              <a:ea typeface="HGSｺﾞｼｯｸE"/>
            </a:rPr>
            <a:t>チェック式の部分</a:t>
          </a:r>
          <a:endParaRPr lang="en-US" altLang="ja-JP" sz="1800" b="0" i="0" u="none" strike="noStrike" baseline="0">
            <a:solidFill>
              <a:srgbClr val="FF0000"/>
            </a:solidFill>
            <a:latin typeface="HGSｺﾞｼｯｸE"/>
            <a:ea typeface="HGSｺﾞｼｯｸE"/>
          </a:endParaRPr>
        </a:p>
        <a:p>
          <a:pPr algn="l" rtl="0">
            <a:lnSpc>
              <a:spcPts val="2000"/>
            </a:lnSpc>
            <a:defRPr sz="1000"/>
          </a:pPr>
          <a:r>
            <a:rPr lang="ja-JP" altLang="en-US" sz="1800" b="0" i="0" u="none" strike="noStrike" baseline="0">
              <a:solidFill>
                <a:srgbClr val="FF0000"/>
              </a:solidFill>
              <a:latin typeface="HGSｺﾞｼｯｸE"/>
              <a:ea typeface="HGSｺﾞｼｯｸE"/>
            </a:rPr>
            <a:t>　</a:t>
          </a:r>
          <a:r>
            <a:rPr lang="ja-JP" altLang="en-US" sz="1600" b="0" i="0" u="none" strike="noStrike" baseline="0">
              <a:solidFill>
                <a:srgbClr val="FF0000"/>
              </a:solidFill>
              <a:latin typeface="HGSｺﾞｼｯｸE"/>
              <a:ea typeface="HGSｺﾞｼｯｸE"/>
            </a:rPr>
            <a:t>該当する箇所に☑してください。</a:t>
          </a:r>
        </a:p>
      </xdr:txBody>
    </xdr:sp>
    <xdr:clientData/>
  </xdr:twoCellAnchor>
  <xdr:twoCellAnchor>
    <xdr:from>
      <xdr:col>33</xdr:col>
      <xdr:colOff>152400</xdr:colOff>
      <xdr:row>14</xdr:row>
      <xdr:rowOff>123999</xdr:rowOff>
    </xdr:from>
    <xdr:to>
      <xdr:col>50</xdr:col>
      <xdr:colOff>38100</xdr:colOff>
      <xdr:row>17</xdr:row>
      <xdr:rowOff>152401</xdr:rowOff>
    </xdr:to>
    <xdr:sp macro="" textlink="">
      <xdr:nvSpPr>
        <xdr:cNvPr id="5" name="Text Box 15">
          <a:extLst>
            <a:ext uri="{FF2B5EF4-FFF2-40B4-BE49-F238E27FC236}">
              <a16:creationId xmlns:a16="http://schemas.microsoft.com/office/drawing/2014/main" id="{00000000-0008-0000-0900-000005000000}"/>
            </a:ext>
          </a:extLst>
        </xdr:cNvPr>
        <xdr:cNvSpPr txBox="1">
          <a:spLocks noChangeArrowheads="1"/>
        </xdr:cNvSpPr>
      </xdr:nvSpPr>
      <xdr:spPr bwMode="auto">
        <a:xfrm>
          <a:off x="6438900" y="3111039"/>
          <a:ext cx="4000500" cy="117902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200" b="0" i="0" u="none" strike="noStrike" baseline="0">
              <a:solidFill>
                <a:srgbClr val="FF0000"/>
              </a:solidFill>
              <a:latin typeface="HGSｺﾞｼｯｸE"/>
              <a:ea typeface="HGSｺﾞｼｯｸE"/>
            </a:rPr>
            <a:t>交付額決定通知書に係る内容は、請求書を完了実績報告書提出時に提出する場合は空欄としてください。</a:t>
          </a:r>
          <a:endParaRPr lang="en-US" altLang="ja-JP" sz="1200" b="0" i="0" u="none" strike="noStrike" baseline="0">
            <a:solidFill>
              <a:srgbClr val="FF0000"/>
            </a:solidFill>
            <a:latin typeface="HGSｺﾞｼｯｸE"/>
            <a:ea typeface="HGSｺﾞｼｯｸE"/>
          </a:endParaRPr>
        </a:p>
        <a:p>
          <a:pPr algn="l" rtl="0">
            <a:lnSpc>
              <a:spcPts val="2100"/>
            </a:lnSpc>
            <a:defRPr sz="1000"/>
          </a:pPr>
          <a:r>
            <a:rPr lang="en-US" altLang="ja-JP" sz="1050" b="0" i="0" u="none" strike="noStrike" baseline="0">
              <a:solidFill>
                <a:srgbClr val="FF0000"/>
              </a:solidFill>
              <a:latin typeface="HGSｺﾞｼｯｸE"/>
              <a:ea typeface="HGSｺﾞｼｯｸE"/>
            </a:rPr>
            <a:t>※</a:t>
          </a:r>
          <a:r>
            <a:rPr lang="ja-JP" altLang="en-US" sz="1050" b="0" i="0" u="none" strike="noStrike" baseline="0">
              <a:solidFill>
                <a:srgbClr val="FF0000"/>
              </a:solidFill>
              <a:latin typeface="HGSｺﾞｼｯｸE"/>
              <a:ea typeface="HGSｺﾞｼｯｸE"/>
            </a:rPr>
            <a:t>交付額決定通知書は、完了実績報告書の提出を受けて交付するものです。</a:t>
          </a:r>
          <a:endParaRPr lang="en-US" altLang="ja-JP" sz="1050" b="0" i="0" u="none" strike="noStrike" baseline="0">
            <a:solidFill>
              <a:srgbClr val="FF0000"/>
            </a:solidFill>
            <a:latin typeface="HGSｺﾞｼｯｸE"/>
            <a:ea typeface="HGSｺﾞｼｯｸE"/>
          </a:endParaRPr>
        </a:p>
      </xdr:txBody>
    </xdr:sp>
    <xdr:clientData/>
  </xdr:twoCellAnchor>
  <xdr:twoCellAnchor>
    <xdr:from>
      <xdr:col>33</xdr:col>
      <xdr:colOff>171449</xdr:colOff>
      <xdr:row>8</xdr:row>
      <xdr:rowOff>152400</xdr:rowOff>
    </xdr:from>
    <xdr:to>
      <xdr:col>46</xdr:col>
      <xdr:colOff>47624</xdr:colOff>
      <xdr:row>11</xdr:row>
      <xdr:rowOff>180975</xdr:rowOff>
    </xdr:to>
    <xdr:sp macro="" textlink="">
      <xdr:nvSpPr>
        <xdr:cNvPr id="4" name="Text Box 15">
          <a:extLst>
            <a:ext uri="{FF2B5EF4-FFF2-40B4-BE49-F238E27FC236}">
              <a16:creationId xmlns:a16="http://schemas.microsoft.com/office/drawing/2014/main" id="{00000000-0008-0000-0900-000004000000}"/>
            </a:ext>
          </a:extLst>
        </xdr:cNvPr>
        <xdr:cNvSpPr txBox="1">
          <a:spLocks noChangeArrowheads="1"/>
        </xdr:cNvSpPr>
      </xdr:nvSpPr>
      <xdr:spPr bwMode="auto">
        <a:xfrm>
          <a:off x="7086599" y="1828800"/>
          <a:ext cx="3571875" cy="6572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200" b="0" i="0" u="none" strike="noStrike" baseline="0">
              <a:solidFill>
                <a:srgbClr val="FF0000"/>
              </a:solidFill>
              <a:latin typeface="HGSｺﾞｼｯｸE"/>
              <a:ea typeface="HGSｺﾞｼｯｸE"/>
            </a:rPr>
            <a:t>請求者の項目は第１号様式から自動入力します。</a:t>
          </a:r>
          <a:endParaRPr lang="en-US" altLang="ja-JP" sz="1200" b="0" i="0" u="none" strike="noStrike" baseline="0">
            <a:solidFill>
              <a:srgbClr val="FF0000"/>
            </a:solidFill>
            <a:latin typeface="HGSｺﾞｼｯｸE"/>
            <a:ea typeface="HGSｺﾞｼｯｸE"/>
          </a:endParaRPr>
        </a:p>
        <a:p>
          <a:pPr algn="l" rtl="0">
            <a:lnSpc>
              <a:spcPts val="2100"/>
            </a:lnSpc>
            <a:defRPr sz="1000"/>
          </a:pPr>
          <a:r>
            <a:rPr lang="en-US" altLang="ja-JP" sz="1200" b="0" i="0" u="none" strike="noStrike" baseline="0">
              <a:solidFill>
                <a:srgbClr val="FF0000"/>
              </a:solidFill>
              <a:latin typeface="HGSｺﾞｼｯｸE"/>
              <a:ea typeface="HGSｺﾞｼｯｸE"/>
            </a:rPr>
            <a:t>※</a:t>
          </a:r>
          <a:r>
            <a:rPr lang="ja-JP" altLang="en-US" sz="1200" b="0" i="0" u="none" strike="noStrike" baseline="0">
              <a:solidFill>
                <a:srgbClr val="FF0000"/>
              </a:solidFill>
              <a:latin typeface="HGSｺﾞｼｯｸE"/>
              <a:ea typeface="HGSｺﾞｼｯｸE"/>
            </a:rPr>
            <a:t>変更がある場合は直接入力してください。</a:t>
          </a:r>
          <a:endParaRPr lang="en-US" altLang="ja-JP" sz="1200" b="0" i="0" u="none" strike="noStrike" baseline="0">
            <a:solidFill>
              <a:srgbClr val="FF0000"/>
            </a:solidFill>
            <a:latin typeface="HGSｺﾞｼｯｸE"/>
            <a:ea typeface="HGSｺﾞｼｯｸE"/>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76200</xdr:colOff>
          <xdr:row>22</xdr:row>
          <xdr:rowOff>28575</xdr:rowOff>
        </xdr:from>
        <xdr:to>
          <xdr:col>19</xdr:col>
          <xdr:colOff>0</xdr:colOff>
          <xdr:row>22</xdr:row>
          <xdr:rowOff>219075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19</xdr:row>
          <xdr:rowOff>28575</xdr:rowOff>
        </xdr:from>
        <xdr:to>
          <xdr:col>19</xdr:col>
          <xdr:colOff>0</xdr:colOff>
          <xdr:row>19</xdr:row>
          <xdr:rowOff>219075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19</xdr:row>
          <xdr:rowOff>28575</xdr:rowOff>
        </xdr:from>
        <xdr:to>
          <xdr:col>22</xdr:col>
          <xdr:colOff>0</xdr:colOff>
          <xdr:row>19</xdr:row>
          <xdr:rowOff>219075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22</xdr:row>
          <xdr:rowOff>28575</xdr:rowOff>
        </xdr:from>
        <xdr:to>
          <xdr:col>22</xdr:col>
          <xdr:colOff>0</xdr:colOff>
          <xdr:row>22</xdr:row>
          <xdr:rowOff>219075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xdr:row>
          <xdr:rowOff>28575</xdr:rowOff>
        </xdr:from>
        <xdr:to>
          <xdr:col>19</xdr:col>
          <xdr:colOff>0</xdr:colOff>
          <xdr:row>16</xdr:row>
          <xdr:rowOff>219075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16</xdr:row>
          <xdr:rowOff>28575</xdr:rowOff>
        </xdr:from>
        <xdr:to>
          <xdr:col>15</xdr:col>
          <xdr:colOff>0</xdr:colOff>
          <xdr:row>16</xdr:row>
          <xdr:rowOff>219075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xdr:row>
          <xdr:rowOff>38100</xdr:rowOff>
        </xdr:from>
        <xdr:to>
          <xdr:col>9</xdr:col>
          <xdr:colOff>114300</xdr:colOff>
          <xdr:row>4</xdr:row>
          <xdr:rowOff>228600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xdr:row>
          <xdr:rowOff>28575</xdr:rowOff>
        </xdr:from>
        <xdr:to>
          <xdr:col>13</xdr:col>
          <xdr:colOff>123825</xdr:colOff>
          <xdr:row>4</xdr:row>
          <xdr:rowOff>219075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219075</xdr:colOff>
          <xdr:row>4</xdr:row>
          <xdr:rowOff>28575</xdr:rowOff>
        </xdr:from>
        <xdr:to>
          <xdr:col>17</xdr:col>
          <xdr:colOff>152400</xdr:colOff>
          <xdr:row>4</xdr:row>
          <xdr:rowOff>219075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209550</xdr:colOff>
          <xdr:row>4</xdr:row>
          <xdr:rowOff>38100</xdr:rowOff>
        </xdr:from>
        <xdr:to>
          <xdr:col>21</xdr:col>
          <xdr:colOff>123825</xdr:colOff>
          <xdr:row>4</xdr:row>
          <xdr:rowOff>228600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1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37</xdr:row>
          <xdr:rowOff>28575</xdr:rowOff>
        </xdr:from>
        <xdr:to>
          <xdr:col>2</xdr:col>
          <xdr:colOff>285750</xdr:colOff>
          <xdr:row>37</xdr:row>
          <xdr:rowOff>219075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1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38</xdr:row>
          <xdr:rowOff>28575</xdr:rowOff>
        </xdr:from>
        <xdr:to>
          <xdr:col>2</xdr:col>
          <xdr:colOff>285750</xdr:colOff>
          <xdr:row>38</xdr:row>
          <xdr:rowOff>219075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1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39</xdr:row>
          <xdr:rowOff>28575</xdr:rowOff>
        </xdr:from>
        <xdr:to>
          <xdr:col>2</xdr:col>
          <xdr:colOff>285750</xdr:colOff>
          <xdr:row>39</xdr:row>
          <xdr:rowOff>219075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1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49</xdr:row>
          <xdr:rowOff>28575</xdr:rowOff>
        </xdr:from>
        <xdr:to>
          <xdr:col>2</xdr:col>
          <xdr:colOff>285750</xdr:colOff>
          <xdr:row>49</xdr:row>
          <xdr:rowOff>219075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1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50</xdr:row>
          <xdr:rowOff>28575</xdr:rowOff>
        </xdr:from>
        <xdr:to>
          <xdr:col>2</xdr:col>
          <xdr:colOff>285750</xdr:colOff>
          <xdr:row>50</xdr:row>
          <xdr:rowOff>219075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1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51</xdr:row>
          <xdr:rowOff>28575</xdr:rowOff>
        </xdr:from>
        <xdr:to>
          <xdr:col>2</xdr:col>
          <xdr:colOff>285750</xdr:colOff>
          <xdr:row>51</xdr:row>
          <xdr:rowOff>219075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1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50</xdr:row>
          <xdr:rowOff>28575</xdr:rowOff>
        </xdr:from>
        <xdr:to>
          <xdr:col>2</xdr:col>
          <xdr:colOff>285750</xdr:colOff>
          <xdr:row>50</xdr:row>
          <xdr:rowOff>219075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1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51</xdr:row>
          <xdr:rowOff>28575</xdr:rowOff>
        </xdr:from>
        <xdr:to>
          <xdr:col>2</xdr:col>
          <xdr:colOff>285750</xdr:colOff>
          <xdr:row>51</xdr:row>
          <xdr:rowOff>219075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1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51</xdr:row>
          <xdr:rowOff>28575</xdr:rowOff>
        </xdr:from>
        <xdr:to>
          <xdr:col>2</xdr:col>
          <xdr:colOff>285750</xdr:colOff>
          <xdr:row>51</xdr:row>
          <xdr:rowOff>219075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1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51</xdr:row>
          <xdr:rowOff>28575</xdr:rowOff>
        </xdr:from>
        <xdr:to>
          <xdr:col>2</xdr:col>
          <xdr:colOff>285750</xdr:colOff>
          <xdr:row>51</xdr:row>
          <xdr:rowOff>219075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1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52</xdr:row>
          <xdr:rowOff>28575</xdr:rowOff>
        </xdr:from>
        <xdr:to>
          <xdr:col>2</xdr:col>
          <xdr:colOff>285750</xdr:colOff>
          <xdr:row>52</xdr:row>
          <xdr:rowOff>219075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1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52</xdr:row>
          <xdr:rowOff>28575</xdr:rowOff>
        </xdr:from>
        <xdr:to>
          <xdr:col>2</xdr:col>
          <xdr:colOff>285750</xdr:colOff>
          <xdr:row>52</xdr:row>
          <xdr:rowOff>219075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1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52</xdr:row>
          <xdr:rowOff>28575</xdr:rowOff>
        </xdr:from>
        <xdr:to>
          <xdr:col>2</xdr:col>
          <xdr:colOff>285750</xdr:colOff>
          <xdr:row>52</xdr:row>
          <xdr:rowOff>219075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1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52</xdr:row>
          <xdr:rowOff>28575</xdr:rowOff>
        </xdr:from>
        <xdr:to>
          <xdr:col>2</xdr:col>
          <xdr:colOff>285750</xdr:colOff>
          <xdr:row>52</xdr:row>
          <xdr:rowOff>219075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1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58</xdr:row>
          <xdr:rowOff>28575</xdr:rowOff>
        </xdr:from>
        <xdr:to>
          <xdr:col>2</xdr:col>
          <xdr:colOff>285750</xdr:colOff>
          <xdr:row>58</xdr:row>
          <xdr:rowOff>219075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1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59</xdr:row>
          <xdr:rowOff>28575</xdr:rowOff>
        </xdr:from>
        <xdr:to>
          <xdr:col>2</xdr:col>
          <xdr:colOff>285750</xdr:colOff>
          <xdr:row>59</xdr:row>
          <xdr:rowOff>219075</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1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60</xdr:row>
          <xdr:rowOff>28575</xdr:rowOff>
        </xdr:from>
        <xdr:to>
          <xdr:col>2</xdr:col>
          <xdr:colOff>285750</xdr:colOff>
          <xdr:row>60</xdr:row>
          <xdr:rowOff>219075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1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59</xdr:row>
          <xdr:rowOff>28575</xdr:rowOff>
        </xdr:from>
        <xdr:to>
          <xdr:col>2</xdr:col>
          <xdr:colOff>285750</xdr:colOff>
          <xdr:row>59</xdr:row>
          <xdr:rowOff>219075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1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60</xdr:row>
          <xdr:rowOff>28575</xdr:rowOff>
        </xdr:from>
        <xdr:to>
          <xdr:col>2</xdr:col>
          <xdr:colOff>285750</xdr:colOff>
          <xdr:row>60</xdr:row>
          <xdr:rowOff>219075</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1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60</xdr:row>
          <xdr:rowOff>28575</xdr:rowOff>
        </xdr:from>
        <xdr:to>
          <xdr:col>2</xdr:col>
          <xdr:colOff>285750</xdr:colOff>
          <xdr:row>60</xdr:row>
          <xdr:rowOff>219075</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1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60</xdr:row>
          <xdr:rowOff>28575</xdr:rowOff>
        </xdr:from>
        <xdr:to>
          <xdr:col>2</xdr:col>
          <xdr:colOff>285750</xdr:colOff>
          <xdr:row>60</xdr:row>
          <xdr:rowOff>219075</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1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61</xdr:row>
          <xdr:rowOff>28575</xdr:rowOff>
        </xdr:from>
        <xdr:to>
          <xdr:col>2</xdr:col>
          <xdr:colOff>285750</xdr:colOff>
          <xdr:row>61</xdr:row>
          <xdr:rowOff>219075</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1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61</xdr:row>
          <xdr:rowOff>28575</xdr:rowOff>
        </xdr:from>
        <xdr:to>
          <xdr:col>2</xdr:col>
          <xdr:colOff>285750</xdr:colOff>
          <xdr:row>61</xdr:row>
          <xdr:rowOff>219075</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1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61</xdr:row>
          <xdr:rowOff>28575</xdr:rowOff>
        </xdr:from>
        <xdr:to>
          <xdr:col>2</xdr:col>
          <xdr:colOff>285750</xdr:colOff>
          <xdr:row>61</xdr:row>
          <xdr:rowOff>219075</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1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61</xdr:row>
          <xdr:rowOff>28575</xdr:rowOff>
        </xdr:from>
        <xdr:to>
          <xdr:col>2</xdr:col>
          <xdr:colOff>285750</xdr:colOff>
          <xdr:row>61</xdr:row>
          <xdr:rowOff>219075</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1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67</xdr:row>
          <xdr:rowOff>28575</xdr:rowOff>
        </xdr:from>
        <xdr:to>
          <xdr:col>2</xdr:col>
          <xdr:colOff>285750</xdr:colOff>
          <xdr:row>67</xdr:row>
          <xdr:rowOff>219075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1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68</xdr:row>
          <xdr:rowOff>28575</xdr:rowOff>
        </xdr:from>
        <xdr:to>
          <xdr:col>2</xdr:col>
          <xdr:colOff>285750</xdr:colOff>
          <xdr:row>68</xdr:row>
          <xdr:rowOff>219075</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1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68</xdr:row>
          <xdr:rowOff>28575</xdr:rowOff>
        </xdr:from>
        <xdr:to>
          <xdr:col>2</xdr:col>
          <xdr:colOff>285750</xdr:colOff>
          <xdr:row>68</xdr:row>
          <xdr:rowOff>219075</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1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69</xdr:row>
          <xdr:rowOff>38100</xdr:rowOff>
        </xdr:from>
        <xdr:to>
          <xdr:col>2</xdr:col>
          <xdr:colOff>285750</xdr:colOff>
          <xdr:row>70</xdr:row>
          <xdr:rowOff>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1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75</xdr:row>
          <xdr:rowOff>28575</xdr:rowOff>
        </xdr:from>
        <xdr:to>
          <xdr:col>2</xdr:col>
          <xdr:colOff>285750</xdr:colOff>
          <xdr:row>75</xdr:row>
          <xdr:rowOff>219075</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1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76</xdr:row>
          <xdr:rowOff>28575</xdr:rowOff>
        </xdr:from>
        <xdr:to>
          <xdr:col>2</xdr:col>
          <xdr:colOff>285750</xdr:colOff>
          <xdr:row>76</xdr:row>
          <xdr:rowOff>219075</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1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77</xdr:row>
          <xdr:rowOff>28575</xdr:rowOff>
        </xdr:from>
        <xdr:to>
          <xdr:col>2</xdr:col>
          <xdr:colOff>285750</xdr:colOff>
          <xdr:row>77</xdr:row>
          <xdr:rowOff>219075</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1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76</xdr:row>
          <xdr:rowOff>28575</xdr:rowOff>
        </xdr:from>
        <xdr:to>
          <xdr:col>2</xdr:col>
          <xdr:colOff>285750</xdr:colOff>
          <xdr:row>76</xdr:row>
          <xdr:rowOff>219075</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1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77</xdr:row>
          <xdr:rowOff>28575</xdr:rowOff>
        </xdr:from>
        <xdr:to>
          <xdr:col>2</xdr:col>
          <xdr:colOff>285750</xdr:colOff>
          <xdr:row>77</xdr:row>
          <xdr:rowOff>219075</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1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77</xdr:row>
          <xdr:rowOff>28575</xdr:rowOff>
        </xdr:from>
        <xdr:to>
          <xdr:col>2</xdr:col>
          <xdr:colOff>285750</xdr:colOff>
          <xdr:row>77</xdr:row>
          <xdr:rowOff>219075</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1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77</xdr:row>
          <xdr:rowOff>28575</xdr:rowOff>
        </xdr:from>
        <xdr:to>
          <xdr:col>2</xdr:col>
          <xdr:colOff>285750</xdr:colOff>
          <xdr:row>77</xdr:row>
          <xdr:rowOff>219075</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1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78</xdr:row>
          <xdr:rowOff>28575</xdr:rowOff>
        </xdr:from>
        <xdr:to>
          <xdr:col>2</xdr:col>
          <xdr:colOff>285750</xdr:colOff>
          <xdr:row>78</xdr:row>
          <xdr:rowOff>219075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1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78</xdr:row>
          <xdr:rowOff>28575</xdr:rowOff>
        </xdr:from>
        <xdr:to>
          <xdr:col>2</xdr:col>
          <xdr:colOff>285750</xdr:colOff>
          <xdr:row>78</xdr:row>
          <xdr:rowOff>219075</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1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78</xdr:row>
          <xdr:rowOff>28575</xdr:rowOff>
        </xdr:from>
        <xdr:to>
          <xdr:col>2</xdr:col>
          <xdr:colOff>285750</xdr:colOff>
          <xdr:row>78</xdr:row>
          <xdr:rowOff>219075</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1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78</xdr:row>
          <xdr:rowOff>28575</xdr:rowOff>
        </xdr:from>
        <xdr:to>
          <xdr:col>2</xdr:col>
          <xdr:colOff>285750</xdr:colOff>
          <xdr:row>78</xdr:row>
          <xdr:rowOff>219075</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1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84</xdr:row>
          <xdr:rowOff>28575</xdr:rowOff>
        </xdr:from>
        <xdr:to>
          <xdr:col>2</xdr:col>
          <xdr:colOff>285750</xdr:colOff>
          <xdr:row>84</xdr:row>
          <xdr:rowOff>219075</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1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85</xdr:row>
          <xdr:rowOff>47625</xdr:rowOff>
        </xdr:from>
        <xdr:to>
          <xdr:col>2</xdr:col>
          <xdr:colOff>285750</xdr:colOff>
          <xdr:row>86</xdr:row>
          <xdr:rowOff>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1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91</xdr:row>
          <xdr:rowOff>28575</xdr:rowOff>
        </xdr:from>
        <xdr:to>
          <xdr:col>2</xdr:col>
          <xdr:colOff>285750</xdr:colOff>
          <xdr:row>91</xdr:row>
          <xdr:rowOff>219075</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1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92</xdr:row>
          <xdr:rowOff>28575</xdr:rowOff>
        </xdr:from>
        <xdr:to>
          <xdr:col>2</xdr:col>
          <xdr:colOff>285750</xdr:colOff>
          <xdr:row>92</xdr:row>
          <xdr:rowOff>219075</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1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92</xdr:row>
          <xdr:rowOff>28575</xdr:rowOff>
        </xdr:from>
        <xdr:to>
          <xdr:col>2</xdr:col>
          <xdr:colOff>285750</xdr:colOff>
          <xdr:row>92</xdr:row>
          <xdr:rowOff>219075</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1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93</xdr:row>
          <xdr:rowOff>28575</xdr:rowOff>
        </xdr:from>
        <xdr:to>
          <xdr:col>2</xdr:col>
          <xdr:colOff>285750</xdr:colOff>
          <xdr:row>93</xdr:row>
          <xdr:rowOff>219075</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1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30</xdr:col>
      <xdr:colOff>69694</xdr:colOff>
      <xdr:row>0</xdr:row>
      <xdr:rowOff>90605</xdr:rowOff>
    </xdr:from>
    <xdr:to>
      <xdr:col>37</xdr:col>
      <xdr:colOff>245692</xdr:colOff>
      <xdr:row>7</xdr:row>
      <xdr:rowOff>109190</xdr:rowOff>
    </xdr:to>
    <xdr:sp macro="" textlink="">
      <xdr:nvSpPr>
        <xdr:cNvPr id="4" name="Text Box 15">
          <a:extLst>
            <a:ext uri="{FF2B5EF4-FFF2-40B4-BE49-F238E27FC236}">
              <a16:creationId xmlns:a16="http://schemas.microsoft.com/office/drawing/2014/main" id="{00000000-0008-0000-0100-000004000000}"/>
            </a:ext>
          </a:extLst>
        </xdr:cNvPr>
        <xdr:cNvSpPr txBox="1">
          <a:spLocks noChangeArrowheads="1"/>
        </xdr:cNvSpPr>
      </xdr:nvSpPr>
      <xdr:spPr bwMode="auto">
        <a:xfrm>
          <a:off x="11209298" y="90605"/>
          <a:ext cx="2975418" cy="188873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800" b="0" i="0" u="none" strike="noStrike" baseline="0">
              <a:solidFill>
                <a:srgbClr val="FF0000"/>
              </a:solidFill>
              <a:latin typeface="HGSｺﾞｼｯｸE"/>
              <a:ea typeface="HGSｺﾞｼｯｸE"/>
            </a:rPr>
            <a:t>【記入要領】</a:t>
          </a:r>
        </a:p>
        <a:p>
          <a:pPr algn="l" rtl="0">
            <a:lnSpc>
              <a:spcPts val="2000"/>
            </a:lnSpc>
            <a:defRPr sz="1000"/>
          </a:pPr>
          <a:r>
            <a:rPr lang="en-US" altLang="ja-JP" sz="1800" b="0" i="0" u="none" strike="noStrike" baseline="0">
              <a:solidFill>
                <a:srgbClr val="FF0000"/>
              </a:solidFill>
              <a:latin typeface="HGSｺﾞｼｯｸE"/>
              <a:ea typeface="HGSｺﾞｼｯｸE"/>
            </a:rPr>
            <a:t>(1)</a:t>
          </a:r>
          <a:r>
            <a:rPr lang="ja-JP" altLang="en-US" sz="1800" b="0" i="0" u="none" strike="noStrike" baseline="0">
              <a:solidFill>
                <a:srgbClr val="FF0000"/>
              </a:solidFill>
              <a:latin typeface="HGSｺﾞｼｯｸE"/>
              <a:ea typeface="HGSｺﾞｼｯｸE"/>
            </a:rPr>
            <a:t>記述式の部分</a:t>
          </a:r>
          <a:endParaRPr lang="en-US" altLang="ja-JP" sz="1800" b="0" i="0" u="none" strike="noStrike" baseline="0">
            <a:solidFill>
              <a:srgbClr val="FF0000"/>
            </a:solidFill>
            <a:latin typeface="HGSｺﾞｼｯｸE"/>
            <a:ea typeface="HGSｺﾞｼｯｸE"/>
          </a:endParaRPr>
        </a:p>
        <a:p>
          <a:pPr algn="l" rtl="0">
            <a:lnSpc>
              <a:spcPts val="2000"/>
            </a:lnSpc>
            <a:defRPr sz="1000"/>
          </a:pPr>
          <a:r>
            <a:rPr lang="ja-JP" altLang="en-US" sz="1800" b="0" i="0" u="none" strike="noStrike" baseline="0">
              <a:solidFill>
                <a:srgbClr val="FF0000"/>
              </a:solidFill>
              <a:latin typeface="HGSｺﾞｼｯｸE"/>
              <a:ea typeface="HGSｺﾞｼｯｸE"/>
            </a:rPr>
            <a:t>　</a:t>
          </a:r>
          <a:r>
            <a:rPr lang="ja-JP" altLang="en-US" sz="1600" b="0" i="0" u="none" strike="noStrike" baseline="0">
              <a:solidFill>
                <a:srgbClr val="FF0000"/>
              </a:solidFill>
              <a:latin typeface="HGSｺﾞｼｯｸE"/>
              <a:ea typeface="HGSｺﾞｼｯｸE"/>
            </a:rPr>
            <a:t>薄水色のセルに入力してください！</a:t>
          </a:r>
          <a:endParaRPr lang="en-US" altLang="ja-JP" sz="1600" b="0" i="0" u="none" strike="noStrike" baseline="0">
            <a:solidFill>
              <a:srgbClr val="FF0000"/>
            </a:solidFill>
            <a:latin typeface="HGSｺﾞｼｯｸE"/>
            <a:ea typeface="HGSｺﾞｼｯｸE"/>
          </a:endParaRPr>
        </a:p>
        <a:p>
          <a:pPr algn="l" rtl="0">
            <a:lnSpc>
              <a:spcPts val="2000"/>
            </a:lnSpc>
            <a:defRPr sz="1000"/>
          </a:pPr>
          <a:r>
            <a:rPr lang="en-US" altLang="ja-JP" sz="1800" b="0" i="0" u="none" strike="noStrike" baseline="0">
              <a:solidFill>
                <a:srgbClr val="FF0000"/>
              </a:solidFill>
              <a:latin typeface="HGSｺﾞｼｯｸE"/>
              <a:ea typeface="HGSｺﾞｼｯｸE"/>
            </a:rPr>
            <a:t>(2)</a:t>
          </a:r>
          <a:r>
            <a:rPr lang="ja-JP" altLang="en-US" sz="1800" b="0" i="0" u="none" strike="noStrike" baseline="0">
              <a:solidFill>
                <a:srgbClr val="FF0000"/>
              </a:solidFill>
              <a:latin typeface="HGSｺﾞｼｯｸE"/>
              <a:ea typeface="HGSｺﾞｼｯｸE"/>
            </a:rPr>
            <a:t>チェック式の部分</a:t>
          </a:r>
          <a:endParaRPr lang="en-US" altLang="ja-JP" sz="1800" b="0" i="0" u="none" strike="noStrike" baseline="0">
            <a:solidFill>
              <a:srgbClr val="FF0000"/>
            </a:solidFill>
            <a:latin typeface="HGSｺﾞｼｯｸE"/>
            <a:ea typeface="HGSｺﾞｼｯｸE"/>
          </a:endParaRPr>
        </a:p>
        <a:p>
          <a:pPr algn="l" rtl="0">
            <a:lnSpc>
              <a:spcPts val="2000"/>
            </a:lnSpc>
            <a:defRPr sz="1000"/>
          </a:pPr>
          <a:r>
            <a:rPr lang="ja-JP" altLang="en-US" sz="1800" b="0" i="0" u="none" strike="noStrike" baseline="0">
              <a:solidFill>
                <a:srgbClr val="FF0000"/>
              </a:solidFill>
              <a:latin typeface="HGSｺﾞｼｯｸE"/>
              <a:ea typeface="HGSｺﾞｼｯｸE"/>
            </a:rPr>
            <a:t>　</a:t>
          </a:r>
          <a:r>
            <a:rPr lang="ja-JP" altLang="en-US" sz="1600" b="0" i="0" u="none" strike="noStrike" baseline="0">
              <a:solidFill>
                <a:srgbClr val="FF0000"/>
              </a:solidFill>
              <a:latin typeface="HGSｺﾞｼｯｸE"/>
              <a:ea typeface="HGSｺﾞｼｯｸE"/>
            </a:rPr>
            <a:t>該当する箇所に☑してください。</a:t>
          </a:r>
        </a:p>
      </xdr:txBody>
    </xdr:sp>
    <xdr:clientData/>
  </xdr:twoCellAnchor>
  <xdr:twoCellAnchor>
    <xdr:from>
      <xdr:col>26</xdr:col>
      <xdr:colOff>176561</xdr:colOff>
      <xdr:row>0</xdr:row>
      <xdr:rowOff>167269</xdr:rowOff>
    </xdr:from>
    <xdr:to>
      <xdr:col>29</xdr:col>
      <xdr:colOff>534329</xdr:colOff>
      <xdr:row>4</xdr:row>
      <xdr:rowOff>0</xdr:rowOff>
    </xdr:to>
    <xdr:sp macro="" textlink="">
      <xdr:nvSpPr>
        <xdr:cNvPr id="5" name="Text Box 15">
          <a:extLst>
            <a:ext uri="{FF2B5EF4-FFF2-40B4-BE49-F238E27FC236}">
              <a16:creationId xmlns:a16="http://schemas.microsoft.com/office/drawing/2014/main" id="{00000000-0008-0000-0100-000005000000}"/>
            </a:ext>
          </a:extLst>
        </xdr:cNvPr>
        <xdr:cNvSpPr txBox="1">
          <a:spLocks noChangeArrowheads="1"/>
        </xdr:cNvSpPr>
      </xdr:nvSpPr>
      <xdr:spPr bwMode="auto">
        <a:xfrm>
          <a:off x="9562171" y="167269"/>
          <a:ext cx="1542585" cy="90139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200" b="0" i="0" u="none" strike="noStrike" baseline="0">
              <a:solidFill>
                <a:srgbClr val="FF0000"/>
              </a:solidFill>
              <a:latin typeface="HGSｺﾞｼｯｸE"/>
              <a:ea typeface="HGSｺﾞｼｯｸE"/>
            </a:rPr>
            <a:t>木造住宅又は京町家は第１号様式から自動入力します。</a:t>
          </a:r>
          <a:endParaRPr lang="en-US" altLang="ja-JP" sz="1200" b="0" i="0" u="none" strike="noStrike" baseline="0">
            <a:solidFill>
              <a:srgbClr val="FF0000"/>
            </a:solidFill>
            <a:latin typeface="HGSｺﾞｼｯｸE"/>
            <a:ea typeface="HGSｺﾞｼｯｸE"/>
          </a:endParaRPr>
        </a:p>
      </xdr:txBody>
    </xdr:sp>
    <xdr:clientData/>
  </xdr:twoCellAnchor>
  <xdr:twoCellAnchor>
    <xdr:from>
      <xdr:col>29</xdr:col>
      <xdr:colOff>399583</xdr:colOff>
      <xdr:row>22</xdr:row>
      <xdr:rowOff>18586</xdr:rowOff>
    </xdr:from>
    <xdr:to>
      <xdr:col>37</xdr:col>
      <xdr:colOff>260193</xdr:colOff>
      <xdr:row>30</xdr:row>
      <xdr:rowOff>111512</xdr:rowOff>
    </xdr:to>
    <xdr:sp macro="" textlink="">
      <xdr:nvSpPr>
        <xdr:cNvPr id="8" name="Text Box 15">
          <a:extLst>
            <a:ext uri="{FF2B5EF4-FFF2-40B4-BE49-F238E27FC236}">
              <a16:creationId xmlns:a16="http://schemas.microsoft.com/office/drawing/2014/main" id="{00000000-0008-0000-0100-000008000000}"/>
            </a:ext>
          </a:extLst>
        </xdr:cNvPr>
        <xdr:cNvSpPr txBox="1">
          <a:spLocks noChangeArrowheads="1"/>
        </xdr:cNvSpPr>
      </xdr:nvSpPr>
      <xdr:spPr bwMode="auto">
        <a:xfrm>
          <a:off x="9785193" y="6235391"/>
          <a:ext cx="2871439" cy="224882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200" b="0" i="0" u="none" strike="noStrike" baseline="0">
              <a:solidFill>
                <a:srgbClr val="FF0000"/>
              </a:solidFill>
              <a:latin typeface="HGSｺﾞｼｯｸE"/>
              <a:ea typeface="HGSｺﾞｼｯｸE"/>
            </a:rPr>
            <a:t>・一式の金額で入力する場合　</a:t>
          </a:r>
          <a:endParaRPr lang="en-US" altLang="ja-JP" sz="1200" b="0" i="0" u="none" strike="noStrike" baseline="0">
            <a:solidFill>
              <a:srgbClr val="FF0000"/>
            </a:solidFill>
            <a:latin typeface="HGSｺﾞｼｯｸE"/>
            <a:ea typeface="HGSｺﾞｼｯｸE"/>
          </a:endParaRPr>
        </a:p>
        <a:p>
          <a:pPr algn="l" rtl="0">
            <a:lnSpc>
              <a:spcPts val="2100"/>
            </a:lnSpc>
            <a:defRPr sz="1000"/>
          </a:pPr>
          <a:r>
            <a:rPr lang="ja-JP" altLang="en-US" sz="1200" b="0" i="0" u="none" strike="noStrike" baseline="0">
              <a:solidFill>
                <a:srgbClr val="FF0000"/>
              </a:solidFill>
              <a:latin typeface="HGSｺﾞｼｯｸE"/>
              <a:ea typeface="HGSｺﾞｼｯｸE"/>
            </a:rPr>
            <a:t>　</a:t>
          </a:r>
          <a:r>
            <a:rPr lang="en-US" altLang="ja-JP" sz="1200" b="0" i="0" u="none" strike="noStrike" baseline="0">
              <a:solidFill>
                <a:srgbClr val="FF0000"/>
              </a:solidFill>
              <a:latin typeface="HGSｺﾞｼｯｸE"/>
              <a:ea typeface="HGSｺﾞｼｯｸE"/>
            </a:rPr>
            <a:t>(1)</a:t>
          </a:r>
          <a:r>
            <a:rPr lang="ja-JP" altLang="en-US" sz="1200" b="0" i="0" u="none" strike="noStrike" baseline="0">
              <a:solidFill>
                <a:srgbClr val="FF0000"/>
              </a:solidFill>
              <a:latin typeface="HGSｺﾞｼｯｸE"/>
              <a:ea typeface="HGSｺﾞｼｯｸE"/>
            </a:rPr>
            <a:t>：空白</a:t>
          </a:r>
          <a:endParaRPr lang="en-US" altLang="ja-JP" sz="1200" b="0" i="0" u="none" strike="noStrike" baseline="0">
            <a:solidFill>
              <a:srgbClr val="FF0000"/>
            </a:solidFill>
            <a:latin typeface="HGSｺﾞｼｯｸE"/>
            <a:ea typeface="HGSｺﾞｼｯｸE"/>
          </a:endParaRPr>
        </a:p>
        <a:p>
          <a:pPr algn="l" rtl="0">
            <a:lnSpc>
              <a:spcPts val="2100"/>
            </a:lnSpc>
            <a:defRPr sz="1000"/>
          </a:pPr>
          <a:r>
            <a:rPr lang="ja-JP" altLang="en-US" sz="1200" b="0" i="0" u="none" strike="noStrike" baseline="0">
              <a:solidFill>
                <a:srgbClr val="FF0000"/>
              </a:solidFill>
              <a:latin typeface="HGSｺﾞｼｯｸE"/>
              <a:ea typeface="HGSｺﾞｼｯｸE"/>
            </a:rPr>
            <a:t>　</a:t>
          </a:r>
          <a:r>
            <a:rPr lang="en-US" altLang="ja-JP" sz="1200" b="0" i="0" u="none" strike="noStrike" baseline="0">
              <a:solidFill>
                <a:srgbClr val="FF0000"/>
              </a:solidFill>
              <a:latin typeface="HGSｺﾞｼｯｸE"/>
              <a:ea typeface="HGSｺﾞｼｯｸE"/>
            </a:rPr>
            <a:t>(2)</a:t>
          </a:r>
          <a:r>
            <a:rPr lang="ja-JP" altLang="en-US" sz="1200" b="0" i="0" u="none" strike="noStrike" baseline="0">
              <a:solidFill>
                <a:srgbClr val="FF0000"/>
              </a:solidFill>
              <a:latin typeface="HGSｺﾞｼｯｸE"/>
              <a:ea typeface="HGSｺﾞｼｯｸE"/>
            </a:rPr>
            <a:t>：「一式」を選択</a:t>
          </a:r>
          <a:endParaRPr lang="en-US" altLang="ja-JP" sz="1200" b="0" i="0" u="none" strike="noStrike" baseline="0">
            <a:solidFill>
              <a:srgbClr val="FF0000"/>
            </a:solidFill>
            <a:latin typeface="HGSｺﾞｼｯｸE"/>
            <a:ea typeface="HGSｺﾞｼｯｸE"/>
          </a:endParaRPr>
        </a:p>
        <a:p>
          <a:pPr algn="l" rtl="0">
            <a:lnSpc>
              <a:spcPts val="2100"/>
            </a:lnSpc>
            <a:defRPr sz="1000"/>
          </a:pPr>
          <a:r>
            <a:rPr lang="ja-JP" altLang="en-US" sz="1200" b="0" i="0" u="none" strike="noStrike" baseline="0">
              <a:solidFill>
                <a:srgbClr val="FF0000"/>
              </a:solidFill>
              <a:latin typeface="HGSｺﾞｼｯｸE"/>
              <a:ea typeface="HGSｺﾞｼｯｸE"/>
            </a:rPr>
            <a:t>　</a:t>
          </a:r>
          <a:r>
            <a:rPr lang="en-US" altLang="ja-JP" sz="1200" b="0" i="0" u="none" strike="noStrike" baseline="0">
              <a:solidFill>
                <a:srgbClr val="FF0000"/>
              </a:solidFill>
              <a:latin typeface="HGSｺﾞｼｯｸE"/>
              <a:ea typeface="HGSｺﾞｼｯｸE"/>
            </a:rPr>
            <a:t>(3)</a:t>
          </a:r>
          <a:r>
            <a:rPr lang="ja-JP" altLang="en-US" sz="1200" b="0" i="0" u="none" strike="noStrike" baseline="0">
              <a:solidFill>
                <a:srgbClr val="FF0000"/>
              </a:solidFill>
              <a:latin typeface="HGSｺﾞｼｯｸE"/>
              <a:ea typeface="HGSｺﾞｼｯｸE"/>
            </a:rPr>
            <a:t>：一式の金額を入力</a:t>
          </a:r>
          <a:endParaRPr lang="en-US" altLang="ja-JP" sz="1200" b="0" i="0" u="none" strike="noStrike" baseline="0">
            <a:solidFill>
              <a:srgbClr val="FF0000"/>
            </a:solidFill>
            <a:latin typeface="HGSｺﾞｼｯｸE"/>
            <a:ea typeface="HGSｺﾞｼｯｸE"/>
          </a:endParaRPr>
        </a:p>
        <a:p>
          <a:pPr algn="l" rtl="0">
            <a:lnSpc>
              <a:spcPts val="2100"/>
            </a:lnSpc>
            <a:defRPr sz="1000"/>
          </a:pPr>
          <a:r>
            <a:rPr lang="ja-JP" altLang="en-US" sz="1200" b="0" i="0" u="none" strike="noStrike" baseline="0">
              <a:solidFill>
                <a:srgbClr val="FF0000"/>
              </a:solidFill>
              <a:latin typeface="HGSｺﾞｼｯｸE"/>
              <a:ea typeface="HGSｺﾞｼｯｸE"/>
            </a:rPr>
            <a:t>・数量</a:t>
          </a:r>
          <a:r>
            <a:rPr lang="en-US" altLang="ja-JP" sz="1200" b="0" i="0" u="none" strike="noStrike" baseline="0">
              <a:solidFill>
                <a:srgbClr val="FF0000"/>
              </a:solidFill>
              <a:latin typeface="HGSｺﾞｼｯｸE"/>
              <a:ea typeface="HGSｺﾞｼｯｸE"/>
            </a:rPr>
            <a:t>×</a:t>
          </a:r>
          <a:r>
            <a:rPr lang="ja-JP" altLang="en-US" sz="1200" b="0" i="0" u="none" strike="noStrike" baseline="0">
              <a:solidFill>
                <a:srgbClr val="FF0000"/>
              </a:solidFill>
              <a:latin typeface="HGSｺﾞｼｯｸE"/>
              <a:ea typeface="HGSｺﾞｼｯｸE"/>
            </a:rPr>
            <a:t>単価で入力する場合</a:t>
          </a:r>
          <a:endParaRPr lang="en-US" altLang="ja-JP" sz="1200" b="0" i="0" u="none" strike="noStrike" baseline="0">
            <a:solidFill>
              <a:srgbClr val="FF0000"/>
            </a:solidFill>
            <a:latin typeface="HGSｺﾞｼｯｸE"/>
            <a:ea typeface="HGSｺﾞｼｯｸE"/>
          </a:endParaRPr>
        </a:p>
        <a:p>
          <a:pPr algn="l" rtl="0">
            <a:lnSpc>
              <a:spcPts val="2100"/>
            </a:lnSpc>
            <a:defRPr sz="1000"/>
          </a:pPr>
          <a:r>
            <a:rPr lang="ja-JP" altLang="en-US" sz="1200" b="0" i="0" u="none" strike="noStrike" baseline="0">
              <a:solidFill>
                <a:srgbClr val="FF0000"/>
              </a:solidFill>
              <a:latin typeface="HGSｺﾞｼｯｸE"/>
              <a:ea typeface="HGSｺﾞｼｯｸE"/>
            </a:rPr>
            <a:t>　</a:t>
          </a:r>
          <a:r>
            <a:rPr lang="en-US" altLang="ja-JP" sz="1200" b="0" i="0" u="none" strike="noStrike" baseline="0">
              <a:solidFill>
                <a:srgbClr val="FF0000"/>
              </a:solidFill>
              <a:latin typeface="HGSｺﾞｼｯｸE"/>
              <a:ea typeface="HGSｺﾞｼｯｸE"/>
            </a:rPr>
            <a:t>(1)</a:t>
          </a:r>
          <a:r>
            <a:rPr lang="ja-JP" altLang="en-US" sz="1200" b="0" i="0" u="none" strike="noStrike" baseline="0">
              <a:solidFill>
                <a:srgbClr val="FF0000"/>
              </a:solidFill>
              <a:latin typeface="HGSｺﾞｼｯｸE"/>
              <a:ea typeface="HGSｺﾞｼｯｸE"/>
            </a:rPr>
            <a:t>：数量を入力</a:t>
          </a:r>
          <a:endParaRPr lang="en-US" altLang="ja-JP" sz="1200" b="0" i="0" u="none" strike="noStrike" baseline="0">
            <a:solidFill>
              <a:srgbClr val="FF0000"/>
            </a:solidFill>
            <a:latin typeface="HGSｺﾞｼｯｸE"/>
            <a:ea typeface="HGSｺﾞｼｯｸE"/>
          </a:endParaRPr>
        </a:p>
        <a:p>
          <a:pPr algn="l" rtl="0">
            <a:lnSpc>
              <a:spcPts val="2100"/>
            </a:lnSpc>
            <a:defRPr sz="1000"/>
          </a:pPr>
          <a:r>
            <a:rPr lang="ja-JP" altLang="en-US" sz="1200" b="0" i="0" u="none" strike="noStrike" baseline="0">
              <a:solidFill>
                <a:srgbClr val="FF0000"/>
              </a:solidFill>
              <a:latin typeface="HGSｺﾞｼｯｸE"/>
              <a:ea typeface="HGSｺﾞｼｯｸE"/>
            </a:rPr>
            <a:t>　</a:t>
          </a:r>
          <a:r>
            <a:rPr lang="en-US" altLang="ja-JP" sz="1200" b="0" i="0" u="none" strike="noStrike" baseline="0">
              <a:solidFill>
                <a:srgbClr val="FF0000"/>
              </a:solidFill>
              <a:latin typeface="HGSｺﾞｼｯｸE"/>
              <a:ea typeface="HGSｺﾞｼｯｸE"/>
            </a:rPr>
            <a:t>(2)</a:t>
          </a:r>
          <a:r>
            <a:rPr lang="ja-JP" altLang="en-US" sz="1200" b="0" i="0" u="none" strike="noStrike" baseline="0">
              <a:solidFill>
                <a:srgbClr val="FF0000"/>
              </a:solidFill>
              <a:latin typeface="HGSｺﾞｼｯｸE"/>
              <a:ea typeface="HGSｺﾞｼｯｸE"/>
            </a:rPr>
            <a:t>：リストから単位を選択</a:t>
          </a:r>
          <a:endParaRPr lang="en-US" altLang="ja-JP" sz="1200" b="0" i="0" u="none" strike="noStrike" baseline="0">
            <a:solidFill>
              <a:srgbClr val="FF0000"/>
            </a:solidFill>
            <a:latin typeface="HGSｺﾞｼｯｸE"/>
            <a:ea typeface="HGSｺﾞｼｯｸE"/>
          </a:endParaRPr>
        </a:p>
        <a:p>
          <a:pPr algn="l" rtl="0">
            <a:lnSpc>
              <a:spcPts val="2100"/>
            </a:lnSpc>
            <a:defRPr sz="1000"/>
          </a:pPr>
          <a:r>
            <a:rPr lang="ja-JP" altLang="en-US" sz="1200" b="0" i="0" u="none" strike="noStrike" baseline="0">
              <a:solidFill>
                <a:srgbClr val="FF0000"/>
              </a:solidFill>
              <a:latin typeface="HGSｺﾞｼｯｸE"/>
              <a:ea typeface="HGSｺﾞｼｯｸE"/>
            </a:rPr>
            <a:t>　</a:t>
          </a:r>
          <a:r>
            <a:rPr lang="en-US" altLang="ja-JP" sz="1200" b="0" i="0" u="none" strike="noStrike" baseline="0">
              <a:solidFill>
                <a:srgbClr val="FF0000"/>
              </a:solidFill>
              <a:latin typeface="HGSｺﾞｼｯｸE"/>
              <a:ea typeface="HGSｺﾞｼｯｸE"/>
            </a:rPr>
            <a:t>(3)</a:t>
          </a:r>
          <a:r>
            <a:rPr lang="ja-JP" altLang="en-US" sz="1200" b="0" i="0" u="none" strike="noStrike" baseline="0">
              <a:solidFill>
                <a:srgbClr val="FF0000"/>
              </a:solidFill>
              <a:latin typeface="HGSｺﾞｼｯｸE"/>
              <a:ea typeface="HGSｺﾞｼｯｸE"/>
            </a:rPr>
            <a:t>：単位あたりの単価を入力</a:t>
          </a:r>
          <a:endParaRPr lang="en-US" altLang="ja-JP" sz="1200" b="0" i="0" u="none" strike="noStrike" baseline="0">
            <a:solidFill>
              <a:srgbClr val="FF0000"/>
            </a:solidFill>
            <a:latin typeface="HGSｺﾞｼｯｸE"/>
            <a:ea typeface="HGSｺﾞｼｯｸE"/>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xdr:colOff>
          <xdr:row>11</xdr:row>
          <xdr:rowOff>28575</xdr:rowOff>
        </xdr:from>
        <xdr:to>
          <xdr:col>2</xdr:col>
          <xdr:colOff>285750</xdr:colOff>
          <xdr:row>11</xdr:row>
          <xdr:rowOff>219075</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2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12</xdr:row>
          <xdr:rowOff>28575</xdr:rowOff>
        </xdr:from>
        <xdr:to>
          <xdr:col>2</xdr:col>
          <xdr:colOff>285750</xdr:colOff>
          <xdr:row>12</xdr:row>
          <xdr:rowOff>219075</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2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12</xdr:row>
          <xdr:rowOff>28575</xdr:rowOff>
        </xdr:from>
        <xdr:to>
          <xdr:col>2</xdr:col>
          <xdr:colOff>285750</xdr:colOff>
          <xdr:row>12</xdr:row>
          <xdr:rowOff>219075</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2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14</xdr:row>
          <xdr:rowOff>28575</xdr:rowOff>
        </xdr:from>
        <xdr:to>
          <xdr:col>2</xdr:col>
          <xdr:colOff>285750</xdr:colOff>
          <xdr:row>14</xdr:row>
          <xdr:rowOff>219075</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2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14</xdr:row>
          <xdr:rowOff>28575</xdr:rowOff>
        </xdr:from>
        <xdr:to>
          <xdr:col>2</xdr:col>
          <xdr:colOff>285750</xdr:colOff>
          <xdr:row>14</xdr:row>
          <xdr:rowOff>219075</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2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14</xdr:row>
          <xdr:rowOff>28575</xdr:rowOff>
        </xdr:from>
        <xdr:to>
          <xdr:col>2</xdr:col>
          <xdr:colOff>285750</xdr:colOff>
          <xdr:row>14</xdr:row>
          <xdr:rowOff>219075</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2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14</xdr:row>
          <xdr:rowOff>28575</xdr:rowOff>
        </xdr:from>
        <xdr:to>
          <xdr:col>2</xdr:col>
          <xdr:colOff>285750</xdr:colOff>
          <xdr:row>14</xdr:row>
          <xdr:rowOff>219075</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2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13</xdr:row>
          <xdr:rowOff>28575</xdr:rowOff>
        </xdr:from>
        <xdr:to>
          <xdr:col>2</xdr:col>
          <xdr:colOff>285750</xdr:colOff>
          <xdr:row>13</xdr:row>
          <xdr:rowOff>219075</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2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13</xdr:row>
          <xdr:rowOff>28575</xdr:rowOff>
        </xdr:from>
        <xdr:to>
          <xdr:col>2</xdr:col>
          <xdr:colOff>285750</xdr:colOff>
          <xdr:row>13</xdr:row>
          <xdr:rowOff>219075</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2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16</xdr:row>
          <xdr:rowOff>28575</xdr:rowOff>
        </xdr:from>
        <xdr:to>
          <xdr:col>2</xdr:col>
          <xdr:colOff>285750</xdr:colOff>
          <xdr:row>16</xdr:row>
          <xdr:rowOff>219075</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2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17</xdr:row>
          <xdr:rowOff>28575</xdr:rowOff>
        </xdr:from>
        <xdr:to>
          <xdr:col>2</xdr:col>
          <xdr:colOff>285750</xdr:colOff>
          <xdr:row>17</xdr:row>
          <xdr:rowOff>219075</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2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17</xdr:row>
          <xdr:rowOff>28575</xdr:rowOff>
        </xdr:from>
        <xdr:to>
          <xdr:col>2</xdr:col>
          <xdr:colOff>285750</xdr:colOff>
          <xdr:row>17</xdr:row>
          <xdr:rowOff>219075</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2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19</xdr:row>
          <xdr:rowOff>28575</xdr:rowOff>
        </xdr:from>
        <xdr:to>
          <xdr:col>2</xdr:col>
          <xdr:colOff>285750</xdr:colOff>
          <xdr:row>19</xdr:row>
          <xdr:rowOff>219075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2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19</xdr:row>
          <xdr:rowOff>28575</xdr:rowOff>
        </xdr:from>
        <xdr:to>
          <xdr:col>2</xdr:col>
          <xdr:colOff>285750</xdr:colOff>
          <xdr:row>19</xdr:row>
          <xdr:rowOff>219075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2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19</xdr:row>
          <xdr:rowOff>28575</xdr:rowOff>
        </xdr:from>
        <xdr:to>
          <xdr:col>2</xdr:col>
          <xdr:colOff>285750</xdr:colOff>
          <xdr:row>19</xdr:row>
          <xdr:rowOff>219075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2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19</xdr:row>
          <xdr:rowOff>28575</xdr:rowOff>
        </xdr:from>
        <xdr:to>
          <xdr:col>2</xdr:col>
          <xdr:colOff>285750</xdr:colOff>
          <xdr:row>19</xdr:row>
          <xdr:rowOff>219075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2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18</xdr:row>
          <xdr:rowOff>28575</xdr:rowOff>
        </xdr:from>
        <xdr:to>
          <xdr:col>2</xdr:col>
          <xdr:colOff>285750</xdr:colOff>
          <xdr:row>18</xdr:row>
          <xdr:rowOff>219075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2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18</xdr:row>
          <xdr:rowOff>28575</xdr:rowOff>
        </xdr:from>
        <xdr:to>
          <xdr:col>2</xdr:col>
          <xdr:colOff>285750</xdr:colOff>
          <xdr:row>18</xdr:row>
          <xdr:rowOff>219075</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2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21</xdr:row>
          <xdr:rowOff>28575</xdr:rowOff>
        </xdr:from>
        <xdr:to>
          <xdr:col>2</xdr:col>
          <xdr:colOff>285750</xdr:colOff>
          <xdr:row>21</xdr:row>
          <xdr:rowOff>219075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2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22</xdr:row>
          <xdr:rowOff>28575</xdr:rowOff>
        </xdr:from>
        <xdr:to>
          <xdr:col>2</xdr:col>
          <xdr:colOff>285750</xdr:colOff>
          <xdr:row>22</xdr:row>
          <xdr:rowOff>219075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2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22</xdr:row>
          <xdr:rowOff>28575</xdr:rowOff>
        </xdr:from>
        <xdr:to>
          <xdr:col>2</xdr:col>
          <xdr:colOff>285750</xdr:colOff>
          <xdr:row>22</xdr:row>
          <xdr:rowOff>219075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2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24</xdr:row>
          <xdr:rowOff>28575</xdr:rowOff>
        </xdr:from>
        <xdr:to>
          <xdr:col>2</xdr:col>
          <xdr:colOff>285750</xdr:colOff>
          <xdr:row>24</xdr:row>
          <xdr:rowOff>219075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2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24</xdr:row>
          <xdr:rowOff>28575</xdr:rowOff>
        </xdr:from>
        <xdr:to>
          <xdr:col>2</xdr:col>
          <xdr:colOff>285750</xdr:colOff>
          <xdr:row>24</xdr:row>
          <xdr:rowOff>219075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2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24</xdr:row>
          <xdr:rowOff>28575</xdr:rowOff>
        </xdr:from>
        <xdr:to>
          <xdr:col>2</xdr:col>
          <xdr:colOff>285750</xdr:colOff>
          <xdr:row>24</xdr:row>
          <xdr:rowOff>219075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2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24</xdr:row>
          <xdr:rowOff>28575</xdr:rowOff>
        </xdr:from>
        <xdr:to>
          <xdr:col>2</xdr:col>
          <xdr:colOff>285750</xdr:colOff>
          <xdr:row>24</xdr:row>
          <xdr:rowOff>219075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200-00002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23</xdr:row>
          <xdr:rowOff>28575</xdr:rowOff>
        </xdr:from>
        <xdr:to>
          <xdr:col>2</xdr:col>
          <xdr:colOff>285750</xdr:colOff>
          <xdr:row>23</xdr:row>
          <xdr:rowOff>219075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2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23</xdr:row>
          <xdr:rowOff>28575</xdr:rowOff>
        </xdr:from>
        <xdr:to>
          <xdr:col>2</xdr:col>
          <xdr:colOff>285750</xdr:colOff>
          <xdr:row>23</xdr:row>
          <xdr:rowOff>219075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200-00003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26</xdr:row>
          <xdr:rowOff>28575</xdr:rowOff>
        </xdr:from>
        <xdr:to>
          <xdr:col>2</xdr:col>
          <xdr:colOff>285750</xdr:colOff>
          <xdr:row>26</xdr:row>
          <xdr:rowOff>219075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200-00003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27</xdr:row>
          <xdr:rowOff>28575</xdr:rowOff>
        </xdr:from>
        <xdr:to>
          <xdr:col>2</xdr:col>
          <xdr:colOff>285750</xdr:colOff>
          <xdr:row>27</xdr:row>
          <xdr:rowOff>219075</xdr:rowOff>
        </xdr:to>
        <xdr:sp macro="" textlink="">
          <xdr:nvSpPr>
            <xdr:cNvPr id="7219" name="Check Box 51" hidden="1">
              <a:extLst>
                <a:ext uri="{63B3BB69-23CF-44E3-9099-C40C66FF867C}">
                  <a14:compatExt spid="_x0000_s7219"/>
                </a:ext>
                <a:ext uri="{FF2B5EF4-FFF2-40B4-BE49-F238E27FC236}">
                  <a16:creationId xmlns:a16="http://schemas.microsoft.com/office/drawing/2014/main" id="{00000000-0008-0000-0200-00003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27</xdr:row>
          <xdr:rowOff>28575</xdr:rowOff>
        </xdr:from>
        <xdr:to>
          <xdr:col>2</xdr:col>
          <xdr:colOff>285750</xdr:colOff>
          <xdr:row>27</xdr:row>
          <xdr:rowOff>219075</xdr:rowOff>
        </xdr:to>
        <xdr:sp macro="" textlink="">
          <xdr:nvSpPr>
            <xdr:cNvPr id="7220" name="Check Box 52" hidden="1">
              <a:extLst>
                <a:ext uri="{63B3BB69-23CF-44E3-9099-C40C66FF867C}">
                  <a14:compatExt spid="_x0000_s7220"/>
                </a:ext>
                <a:ext uri="{FF2B5EF4-FFF2-40B4-BE49-F238E27FC236}">
                  <a16:creationId xmlns:a16="http://schemas.microsoft.com/office/drawing/2014/main" id="{00000000-0008-0000-0200-00003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30</xdr:row>
          <xdr:rowOff>28575</xdr:rowOff>
        </xdr:from>
        <xdr:to>
          <xdr:col>2</xdr:col>
          <xdr:colOff>285750</xdr:colOff>
          <xdr:row>30</xdr:row>
          <xdr:rowOff>219075</xdr:rowOff>
        </xdr:to>
        <xdr:sp macro="" textlink="">
          <xdr:nvSpPr>
            <xdr:cNvPr id="7221" name="Check Box 53" hidden="1">
              <a:extLst>
                <a:ext uri="{63B3BB69-23CF-44E3-9099-C40C66FF867C}">
                  <a14:compatExt spid="_x0000_s7221"/>
                </a:ext>
                <a:ext uri="{FF2B5EF4-FFF2-40B4-BE49-F238E27FC236}">
                  <a16:creationId xmlns:a16="http://schemas.microsoft.com/office/drawing/2014/main" id="{00000000-0008-0000-0200-00003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30</xdr:row>
          <xdr:rowOff>28575</xdr:rowOff>
        </xdr:from>
        <xdr:to>
          <xdr:col>2</xdr:col>
          <xdr:colOff>285750</xdr:colOff>
          <xdr:row>30</xdr:row>
          <xdr:rowOff>219075</xdr:rowOff>
        </xdr:to>
        <xdr:sp macro="" textlink="">
          <xdr:nvSpPr>
            <xdr:cNvPr id="7222" name="Check Box 54" hidden="1">
              <a:extLst>
                <a:ext uri="{63B3BB69-23CF-44E3-9099-C40C66FF867C}">
                  <a14:compatExt spid="_x0000_s7222"/>
                </a:ext>
                <a:ext uri="{FF2B5EF4-FFF2-40B4-BE49-F238E27FC236}">
                  <a16:creationId xmlns:a16="http://schemas.microsoft.com/office/drawing/2014/main" id="{00000000-0008-0000-0200-00003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30</xdr:row>
          <xdr:rowOff>28575</xdr:rowOff>
        </xdr:from>
        <xdr:to>
          <xdr:col>2</xdr:col>
          <xdr:colOff>285750</xdr:colOff>
          <xdr:row>30</xdr:row>
          <xdr:rowOff>219075</xdr:rowOff>
        </xdr:to>
        <xdr:sp macro="" textlink="">
          <xdr:nvSpPr>
            <xdr:cNvPr id="7223" name="Check Box 55" hidden="1">
              <a:extLst>
                <a:ext uri="{63B3BB69-23CF-44E3-9099-C40C66FF867C}">
                  <a14:compatExt spid="_x0000_s7223"/>
                </a:ext>
                <a:ext uri="{FF2B5EF4-FFF2-40B4-BE49-F238E27FC236}">
                  <a16:creationId xmlns:a16="http://schemas.microsoft.com/office/drawing/2014/main" id="{00000000-0008-0000-0200-00003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30</xdr:row>
          <xdr:rowOff>28575</xdr:rowOff>
        </xdr:from>
        <xdr:to>
          <xdr:col>2</xdr:col>
          <xdr:colOff>285750</xdr:colOff>
          <xdr:row>30</xdr:row>
          <xdr:rowOff>219075</xdr:rowOff>
        </xdr:to>
        <xdr:sp macro="" textlink="">
          <xdr:nvSpPr>
            <xdr:cNvPr id="7224" name="Check Box 56" hidden="1">
              <a:extLst>
                <a:ext uri="{63B3BB69-23CF-44E3-9099-C40C66FF867C}">
                  <a14:compatExt spid="_x0000_s7224"/>
                </a:ext>
                <a:ext uri="{FF2B5EF4-FFF2-40B4-BE49-F238E27FC236}">
                  <a16:creationId xmlns:a16="http://schemas.microsoft.com/office/drawing/2014/main" id="{00000000-0008-0000-0200-00003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29</xdr:row>
          <xdr:rowOff>28575</xdr:rowOff>
        </xdr:from>
        <xdr:to>
          <xdr:col>2</xdr:col>
          <xdr:colOff>285750</xdr:colOff>
          <xdr:row>29</xdr:row>
          <xdr:rowOff>219075</xdr:rowOff>
        </xdr:to>
        <xdr:sp macro="" textlink="">
          <xdr:nvSpPr>
            <xdr:cNvPr id="7225" name="Check Box 57" hidden="1">
              <a:extLst>
                <a:ext uri="{63B3BB69-23CF-44E3-9099-C40C66FF867C}">
                  <a14:compatExt spid="_x0000_s7225"/>
                </a:ext>
                <a:ext uri="{FF2B5EF4-FFF2-40B4-BE49-F238E27FC236}">
                  <a16:creationId xmlns:a16="http://schemas.microsoft.com/office/drawing/2014/main" id="{00000000-0008-0000-0200-00003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29</xdr:row>
          <xdr:rowOff>28575</xdr:rowOff>
        </xdr:from>
        <xdr:to>
          <xdr:col>2</xdr:col>
          <xdr:colOff>285750</xdr:colOff>
          <xdr:row>29</xdr:row>
          <xdr:rowOff>219075</xdr:rowOff>
        </xdr:to>
        <xdr:sp macro="" textlink="">
          <xdr:nvSpPr>
            <xdr:cNvPr id="7226" name="Check Box 58" hidden="1">
              <a:extLst>
                <a:ext uri="{63B3BB69-23CF-44E3-9099-C40C66FF867C}">
                  <a14:compatExt spid="_x0000_s7226"/>
                </a:ext>
                <a:ext uri="{FF2B5EF4-FFF2-40B4-BE49-F238E27FC236}">
                  <a16:creationId xmlns:a16="http://schemas.microsoft.com/office/drawing/2014/main" id="{00000000-0008-0000-0200-00003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28</xdr:row>
          <xdr:rowOff>28575</xdr:rowOff>
        </xdr:from>
        <xdr:to>
          <xdr:col>2</xdr:col>
          <xdr:colOff>285750</xdr:colOff>
          <xdr:row>28</xdr:row>
          <xdr:rowOff>219075</xdr:rowOff>
        </xdr:to>
        <xdr:sp macro="" textlink="">
          <xdr:nvSpPr>
            <xdr:cNvPr id="7227" name="Check Box 59" hidden="1">
              <a:extLst>
                <a:ext uri="{63B3BB69-23CF-44E3-9099-C40C66FF867C}">
                  <a14:compatExt spid="_x0000_s7227"/>
                </a:ext>
                <a:ext uri="{FF2B5EF4-FFF2-40B4-BE49-F238E27FC236}">
                  <a16:creationId xmlns:a16="http://schemas.microsoft.com/office/drawing/2014/main" id="{00000000-0008-0000-0200-00003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28</xdr:row>
          <xdr:rowOff>28575</xdr:rowOff>
        </xdr:from>
        <xdr:to>
          <xdr:col>2</xdr:col>
          <xdr:colOff>285750</xdr:colOff>
          <xdr:row>28</xdr:row>
          <xdr:rowOff>219075</xdr:rowOff>
        </xdr:to>
        <xdr:sp macro="" textlink="">
          <xdr:nvSpPr>
            <xdr:cNvPr id="7228" name="Check Box 60" hidden="1">
              <a:extLst>
                <a:ext uri="{63B3BB69-23CF-44E3-9099-C40C66FF867C}">
                  <a14:compatExt spid="_x0000_s7228"/>
                </a:ext>
                <a:ext uri="{FF2B5EF4-FFF2-40B4-BE49-F238E27FC236}">
                  <a16:creationId xmlns:a16="http://schemas.microsoft.com/office/drawing/2014/main" id="{00000000-0008-0000-0200-00003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32</xdr:row>
          <xdr:rowOff>28575</xdr:rowOff>
        </xdr:from>
        <xdr:to>
          <xdr:col>2</xdr:col>
          <xdr:colOff>285750</xdr:colOff>
          <xdr:row>32</xdr:row>
          <xdr:rowOff>219075</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200-00003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33</xdr:row>
          <xdr:rowOff>28575</xdr:rowOff>
        </xdr:from>
        <xdr:to>
          <xdr:col>2</xdr:col>
          <xdr:colOff>285750</xdr:colOff>
          <xdr:row>33</xdr:row>
          <xdr:rowOff>219075</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200-00003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33</xdr:row>
          <xdr:rowOff>28575</xdr:rowOff>
        </xdr:from>
        <xdr:to>
          <xdr:col>2</xdr:col>
          <xdr:colOff>285750</xdr:colOff>
          <xdr:row>33</xdr:row>
          <xdr:rowOff>219075</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200-00003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37</xdr:row>
          <xdr:rowOff>28575</xdr:rowOff>
        </xdr:from>
        <xdr:to>
          <xdr:col>2</xdr:col>
          <xdr:colOff>285750</xdr:colOff>
          <xdr:row>37</xdr:row>
          <xdr:rowOff>219075</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2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37</xdr:row>
          <xdr:rowOff>28575</xdr:rowOff>
        </xdr:from>
        <xdr:to>
          <xdr:col>2</xdr:col>
          <xdr:colOff>285750</xdr:colOff>
          <xdr:row>37</xdr:row>
          <xdr:rowOff>219075</xdr:rowOff>
        </xdr:to>
        <xdr:sp macro="" textlink="">
          <xdr:nvSpPr>
            <xdr:cNvPr id="7233" name="Check Box 65" hidden="1">
              <a:extLst>
                <a:ext uri="{63B3BB69-23CF-44E3-9099-C40C66FF867C}">
                  <a14:compatExt spid="_x0000_s7233"/>
                </a:ext>
                <a:ext uri="{FF2B5EF4-FFF2-40B4-BE49-F238E27FC236}">
                  <a16:creationId xmlns:a16="http://schemas.microsoft.com/office/drawing/2014/main" id="{00000000-0008-0000-0200-00004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37</xdr:row>
          <xdr:rowOff>28575</xdr:rowOff>
        </xdr:from>
        <xdr:to>
          <xdr:col>2</xdr:col>
          <xdr:colOff>285750</xdr:colOff>
          <xdr:row>37</xdr:row>
          <xdr:rowOff>219075</xdr:rowOff>
        </xdr:to>
        <xdr:sp macro="" textlink="">
          <xdr:nvSpPr>
            <xdr:cNvPr id="7234" name="Check Box 66" hidden="1">
              <a:extLst>
                <a:ext uri="{63B3BB69-23CF-44E3-9099-C40C66FF867C}">
                  <a14:compatExt spid="_x0000_s7234"/>
                </a:ext>
                <a:ext uri="{FF2B5EF4-FFF2-40B4-BE49-F238E27FC236}">
                  <a16:creationId xmlns:a16="http://schemas.microsoft.com/office/drawing/2014/main" id="{00000000-0008-0000-0200-00004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37</xdr:row>
          <xdr:rowOff>28575</xdr:rowOff>
        </xdr:from>
        <xdr:to>
          <xdr:col>2</xdr:col>
          <xdr:colOff>285750</xdr:colOff>
          <xdr:row>37</xdr:row>
          <xdr:rowOff>219075</xdr:rowOff>
        </xdr:to>
        <xdr:sp macro="" textlink="">
          <xdr:nvSpPr>
            <xdr:cNvPr id="7235" name="Check Box 67" hidden="1">
              <a:extLst>
                <a:ext uri="{63B3BB69-23CF-44E3-9099-C40C66FF867C}">
                  <a14:compatExt spid="_x0000_s7235"/>
                </a:ext>
                <a:ext uri="{FF2B5EF4-FFF2-40B4-BE49-F238E27FC236}">
                  <a16:creationId xmlns:a16="http://schemas.microsoft.com/office/drawing/2014/main" id="{00000000-0008-0000-0200-00004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36</xdr:row>
          <xdr:rowOff>28575</xdr:rowOff>
        </xdr:from>
        <xdr:to>
          <xdr:col>2</xdr:col>
          <xdr:colOff>285750</xdr:colOff>
          <xdr:row>36</xdr:row>
          <xdr:rowOff>219075</xdr:rowOff>
        </xdr:to>
        <xdr:sp macro="" textlink="">
          <xdr:nvSpPr>
            <xdr:cNvPr id="7236" name="Check Box 68" hidden="1">
              <a:extLst>
                <a:ext uri="{63B3BB69-23CF-44E3-9099-C40C66FF867C}">
                  <a14:compatExt spid="_x0000_s7236"/>
                </a:ext>
                <a:ext uri="{FF2B5EF4-FFF2-40B4-BE49-F238E27FC236}">
                  <a16:creationId xmlns:a16="http://schemas.microsoft.com/office/drawing/2014/main" id="{00000000-0008-0000-0200-00004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36</xdr:row>
          <xdr:rowOff>28575</xdr:rowOff>
        </xdr:from>
        <xdr:to>
          <xdr:col>2</xdr:col>
          <xdr:colOff>285750</xdr:colOff>
          <xdr:row>36</xdr:row>
          <xdr:rowOff>219075</xdr:rowOff>
        </xdr:to>
        <xdr:sp macro="" textlink="">
          <xdr:nvSpPr>
            <xdr:cNvPr id="7237" name="Check Box 69" hidden="1">
              <a:extLst>
                <a:ext uri="{63B3BB69-23CF-44E3-9099-C40C66FF867C}">
                  <a14:compatExt spid="_x0000_s7237"/>
                </a:ext>
                <a:ext uri="{FF2B5EF4-FFF2-40B4-BE49-F238E27FC236}">
                  <a16:creationId xmlns:a16="http://schemas.microsoft.com/office/drawing/2014/main" id="{00000000-0008-0000-0200-00004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34</xdr:row>
          <xdr:rowOff>28575</xdr:rowOff>
        </xdr:from>
        <xdr:to>
          <xdr:col>2</xdr:col>
          <xdr:colOff>285750</xdr:colOff>
          <xdr:row>34</xdr:row>
          <xdr:rowOff>219075</xdr:rowOff>
        </xdr:to>
        <xdr:sp macro="" textlink="">
          <xdr:nvSpPr>
            <xdr:cNvPr id="7238" name="Check Box 70" hidden="1">
              <a:extLst>
                <a:ext uri="{63B3BB69-23CF-44E3-9099-C40C66FF867C}">
                  <a14:compatExt spid="_x0000_s7238"/>
                </a:ext>
                <a:ext uri="{FF2B5EF4-FFF2-40B4-BE49-F238E27FC236}">
                  <a16:creationId xmlns:a16="http://schemas.microsoft.com/office/drawing/2014/main" id="{00000000-0008-0000-0200-00004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34</xdr:row>
          <xdr:rowOff>28575</xdr:rowOff>
        </xdr:from>
        <xdr:to>
          <xdr:col>2</xdr:col>
          <xdr:colOff>285750</xdr:colOff>
          <xdr:row>34</xdr:row>
          <xdr:rowOff>219075</xdr:rowOff>
        </xdr:to>
        <xdr:sp macro="" textlink="">
          <xdr:nvSpPr>
            <xdr:cNvPr id="7239" name="Check Box 71" hidden="1">
              <a:extLst>
                <a:ext uri="{63B3BB69-23CF-44E3-9099-C40C66FF867C}">
                  <a14:compatExt spid="_x0000_s7239"/>
                </a:ext>
                <a:ext uri="{FF2B5EF4-FFF2-40B4-BE49-F238E27FC236}">
                  <a16:creationId xmlns:a16="http://schemas.microsoft.com/office/drawing/2014/main" id="{00000000-0008-0000-0200-00004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39</xdr:row>
          <xdr:rowOff>28575</xdr:rowOff>
        </xdr:from>
        <xdr:to>
          <xdr:col>2</xdr:col>
          <xdr:colOff>285750</xdr:colOff>
          <xdr:row>39</xdr:row>
          <xdr:rowOff>219075</xdr:rowOff>
        </xdr:to>
        <xdr:sp macro="" textlink="">
          <xdr:nvSpPr>
            <xdr:cNvPr id="7241" name="Check Box 73" hidden="1">
              <a:extLst>
                <a:ext uri="{63B3BB69-23CF-44E3-9099-C40C66FF867C}">
                  <a14:compatExt spid="_x0000_s7241"/>
                </a:ext>
                <a:ext uri="{FF2B5EF4-FFF2-40B4-BE49-F238E27FC236}">
                  <a16:creationId xmlns:a16="http://schemas.microsoft.com/office/drawing/2014/main" id="{00000000-0008-0000-0200-00004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42</xdr:row>
          <xdr:rowOff>28575</xdr:rowOff>
        </xdr:from>
        <xdr:to>
          <xdr:col>2</xdr:col>
          <xdr:colOff>285750</xdr:colOff>
          <xdr:row>42</xdr:row>
          <xdr:rowOff>219075</xdr:rowOff>
        </xdr:to>
        <xdr:sp macro="" textlink="">
          <xdr:nvSpPr>
            <xdr:cNvPr id="7246" name="Check Box 78" hidden="1">
              <a:extLst>
                <a:ext uri="{63B3BB69-23CF-44E3-9099-C40C66FF867C}">
                  <a14:compatExt spid="_x0000_s7246"/>
                </a:ext>
                <a:ext uri="{FF2B5EF4-FFF2-40B4-BE49-F238E27FC236}">
                  <a16:creationId xmlns:a16="http://schemas.microsoft.com/office/drawing/2014/main" id="{00000000-0008-0000-0200-00004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42</xdr:row>
          <xdr:rowOff>28575</xdr:rowOff>
        </xdr:from>
        <xdr:to>
          <xdr:col>2</xdr:col>
          <xdr:colOff>285750</xdr:colOff>
          <xdr:row>42</xdr:row>
          <xdr:rowOff>219075</xdr:rowOff>
        </xdr:to>
        <xdr:sp macro="" textlink="">
          <xdr:nvSpPr>
            <xdr:cNvPr id="7247" name="Check Box 79" hidden="1">
              <a:extLst>
                <a:ext uri="{63B3BB69-23CF-44E3-9099-C40C66FF867C}">
                  <a14:compatExt spid="_x0000_s7247"/>
                </a:ext>
                <a:ext uri="{FF2B5EF4-FFF2-40B4-BE49-F238E27FC236}">
                  <a16:creationId xmlns:a16="http://schemas.microsoft.com/office/drawing/2014/main" id="{00000000-0008-0000-0200-00004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35</xdr:row>
          <xdr:rowOff>28575</xdr:rowOff>
        </xdr:from>
        <xdr:to>
          <xdr:col>2</xdr:col>
          <xdr:colOff>285750</xdr:colOff>
          <xdr:row>35</xdr:row>
          <xdr:rowOff>219075</xdr:rowOff>
        </xdr:to>
        <xdr:sp macro="" textlink="">
          <xdr:nvSpPr>
            <xdr:cNvPr id="7248" name="Check Box 80" hidden="1">
              <a:extLst>
                <a:ext uri="{63B3BB69-23CF-44E3-9099-C40C66FF867C}">
                  <a14:compatExt spid="_x0000_s7248"/>
                </a:ext>
                <a:ext uri="{FF2B5EF4-FFF2-40B4-BE49-F238E27FC236}">
                  <a16:creationId xmlns:a16="http://schemas.microsoft.com/office/drawing/2014/main" id="{00000000-0008-0000-0200-00005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35</xdr:row>
          <xdr:rowOff>28575</xdr:rowOff>
        </xdr:from>
        <xdr:to>
          <xdr:col>2</xdr:col>
          <xdr:colOff>285750</xdr:colOff>
          <xdr:row>35</xdr:row>
          <xdr:rowOff>219075</xdr:rowOff>
        </xdr:to>
        <xdr:sp macro="" textlink="">
          <xdr:nvSpPr>
            <xdr:cNvPr id="7249" name="Check Box 81" hidden="1">
              <a:extLst>
                <a:ext uri="{63B3BB69-23CF-44E3-9099-C40C66FF867C}">
                  <a14:compatExt spid="_x0000_s7249"/>
                </a:ext>
                <a:ext uri="{FF2B5EF4-FFF2-40B4-BE49-F238E27FC236}">
                  <a16:creationId xmlns:a16="http://schemas.microsoft.com/office/drawing/2014/main" id="{00000000-0008-0000-0200-00005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9</xdr:row>
          <xdr:rowOff>28575</xdr:rowOff>
        </xdr:from>
        <xdr:to>
          <xdr:col>2</xdr:col>
          <xdr:colOff>285750</xdr:colOff>
          <xdr:row>9</xdr:row>
          <xdr:rowOff>219075</xdr:rowOff>
        </xdr:to>
        <xdr:sp macro="" textlink="">
          <xdr:nvSpPr>
            <xdr:cNvPr id="7250" name="Check Box 82" hidden="1">
              <a:extLst>
                <a:ext uri="{63B3BB69-23CF-44E3-9099-C40C66FF867C}">
                  <a14:compatExt spid="_x0000_s7250"/>
                </a:ext>
                <a:ext uri="{FF2B5EF4-FFF2-40B4-BE49-F238E27FC236}">
                  <a16:creationId xmlns:a16="http://schemas.microsoft.com/office/drawing/2014/main" id="{00000000-0008-0000-0200-00005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40</xdr:row>
          <xdr:rowOff>28575</xdr:rowOff>
        </xdr:from>
        <xdr:to>
          <xdr:col>2</xdr:col>
          <xdr:colOff>285750</xdr:colOff>
          <xdr:row>40</xdr:row>
          <xdr:rowOff>219075</xdr:rowOff>
        </xdr:to>
        <xdr:sp macro="" textlink="">
          <xdr:nvSpPr>
            <xdr:cNvPr id="7251" name="Check Box 83" hidden="1">
              <a:extLst>
                <a:ext uri="{63B3BB69-23CF-44E3-9099-C40C66FF867C}">
                  <a14:compatExt spid="_x0000_s7251"/>
                </a:ext>
                <a:ext uri="{FF2B5EF4-FFF2-40B4-BE49-F238E27FC236}">
                  <a16:creationId xmlns:a16="http://schemas.microsoft.com/office/drawing/2014/main" id="{00000000-0008-0000-0200-00005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41</xdr:row>
          <xdr:rowOff>28575</xdr:rowOff>
        </xdr:from>
        <xdr:to>
          <xdr:col>2</xdr:col>
          <xdr:colOff>285750</xdr:colOff>
          <xdr:row>41</xdr:row>
          <xdr:rowOff>219075</xdr:rowOff>
        </xdr:to>
        <xdr:sp macro="" textlink="">
          <xdr:nvSpPr>
            <xdr:cNvPr id="7254" name="Check Box 86" hidden="1">
              <a:extLst>
                <a:ext uri="{63B3BB69-23CF-44E3-9099-C40C66FF867C}">
                  <a14:compatExt spid="_x0000_s7254"/>
                </a:ext>
                <a:ext uri="{FF2B5EF4-FFF2-40B4-BE49-F238E27FC236}">
                  <a16:creationId xmlns:a16="http://schemas.microsoft.com/office/drawing/2014/main" id="{00000000-0008-0000-0200-00005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120805</xdr:colOff>
      <xdr:row>1</xdr:row>
      <xdr:rowOff>148683</xdr:rowOff>
    </xdr:from>
    <xdr:to>
      <xdr:col>27</xdr:col>
      <xdr:colOff>315952</xdr:colOff>
      <xdr:row>5</xdr:row>
      <xdr:rowOff>148682</xdr:rowOff>
    </xdr:to>
    <xdr:sp macro="" textlink="">
      <xdr:nvSpPr>
        <xdr:cNvPr id="2" name="Text Box 15">
          <a:extLst>
            <a:ext uri="{FF2B5EF4-FFF2-40B4-BE49-F238E27FC236}">
              <a16:creationId xmlns:a16="http://schemas.microsoft.com/office/drawing/2014/main" id="{00000000-0008-0000-0200-000002000000}"/>
            </a:ext>
          </a:extLst>
        </xdr:cNvPr>
        <xdr:cNvSpPr txBox="1">
          <a:spLocks noChangeArrowheads="1"/>
        </xdr:cNvSpPr>
      </xdr:nvSpPr>
      <xdr:spPr bwMode="auto">
        <a:xfrm>
          <a:off x="7341220" y="148683"/>
          <a:ext cx="1635512" cy="91068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200" b="0" i="0" u="none" strike="noStrike" baseline="0">
              <a:solidFill>
                <a:srgbClr val="FF0000"/>
              </a:solidFill>
              <a:latin typeface="HGSｺﾞｼｯｸE"/>
              <a:ea typeface="HGSｺﾞｼｯｸE"/>
            </a:rPr>
            <a:t>木造住宅又は京町家は第１号様式から自動入力します。</a:t>
          </a:r>
          <a:endParaRPr lang="en-US" altLang="ja-JP" sz="1200" b="0" i="0" u="none" strike="noStrike" baseline="0">
            <a:solidFill>
              <a:srgbClr val="FF0000"/>
            </a:solidFill>
            <a:latin typeface="HGSｺﾞｼｯｸE"/>
            <a:ea typeface="HGSｺﾞｼｯｸE"/>
          </a:endParaRPr>
        </a:p>
      </xdr:txBody>
    </xdr:sp>
    <xdr:clientData/>
  </xdr:twoCellAnchor>
  <xdr:twoCellAnchor>
    <xdr:from>
      <xdr:col>28</xdr:col>
      <xdr:colOff>37171</xdr:colOff>
      <xdr:row>1</xdr:row>
      <xdr:rowOff>130098</xdr:rowOff>
    </xdr:from>
    <xdr:to>
      <xdr:col>39</xdr:col>
      <xdr:colOff>167269</xdr:colOff>
      <xdr:row>8</xdr:row>
      <xdr:rowOff>9293</xdr:rowOff>
    </xdr:to>
    <xdr:sp macro="" textlink="">
      <xdr:nvSpPr>
        <xdr:cNvPr id="4" name="Text Box 15">
          <a:extLst>
            <a:ext uri="{FF2B5EF4-FFF2-40B4-BE49-F238E27FC236}">
              <a16:creationId xmlns:a16="http://schemas.microsoft.com/office/drawing/2014/main" id="{00000000-0008-0000-0200-000004000000}"/>
            </a:ext>
          </a:extLst>
        </xdr:cNvPr>
        <xdr:cNvSpPr txBox="1">
          <a:spLocks noChangeArrowheads="1"/>
        </xdr:cNvSpPr>
      </xdr:nvSpPr>
      <xdr:spPr bwMode="auto">
        <a:xfrm>
          <a:off x="9051073" y="130098"/>
          <a:ext cx="4033025" cy="143107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800" b="0" i="0" u="none" strike="noStrike" baseline="0">
              <a:solidFill>
                <a:srgbClr val="FF0000"/>
              </a:solidFill>
              <a:latin typeface="HGSｺﾞｼｯｸE"/>
              <a:ea typeface="HGSｺﾞｼｯｸE"/>
            </a:rPr>
            <a:t>【記入要領】</a:t>
          </a:r>
        </a:p>
        <a:p>
          <a:pPr algn="l" rtl="0">
            <a:lnSpc>
              <a:spcPts val="2000"/>
            </a:lnSpc>
            <a:defRPr sz="1000"/>
          </a:pPr>
          <a:r>
            <a:rPr lang="en-US" altLang="ja-JP" sz="1800" b="0" i="0" u="none" strike="noStrike" baseline="0">
              <a:solidFill>
                <a:srgbClr val="FF0000"/>
              </a:solidFill>
              <a:latin typeface="HGSｺﾞｼｯｸE"/>
              <a:ea typeface="HGSｺﾞｼｯｸE"/>
            </a:rPr>
            <a:t>(1)</a:t>
          </a:r>
          <a:r>
            <a:rPr lang="ja-JP" altLang="en-US" sz="1800" b="0" i="0" u="none" strike="noStrike" baseline="0">
              <a:solidFill>
                <a:srgbClr val="FF0000"/>
              </a:solidFill>
              <a:latin typeface="HGSｺﾞｼｯｸE"/>
              <a:ea typeface="HGSｺﾞｼｯｸE"/>
            </a:rPr>
            <a:t>記述式の部分</a:t>
          </a:r>
          <a:endParaRPr lang="en-US" altLang="ja-JP" sz="1800" b="0" i="0" u="none" strike="noStrike" baseline="0">
            <a:solidFill>
              <a:srgbClr val="FF0000"/>
            </a:solidFill>
            <a:latin typeface="HGSｺﾞｼｯｸE"/>
            <a:ea typeface="HGSｺﾞｼｯｸE"/>
          </a:endParaRPr>
        </a:p>
        <a:p>
          <a:pPr algn="l" rtl="0">
            <a:lnSpc>
              <a:spcPts val="2000"/>
            </a:lnSpc>
            <a:defRPr sz="1000"/>
          </a:pPr>
          <a:r>
            <a:rPr lang="ja-JP" altLang="en-US" sz="1800" b="0" i="0" u="none" strike="noStrike" baseline="0">
              <a:solidFill>
                <a:srgbClr val="FF0000"/>
              </a:solidFill>
              <a:latin typeface="HGSｺﾞｼｯｸE"/>
              <a:ea typeface="HGSｺﾞｼｯｸE"/>
            </a:rPr>
            <a:t>　</a:t>
          </a:r>
          <a:r>
            <a:rPr lang="ja-JP" altLang="en-US" sz="1600" b="0" i="0" u="none" strike="noStrike" baseline="0">
              <a:solidFill>
                <a:srgbClr val="FF0000"/>
              </a:solidFill>
              <a:latin typeface="HGSｺﾞｼｯｸE"/>
              <a:ea typeface="HGSｺﾞｼｯｸE"/>
            </a:rPr>
            <a:t>薄水色のセルに入力してください！</a:t>
          </a:r>
          <a:endParaRPr lang="en-US" altLang="ja-JP" sz="1600" b="0" i="0" u="none" strike="noStrike" baseline="0">
            <a:solidFill>
              <a:srgbClr val="FF0000"/>
            </a:solidFill>
            <a:latin typeface="HGSｺﾞｼｯｸE"/>
            <a:ea typeface="HGSｺﾞｼｯｸE"/>
          </a:endParaRPr>
        </a:p>
        <a:p>
          <a:pPr algn="l" rtl="0">
            <a:lnSpc>
              <a:spcPts val="2000"/>
            </a:lnSpc>
            <a:defRPr sz="1000"/>
          </a:pPr>
          <a:r>
            <a:rPr lang="en-US" altLang="ja-JP" sz="1800" b="0" i="0" u="none" strike="noStrike" baseline="0">
              <a:solidFill>
                <a:srgbClr val="FF0000"/>
              </a:solidFill>
              <a:latin typeface="HGSｺﾞｼｯｸE"/>
              <a:ea typeface="HGSｺﾞｼｯｸE"/>
            </a:rPr>
            <a:t>(2)</a:t>
          </a:r>
          <a:r>
            <a:rPr lang="ja-JP" altLang="en-US" sz="1800" b="0" i="0" u="none" strike="noStrike" baseline="0">
              <a:solidFill>
                <a:srgbClr val="FF0000"/>
              </a:solidFill>
              <a:latin typeface="HGSｺﾞｼｯｸE"/>
              <a:ea typeface="HGSｺﾞｼｯｸE"/>
            </a:rPr>
            <a:t>チェック式の部分</a:t>
          </a:r>
          <a:endParaRPr lang="en-US" altLang="ja-JP" sz="1800" b="0" i="0" u="none" strike="noStrike" baseline="0">
            <a:solidFill>
              <a:srgbClr val="FF0000"/>
            </a:solidFill>
            <a:latin typeface="HGSｺﾞｼｯｸE"/>
            <a:ea typeface="HGSｺﾞｼｯｸE"/>
          </a:endParaRPr>
        </a:p>
        <a:p>
          <a:pPr algn="l" rtl="0">
            <a:lnSpc>
              <a:spcPts val="2000"/>
            </a:lnSpc>
            <a:defRPr sz="1000"/>
          </a:pPr>
          <a:r>
            <a:rPr lang="ja-JP" altLang="en-US" sz="1800" b="0" i="0" u="none" strike="noStrike" baseline="0">
              <a:solidFill>
                <a:srgbClr val="FF0000"/>
              </a:solidFill>
              <a:latin typeface="HGSｺﾞｼｯｸE"/>
              <a:ea typeface="HGSｺﾞｼｯｸE"/>
            </a:rPr>
            <a:t>　</a:t>
          </a:r>
          <a:r>
            <a:rPr lang="ja-JP" altLang="en-US" sz="1600" b="0" i="0" u="none" strike="noStrike" baseline="0">
              <a:solidFill>
                <a:srgbClr val="FF0000"/>
              </a:solidFill>
              <a:latin typeface="HGSｺﾞｼｯｸE"/>
              <a:ea typeface="HGSｺﾞｼｯｸE"/>
            </a:rPr>
            <a:t>該当する箇所に☑してください。</a:t>
          </a:r>
        </a:p>
      </xdr:txBody>
    </xdr:sp>
    <xdr:clientData/>
  </xdr:twoCellAnchor>
  <xdr:twoCellAnchor>
    <xdr:from>
      <xdr:col>29</xdr:col>
      <xdr:colOff>334537</xdr:colOff>
      <xdr:row>13</xdr:row>
      <xdr:rowOff>130098</xdr:rowOff>
    </xdr:from>
    <xdr:to>
      <xdr:col>37</xdr:col>
      <xdr:colOff>325244</xdr:colOff>
      <xdr:row>21</xdr:row>
      <xdr:rowOff>223023</xdr:rowOff>
    </xdr:to>
    <xdr:sp macro="" textlink="">
      <xdr:nvSpPr>
        <xdr:cNvPr id="5" name="Text Box 15">
          <a:extLst>
            <a:ext uri="{FF2B5EF4-FFF2-40B4-BE49-F238E27FC236}">
              <a16:creationId xmlns:a16="http://schemas.microsoft.com/office/drawing/2014/main" id="{00000000-0008-0000-0200-000005000000}"/>
            </a:ext>
          </a:extLst>
        </xdr:cNvPr>
        <xdr:cNvSpPr txBox="1">
          <a:spLocks noChangeArrowheads="1"/>
        </xdr:cNvSpPr>
      </xdr:nvSpPr>
      <xdr:spPr bwMode="auto">
        <a:xfrm>
          <a:off x="9701561" y="3029415"/>
          <a:ext cx="2871439" cy="224882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200" b="0" i="0" u="none" strike="noStrike" baseline="0">
              <a:solidFill>
                <a:srgbClr val="FF0000"/>
              </a:solidFill>
              <a:latin typeface="HGSｺﾞｼｯｸE"/>
              <a:ea typeface="HGSｺﾞｼｯｸE"/>
            </a:rPr>
            <a:t>・一式の金額で入力する場合　</a:t>
          </a:r>
          <a:endParaRPr lang="en-US" altLang="ja-JP" sz="1200" b="0" i="0" u="none" strike="noStrike" baseline="0">
            <a:solidFill>
              <a:srgbClr val="FF0000"/>
            </a:solidFill>
            <a:latin typeface="HGSｺﾞｼｯｸE"/>
            <a:ea typeface="HGSｺﾞｼｯｸE"/>
          </a:endParaRPr>
        </a:p>
        <a:p>
          <a:pPr algn="l" rtl="0">
            <a:lnSpc>
              <a:spcPts val="2100"/>
            </a:lnSpc>
            <a:defRPr sz="1000"/>
          </a:pPr>
          <a:r>
            <a:rPr lang="ja-JP" altLang="en-US" sz="1200" b="0" i="0" u="none" strike="noStrike" baseline="0">
              <a:solidFill>
                <a:srgbClr val="FF0000"/>
              </a:solidFill>
              <a:latin typeface="HGSｺﾞｼｯｸE"/>
              <a:ea typeface="HGSｺﾞｼｯｸE"/>
            </a:rPr>
            <a:t>　</a:t>
          </a:r>
          <a:r>
            <a:rPr lang="en-US" altLang="ja-JP" sz="1200" b="0" i="0" u="none" strike="noStrike" baseline="0">
              <a:solidFill>
                <a:srgbClr val="FF0000"/>
              </a:solidFill>
              <a:latin typeface="HGSｺﾞｼｯｸE"/>
              <a:ea typeface="HGSｺﾞｼｯｸE"/>
            </a:rPr>
            <a:t>(1)</a:t>
          </a:r>
          <a:r>
            <a:rPr lang="ja-JP" altLang="en-US" sz="1200" b="0" i="0" u="none" strike="noStrike" baseline="0">
              <a:solidFill>
                <a:srgbClr val="FF0000"/>
              </a:solidFill>
              <a:latin typeface="HGSｺﾞｼｯｸE"/>
              <a:ea typeface="HGSｺﾞｼｯｸE"/>
            </a:rPr>
            <a:t>：空白</a:t>
          </a:r>
          <a:endParaRPr lang="en-US" altLang="ja-JP" sz="1200" b="0" i="0" u="none" strike="noStrike" baseline="0">
            <a:solidFill>
              <a:srgbClr val="FF0000"/>
            </a:solidFill>
            <a:latin typeface="HGSｺﾞｼｯｸE"/>
            <a:ea typeface="HGSｺﾞｼｯｸE"/>
          </a:endParaRPr>
        </a:p>
        <a:p>
          <a:pPr algn="l" rtl="0">
            <a:lnSpc>
              <a:spcPts val="2100"/>
            </a:lnSpc>
            <a:defRPr sz="1000"/>
          </a:pPr>
          <a:r>
            <a:rPr lang="ja-JP" altLang="en-US" sz="1200" b="0" i="0" u="none" strike="noStrike" baseline="0">
              <a:solidFill>
                <a:srgbClr val="FF0000"/>
              </a:solidFill>
              <a:latin typeface="HGSｺﾞｼｯｸE"/>
              <a:ea typeface="HGSｺﾞｼｯｸE"/>
            </a:rPr>
            <a:t>　</a:t>
          </a:r>
          <a:r>
            <a:rPr lang="en-US" altLang="ja-JP" sz="1200" b="0" i="0" u="none" strike="noStrike" baseline="0">
              <a:solidFill>
                <a:srgbClr val="FF0000"/>
              </a:solidFill>
              <a:latin typeface="HGSｺﾞｼｯｸE"/>
              <a:ea typeface="HGSｺﾞｼｯｸE"/>
            </a:rPr>
            <a:t>(2)</a:t>
          </a:r>
          <a:r>
            <a:rPr lang="ja-JP" altLang="en-US" sz="1200" b="0" i="0" u="none" strike="noStrike" baseline="0">
              <a:solidFill>
                <a:srgbClr val="FF0000"/>
              </a:solidFill>
              <a:latin typeface="HGSｺﾞｼｯｸE"/>
              <a:ea typeface="HGSｺﾞｼｯｸE"/>
            </a:rPr>
            <a:t>：「一式」を選択</a:t>
          </a:r>
          <a:endParaRPr lang="en-US" altLang="ja-JP" sz="1200" b="0" i="0" u="none" strike="noStrike" baseline="0">
            <a:solidFill>
              <a:srgbClr val="FF0000"/>
            </a:solidFill>
            <a:latin typeface="HGSｺﾞｼｯｸE"/>
            <a:ea typeface="HGSｺﾞｼｯｸE"/>
          </a:endParaRPr>
        </a:p>
        <a:p>
          <a:pPr algn="l" rtl="0">
            <a:lnSpc>
              <a:spcPts val="2100"/>
            </a:lnSpc>
            <a:defRPr sz="1000"/>
          </a:pPr>
          <a:r>
            <a:rPr lang="ja-JP" altLang="en-US" sz="1200" b="0" i="0" u="none" strike="noStrike" baseline="0">
              <a:solidFill>
                <a:srgbClr val="FF0000"/>
              </a:solidFill>
              <a:latin typeface="HGSｺﾞｼｯｸE"/>
              <a:ea typeface="HGSｺﾞｼｯｸE"/>
            </a:rPr>
            <a:t>　</a:t>
          </a:r>
          <a:r>
            <a:rPr lang="en-US" altLang="ja-JP" sz="1200" b="0" i="0" u="none" strike="noStrike" baseline="0">
              <a:solidFill>
                <a:srgbClr val="FF0000"/>
              </a:solidFill>
              <a:latin typeface="HGSｺﾞｼｯｸE"/>
              <a:ea typeface="HGSｺﾞｼｯｸE"/>
            </a:rPr>
            <a:t>(3)</a:t>
          </a:r>
          <a:r>
            <a:rPr lang="ja-JP" altLang="en-US" sz="1200" b="0" i="0" u="none" strike="noStrike" baseline="0">
              <a:solidFill>
                <a:srgbClr val="FF0000"/>
              </a:solidFill>
              <a:latin typeface="HGSｺﾞｼｯｸE"/>
              <a:ea typeface="HGSｺﾞｼｯｸE"/>
            </a:rPr>
            <a:t>：一式の金額を入力</a:t>
          </a:r>
          <a:endParaRPr lang="en-US" altLang="ja-JP" sz="1200" b="0" i="0" u="none" strike="noStrike" baseline="0">
            <a:solidFill>
              <a:srgbClr val="FF0000"/>
            </a:solidFill>
            <a:latin typeface="HGSｺﾞｼｯｸE"/>
            <a:ea typeface="HGSｺﾞｼｯｸE"/>
          </a:endParaRPr>
        </a:p>
        <a:p>
          <a:pPr algn="l" rtl="0">
            <a:lnSpc>
              <a:spcPts val="2100"/>
            </a:lnSpc>
            <a:defRPr sz="1000"/>
          </a:pPr>
          <a:r>
            <a:rPr lang="ja-JP" altLang="en-US" sz="1200" b="0" i="0" u="none" strike="noStrike" baseline="0">
              <a:solidFill>
                <a:srgbClr val="FF0000"/>
              </a:solidFill>
              <a:latin typeface="HGSｺﾞｼｯｸE"/>
              <a:ea typeface="HGSｺﾞｼｯｸE"/>
            </a:rPr>
            <a:t>・数量</a:t>
          </a:r>
          <a:r>
            <a:rPr lang="en-US" altLang="ja-JP" sz="1200" b="0" i="0" u="none" strike="noStrike" baseline="0">
              <a:solidFill>
                <a:srgbClr val="FF0000"/>
              </a:solidFill>
              <a:latin typeface="HGSｺﾞｼｯｸE"/>
              <a:ea typeface="HGSｺﾞｼｯｸE"/>
            </a:rPr>
            <a:t>×</a:t>
          </a:r>
          <a:r>
            <a:rPr lang="ja-JP" altLang="en-US" sz="1200" b="0" i="0" u="none" strike="noStrike" baseline="0">
              <a:solidFill>
                <a:srgbClr val="FF0000"/>
              </a:solidFill>
              <a:latin typeface="HGSｺﾞｼｯｸE"/>
              <a:ea typeface="HGSｺﾞｼｯｸE"/>
            </a:rPr>
            <a:t>単価で入力する場合</a:t>
          </a:r>
          <a:endParaRPr lang="en-US" altLang="ja-JP" sz="1200" b="0" i="0" u="none" strike="noStrike" baseline="0">
            <a:solidFill>
              <a:srgbClr val="FF0000"/>
            </a:solidFill>
            <a:latin typeface="HGSｺﾞｼｯｸE"/>
            <a:ea typeface="HGSｺﾞｼｯｸE"/>
          </a:endParaRPr>
        </a:p>
        <a:p>
          <a:pPr algn="l" rtl="0">
            <a:lnSpc>
              <a:spcPts val="2100"/>
            </a:lnSpc>
            <a:defRPr sz="1000"/>
          </a:pPr>
          <a:r>
            <a:rPr lang="ja-JP" altLang="en-US" sz="1200" b="0" i="0" u="none" strike="noStrike" baseline="0">
              <a:solidFill>
                <a:srgbClr val="FF0000"/>
              </a:solidFill>
              <a:latin typeface="HGSｺﾞｼｯｸE"/>
              <a:ea typeface="HGSｺﾞｼｯｸE"/>
            </a:rPr>
            <a:t>　</a:t>
          </a:r>
          <a:r>
            <a:rPr lang="en-US" altLang="ja-JP" sz="1200" b="0" i="0" u="none" strike="noStrike" baseline="0">
              <a:solidFill>
                <a:srgbClr val="FF0000"/>
              </a:solidFill>
              <a:latin typeface="HGSｺﾞｼｯｸE"/>
              <a:ea typeface="HGSｺﾞｼｯｸE"/>
            </a:rPr>
            <a:t>(1)</a:t>
          </a:r>
          <a:r>
            <a:rPr lang="ja-JP" altLang="en-US" sz="1200" b="0" i="0" u="none" strike="noStrike" baseline="0">
              <a:solidFill>
                <a:srgbClr val="FF0000"/>
              </a:solidFill>
              <a:latin typeface="HGSｺﾞｼｯｸE"/>
              <a:ea typeface="HGSｺﾞｼｯｸE"/>
            </a:rPr>
            <a:t>：数量を入力</a:t>
          </a:r>
          <a:endParaRPr lang="en-US" altLang="ja-JP" sz="1200" b="0" i="0" u="none" strike="noStrike" baseline="0">
            <a:solidFill>
              <a:srgbClr val="FF0000"/>
            </a:solidFill>
            <a:latin typeface="HGSｺﾞｼｯｸE"/>
            <a:ea typeface="HGSｺﾞｼｯｸE"/>
          </a:endParaRPr>
        </a:p>
        <a:p>
          <a:pPr algn="l" rtl="0">
            <a:lnSpc>
              <a:spcPts val="2100"/>
            </a:lnSpc>
            <a:defRPr sz="1000"/>
          </a:pPr>
          <a:r>
            <a:rPr lang="ja-JP" altLang="en-US" sz="1200" b="0" i="0" u="none" strike="noStrike" baseline="0">
              <a:solidFill>
                <a:srgbClr val="FF0000"/>
              </a:solidFill>
              <a:latin typeface="HGSｺﾞｼｯｸE"/>
              <a:ea typeface="HGSｺﾞｼｯｸE"/>
            </a:rPr>
            <a:t>　</a:t>
          </a:r>
          <a:r>
            <a:rPr lang="en-US" altLang="ja-JP" sz="1200" b="0" i="0" u="none" strike="noStrike" baseline="0">
              <a:solidFill>
                <a:srgbClr val="FF0000"/>
              </a:solidFill>
              <a:latin typeface="HGSｺﾞｼｯｸE"/>
              <a:ea typeface="HGSｺﾞｼｯｸE"/>
            </a:rPr>
            <a:t>(2)</a:t>
          </a:r>
          <a:r>
            <a:rPr lang="ja-JP" altLang="en-US" sz="1200" b="0" i="0" u="none" strike="noStrike" baseline="0">
              <a:solidFill>
                <a:srgbClr val="FF0000"/>
              </a:solidFill>
              <a:latin typeface="HGSｺﾞｼｯｸE"/>
              <a:ea typeface="HGSｺﾞｼｯｸE"/>
            </a:rPr>
            <a:t>：リストから単位を選択</a:t>
          </a:r>
          <a:endParaRPr lang="en-US" altLang="ja-JP" sz="1200" b="0" i="0" u="none" strike="noStrike" baseline="0">
            <a:solidFill>
              <a:srgbClr val="FF0000"/>
            </a:solidFill>
            <a:latin typeface="HGSｺﾞｼｯｸE"/>
            <a:ea typeface="HGSｺﾞｼｯｸE"/>
          </a:endParaRPr>
        </a:p>
        <a:p>
          <a:pPr algn="l" rtl="0">
            <a:lnSpc>
              <a:spcPts val="2100"/>
            </a:lnSpc>
            <a:defRPr sz="1000"/>
          </a:pPr>
          <a:r>
            <a:rPr lang="ja-JP" altLang="en-US" sz="1200" b="0" i="0" u="none" strike="noStrike" baseline="0">
              <a:solidFill>
                <a:srgbClr val="FF0000"/>
              </a:solidFill>
              <a:latin typeface="HGSｺﾞｼｯｸE"/>
              <a:ea typeface="HGSｺﾞｼｯｸE"/>
            </a:rPr>
            <a:t>　</a:t>
          </a:r>
          <a:r>
            <a:rPr lang="en-US" altLang="ja-JP" sz="1200" b="0" i="0" u="none" strike="noStrike" baseline="0">
              <a:solidFill>
                <a:srgbClr val="FF0000"/>
              </a:solidFill>
              <a:latin typeface="HGSｺﾞｼｯｸE"/>
              <a:ea typeface="HGSｺﾞｼｯｸE"/>
            </a:rPr>
            <a:t>(3)</a:t>
          </a:r>
          <a:r>
            <a:rPr lang="ja-JP" altLang="en-US" sz="1200" b="0" i="0" u="none" strike="noStrike" baseline="0">
              <a:solidFill>
                <a:srgbClr val="FF0000"/>
              </a:solidFill>
              <a:latin typeface="HGSｺﾞｼｯｸE"/>
              <a:ea typeface="HGSｺﾞｼｯｸE"/>
            </a:rPr>
            <a:t>：単位あたりの単価を入力</a:t>
          </a:r>
          <a:endParaRPr lang="en-US" altLang="ja-JP" sz="1200" b="0" i="0" u="none" strike="noStrike" baseline="0">
            <a:solidFill>
              <a:srgbClr val="FF0000"/>
            </a:solidFill>
            <a:latin typeface="HGSｺﾞｼｯｸE"/>
            <a:ea typeface="HGSｺﾞｼｯｸE"/>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xdr:colOff>
          <xdr:row>10</xdr:row>
          <xdr:rowOff>28575</xdr:rowOff>
        </xdr:from>
        <xdr:to>
          <xdr:col>2</xdr:col>
          <xdr:colOff>285750</xdr:colOff>
          <xdr:row>10</xdr:row>
          <xdr:rowOff>219075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11</xdr:row>
          <xdr:rowOff>28575</xdr:rowOff>
        </xdr:from>
        <xdr:to>
          <xdr:col>2</xdr:col>
          <xdr:colOff>285750</xdr:colOff>
          <xdr:row>11</xdr:row>
          <xdr:rowOff>219075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3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12</xdr:row>
          <xdr:rowOff>28575</xdr:rowOff>
        </xdr:from>
        <xdr:to>
          <xdr:col>2</xdr:col>
          <xdr:colOff>285750</xdr:colOff>
          <xdr:row>12</xdr:row>
          <xdr:rowOff>219075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3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11</xdr:row>
          <xdr:rowOff>28575</xdr:rowOff>
        </xdr:from>
        <xdr:to>
          <xdr:col>2</xdr:col>
          <xdr:colOff>285750</xdr:colOff>
          <xdr:row>11</xdr:row>
          <xdr:rowOff>219075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3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12</xdr:row>
          <xdr:rowOff>28575</xdr:rowOff>
        </xdr:from>
        <xdr:to>
          <xdr:col>2</xdr:col>
          <xdr:colOff>285750</xdr:colOff>
          <xdr:row>12</xdr:row>
          <xdr:rowOff>219075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3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12</xdr:row>
          <xdr:rowOff>28575</xdr:rowOff>
        </xdr:from>
        <xdr:to>
          <xdr:col>2</xdr:col>
          <xdr:colOff>285750</xdr:colOff>
          <xdr:row>12</xdr:row>
          <xdr:rowOff>219075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3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12</xdr:row>
          <xdr:rowOff>28575</xdr:rowOff>
        </xdr:from>
        <xdr:to>
          <xdr:col>2</xdr:col>
          <xdr:colOff>285750</xdr:colOff>
          <xdr:row>12</xdr:row>
          <xdr:rowOff>219075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3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14</xdr:row>
          <xdr:rowOff>28575</xdr:rowOff>
        </xdr:from>
        <xdr:to>
          <xdr:col>2</xdr:col>
          <xdr:colOff>285750</xdr:colOff>
          <xdr:row>14</xdr:row>
          <xdr:rowOff>219075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3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14</xdr:row>
          <xdr:rowOff>28575</xdr:rowOff>
        </xdr:from>
        <xdr:to>
          <xdr:col>2</xdr:col>
          <xdr:colOff>285750</xdr:colOff>
          <xdr:row>14</xdr:row>
          <xdr:rowOff>219075</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3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14</xdr:row>
          <xdr:rowOff>28575</xdr:rowOff>
        </xdr:from>
        <xdr:to>
          <xdr:col>2</xdr:col>
          <xdr:colOff>285750</xdr:colOff>
          <xdr:row>14</xdr:row>
          <xdr:rowOff>219075</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3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14</xdr:row>
          <xdr:rowOff>28575</xdr:rowOff>
        </xdr:from>
        <xdr:to>
          <xdr:col>2</xdr:col>
          <xdr:colOff>285750</xdr:colOff>
          <xdr:row>14</xdr:row>
          <xdr:rowOff>219075</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3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13</xdr:row>
          <xdr:rowOff>28575</xdr:rowOff>
        </xdr:from>
        <xdr:to>
          <xdr:col>2</xdr:col>
          <xdr:colOff>285750</xdr:colOff>
          <xdr:row>13</xdr:row>
          <xdr:rowOff>219075</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3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13</xdr:row>
          <xdr:rowOff>28575</xdr:rowOff>
        </xdr:from>
        <xdr:to>
          <xdr:col>2</xdr:col>
          <xdr:colOff>285750</xdr:colOff>
          <xdr:row>13</xdr:row>
          <xdr:rowOff>219075</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3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13</xdr:row>
          <xdr:rowOff>28575</xdr:rowOff>
        </xdr:from>
        <xdr:to>
          <xdr:col>2</xdr:col>
          <xdr:colOff>285750</xdr:colOff>
          <xdr:row>13</xdr:row>
          <xdr:rowOff>219075</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3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13</xdr:row>
          <xdr:rowOff>28575</xdr:rowOff>
        </xdr:from>
        <xdr:to>
          <xdr:col>2</xdr:col>
          <xdr:colOff>285750</xdr:colOff>
          <xdr:row>13</xdr:row>
          <xdr:rowOff>219075</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3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20</xdr:row>
          <xdr:rowOff>28575</xdr:rowOff>
        </xdr:from>
        <xdr:to>
          <xdr:col>2</xdr:col>
          <xdr:colOff>285750</xdr:colOff>
          <xdr:row>20</xdr:row>
          <xdr:rowOff>219075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3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21</xdr:row>
          <xdr:rowOff>28575</xdr:rowOff>
        </xdr:from>
        <xdr:to>
          <xdr:col>2</xdr:col>
          <xdr:colOff>285750</xdr:colOff>
          <xdr:row>21</xdr:row>
          <xdr:rowOff>219075</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3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21</xdr:row>
          <xdr:rowOff>28575</xdr:rowOff>
        </xdr:from>
        <xdr:to>
          <xdr:col>2</xdr:col>
          <xdr:colOff>285750</xdr:colOff>
          <xdr:row>21</xdr:row>
          <xdr:rowOff>219075</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3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23</xdr:row>
          <xdr:rowOff>28575</xdr:rowOff>
        </xdr:from>
        <xdr:to>
          <xdr:col>2</xdr:col>
          <xdr:colOff>285750</xdr:colOff>
          <xdr:row>23</xdr:row>
          <xdr:rowOff>219075</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3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23</xdr:row>
          <xdr:rowOff>28575</xdr:rowOff>
        </xdr:from>
        <xdr:to>
          <xdr:col>2</xdr:col>
          <xdr:colOff>285750</xdr:colOff>
          <xdr:row>23</xdr:row>
          <xdr:rowOff>219075</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3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23</xdr:row>
          <xdr:rowOff>28575</xdr:rowOff>
        </xdr:from>
        <xdr:to>
          <xdr:col>2</xdr:col>
          <xdr:colOff>285750</xdr:colOff>
          <xdr:row>23</xdr:row>
          <xdr:rowOff>219075</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3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23</xdr:row>
          <xdr:rowOff>28575</xdr:rowOff>
        </xdr:from>
        <xdr:to>
          <xdr:col>2</xdr:col>
          <xdr:colOff>285750</xdr:colOff>
          <xdr:row>23</xdr:row>
          <xdr:rowOff>219075</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3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22</xdr:row>
          <xdr:rowOff>28575</xdr:rowOff>
        </xdr:from>
        <xdr:to>
          <xdr:col>2</xdr:col>
          <xdr:colOff>285750</xdr:colOff>
          <xdr:row>22</xdr:row>
          <xdr:rowOff>219075</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3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22</xdr:row>
          <xdr:rowOff>28575</xdr:rowOff>
        </xdr:from>
        <xdr:to>
          <xdr:col>2</xdr:col>
          <xdr:colOff>285750</xdr:colOff>
          <xdr:row>22</xdr:row>
          <xdr:rowOff>219075</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3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29</xdr:row>
          <xdr:rowOff>28575</xdr:rowOff>
        </xdr:from>
        <xdr:to>
          <xdr:col>2</xdr:col>
          <xdr:colOff>285750</xdr:colOff>
          <xdr:row>29</xdr:row>
          <xdr:rowOff>219075</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3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30</xdr:row>
          <xdr:rowOff>28575</xdr:rowOff>
        </xdr:from>
        <xdr:to>
          <xdr:col>2</xdr:col>
          <xdr:colOff>285750</xdr:colOff>
          <xdr:row>30</xdr:row>
          <xdr:rowOff>219075</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3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30</xdr:row>
          <xdr:rowOff>28575</xdr:rowOff>
        </xdr:from>
        <xdr:to>
          <xdr:col>2</xdr:col>
          <xdr:colOff>285750</xdr:colOff>
          <xdr:row>30</xdr:row>
          <xdr:rowOff>219075</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3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32</xdr:row>
          <xdr:rowOff>28575</xdr:rowOff>
        </xdr:from>
        <xdr:to>
          <xdr:col>2</xdr:col>
          <xdr:colOff>285750</xdr:colOff>
          <xdr:row>32</xdr:row>
          <xdr:rowOff>219075</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3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32</xdr:row>
          <xdr:rowOff>28575</xdr:rowOff>
        </xdr:from>
        <xdr:to>
          <xdr:col>2</xdr:col>
          <xdr:colOff>285750</xdr:colOff>
          <xdr:row>32</xdr:row>
          <xdr:rowOff>219075</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3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32</xdr:row>
          <xdr:rowOff>28575</xdr:rowOff>
        </xdr:from>
        <xdr:to>
          <xdr:col>2</xdr:col>
          <xdr:colOff>285750</xdr:colOff>
          <xdr:row>32</xdr:row>
          <xdr:rowOff>219075</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3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32</xdr:row>
          <xdr:rowOff>28575</xdr:rowOff>
        </xdr:from>
        <xdr:to>
          <xdr:col>2</xdr:col>
          <xdr:colOff>285750</xdr:colOff>
          <xdr:row>32</xdr:row>
          <xdr:rowOff>219075</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3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31</xdr:row>
          <xdr:rowOff>28575</xdr:rowOff>
        </xdr:from>
        <xdr:to>
          <xdr:col>2</xdr:col>
          <xdr:colOff>285750</xdr:colOff>
          <xdr:row>31</xdr:row>
          <xdr:rowOff>219075</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3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31</xdr:row>
          <xdr:rowOff>28575</xdr:rowOff>
        </xdr:from>
        <xdr:to>
          <xdr:col>2</xdr:col>
          <xdr:colOff>285750</xdr:colOff>
          <xdr:row>31</xdr:row>
          <xdr:rowOff>219075</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3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42</xdr:row>
          <xdr:rowOff>28575</xdr:rowOff>
        </xdr:from>
        <xdr:to>
          <xdr:col>2</xdr:col>
          <xdr:colOff>285750</xdr:colOff>
          <xdr:row>42</xdr:row>
          <xdr:rowOff>219075</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3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42</xdr:row>
          <xdr:rowOff>28575</xdr:rowOff>
        </xdr:from>
        <xdr:to>
          <xdr:col>2</xdr:col>
          <xdr:colOff>285750</xdr:colOff>
          <xdr:row>42</xdr:row>
          <xdr:rowOff>219075</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3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42</xdr:row>
          <xdr:rowOff>28575</xdr:rowOff>
        </xdr:from>
        <xdr:to>
          <xdr:col>2</xdr:col>
          <xdr:colOff>285750</xdr:colOff>
          <xdr:row>42</xdr:row>
          <xdr:rowOff>219075</xdr:rowOff>
        </xdr:to>
        <xdr:sp macro="" textlink="">
          <xdr:nvSpPr>
            <xdr:cNvPr id="8232" name="Check Box 40" hidden="1">
              <a:extLst>
                <a:ext uri="{63B3BB69-23CF-44E3-9099-C40C66FF867C}">
                  <a14:compatExt spid="_x0000_s8232"/>
                </a:ext>
                <a:ext uri="{FF2B5EF4-FFF2-40B4-BE49-F238E27FC236}">
                  <a16:creationId xmlns:a16="http://schemas.microsoft.com/office/drawing/2014/main" id="{00000000-0008-0000-03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42</xdr:row>
          <xdr:rowOff>28575</xdr:rowOff>
        </xdr:from>
        <xdr:to>
          <xdr:col>2</xdr:col>
          <xdr:colOff>285750</xdr:colOff>
          <xdr:row>42</xdr:row>
          <xdr:rowOff>219075</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3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38</xdr:row>
          <xdr:rowOff>28575</xdr:rowOff>
        </xdr:from>
        <xdr:to>
          <xdr:col>2</xdr:col>
          <xdr:colOff>285750</xdr:colOff>
          <xdr:row>38</xdr:row>
          <xdr:rowOff>219075</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3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39</xdr:row>
          <xdr:rowOff>28575</xdr:rowOff>
        </xdr:from>
        <xdr:to>
          <xdr:col>2</xdr:col>
          <xdr:colOff>285750</xdr:colOff>
          <xdr:row>39</xdr:row>
          <xdr:rowOff>219075</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3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39</xdr:row>
          <xdr:rowOff>28575</xdr:rowOff>
        </xdr:from>
        <xdr:to>
          <xdr:col>2</xdr:col>
          <xdr:colOff>285750</xdr:colOff>
          <xdr:row>39</xdr:row>
          <xdr:rowOff>219075</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3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41</xdr:row>
          <xdr:rowOff>38100</xdr:rowOff>
        </xdr:from>
        <xdr:to>
          <xdr:col>2</xdr:col>
          <xdr:colOff>285750</xdr:colOff>
          <xdr:row>41</xdr:row>
          <xdr:rowOff>228600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3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40</xdr:row>
          <xdr:rowOff>28575</xdr:rowOff>
        </xdr:from>
        <xdr:to>
          <xdr:col>2</xdr:col>
          <xdr:colOff>285750</xdr:colOff>
          <xdr:row>40</xdr:row>
          <xdr:rowOff>219075</xdr:rowOff>
        </xdr:to>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3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40</xdr:row>
          <xdr:rowOff>28575</xdr:rowOff>
        </xdr:from>
        <xdr:to>
          <xdr:col>2</xdr:col>
          <xdr:colOff>285750</xdr:colOff>
          <xdr:row>40</xdr:row>
          <xdr:rowOff>219075</xdr:rowOff>
        </xdr:to>
        <xdr:sp macro="" textlink="">
          <xdr:nvSpPr>
            <xdr:cNvPr id="8243" name="Check Box 51" hidden="1">
              <a:extLst>
                <a:ext uri="{63B3BB69-23CF-44E3-9099-C40C66FF867C}">
                  <a14:compatExt spid="_x0000_s8243"/>
                </a:ext>
                <a:ext uri="{FF2B5EF4-FFF2-40B4-BE49-F238E27FC236}">
                  <a16:creationId xmlns:a16="http://schemas.microsoft.com/office/drawing/2014/main" id="{00000000-0008-0000-03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111511</xdr:colOff>
      <xdr:row>0</xdr:row>
      <xdr:rowOff>92928</xdr:rowOff>
    </xdr:from>
    <xdr:to>
      <xdr:col>27</xdr:col>
      <xdr:colOff>306658</xdr:colOff>
      <xdr:row>4</xdr:row>
      <xdr:rowOff>46464</xdr:rowOff>
    </xdr:to>
    <xdr:sp macro="" textlink="">
      <xdr:nvSpPr>
        <xdr:cNvPr id="2" name="Text Box 15">
          <a:extLst>
            <a:ext uri="{FF2B5EF4-FFF2-40B4-BE49-F238E27FC236}">
              <a16:creationId xmlns:a16="http://schemas.microsoft.com/office/drawing/2014/main" id="{00000000-0008-0000-0300-000002000000}"/>
            </a:ext>
          </a:extLst>
        </xdr:cNvPr>
        <xdr:cNvSpPr txBox="1">
          <a:spLocks noChangeArrowheads="1"/>
        </xdr:cNvSpPr>
      </xdr:nvSpPr>
      <xdr:spPr bwMode="auto">
        <a:xfrm>
          <a:off x="7276170" y="92928"/>
          <a:ext cx="1635512" cy="91068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200" b="0" i="0" u="none" strike="noStrike" baseline="0">
              <a:solidFill>
                <a:srgbClr val="FF0000"/>
              </a:solidFill>
              <a:latin typeface="HGSｺﾞｼｯｸE"/>
              <a:ea typeface="HGSｺﾞｼｯｸE"/>
            </a:rPr>
            <a:t>木造住宅又は京町家は第１号様式から自動入力します。</a:t>
          </a:r>
          <a:endParaRPr lang="en-US" altLang="ja-JP" sz="1200" b="0" i="0" u="none" strike="noStrike" baseline="0">
            <a:solidFill>
              <a:srgbClr val="FF0000"/>
            </a:solidFill>
            <a:latin typeface="HGSｺﾞｼｯｸE"/>
            <a:ea typeface="HGSｺﾞｼｯｸE"/>
          </a:endParaRPr>
        </a:p>
      </xdr:txBody>
    </xdr:sp>
    <xdr:clientData/>
  </xdr:twoCellAnchor>
  <xdr:twoCellAnchor>
    <xdr:from>
      <xdr:col>29</xdr:col>
      <xdr:colOff>46463</xdr:colOff>
      <xdr:row>0</xdr:row>
      <xdr:rowOff>0</xdr:rowOff>
    </xdr:from>
    <xdr:to>
      <xdr:col>41</xdr:col>
      <xdr:colOff>213732</xdr:colOff>
      <xdr:row>5</xdr:row>
      <xdr:rowOff>204439</xdr:rowOff>
    </xdr:to>
    <xdr:sp macro="" textlink="">
      <xdr:nvSpPr>
        <xdr:cNvPr id="3" name="Text Box 15">
          <a:extLst>
            <a:ext uri="{FF2B5EF4-FFF2-40B4-BE49-F238E27FC236}">
              <a16:creationId xmlns:a16="http://schemas.microsoft.com/office/drawing/2014/main" id="{00000000-0008-0000-0300-000003000000}"/>
            </a:ext>
          </a:extLst>
        </xdr:cNvPr>
        <xdr:cNvSpPr txBox="1">
          <a:spLocks noChangeArrowheads="1"/>
        </xdr:cNvSpPr>
      </xdr:nvSpPr>
      <xdr:spPr bwMode="auto">
        <a:xfrm>
          <a:off x="9357731" y="0"/>
          <a:ext cx="4033025" cy="143107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800" b="0" i="0" u="none" strike="noStrike" baseline="0">
              <a:solidFill>
                <a:srgbClr val="FF0000"/>
              </a:solidFill>
              <a:latin typeface="HGSｺﾞｼｯｸE"/>
              <a:ea typeface="HGSｺﾞｼｯｸE"/>
            </a:rPr>
            <a:t>【記入要領】</a:t>
          </a:r>
        </a:p>
        <a:p>
          <a:pPr algn="l" rtl="0">
            <a:lnSpc>
              <a:spcPts val="2000"/>
            </a:lnSpc>
            <a:defRPr sz="1000"/>
          </a:pPr>
          <a:r>
            <a:rPr lang="en-US" altLang="ja-JP" sz="1800" b="0" i="0" u="none" strike="noStrike" baseline="0">
              <a:solidFill>
                <a:srgbClr val="FF0000"/>
              </a:solidFill>
              <a:latin typeface="HGSｺﾞｼｯｸE"/>
              <a:ea typeface="HGSｺﾞｼｯｸE"/>
            </a:rPr>
            <a:t>(1)</a:t>
          </a:r>
          <a:r>
            <a:rPr lang="ja-JP" altLang="en-US" sz="1800" b="0" i="0" u="none" strike="noStrike" baseline="0">
              <a:solidFill>
                <a:srgbClr val="FF0000"/>
              </a:solidFill>
              <a:latin typeface="HGSｺﾞｼｯｸE"/>
              <a:ea typeface="HGSｺﾞｼｯｸE"/>
            </a:rPr>
            <a:t>記述式の部分</a:t>
          </a:r>
          <a:endParaRPr lang="en-US" altLang="ja-JP" sz="1800" b="0" i="0" u="none" strike="noStrike" baseline="0">
            <a:solidFill>
              <a:srgbClr val="FF0000"/>
            </a:solidFill>
            <a:latin typeface="HGSｺﾞｼｯｸE"/>
            <a:ea typeface="HGSｺﾞｼｯｸE"/>
          </a:endParaRPr>
        </a:p>
        <a:p>
          <a:pPr algn="l" rtl="0">
            <a:lnSpc>
              <a:spcPts val="2000"/>
            </a:lnSpc>
            <a:defRPr sz="1000"/>
          </a:pPr>
          <a:r>
            <a:rPr lang="ja-JP" altLang="en-US" sz="1800" b="0" i="0" u="none" strike="noStrike" baseline="0">
              <a:solidFill>
                <a:srgbClr val="FF0000"/>
              </a:solidFill>
              <a:latin typeface="HGSｺﾞｼｯｸE"/>
              <a:ea typeface="HGSｺﾞｼｯｸE"/>
            </a:rPr>
            <a:t>　</a:t>
          </a:r>
          <a:r>
            <a:rPr lang="ja-JP" altLang="en-US" sz="1600" b="0" i="0" u="none" strike="noStrike" baseline="0">
              <a:solidFill>
                <a:srgbClr val="FF0000"/>
              </a:solidFill>
              <a:latin typeface="HGSｺﾞｼｯｸE"/>
              <a:ea typeface="HGSｺﾞｼｯｸE"/>
            </a:rPr>
            <a:t>薄水色のセルに入力してください！</a:t>
          </a:r>
          <a:endParaRPr lang="en-US" altLang="ja-JP" sz="1600" b="0" i="0" u="none" strike="noStrike" baseline="0">
            <a:solidFill>
              <a:srgbClr val="FF0000"/>
            </a:solidFill>
            <a:latin typeface="HGSｺﾞｼｯｸE"/>
            <a:ea typeface="HGSｺﾞｼｯｸE"/>
          </a:endParaRPr>
        </a:p>
        <a:p>
          <a:pPr algn="l" rtl="0">
            <a:lnSpc>
              <a:spcPts val="2000"/>
            </a:lnSpc>
            <a:defRPr sz="1000"/>
          </a:pPr>
          <a:r>
            <a:rPr lang="en-US" altLang="ja-JP" sz="1800" b="0" i="0" u="none" strike="noStrike" baseline="0">
              <a:solidFill>
                <a:srgbClr val="FF0000"/>
              </a:solidFill>
              <a:latin typeface="HGSｺﾞｼｯｸE"/>
              <a:ea typeface="HGSｺﾞｼｯｸE"/>
            </a:rPr>
            <a:t>(2)</a:t>
          </a:r>
          <a:r>
            <a:rPr lang="ja-JP" altLang="en-US" sz="1800" b="0" i="0" u="none" strike="noStrike" baseline="0">
              <a:solidFill>
                <a:srgbClr val="FF0000"/>
              </a:solidFill>
              <a:latin typeface="HGSｺﾞｼｯｸE"/>
              <a:ea typeface="HGSｺﾞｼｯｸE"/>
            </a:rPr>
            <a:t>チェック式の部分</a:t>
          </a:r>
          <a:endParaRPr lang="en-US" altLang="ja-JP" sz="1800" b="0" i="0" u="none" strike="noStrike" baseline="0">
            <a:solidFill>
              <a:srgbClr val="FF0000"/>
            </a:solidFill>
            <a:latin typeface="HGSｺﾞｼｯｸE"/>
            <a:ea typeface="HGSｺﾞｼｯｸE"/>
          </a:endParaRPr>
        </a:p>
        <a:p>
          <a:pPr algn="l" rtl="0">
            <a:lnSpc>
              <a:spcPts val="2000"/>
            </a:lnSpc>
            <a:defRPr sz="1000"/>
          </a:pPr>
          <a:r>
            <a:rPr lang="ja-JP" altLang="en-US" sz="1800" b="0" i="0" u="none" strike="noStrike" baseline="0">
              <a:solidFill>
                <a:srgbClr val="FF0000"/>
              </a:solidFill>
              <a:latin typeface="HGSｺﾞｼｯｸE"/>
              <a:ea typeface="HGSｺﾞｼｯｸE"/>
            </a:rPr>
            <a:t>　</a:t>
          </a:r>
          <a:r>
            <a:rPr lang="ja-JP" altLang="en-US" sz="1600" b="0" i="0" u="none" strike="noStrike" baseline="0">
              <a:solidFill>
                <a:srgbClr val="FF0000"/>
              </a:solidFill>
              <a:latin typeface="HGSｺﾞｼｯｸE"/>
              <a:ea typeface="HGSｺﾞｼｯｸE"/>
            </a:rPr>
            <a:t>該当する箇所に☑してください。</a:t>
          </a:r>
        </a:p>
      </xdr:txBody>
    </xdr:sp>
    <xdr:clientData/>
  </xdr:twoCellAnchor>
  <xdr:twoCellAnchor>
    <xdr:from>
      <xdr:col>31</xdr:col>
      <xdr:colOff>269488</xdr:colOff>
      <xdr:row>5</xdr:row>
      <xdr:rowOff>139386</xdr:rowOff>
    </xdr:from>
    <xdr:to>
      <xdr:col>40</xdr:col>
      <xdr:colOff>288073</xdr:colOff>
      <xdr:row>14</xdr:row>
      <xdr:rowOff>27878</xdr:rowOff>
    </xdr:to>
    <xdr:sp macro="" textlink="">
      <xdr:nvSpPr>
        <xdr:cNvPr id="4" name="Text Box 15">
          <a:extLst>
            <a:ext uri="{FF2B5EF4-FFF2-40B4-BE49-F238E27FC236}">
              <a16:creationId xmlns:a16="http://schemas.microsoft.com/office/drawing/2014/main" id="{00000000-0008-0000-0300-000004000000}"/>
            </a:ext>
          </a:extLst>
        </xdr:cNvPr>
        <xdr:cNvSpPr txBox="1">
          <a:spLocks noChangeArrowheads="1"/>
        </xdr:cNvSpPr>
      </xdr:nvSpPr>
      <xdr:spPr bwMode="auto">
        <a:xfrm>
          <a:off x="10287000" y="1366020"/>
          <a:ext cx="2871439" cy="219307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200" b="0" i="0" u="none" strike="noStrike" baseline="0">
              <a:solidFill>
                <a:srgbClr val="FF0000"/>
              </a:solidFill>
              <a:latin typeface="HGSｺﾞｼｯｸE"/>
              <a:ea typeface="HGSｺﾞｼｯｸE"/>
            </a:rPr>
            <a:t>・一式の金額で入力する場合　</a:t>
          </a:r>
          <a:endParaRPr lang="en-US" altLang="ja-JP" sz="1200" b="0" i="0" u="none" strike="noStrike" baseline="0">
            <a:solidFill>
              <a:srgbClr val="FF0000"/>
            </a:solidFill>
            <a:latin typeface="HGSｺﾞｼｯｸE"/>
            <a:ea typeface="HGSｺﾞｼｯｸE"/>
          </a:endParaRPr>
        </a:p>
        <a:p>
          <a:pPr algn="l" rtl="0">
            <a:lnSpc>
              <a:spcPts val="2100"/>
            </a:lnSpc>
            <a:defRPr sz="1000"/>
          </a:pPr>
          <a:r>
            <a:rPr lang="ja-JP" altLang="en-US" sz="1200" b="0" i="0" u="none" strike="noStrike" baseline="0">
              <a:solidFill>
                <a:srgbClr val="FF0000"/>
              </a:solidFill>
              <a:latin typeface="HGSｺﾞｼｯｸE"/>
              <a:ea typeface="HGSｺﾞｼｯｸE"/>
            </a:rPr>
            <a:t>　</a:t>
          </a:r>
          <a:r>
            <a:rPr lang="en-US" altLang="ja-JP" sz="1200" b="0" i="0" u="none" strike="noStrike" baseline="0">
              <a:solidFill>
                <a:srgbClr val="FF0000"/>
              </a:solidFill>
              <a:latin typeface="HGSｺﾞｼｯｸE"/>
              <a:ea typeface="HGSｺﾞｼｯｸE"/>
            </a:rPr>
            <a:t>(1)</a:t>
          </a:r>
          <a:r>
            <a:rPr lang="ja-JP" altLang="en-US" sz="1200" b="0" i="0" u="none" strike="noStrike" baseline="0">
              <a:solidFill>
                <a:srgbClr val="FF0000"/>
              </a:solidFill>
              <a:latin typeface="HGSｺﾞｼｯｸE"/>
              <a:ea typeface="HGSｺﾞｼｯｸE"/>
            </a:rPr>
            <a:t>：空白</a:t>
          </a:r>
          <a:endParaRPr lang="en-US" altLang="ja-JP" sz="1200" b="0" i="0" u="none" strike="noStrike" baseline="0">
            <a:solidFill>
              <a:srgbClr val="FF0000"/>
            </a:solidFill>
            <a:latin typeface="HGSｺﾞｼｯｸE"/>
            <a:ea typeface="HGSｺﾞｼｯｸE"/>
          </a:endParaRPr>
        </a:p>
        <a:p>
          <a:pPr algn="l" rtl="0">
            <a:lnSpc>
              <a:spcPts val="2100"/>
            </a:lnSpc>
            <a:defRPr sz="1000"/>
          </a:pPr>
          <a:r>
            <a:rPr lang="ja-JP" altLang="en-US" sz="1200" b="0" i="0" u="none" strike="noStrike" baseline="0">
              <a:solidFill>
                <a:srgbClr val="FF0000"/>
              </a:solidFill>
              <a:latin typeface="HGSｺﾞｼｯｸE"/>
              <a:ea typeface="HGSｺﾞｼｯｸE"/>
            </a:rPr>
            <a:t>　</a:t>
          </a:r>
          <a:r>
            <a:rPr lang="en-US" altLang="ja-JP" sz="1200" b="0" i="0" u="none" strike="noStrike" baseline="0">
              <a:solidFill>
                <a:srgbClr val="FF0000"/>
              </a:solidFill>
              <a:latin typeface="HGSｺﾞｼｯｸE"/>
              <a:ea typeface="HGSｺﾞｼｯｸE"/>
            </a:rPr>
            <a:t>(2)</a:t>
          </a:r>
          <a:r>
            <a:rPr lang="ja-JP" altLang="en-US" sz="1200" b="0" i="0" u="none" strike="noStrike" baseline="0">
              <a:solidFill>
                <a:srgbClr val="FF0000"/>
              </a:solidFill>
              <a:latin typeface="HGSｺﾞｼｯｸE"/>
              <a:ea typeface="HGSｺﾞｼｯｸE"/>
            </a:rPr>
            <a:t>：「一式」を選択</a:t>
          </a:r>
          <a:endParaRPr lang="en-US" altLang="ja-JP" sz="1200" b="0" i="0" u="none" strike="noStrike" baseline="0">
            <a:solidFill>
              <a:srgbClr val="FF0000"/>
            </a:solidFill>
            <a:latin typeface="HGSｺﾞｼｯｸE"/>
            <a:ea typeface="HGSｺﾞｼｯｸE"/>
          </a:endParaRPr>
        </a:p>
        <a:p>
          <a:pPr algn="l" rtl="0">
            <a:lnSpc>
              <a:spcPts val="2100"/>
            </a:lnSpc>
            <a:defRPr sz="1000"/>
          </a:pPr>
          <a:r>
            <a:rPr lang="ja-JP" altLang="en-US" sz="1200" b="0" i="0" u="none" strike="noStrike" baseline="0">
              <a:solidFill>
                <a:srgbClr val="FF0000"/>
              </a:solidFill>
              <a:latin typeface="HGSｺﾞｼｯｸE"/>
              <a:ea typeface="HGSｺﾞｼｯｸE"/>
            </a:rPr>
            <a:t>　</a:t>
          </a:r>
          <a:r>
            <a:rPr lang="en-US" altLang="ja-JP" sz="1200" b="0" i="0" u="none" strike="noStrike" baseline="0">
              <a:solidFill>
                <a:srgbClr val="FF0000"/>
              </a:solidFill>
              <a:latin typeface="HGSｺﾞｼｯｸE"/>
              <a:ea typeface="HGSｺﾞｼｯｸE"/>
            </a:rPr>
            <a:t>(3)</a:t>
          </a:r>
          <a:r>
            <a:rPr lang="ja-JP" altLang="en-US" sz="1200" b="0" i="0" u="none" strike="noStrike" baseline="0">
              <a:solidFill>
                <a:srgbClr val="FF0000"/>
              </a:solidFill>
              <a:latin typeface="HGSｺﾞｼｯｸE"/>
              <a:ea typeface="HGSｺﾞｼｯｸE"/>
            </a:rPr>
            <a:t>：一式の金額を入力</a:t>
          </a:r>
          <a:endParaRPr lang="en-US" altLang="ja-JP" sz="1200" b="0" i="0" u="none" strike="noStrike" baseline="0">
            <a:solidFill>
              <a:srgbClr val="FF0000"/>
            </a:solidFill>
            <a:latin typeface="HGSｺﾞｼｯｸE"/>
            <a:ea typeface="HGSｺﾞｼｯｸE"/>
          </a:endParaRPr>
        </a:p>
        <a:p>
          <a:pPr algn="l" rtl="0">
            <a:lnSpc>
              <a:spcPts val="2100"/>
            </a:lnSpc>
            <a:defRPr sz="1000"/>
          </a:pPr>
          <a:r>
            <a:rPr lang="ja-JP" altLang="en-US" sz="1200" b="0" i="0" u="none" strike="noStrike" baseline="0">
              <a:solidFill>
                <a:srgbClr val="FF0000"/>
              </a:solidFill>
              <a:latin typeface="HGSｺﾞｼｯｸE"/>
              <a:ea typeface="HGSｺﾞｼｯｸE"/>
            </a:rPr>
            <a:t>・数量</a:t>
          </a:r>
          <a:r>
            <a:rPr lang="en-US" altLang="ja-JP" sz="1200" b="0" i="0" u="none" strike="noStrike" baseline="0">
              <a:solidFill>
                <a:srgbClr val="FF0000"/>
              </a:solidFill>
              <a:latin typeface="HGSｺﾞｼｯｸE"/>
              <a:ea typeface="HGSｺﾞｼｯｸE"/>
            </a:rPr>
            <a:t>×</a:t>
          </a:r>
          <a:r>
            <a:rPr lang="ja-JP" altLang="en-US" sz="1200" b="0" i="0" u="none" strike="noStrike" baseline="0">
              <a:solidFill>
                <a:srgbClr val="FF0000"/>
              </a:solidFill>
              <a:latin typeface="HGSｺﾞｼｯｸE"/>
              <a:ea typeface="HGSｺﾞｼｯｸE"/>
            </a:rPr>
            <a:t>単価で入力する場合</a:t>
          </a:r>
          <a:endParaRPr lang="en-US" altLang="ja-JP" sz="1200" b="0" i="0" u="none" strike="noStrike" baseline="0">
            <a:solidFill>
              <a:srgbClr val="FF0000"/>
            </a:solidFill>
            <a:latin typeface="HGSｺﾞｼｯｸE"/>
            <a:ea typeface="HGSｺﾞｼｯｸE"/>
          </a:endParaRPr>
        </a:p>
        <a:p>
          <a:pPr algn="l" rtl="0">
            <a:lnSpc>
              <a:spcPts val="2100"/>
            </a:lnSpc>
            <a:defRPr sz="1000"/>
          </a:pPr>
          <a:r>
            <a:rPr lang="ja-JP" altLang="en-US" sz="1200" b="0" i="0" u="none" strike="noStrike" baseline="0">
              <a:solidFill>
                <a:srgbClr val="FF0000"/>
              </a:solidFill>
              <a:latin typeface="HGSｺﾞｼｯｸE"/>
              <a:ea typeface="HGSｺﾞｼｯｸE"/>
            </a:rPr>
            <a:t>　</a:t>
          </a:r>
          <a:r>
            <a:rPr lang="en-US" altLang="ja-JP" sz="1200" b="0" i="0" u="none" strike="noStrike" baseline="0">
              <a:solidFill>
                <a:srgbClr val="FF0000"/>
              </a:solidFill>
              <a:latin typeface="HGSｺﾞｼｯｸE"/>
              <a:ea typeface="HGSｺﾞｼｯｸE"/>
            </a:rPr>
            <a:t>(1)</a:t>
          </a:r>
          <a:r>
            <a:rPr lang="ja-JP" altLang="en-US" sz="1200" b="0" i="0" u="none" strike="noStrike" baseline="0">
              <a:solidFill>
                <a:srgbClr val="FF0000"/>
              </a:solidFill>
              <a:latin typeface="HGSｺﾞｼｯｸE"/>
              <a:ea typeface="HGSｺﾞｼｯｸE"/>
            </a:rPr>
            <a:t>：数量を入力</a:t>
          </a:r>
          <a:endParaRPr lang="en-US" altLang="ja-JP" sz="1200" b="0" i="0" u="none" strike="noStrike" baseline="0">
            <a:solidFill>
              <a:srgbClr val="FF0000"/>
            </a:solidFill>
            <a:latin typeface="HGSｺﾞｼｯｸE"/>
            <a:ea typeface="HGSｺﾞｼｯｸE"/>
          </a:endParaRPr>
        </a:p>
        <a:p>
          <a:pPr algn="l" rtl="0">
            <a:lnSpc>
              <a:spcPts val="2100"/>
            </a:lnSpc>
            <a:defRPr sz="1000"/>
          </a:pPr>
          <a:r>
            <a:rPr lang="ja-JP" altLang="en-US" sz="1200" b="0" i="0" u="none" strike="noStrike" baseline="0">
              <a:solidFill>
                <a:srgbClr val="FF0000"/>
              </a:solidFill>
              <a:latin typeface="HGSｺﾞｼｯｸE"/>
              <a:ea typeface="HGSｺﾞｼｯｸE"/>
            </a:rPr>
            <a:t>　</a:t>
          </a:r>
          <a:r>
            <a:rPr lang="en-US" altLang="ja-JP" sz="1200" b="0" i="0" u="none" strike="noStrike" baseline="0">
              <a:solidFill>
                <a:srgbClr val="FF0000"/>
              </a:solidFill>
              <a:latin typeface="HGSｺﾞｼｯｸE"/>
              <a:ea typeface="HGSｺﾞｼｯｸE"/>
            </a:rPr>
            <a:t>(2)</a:t>
          </a:r>
          <a:r>
            <a:rPr lang="ja-JP" altLang="en-US" sz="1200" b="0" i="0" u="none" strike="noStrike" baseline="0">
              <a:solidFill>
                <a:srgbClr val="FF0000"/>
              </a:solidFill>
              <a:latin typeface="HGSｺﾞｼｯｸE"/>
              <a:ea typeface="HGSｺﾞｼｯｸE"/>
            </a:rPr>
            <a:t>：リストから単位を選択</a:t>
          </a:r>
          <a:endParaRPr lang="en-US" altLang="ja-JP" sz="1200" b="0" i="0" u="none" strike="noStrike" baseline="0">
            <a:solidFill>
              <a:srgbClr val="FF0000"/>
            </a:solidFill>
            <a:latin typeface="HGSｺﾞｼｯｸE"/>
            <a:ea typeface="HGSｺﾞｼｯｸE"/>
          </a:endParaRPr>
        </a:p>
        <a:p>
          <a:pPr algn="l" rtl="0">
            <a:lnSpc>
              <a:spcPts val="2100"/>
            </a:lnSpc>
            <a:defRPr sz="1000"/>
          </a:pPr>
          <a:r>
            <a:rPr lang="ja-JP" altLang="en-US" sz="1200" b="0" i="0" u="none" strike="noStrike" baseline="0">
              <a:solidFill>
                <a:srgbClr val="FF0000"/>
              </a:solidFill>
              <a:latin typeface="HGSｺﾞｼｯｸE"/>
              <a:ea typeface="HGSｺﾞｼｯｸE"/>
            </a:rPr>
            <a:t>　</a:t>
          </a:r>
          <a:r>
            <a:rPr lang="en-US" altLang="ja-JP" sz="1200" b="0" i="0" u="none" strike="noStrike" baseline="0">
              <a:solidFill>
                <a:srgbClr val="FF0000"/>
              </a:solidFill>
              <a:latin typeface="HGSｺﾞｼｯｸE"/>
              <a:ea typeface="HGSｺﾞｼｯｸE"/>
            </a:rPr>
            <a:t>(3)</a:t>
          </a:r>
          <a:r>
            <a:rPr lang="ja-JP" altLang="en-US" sz="1200" b="0" i="0" u="none" strike="noStrike" baseline="0">
              <a:solidFill>
                <a:srgbClr val="FF0000"/>
              </a:solidFill>
              <a:latin typeface="HGSｺﾞｼｯｸE"/>
              <a:ea typeface="HGSｺﾞｼｯｸE"/>
            </a:rPr>
            <a:t>：単位あたりの単価を入力</a:t>
          </a:r>
          <a:endParaRPr lang="en-US" altLang="ja-JP" sz="1200" b="0" i="0" u="none" strike="noStrike" baseline="0">
            <a:solidFill>
              <a:srgbClr val="FF0000"/>
            </a:solidFill>
            <a:latin typeface="HGSｺﾞｼｯｸE"/>
            <a:ea typeface="HGSｺﾞｼｯｸE"/>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83820</xdr:colOff>
      <xdr:row>18</xdr:row>
      <xdr:rowOff>45720</xdr:rowOff>
    </xdr:from>
    <xdr:to>
      <xdr:col>27</xdr:col>
      <xdr:colOff>121920</xdr:colOff>
      <xdr:row>20</xdr:row>
      <xdr:rowOff>167640</xdr:rowOff>
    </xdr:to>
    <xdr:sp macro="" textlink="">
      <xdr:nvSpPr>
        <xdr:cNvPr id="9217" name="AutoShape 1">
          <a:extLst>
            <a:ext uri="{FF2B5EF4-FFF2-40B4-BE49-F238E27FC236}">
              <a16:creationId xmlns:a16="http://schemas.microsoft.com/office/drawing/2014/main" id="{00000000-0008-0000-0400-000001240000}"/>
            </a:ext>
          </a:extLst>
        </xdr:cNvPr>
        <xdr:cNvSpPr>
          <a:spLocks noChangeArrowheads="1"/>
        </xdr:cNvSpPr>
      </xdr:nvSpPr>
      <xdr:spPr bwMode="auto">
        <a:xfrm>
          <a:off x="3512820" y="4038600"/>
          <a:ext cx="2552700" cy="54864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xdr:col>
          <xdr:colOff>9525</xdr:colOff>
          <xdr:row>8</xdr:row>
          <xdr:rowOff>76200</xdr:rowOff>
        </xdr:from>
        <xdr:to>
          <xdr:col>1</xdr:col>
          <xdr:colOff>200025</xdr:colOff>
          <xdr:row>9</xdr:row>
          <xdr:rowOff>95250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4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xdr:row>
          <xdr:rowOff>76200</xdr:rowOff>
        </xdr:from>
        <xdr:to>
          <xdr:col>4</xdr:col>
          <xdr:colOff>200025</xdr:colOff>
          <xdr:row>9</xdr:row>
          <xdr:rowOff>95250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4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8</xdr:row>
          <xdr:rowOff>76200</xdr:rowOff>
        </xdr:from>
        <xdr:to>
          <xdr:col>7</xdr:col>
          <xdr:colOff>200025</xdr:colOff>
          <xdr:row>9</xdr:row>
          <xdr:rowOff>95250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4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7</xdr:row>
          <xdr:rowOff>200025</xdr:rowOff>
        </xdr:from>
        <xdr:to>
          <xdr:col>16</xdr:col>
          <xdr:colOff>200025</xdr:colOff>
          <xdr:row>9</xdr:row>
          <xdr:rowOff>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4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8</xdr:row>
          <xdr:rowOff>200025</xdr:rowOff>
        </xdr:from>
        <xdr:to>
          <xdr:col>16</xdr:col>
          <xdr:colOff>209550</xdr:colOff>
          <xdr:row>10</xdr:row>
          <xdr:rowOff>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4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xdr:row>
          <xdr:rowOff>0</xdr:rowOff>
        </xdr:from>
        <xdr:to>
          <xdr:col>15</xdr:col>
          <xdr:colOff>209550</xdr:colOff>
          <xdr:row>20</xdr:row>
          <xdr:rowOff>228600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4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xdr:row>
          <xdr:rowOff>0</xdr:rowOff>
        </xdr:from>
        <xdr:to>
          <xdr:col>15</xdr:col>
          <xdr:colOff>209550</xdr:colOff>
          <xdr:row>18</xdr:row>
          <xdr:rowOff>228600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4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xdr:row>
          <xdr:rowOff>0</xdr:rowOff>
        </xdr:from>
        <xdr:to>
          <xdr:col>15</xdr:col>
          <xdr:colOff>209550</xdr:colOff>
          <xdr:row>19</xdr:row>
          <xdr:rowOff>228600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4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18</xdr:row>
          <xdr:rowOff>0</xdr:rowOff>
        </xdr:from>
        <xdr:to>
          <xdr:col>8</xdr:col>
          <xdr:colOff>209550</xdr:colOff>
          <xdr:row>18</xdr:row>
          <xdr:rowOff>228600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4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19</xdr:row>
          <xdr:rowOff>0</xdr:rowOff>
        </xdr:from>
        <xdr:to>
          <xdr:col>8</xdr:col>
          <xdr:colOff>209550</xdr:colOff>
          <xdr:row>19</xdr:row>
          <xdr:rowOff>228600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4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21</xdr:row>
          <xdr:rowOff>0</xdr:rowOff>
        </xdr:from>
        <xdr:to>
          <xdr:col>8</xdr:col>
          <xdr:colOff>209550</xdr:colOff>
          <xdr:row>21</xdr:row>
          <xdr:rowOff>228600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4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23</xdr:row>
          <xdr:rowOff>0</xdr:rowOff>
        </xdr:from>
        <xdr:to>
          <xdr:col>8</xdr:col>
          <xdr:colOff>209550</xdr:colOff>
          <xdr:row>23</xdr:row>
          <xdr:rowOff>228600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4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5</xdr:row>
          <xdr:rowOff>0</xdr:rowOff>
        </xdr:from>
        <xdr:to>
          <xdr:col>19</xdr:col>
          <xdr:colOff>219075</xdr:colOff>
          <xdr:row>6</xdr:row>
          <xdr:rowOff>9525</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4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6</xdr:row>
          <xdr:rowOff>9525</xdr:rowOff>
        </xdr:from>
        <xdr:to>
          <xdr:col>19</xdr:col>
          <xdr:colOff>219075</xdr:colOff>
          <xdr:row>7</xdr:row>
          <xdr:rowOff>19050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4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29</xdr:col>
      <xdr:colOff>68580</xdr:colOff>
      <xdr:row>14</xdr:row>
      <xdr:rowOff>137160</xdr:rowOff>
    </xdr:from>
    <xdr:to>
      <xdr:col>35</xdr:col>
      <xdr:colOff>42932</xdr:colOff>
      <xdr:row>17</xdr:row>
      <xdr:rowOff>133442</xdr:rowOff>
    </xdr:to>
    <xdr:sp macro="" textlink="">
      <xdr:nvSpPr>
        <xdr:cNvPr id="2" name="Text Box 15">
          <a:extLst>
            <a:ext uri="{FF2B5EF4-FFF2-40B4-BE49-F238E27FC236}">
              <a16:creationId xmlns:a16="http://schemas.microsoft.com/office/drawing/2014/main" id="{00000000-0008-0000-0400-000002000000}"/>
            </a:ext>
          </a:extLst>
        </xdr:cNvPr>
        <xdr:cNvSpPr txBox="1">
          <a:spLocks noChangeArrowheads="1"/>
        </xdr:cNvSpPr>
      </xdr:nvSpPr>
      <xdr:spPr bwMode="auto">
        <a:xfrm>
          <a:off x="6697980" y="2910840"/>
          <a:ext cx="1635512" cy="91068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200" b="0" i="0" u="none" strike="noStrike" baseline="0">
              <a:solidFill>
                <a:srgbClr val="FF0000"/>
              </a:solidFill>
              <a:latin typeface="HGSｺﾞｼｯｸE"/>
              <a:ea typeface="HGSｺﾞｼｯｸE"/>
            </a:rPr>
            <a:t>木造住宅又は京町家は第１号様式から自動入力します。</a:t>
          </a:r>
          <a:endParaRPr lang="en-US" altLang="ja-JP" sz="1200" b="0" i="0" u="none" strike="noStrike" baseline="0">
            <a:solidFill>
              <a:srgbClr val="FF0000"/>
            </a:solidFill>
            <a:latin typeface="HGSｺﾞｼｯｸE"/>
            <a:ea typeface="HGSｺﾞｼｯｸE"/>
          </a:endParaRPr>
        </a:p>
      </xdr:txBody>
    </xdr:sp>
    <xdr:clientData/>
  </xdr:twoCellAnchor>
  <xdr:twoCellAnchor>
    <xdr:from>
      <xdr:col>28</xdr:col>
      <xdr:colOff>175260</xdr:colOff>
      <xdr:row>1</xdr:row>
      <xdr:rowOff>76200</xdr:rowOff>
    </xdr:from>
    <xdr:to>
      <xdr:col>45</xdr:col>
      <xdr:colOff>32525</xdr:colOff>
      <xdr:row>9</xdr:row>
      <xdr:rowOff>104775</xdr:rowOff>
    </xdr:to>
    <xdr:sp macro="" textlink="">
      <xdr:nvSpPr>
        <xdr:cNvPr id="3" name="Text Box 15">
          <a:extLst>
            <a:ext uri="{FF2B5EF4-FFF2-40B4-BE49-F238E27FC236}">
              <a16:creationId xmlns:a16="http://schemas.microsoft.com/office/drawing/2014/main" id="{00000000-0008-0000-0400-000003000000}"/>
            </a:ext>
          </a:extLst>
        </xdr:cNvPr>
        <xdr:cNvSpPr txBox="1">
          <a:spLocks noChangeArrowheads="1"/>
        </xdr:cNvSpPr>
      </xdr:nvSpPr>
      <xdr:spPr bwMode="auto">
        <a:xfrm>
          <a:off x="7376160" y="285750"/>
          <a:ext cx="4553090" cy="13906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800" b="0" i="0" u="none" strike="noStrike" baseline="0">
              <a:solidFill>
                <a:srgbClr val="FF0000"/>
              </a:solidFill>
              <a:latin typeface="HGSｺﾞｼｯｸE"/>
              <a:ea typeface="HGSｺﾞｼｯｸE"/>
            </a:rPr>
            <a:t>【記入要領】</a:t>
          </a:r>
        </a:p>
        <a:p>
          <a:pPr algn="l" rtl="0">
            <a:lnSpc>
              <a:spcPts val="2000"/>
            </a:lnSpc>
            <a:defRPr sz="1000"/>
          </a:pPr>
          <a:r>
            <a:rPr lang="en-US" altLang="ja-JP" sz="1800" b="0" i="0" u="none" strike="noStrike" baseline="0">
              <a:solidFill>
                <a:srgbClr val="FF0000"/>
              </a:solidFill>
              <a:latin typeface="HGSｺﾞｼｯｸE"/>
              <a:ea typeface="HGSｺﾞｼｯｸE"/>
            </a:rPr>
            <a:t>(1)</a:t>
          </a:r>
          <a:r>
            <a:rPr lang="ja-JP" altLang="en-US" sz="1800" b="0" i="0" u="none" strike="noStrike" baseline="0">
              <a:solidFill>
                <a:srgbClr val="FF0000"/>
              </a:solidFill>
              <a:latin typeface="HGSｺﾞｼｯｸE"/>
              <a:ea typeface="HGSｺﾞｼｯｸE"/>
            </a:rPr>
            <a:t>記述式の部分</a:t>
          </a:r>
          <a:endParaRPr lang="en-US" altLang="ja-JP" sz="1800" b="0" i="0" u="none" strike="noStrike" baseline="0">
            <a:solidFill>
              <a:srgbClr val="FF0000"/>
            </a:solidFill>
            <a:latin typeface="HGSｺﾞｼｯｸE"/>
            <a:ea typeface="HGSｺﾞｼｯｸE"/>
          </a:endParaRPr>
        </a:p>
        <a:p>
          <a:pPr algn="l" rtl="0">
            <a:lnSpc>
              <a:spcPts val="2000"/>
            </a:lnSpc>
            <a:defRPr sz="1000"/>
          </a:pPr>
          <a:r>
            <a:rPr lang="ja-JP" altLang="en-US" sz="1800" b="0" i="0" u="none" strike="noStrike" baseline="0">
              <a:solidFill>
                <a:srgbClr val="FF0000"/>
              </a:solidFill>
              <a:latin typeface="HGSｺﾞｼｯｸE"/>
              <a:ea typeface="HGSｺﾞｼｯｸE"/>
            </a:rPr>
            <a:t>　</a:t>
          </a:r>
          <a:r>
            <a:rPr lang="ja-JP" altLang="en-US" sz="1600" b="0" i="0" u="none" strike="noStrike" baseline="0">
              <a:solidFill>
                <a:srgbClr val="FF0000"/>
              </a:solidFill>
              <a:latin typeface="HGSｺﾞｼｯｸE"/>
              <a:ea typeface="HGSｺﾞｼｯｸE"/>
            </a:rPr>
            <a:t>薄水色のセルに入力してください！</a:t>
          </a:r>
          <a:endParaRPr lang="en-US" altLang="ja-JP" sz="1600" b="0" i="0" u="none" strike="noStrike" baseline="0">
            <a:solidFill>
              <a:srgbClr val="FF0000"/>
            </a:solidFill>
            <a:latin typeface="HGSｺﾞｼｯｸE"/>
            <a:ea typeface="HGSｺﾞｼｯｸE"/>
          </a:endParaRPr>
        </a:p>
        <a:p>
          <a:pPr algn="l" rtl="0">
            <a:lnSpc>
              <a:spcPts val="2000"/>
            </a:lnSpc>
            <a:defRPr sz="1000"/>
          </a:pPr>
          <a:r>
            <a:rPr lang="en-US" altLang="ja-JP" sz="1800" b="0" i="0" u="none" strike="noStrike" baseline="0">
              <a:solidFill>
                <a:srgbClr val="FF0000"/>
              </a:solidFill>
              <a:latin typeface="HGSｺﾞｼｯｸE"/>
              <a:ea typeface="HGSｺﾞｼｯｸE"/>
            </a:rPr>
            <a:t>(2)</a:t>
          </a:r>
          <a:r>
            <a:rPr lang="ja-JP" altLang="en-US" sz="1800" b="0" i="0" u="none" strike="noStrike" baseline="0">
              <a:solidFill>
                <a:srgbClr val="FF0000"/>
              </a:solidFill>
              <a:latin typeface="HGSｺﾞｼｯｸE"/>
              <a:ea typeface="HGSｺﾞｼｯｸE"/>
            </a:rPr>
            <a:t>チェック式の部分</a:t>
          </a:r>
          <a:endParaRPr lang="en-US" altLang="ja-JP" sz="1800" b="0" i="0" u="none" strike="noStrike" baseline="0">
            <a:solidFill>
              <a:srgbClr val="FF0000"/>
            </a:solidFill>
            <a:latin typeface="HGSｺﾞｼｯｸE"/>
            <a:ea typeface="HGSｺﾞｼｯｸE"/>
          </a:endParaRPr>
        </a:p>
        <a:p>
          <a:pPr algn="l" rtl="0">
            <a:lnSpc>
              <a:spcPts val="2000"/>
            </a:lnSpc>
            <a:defRPr sz="1000"/>
          </a:pPr>
          <a:r>
            <a:rPr lang="ja-JP" altLang="en-US" sz="1800" b="0" i="0" u="none" strike="noStrike" baseline="0">
              <a:solidFill>
                <a:srgbClr val="FF0000"/>
              </a:solidFill>
              <a:latin typeface="HGSｺﾞｼｯｸE"/>
              <a:ea typeface="HGSｺﾞｼｯｸE"/>
            </a:rPr>
            <a:t>　</a:t>
          </a:r>
          <a:r>
            <a:rPr lang="ja-JP" altLang="en-US" sz="1600" b="0" i="0" u="none" strike="noStrike" baseline="0">
              <a:solidFill>
                <a:srgbClr val="FF0000"/>
              </a:solidFill>
              <a:latin typeface="HGSｺﾞｼｯｸE"/>
              <a:ea typeface="HGSｺﾞｼｯｸE"/>
            </a:rPr>
            <a:t>該当する箇所に☑してください。</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24</xdr:col>
          <xdr:colOff>0</xdr:colOff>
          <xdr:row>36</xdr:row>
          <xdr:rowOff>19050</xdr:rowOff>
        </xdr:from>
        <xdr:to>
          <xdr:col>25</xdr:col>
          <xdr:colOff>66675</xdr:colOff>
          <xdr:row>36</xdr:row>
          <xdr:rowOff>209550</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5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36</xdr:row>
          <xdr:rowOff>19050</xdr:rowOff>
        </xdr:from>
        <xdr:to>
          <xdr:col>22</xdr:col>
          <xdr:colOff>66675</xdr:colOff>
          <xdr:row>36</xdr:row>
          <xdr:rowOff>209550</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5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35</xdr:row>
          <xdr:rowOff>19050</xdr:rowOff>
        </xdr:from>
        <xdr:to>
          <xdr:col>22</xdr:col>
          <xdr:colOff>66675</xdr:colOff>
          <xdr:row>35</xdr:row>
          <xdr:rowOff>209550</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5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34</xdr:row>
          <xdr:rowOff>19050</xdr:rowOff>
        </xdr:from>
        <xdr:to>
          <xdr:col>22</xdr:col>
          <xdr:colOff>66675</xdr:colOff>
          <xdr:row>34</xdr:row>
          <xdr:rowOff>209550</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5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33</xdr:row>
          <xdr:rowOff>19050</xdr:rowOff>
        </xdr:from>
        <xdr:to>
          <xdr:col>22</xdr:col>
          <xdr:colOff>66675</xdr:colOff>
          <xdr:row>33</xdr:row>
          <xdr:rowOff>209550</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500-00002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32</xdr:row>
          <xdr:rowOff>19050</xdr:rowOff>
        </xdr:from>
        <xdr:to>
          <xdr:col>22</xdr:col>
          <xdr:colOff>66675</xdr:colOff>
          <xdr:row>32</xdr:row>
          <xdr:rowOff>209550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5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34</xdr:col>
      <xdr:colOff>74543</xdr:colOff>
      <xdr:row>1</xdr:row>
      <xdr:rowOff>33130</xdr:rowOff>
    </xdr:from>
    <xdr:to>
      <xdr:col>50</xdr:col>
      <xdr:colOff>173329</xdr:colOff>
      <xdr:row>7</xdr:row>
      <xdr:rowOff>155298</xdr:rowOff>
    </xdr:to>
    <xdr:sp macro="" textlink="">
      <xdr:nvSpPr>
        <xdr:cNvPr id="2" name="Text Box 15">
          <a:extLst>
            <a:ext uri="{FF2B5EF4-FFF2-40B4-BE49-F238E27FC236}">
              <a16:creationId xmlns:a16="http://schemas.microsoft.com/office/drawing/2014/main" id="{00000000-0008-0000-0500-000002000000}"/>
            </a:ext>
          </a:extLst>
        </xdr:cNvPr>
        <xdr:cNvSpPr txBox="1">
          <a:spLocks noChangeArrowheads="1"/>
        </xdr:cNvSpPr>
      </xdr:nvSpPr>
      <xdr:spPr bwMode="auto">
        <a:xfrm>
          <a:off x="7114760" y="240195"/>
          <a:ext cx="4395390" cy="136456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800" b="0" i="0" u="none" strike="noStrike" baseline="0">
              <a:solidFill>
                <a:srgbClr val="FF0000"/>
              </a:solidFill>
              <a:latin typeface="HGSｺﾞｼｯｸE"/>
              <a:ea typeface="HGSｺﾞｼｯｸE"/>
            </a:rPr>
            <a:t>【記入要領】</a:t>
          </a:r>
        </a:p>
        <a:p>
          <a:pPr algn="l" rtl="0">
            <a:lnSpc>
              <a:spcPts val="2000"/>
            </a:lnSpc>
            <a:defRPr sz="1000"/>
          </a:pPr>
          <a:r>
            <a:rPr lang="en-US" altLang="ja-JP" sz="1800" b="0" i="0" u="none" strike="noStrike" baseline="0">
              <a:solidFill>
                <a:srgbClr val="FF0000"/>
              </a:solidFill>
              <a:latin typeface="HGSｺﾞｼｯｸE"/>
              <a:ea typeface="HGSｺﾞｼｯｸE"/>
            </a:rPr>
            <a:t>(1)</a:t>
          </a:r>
          <a:r>
            <a:rPr lang="ja-JP" altLang="en-US" sz="1800" b="0" i="0" u="none" strike="noStrike" baseline="0">
              <a:solidFill>
                <a:srgbClr val="FF0000"/>
              </a:solidFill>
              <a:latin typeface="HGSｺﾞｼｯｸE"/>
              <a:ea typeface="HGSｺﾞｼｯｸE"/>
            </a:rPr>
            <a:t>記述式の部分</a:t>
          </a:r>
          <a:endParaRPr lang="en-US" altLang="ja-JP" sz="1800" b="0" i="0" u="none" strike="noStrike" baseline="0">
            <a:solidFill>
              <a:srgbClr val="FF0000"/>
            </a:solidFill>
            <a:latin typeface="HGSｺﾞｼｯｸE"/>
            <a:ea typeface="HGSｺﾞｼｯｸE"/>
          </a:endParaRPr>
        </a:p>
        <a:p>
          <a:pPr algn="l" rtl="0">
            <a:lnSpc>
              <a:spcPts val="2000"/>
            </a:lnSpc>
            <a:defRPr sz="1000"/>
          </a:pPr>
          <a:r>
            <a:rPr lang="ja-JP" altLang="en-US" sz="1800" b="0" i="0" u="none" strike="noStrike" baseline="0">
              <a:solidFill>
                <a:srgbClr val="FF0000"/>
              </a:solidFill>
              <a:latin typeface="HGSｺﾞｼｯｸE"/>
              <a:ea typeface="HGSｺﾞｼｯｸE"/>
            </a:rPr>
            <a:t>　</a:t>
          </a:r>
          <a:r>
            <a:rPr lang="ja-JP" altLang="en-US" sz="1600" b="0" i="0" u="none" strike="noStrike" baseline="0">
              <a:solidFill>
                <a:srgbClr val="FF0000"/>
              </a:solidFill>
              <a:latin typeface="HGSｺﾞｼｯｸE"/>
              <a:ea typeface="HGSｺﾞｼｯｸE"/>
            </a:rPr>
            <a:t>薄水色のセルに入力してください！</a:t>
          </a:r>
          <a:endParaRPr lang="en-US" altLang="ja-JP" sz="1600" b="0" i="0" u="none" strike="noStrike" baseline="0">
            <a:solidFill>
              <a:srgbClr val="FF0000"/>
            </a:solidFill>
            <a:latin typeface="HGSｺﾞｼｯｸE"/>
            <a:ea typeface="HGSｺﾞｼｯｸE"/>
          </a:endParaRPr>
        </a:p>
        <a:p>
          <a:pPr algn="l" rtl="0">
            <a:lnSpc>
              <a:spcPts val="2000"/>
            </a:lnSpc>
            <a:defRPr sz="1000"/>
          </a:pPr>
          <a:r>
            <a:rPr lang="en-US" altLang="ja-JP" sz="1800" b="0" i="0" u="none" strike="noStrike" baseline="0">
              <a:solidFill>
                <a:srgbClr val="FF0000"/>
              </a:solidFill>
              <a:latin typeface="HGSｺﾞｼｯｸE"/>
              <a:ea typeface="HGSｺﾞｼｯｸE"/>
            </a:rPr>
            <a:t>(2)</a:t>
          </a:r>
          <a:r>
            <a:rPr lang="ja-JP" altLang="en-US" sz="1800" b="0" i="0" u="none" strike="noStrike" baseline="0">
              <a:solidFill>
                <a:srgbClr val="FF0000"/>
              </a:solidFill>
              <a:latin typeface="HGSｺﾞｼｯｸE"/>
              <a:ea typeface="HGSｺﾞｼｯｸE"/>
            </a:rPr>
            <a:t>チェック式の部分</a:t>
          </a:r>
          <a:endParaRPr lang="en-US" altLang="ja-JP" sz="1800" b="0" i="0" u="none" strike="noStrike" baseline="0">
            <a:solidFill>
              <a:srgbClr val="FF0000"/>
            </a:solidFill>
            <a:latin typeface="HGSｺﾞｼｯｸE"/>
            <a:ea typeface="HGSｺﾞｼｯｸE"/>
          </a:endParaRPr>
        </a:p>
        <a:p>
          <a:pPr algn="l" rtl="0">
            <a:lnSpc>
              <a:spcPts val="2000"/>
            </a:lnSpc>
            <a:defRPr sz="1000"/>
          </a:pPr>
          <a:r>
            <a:rPr lang="ja-JP" altLang="en-US" sz="1800" b="0" i="0" u="none" strike="noStrike" baseline="0">
              <a:solidFill>
                <a:srgbClr val="FF0000"/>
              </a:solidFill>
              <a:latin typeface="HGSｺﾞｼｯｸE"/>
              <a:ea typeface="HGSｺﾞｼｯｸE"/>
            </a:rPr>
            <a:t>　</a:t>
          </a:r>
          <a:r>
            <a:rPr lang="ja-JP" altLang="en-US" sz="1600" b="0" i="0" u="none" strike="noStrike" baseline="0">
              <a:solidFill>
                <a:srgbClr val="FF0000"/>
              </a:solidFill>
              <a:latin typeface="HGSｺﾞｼｯｸE"/>
              <a:ea typeface="HGSｺﾞｼｯｸE"/>
            </a:rPr>
            <a:t>該当する箇所に☑してください。</a:t>
          </a:r>
        </a:p>
      </xdr:txBody>
    </xdr:sp>
    <xdr:clientData/>
  </xdr:twoCellAnchor>
  <xdr:twoCellAnchor>
    <xdr:from>
      <xdr:col>34</xdr:col>
      <xdr:colOff>0</xdr:colOff>
      <xdr:row>8</xdr:row>
      <xdr:rowOff>0</xdr:rowOff>
    </xdr:from>
    <xdr:to>
      <xdr:col>41</xdr:col>
      <xdr:colOff>8283</xdr:colOff>
      <xdr:row>13</xdr:row>
      <xdr:rowOff>132521</xdr:rowOff>
    </xdr:to>
    <xdr:sp macro="" textlink="">
      <xdr:nvSpPr>
        <xdr:cNvPr id="3" name="Text Box 15">
          <a:extLst>
            <a:ext uri="{FF2B5EF4-FFF2-40B4-BE49-F238E27FC236}">
              <a16:creationId xmlns:a16="http://schemas.microsoft.com/office/drawing/2014/main" id="{00000000-0008-0000-0500-000003000000}"/>
            </a:ext>
          </a:extLst>
        </xdr:cNvPr>
        <xdr:cNvSpPr txBox="1">
          <a:spLocks noChangeArrowheads="1"/>
        </xdr:cNvSpPr>
      </xdr:nvSpPr>
      <xdr:spPr bwMode="auto">
        <a:xfrm>
          <a:off x="6477000" y="1722783"/>
          <a:ext cx="2228022" cy="120926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200" b="0" i="0" u="none" strike="noStrike" baseline="0">
              <a:solidFill>
                <a:srgbClr val="FF0000"/>
              </a:solidFill>
              <a:latin typeface="HGSｺﾞｼｯｸE"/>
              <a:ea typeface="HGSｺﾞｼｯｸE"/>
            </a:rPr>
            <a:t>申請者の項目は第１号様式から自動入力します。</a:t>
          </a:r>
          <a:endParaRPr lang="en-US" altLang="ja-JP" sz="1200" b="0" i="0" u="none" strike="noStrike" baseline="0">
            <a:solidFill>
              <a:srgbClr val="FF0000"/>
            </a:solidFill>
            <a:latin typeface="HGSｺﾞｼｯｸE"/>
            <a:ea typeface="HGSｺﾞｼｯｸE"/>
          </a:endParaRPr>
        </a:p>
        <a:p>
          <a:pPr algn="l" rtl="0">
            <a:lnSpc>
              <a:spcPts val="2100"/>
            </a:lnSpc>
            <a:defRPr sz="1000"/>
          </a:pPr>
          <a:r>
            <a:rPr lang="en-US" altLang="ja-JP" sz="1200" b="0" i="0" u="none" strike="noStrike" baseline="0">
              <a:solidFill>
                <a:srgbClr val="FF0000"/>
              </a:solidFill>
              <a:latin typeface="HGSｺﾞｼｯｸE"/>
              <a:ea typeface="HGSｺﾞｼｯｸE"/>
            </a:rPr>
            <a:t>※</a:t>
          </a:r>
          <a:r>
            <a:rPr lang="ja-JP" altLang="en-US" sz="1200" b="0" i="0" u="none" strike="noStrike" baseline="0">
              <a:solidFill>
                <a:srgbClr val="FF0000"/>
              </a:solidFill>
              <a:latin typeface="HGSｺﾞｼｯｸE"/>
              <a:ea typeface="HGSｺﾞｼｯｸE"/>
            </a:rPr>
            <a:t>変更がある場合は直接入力してください。</a:t>
          </a:r>
          <a:endParaRPr lang="en-US" altLang="ja-JP" sz="1200" b="0" i="0" u="none" strike="noStrike" baseline="0">
            <a:solidFill>
              <a:srgbClr val="FF0000"/>
            </a:solidFill>
            <a:latin typeface="HGSｺﾞｼｯｸE"/>
            <a:ea typeface="HGSｺﾞｼｯｸE"/>
          </a:endParaRPr>
        </a:p>
      </xdr:txBody>
    </xdr:sp>
    <xdr:clientData/>
  </xdr:twoCellAnchor>
  <xdr:twoCellAnchor>
    <xdr:from>
      <xdr:col>33</xdr:col>
      <xdr:colOff>124239</xdr:colOff>
      <xdr:row>20</xdr:row>
      <xdr:rowOff>66260</xdr:rowOff>
    </xdr:from>
    <xdr:to>
      <xdr:col>41</xdr:col>
      <xdr:colOff>157371</xdr:colOff>
      <xdr:row>25</xdr:row>
      <xdr:rowOff>198782</xdr:rowOff>
    </xdr:to>
    <xdr:sp macro="" textlink="">
      <xdr:nvSpPr>
        <xdr:cNvPr id="4" name="Text Box 15">
          <a:extLst>
            <a:ext uri="{FF2B5EF4-FFF2-40B4-BE49-F238E27FC236}">
              <a16:creationId xmlns:a16="http://schemas.microsoft.com/office/drawing/2014/main" id="{00000000-0008-0000-0500-000004000000}"/>
            </a:ext>
          </a:extLst>
        </xdr:cNvPr>
        <xdr:cNvSpPr txBox="1">
          <a:spLocks noChangeArrowheads="1"/>
        </xdr:cNvSpPr>
      </xdr:nvSpPr>
      <xdr:spPr bwMode="auto">
        <a:xfrm>
          <a:off x="6410739" y="4687956"/>
          <a:ext cx="2443371" cy="1209261"/>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200" b="0" i="0" u="none" strike="noStrike" baseline="0">
              <a:solidFill>
                <a:srgbClr val="FF0000"/>
              </a:solidFill>
              <a:latin typeface="HGSｺﾞｼｯｸE"/>
              <a:ea typeface="HGSｺﾞｼｯｸE"/>
            </a:rPr>
            <a:t>補助事業に関する費用及び交付予定額は第２号様式から、</a:t>
          </a:r>
          <a:endParaRPr lang="en-US" altLang="ja-JP" sz="1200" b="0" i="0" u="none" strike="noStrike" baseline="0">
            <a:solidFill>
              <a:srgbClr val="FF0000"/>
            </a:solidFill>
            <a:latin typeface="HGSｺﾞｼｯｸE"/>
            <a:ea typeface="HGSｺﾞｼｯｸE"/>
          </a:endParaRPr>
        </a:p>
        <a:p>
          <a:pPr algn="l" rtl="0">
            <a:lnSpc>
              <a:spcPts val="2100"/>
            </a:lnSpc>
            <a:defRPr sz="1000"/>
          </a:pPr>
          <a:r>
            <a:rPr lang="ja-JP" altLang="en-US" sz="1200" b="0" i="0" u="none" strike="noStrike" baseline="0">
              <a:solidFill>
                <a:srgbClr val="FF0000"/>
              </a:solidFill>
              <a:latin typeface="HGSｺﾞｼｯｸE"/>
              <a:ea typeface="HGSｺﾞｼｯｸE"/>
            </a:rPr>
            <a:t>木造住宅又は京町家は第１号様式から自動入力します。</a:t>
          </a:r>
          <a:endParaRPr lang="en-US" altLang="ja-JP" sz="1200" b="0" i="0" u="none" strike="noStrike" baseline="0">
            <a:solidFill>
              <a:srgbClr val="FF0000"/>
            </a:solidFill>
            <a:latin typeface="HGSｺﾞｼｯｸE"/>
            <a:ea typeface="HGSｺﾞｼｯｸE"/>
          </a:endParaRP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21</xdr:row>
          <xdr:rowOff>85725</xdr:rowOff>
        </xdr:from>
        <xdr:to>
          <xdr:col>7</xdr:col>
          <xdr:colOff>47625</xdr:colOff>
          <xdr:row>21</xdr:row>
          <xdr:rowOff>276225</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6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12</xdr:col>
      <xdr:colOff>197316</xdr:colOff>
      <xdr:row>21</xdr:row>
      <xdr:rowOff>95934</xdr:rowOff>
    </xdr:from>
    <xdr:to>
      <xdr:col>14</xdr:col>
      <xdr:colOff>27597</xdr:colOff>
      <xdr:row>21</xdr:row>
      <xdr:rowOff>294407</xdr:rowOff>
    </xdr:to>
    <xdr:sp macro="" textlink="">
      <xdr:nvSpPr>
        <xdr:cNvPr id="2" name="矢印: 右 5">
          <a:extLst>
            <a:ext uri="{FF2B5EF4-FFF2-40B4-BE49-F238E27FC236}">
              <a16:creationId xmlns:a16="http://schemas.microsoft.com/office/drawing/2014/main" id="{00000000-0008-0000-0600-000002000000}"/>
            </a:ext>
          </a:extLst>
        </xdr:cNvPr>
        <xdr:cNvSpPr>
          <a:spLocks noChangeArrowheads="1"/>
        </xdr:cNvSpPr>
      </xdr:nvSpPr>
      <xdr:spPr bwMode="auto">
        <a:xfrm>
          <a:off x="2691134" y="5022957"/>
          <a:ext cx="245918" cy="198473"/>
        </a:xfrm>
        <a:prstGeom prst="rightArrow">
          <a:avLst>
            <a:gd name="adj1" fmla="val 50000"/>
            <a:gd name="adj2" fmla="val 49660"/>
          </a:avLst>
        </a:prstGeom>
        <a:solidFill>
          <a:srgbClr val="000000"/>
        </a:solidFill>
        <a:ln>
          <a:noFill/>
        </a:ln>
        <a:extLst>
          <a:ext uri="{91240B29-F687-4F45-9708-019B960494DF}">
            <a14:hiddenLine xmlns:a14="http://schemas.microsoft.com/office/drawing/2010/main" w="12700">
              <a:solidFill>
                <a:srgbClr val="000000"/>
              </a:solidFill>
              <a:miter lim="800000"/>
              <a:headEnd/>
              <a:tailEnd/>
            </a14:hiddenLine>
          </a:ext>
        </a:extLst>
      </xdr:spPr>
    </xdr:sp>
    <xdr:clientData/>
  </xdr:twoCellAnchor>
  <xdr:twoCellAnchor>
    <xdr:from>
      <xdr:col>34</xdr:col>
      <xdr:colOff>0</xdr:colOff>
      <xdr:row>1</xdr:row>
      <xdr:rowOff>0</xdr:rowOff>
    </xdr:from>
    <xdr:to>
      <xdr:col>50</xdr:col>
      <xdr:colOff>84480</xdr:colOff>
      <xdr:row>7</xdr:row>
      <xdr:rowOff>129887</xdr:rowOff>
    </xdr:to>
    <xdr:sp macro="" textlink="">
      <xdr:nvSpPr>
        <xdr:cNvPr id="4" name="Text Box 15">
          <a:extLst>
            <a:ext uri="{FF2B5EF4-FFF2-40B4-BE49-F238E27FC236}">
              <a16:creationId xmlns:a16="http://schemas.microsoft.com/office/drawing/2014/main" id="{00000000-0008-0000-0600-000004000000}"/>
            </a:ext>
          </a:extLst>
        </xdr:cNvPr>
        <xdr:cNvSpPr txBox="1">
          <a:spLocks noChangeArrowheads="1"/>
        </xdr:cNvSpPr>
      </xdr:nvSpPr>
      <xdr:spPr bwMode="auto">
        <a:xfrm>
          <a:off x="7065818" y="207818"/>
          <a:ext cx="4405367" cy="137679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800" b="0" i="0" u="none" strike="noStrike" baseline="0">
              <a:solidFill>
                <a:srgbClr val="FF0000"/>
              </a:solidFill>
              <a:latin typeface="HGSｺﾞｼｯｸE"/>
              <a:ea typeface="HGSｺﾞｼｯｸE"/>
            </a:rPr>
            <a:t>【記入要領】</a:t>
          </a:r>
        </a:p>
        <a:p>
          <a:pPr algn="l" rtl="0">
            <a:lnSpc>
              <a:spcPts val="2000"/>
            </a:lnSpc>
            <a:defRPr sz="1000"/>
          </a:pPr>
          <a:r>
            <a:rPr lang="en-US" altLang="ja-JP" sz="1800" b="0" i="0" u="none" strike="noStrike" baseline="0">
              <a:solidFill>
                <a:srgbClr val="FF0000"/>
              </a:solidFill>
              <a:latin typeface="HGSｺﾞｼｯｸE"/>
              <a:ea typeface="HGSｺﾞｼｯｸE"/>
            </a:rPr>
            <a:t>(1)</a:t>
          </a:r>
          <a:r>
            <a:rPr lang="ja-JP" altLang="en-US" sz="1800" b="0" i="0" u="none" strike="noStrike" baseline="0">
              <a:solidFill>
                <a:srgbClr val="FF0000"/>
              </a:solidFill>
              <a:latin typeface="HGSｺﾞｼｯｸE"/>
              <a:ea typeface="HGSｺﾞｼｯｸE"/>
            </a:rPr>
            <a:t>記述式の部分</a:t>
          </a:r>
          <a:endParaRPr lang="en-US" altLang="ja-JP" sz="1800" b="0" i="0" u="none" strike="noStrike" baseline="0">
            <a:solidFill>
              <a:srgbClr val="FF0000"/>
            </a:solidFill>
            <a:latin typeface="HGSｺﾞｼｯｸE"/>
            <a:ea typeface="HGSｺﾞｼｯｸE"/>
          </a:endParaRPr>
        </a:p>
        <a:p>
          <a:pPr algn="l" rtl="0">
            <a:lnSpc>
              <a:spcPts val="2000"/>
            </a:lnSpc>
            <a:defRPr sz="1000"/>
          </a:pPr>
          <a:r>
            <a:rPr lang="ja-JP" altLang="en-US" sz="1800" b="0" i="0" u="none" strike="noStrike" baseline="0">
              <a:solidFill>
                <a:srgbClr val="FF0000"/>
              </a:solidFill>
              <a:latin typeface="HGSｺﾞｼｯｸE"/>
              <a:ea typeface="HGSｺﾞｼｯｸE"/>
            </a:rPr>
            <a:t>　</a:t>
          </a:r>
          <a:r>
            <a:rPr lang="ja-JP" altLang="en-US" sz="1600" b="0" i="0" u="none" strike="noStrike" baseline="0">
              <a:solidFill>
                <a:srgbClr val="FF0000"/>
              </a:solidFill>
              <a:latin typeface="HGSｺﾞｼｯｸE"/>
              <a:ea typeface="HGSｺﾞｼｯｸE"/>
            </a:rPr>
            <a:t>薄水色のセルに入力してください！</a:t>
          </a:r>
          <a:endParaRPr lang="en-US" altLang="ja-JP" sz="1600" b="0" i="0" u="none" strike="noStrike" baseline="0">
            <a:solidFill>
              <a:srgbClr val="FF0000"/>
            </a:solidFill>
            <a:latin typeface="HGSｺﾞｼｯｸE"/>
            <a:ea typeface="HGSｺﾞｼｯｸE"/>
          </a:endParaRPr>
        </a:p>
        <a:p>
          <a:pPr algn="l" rtl="0">
            <a:lnSpc>
              <a:spcPts val="2000"/>
            </a:lnSpc>
            <a:defRPr sz="1000"/>
          </a:pPr>
          <a:r>
            <a:rPr lang="en-US" altLang="ja-JP" sz="1800" b="0" i="0" u="none" strike="noStrike" baseline="0">
              <a:solidFill>
                <a:srgbClr val="FF0000"/>
              </a:solidFill>
              <a:latin typeface="HGSｺﾞｼｯｸE"/>
              <a:ea typeface="HGSｺﾞｼｯｸE"/>
            </a:rPr>
            <a:t>(2)</a:t>
          </a:r>
          <a:r>
            <a:rPr lang="ja-JP" altLang="en-US" sz="1800" b="0" i="0" u="none" strike="noStrike" baseline="0">
              <a:solidFill>
                <a:srgbClr val="FF0000"/>
              </a:solidFill>
              <a:latin typeface="HGSｺﾞｼｯｸE"/>
              <a:ea typeface="HGSｺﾞｼｯｸE"/>
            </a:rPr>
            <a:t>チェック式の部分</a:t>
          </a:r>
          <a:endParaRPr lang="en-US" altLang="ja-JP" sz="1800" b="0" i="0" u="none" strike="noStrike" baseline="0">
            <a:solidFill>
              <a:srgbClr val="FF0000"/>
            </a:solidFill>
            <a:latin typeface="HGSｺﾞｼｯｸE"/>
            <a:ea typeface="HGSｺﾞｼｯｸE"/>
          </a:endParaRPr>
        </a:p>
        <a:p>
          <a:pPr algn="l" rtl="0">
            <a:lnSpc>
              <a:spcPts val="2000"/>
            </a:lnSpc>
            <a:defRPr sz="1000"/>
          </a:pPr>
          <a:r>
            <a:rPr lang="ja-JP" altLang="en-US" sz="1800" b="0" i="0" u="none" strike="noStrike" baseline="0">
              <a:solidFill>
                <a:srgbClr val="FF0000"/>
              </a:solidFill>
              <a:latin typeface="HGSｺﾞｼｯｸE"/>
              <a:ea typeface="HGSｺﾞｼｯｸE"/>
            </a:rPr>
            <a:t>　</a:t>
          </a:r>
          <a:r>
            <a:rPr lang="ja-JP" altLang="en-US" sz="1600" b="0" i="0" u="none" strike="noStrike" baseline="0">
              <a:solidFill>
                <a:srgbClr val="FF0000"/>
              </a:solidFill>
              <a:latin typeface="HGSｺﾞｼｯｸE"/>
              <a:ea typeface="HGSｺﾞｼｯｸE"/>
            </a:rPr>
            <a:t>該当する箇所に☑してください。</a:t>
          </a:r>
        </a:p>
      </xdr:txBody>
    </xdr:sp>
    <xdr:clientData/>
  </xdr:twoCellAnchor>
  <xdr:twoCellAnchor>
    <xdr:from>
      <xdr:col>34</xdr:col>
      <xdr:colOff>0</xdr:colOff>
      <xdr:row>8</xdr:row>
      <xdr:rowOff>0</xdr:rowOff>
    </xdr:from>
    <xdr:to>
      <xdr:col>41</xdr:col>
      <xdr:colOff>25150</xdr:colOff>
      <xdr:row>13</xdr:row>
      <xdr:rowOff>135533</xdr:rowOff>
    </xdr:to>
    <xdr:sp macro="" textlink="">
      <xdr:nvSpPr>
        <xdr:cNvPr id="6" name="Text Box 15">
          <a:extLst>
            <a:ext uri="{FF2B5EF4-FFF2-40B4-BE49-F238E27FC236}">
              <a16:creationId xmlns:a16="http://schemas.microsoft.com/office/drawing/2014/main" id="{00000000-0008-0000-0600-000006000000}"/>
            </a:ext>
          </a:extLst>
        </xdr:cNvPr>
        <xdr:cNvSpPr txBox="1">
          <a:spLocks noChangeArrowheads="1"/>
        </xdr:cNvSpPr>
      </xdr:nvSpPr>
      <xdr:spPr bwMode="auto">
        <a:xfrm>
          <a:off x="6594764" y="1717964"/>
          <a:ext cx="2228022" cy="120926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200" b="0" i="0" u="none" strike="noStrike" baseline="0">
              <a:solidFill>
                <a:srgbClr val="FF0000"/>
              </a:solidFill>
              <a:latin typeface="HGSｺﾞｼｯｸE"/>
              <a:ea typeface="HGSｺﾞｼｯｸE"/>
            </a:rPr>
            <a:t>申請者の項目は第１号様式から自動入力します。</a:t>
          </a:r>
          <a:endParaRPr lang="en-US" altLang="ja-JP" sz="1200" b="0" i="0" u="none" strike="noStrike" baseline="0">
            <a:solidFill>
              <a:srgbClr val="FF0000"/>
            </a:solidFill>
            <a:latin typeface="HGSｺﾞｼｯｸE"/>
            <a:ea typeface="HGSｺﾞｼｯｸE"/>
          </a:endParaRPr>
        </a:p>
        <a:p>
          <a:pPr algn="l" rtl="0">
            <a:lnSpc>
              <a:spcPts val="2100"/>
            </a:lnSpc>
            <a:defRPr sz="1000"/>
          </a:pPr>
          <a:r>
            <a:rPr lang="en-US" altLang="ja-JP" sz="1200" b="0" i="0" u="none" strike="noStrike" baseline="0">
              <a:solidFill>
                <a:srgbClr val="FF0000"/>
              </a:solidFill>
              <a:latin typeface="HGSｺﾞｼｯｸE"/>
              <a:ea typeface="HGSｺﾞｼｯｸE"/>
            </a:rPr>
            <a:t>※</a:t>
          </a:r>
          <a:r>
            <a:rPr lang="ja-JP" altLang="en-US" sz="1200" b="0" i="0" u="none" strike="noStrike" baseline="0">
              <a:solidFill>
                <a:srgbClr val="FF0000"/>
              </a:solidFill>
              <a:latin typeface="HGSｺﾞｼｯｸE"/>
              <a:ea typeface="HGSｺﾞｼｯｸE"/>
            </a:rPr>
            <a:t>変更がある場合は直接入力してください。</a:t>
          </a:r>
          <a:endParaRPr lang="en-US" altLang="ja-JP" sz="1200" b="0" i="0" u="none" strike="noStrike" baseline="0">
            <a:solidFill>
              <a:srgbClr val="FF0000"/>
            </a:solidFill>
            <a:latin typeface="HGSｺﾞｼｯｸE"/>
            <a:ea typeface="HGSｺﾞｼｯｸE"/>
          </a:endParaRPr>
        </a:p>
      </xdr:txBody>
    </xdr:sp>
    <xdr:clientData/>
  </xdr:twoCellAnchor>
  <xdr:twoCellAnchor>
    <xdr:from>
      <xdr:col>34</xdr:col>
      <xdr:colOff>0</xdr:colOff>
      <xdr:row>34</xdr:row>
      <xdr:rowOff>0</xdr:rowOff>
    </xdr:from>
    <xdr:to>
      <xdr:col>42</xdr:col>
      <xdr:colOff>46535</xdr:colOff>
      <xdr:row>39</xdr:row>
      <xdr:rowOff>135534</xdr:rowOff>
    </xdr:to>
    <xdr:sp macro="" textlink="">
      <xdr:nvSpPr>
        <xdr:cNvPr id="7" name="Text Box 15">
          <a:extLst>
            <a:ext uri="{FF2B5EF4-FFF2-40B4-BE49-F238E27FC236}">
              <a16:creationId xmlns:a16="http://schemas.microsoft.com/office/drawing/2014/main" id="{00000000-0008-0000-0600-000007000000}"/>
            </a:ext>
          </a:extLst>
        </xdr:cNvPr>
        <xdr:cNvSpPr txBox="1">
          <a:spLocks noChangeArrowheads="1"/>
        </xdr:cNvSpPr>
      </xdr:nvSpPr>
      <xdr:spPr bwMode="auto">
        <a:xfrm>
          <a:off x="6594764" y="7952509"/>
          <a:ext cx="2443371" cy="1209261"/>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200" b="0" i="0" u="none" strike="noStrike" baseline="0">
              <a:solidFill>
                <a:srgbClr val="FF0000"/>
              </a:solidFill>
              <a:latin typeface="HGSｺﾞｼｯｸE"/>
              <a:ea typeface="HGSｺﾞｼｯｸE"/>
            </a:rPr>
            <a:t>変更後の補助事業に関する費用及び交付予定額は第２号様式から、</a:t>
          </a:r>
          <a:endParaRPr lang="en-US" altLang="ja-JP" sz="1200" b="0" i="0" u="none" strike="noStrike" baseline="0">
            <a:solidFill>
              <a:srgbClr val="FF0000"/>
            </a:solidFill>
            <a:latin typeface="HGSｺﾞｼｯｸE"/>
            <a:ea typeface="HGSｺﾞｼｯｸE"/>
          </a:endParaRPr>
        </a:p>
        <a:p>
          <a:pPr algn="l" rtl="0">
            <a:lnSpc>
              <a:spcPts val="2100"/>
            </a:lnSpc>
            <a:defRPr sz="1000"/>
          </a:pPr>
          <a:r>
            <a:rPr lang="ja-JP" altLang="en-US" sz="1200" b="0" i="0" u="none" strike="noStrike" baseline="0">
              <a:solidFill>
                <a:srgbClr val="FF0000"/>
              </a:solidFill>
              <a:latin typeface="HGSｺﾞｼｯｸE"/>
              <a:ea typeface="HGSｺﾞｼｯｸE"/>
            </a:rPr>
            <a:t>木造住宅又は京町家は第１号様式から自動入力します。</a:t>
          </a:r>
          <a:endParaRPr lang="en-US" altLang="ja-JP" sz="1200" b="0" i="0" u="none" strike="noStrike" baseline="0">
            <a:solidFill>
              <a:srgbClr val="FF0000"/>
            </a:solidFill>
            <a:latin typeface="HGSｺﾞｼｯｸE"/>
            <a:ea typeface="HGSｺﾞｼｯｸE"/>
          </a:endParaRPr>
        </a:p>
      </xdr:txBody>
    </xdr:sp>
    <xdr:clientData/>
  </xdr:twoCellAnchor>
  <xdr:twoCellAnchor>
    <xdr:from>
      <xdr:col>34</xdr:col>
      <xdr:colOff>0</xdr:colOff>
      <xdr:row>27</xdr:row>
      <xdr:rowOff>164522</xdr:rowOff>
    </xdr:from>
    <xdr:to>
      <xdr:col>42</xdr:col>
      <xdr:colOff>46535</xdr:colOff>
      <xdr:row>32</xdr:row>
      <xdr:rowOff>60614</xdr:rowOff>
    </xdr:to>
    <xdr:sp macro="" textlink="">
      <xdr:nvSpPr>
        <xdr:cNvPr id="8" name="Text Box 15">
          <a:extLst>
            <a:ext uri="{FF2B5EF4-FFF2-40B4-BE49-F238E27FC236}">
              <a16:creationId xmlns:a16="http://schemas.microsoft.com/office/drawing/2014/main" id="{00000000-0008-0000-0600-000008000000}"/>
            </a:ext>
          </a:extLst>
        </xdr:cNvPr>
        <xdr:cNvSpPr txBox="1">
          <a:spLocks noChangeArrowheads="1"/>
        </xdr:cNvSpPr>
      </xdr:nvSpPr>
      <xdr:spPr bwMode="auto">
        <a:xfrm>
          <a:off x="7065818" y="6814704"/>
          <a:ext cx="2704876" cy="93518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200" b="0" i="0" u="none" strike="noStrike" baseline="0">
              <a:solidFill>
                <a:srgbClr val="FF0000"/>
              </a:solidFill>
              <a:latin typeface="HGSｺﾞｼｯｸE"/>
              <a:ea typeface="HGSｺﾞｼｯｸE"/>
            </a:rPr>
            <a:t>変更前の補助事業に関する費用及び交付予定額は、交付決定通知書に記載された金額を直接入力してください。</a:t>
          </a:r>
          <a:endParaRPr lang="en-US" altLang="ja-JP" sz="1200" b="0" i="0" u="none" strike="noStrike" baseline="0">
            <a:solidFill>
              <a:srgbClr val="FF0000"/>
            </a:solidFill>
            <a:latin typeface="HGSｺﾞｼｯｸE"/>
            <a:ea typeface="HGSｺﾞｼｯｸE"/>
          </a:endParaRP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17</xdr:row>
          <xdr:rowOff>85725</xdr:rowOff>
        </xdr:from>
        <xdr:to>
          <xdr:col>7</xdr:col>
          <xdr:colOff>47625</xdr:colOff>
          <xdr:row>17</xdr:row>
          <xdr:rowOff>276225</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6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34</xdr:col>
      <xdr:colOff>1</xdr:colOff>
      <xdr:row>23</xdr:row>
      <xdr:rowOff>34636</xdr:rowOff>
    </xdr:from>
    <xdr:to>
      <xdr:col>42</xdr:col>
      <xdr:colOff>46536</xdr:colOff>
      <xdr:row>27</xdr:row>
      <xdr:rowOff>8660</xdr:rowOff>
    </xdr:to>
    <xdr:sp macro="" textlink="">
      <xdr:nvSpPr>
        <xdr:cNvPr id="3" name="Text Box 15">
          <a:extLst>
            <a:ext uri="{FF2B5EF4-FFF2-40B4-BE49-F238E27FC236}">
              <a16:creationId xmlns:a16="http://schemas.microsoft.com/office/drawing/2014/main" id="{A93D6DB9-0B48-4B86-968C-F9E8669A1E87}"/>
            </a:ext>
          </a:extLst>
        </xdr:cNvPr>
        <xdr:cNvSpPr txBox="1">
          <a:spLocks noChangeArrowheads="1"/>
        </xdr:cNvSpPr>
      </xdr:nvSpPr>
      <xdr:spPr bwMode="auto">
        <a:xfrm>
          <a:off x="7065819" y="5723659"/>
          <a:ext cx="2704876" cy="93518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200" b="0" i="0" u="none" strike="noStrike" baseline="0">
              <a:solidFill>
                <a:srgbClr val="FF0000"/>
              </a:solidFill>
              <a:latin typeface="HGSｺﾞｼｯｸE"/>
              <a:ea typeface="HGSｺﾞｼｯｸE"/>
            </a:rPr>
            <a:t>期日の変更に☑した場合、理由欄に例文が自動入力されます。異なる理由があるときは直接入力してください。</a:t>
          </a:r>
          <a:endParaRPr lang="en-US" altLang="ja-JP" sz="1200" b="0" i="0" u="none" strike="noStrike" baseline="0">
            <a:solidFill>
              <a:srgbClr val="FF0000"/>
            </a:solidFill>
            <a:latin typeface="HGSｺﾞｼｯｸE"/>
            <a:ea typeface="HGSｺﾞｼｯｸE"/>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33</xdr:col>
      <xdr:colOff>199160</xdr:colOff>
      <xdr:row>1</xdr:row>
      <xdr:rowOff>0</xdr:rowOff>
    </xdr:from>
    <xdr:to>
      <xdr:col>50</xdr:col>
      <xdr:colOff>84481</xdr:colOff>
      <xdr:row>7</xdr:row>
      <xdr:rowOff>112568</xdr:rowOff>
    </xdr:to>
    <xdr:sp macro="" textlink="">
      <xdr:nvSpPr>
        <xdr:cNvPr id="2" name="Text Box 15">
          <a:extLst>
            <a:ext uri="{FF2B5EF4-FFF2-40B4-BE49-F238E27FC236}">
              <a16:creationId xmlns:a16="http://schemas.microsoft.com/office/drawing/2014/main" id="{00000000-0008-0000-0700-000002000000}"/>
            </a:ext>
          </a:extLst>
        </xdr:cNvPr>
        <xdr:cNvSpPr txBox="1">
          <a:spLocks noChangeArrowheads="1"/>
        </xdr:cNvSpPr>
      </xdr:nvSpPr>
      <xdr:spPr bwMode="auto">
        <a:xfrm>
          <a:off x="7057160" y="207818"/>
          <a:ext cx="4414026" cy="135947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800" b="0" i="0" u="none" strike="noStrike" baseline="0">
              <a:solidFill>
                <a:srgbClr val="FF0000"/>
              </a:solidFill>
              <a:latin typeface="HGSｺﾞｼｯｸE"/>
              <a:ea typeface="HGSｺﾞｼｯｸE"/>
            </a:rPr>
            <a:t>【記入要領】</a:t>
          </a:r>
        </a:p>
        <a:p>
          <a:pPr algn="l" rtl="0">
            <a:lnSpc>
              <a:spcPts val="2000"/>
            </a:lnSpc>
            <a:defRPr sz="1000"/>
          </a:pPr>
          <a:r>
            <a:rPr lang="en-US" altLang="ja-JP" sz="1800" b="0" i="0" u="none" strike="noStrike" baseline="0">
              <a:solidFill>
                <a:srgbClr val="FF0000"/>
              </a:solidFill>
              <a:latin typeface="HGSｺﾞｼｯｸE"/>
              <a:ea typeface="HGSｺﾞｼｯｸE"/>
            </a:rPr>
            <a:t>(1)</a:t>
          </a:r>
          <a:r>
            <a:rPr lang="ja-JP" altLang="en-US" sz="1800" b="0" i="0" u="none" strike="noStrike" baseline="0">
              <a:solidFill>
                <a:srgbClr val="FF0000"/>
              </a:solidFill>
              <a:latin typeface="HGSｺﾞｼｯｸE"/>
              <a:ea typeface="HGSｺﾞｼｯｸE"/>
            </a:rPr>
            <a:t>記述式の部分</a:t>
          </a:r>
          <a:endParaRPr lang="en-US" altLang="ja-JP" sz="1800" b="0" i="0" u="none" strike="noStrike" baseline="0">
            <a:solidFill>
              <a:srgbClr val="FF0000"/>
            </a:solidFill>
            <a:latin typeface="HGSｺﾞｼｯｸE"/>
            <a:ea typeface="HGSｺﾞｼｯｸE"/>
          </a:endParaRPr>
        </a:p>
        <a:p>
          <a:pPr algn="l" rtl="0">
            <a:lnSpc>
              <a:spcPts val="2000"/>
            </a:lnSpc>
            <a:defRPr sz="1000"/>
          </a:pPr>
          <a:r>
            <a:rPr lang="ja-JP" altLang="en-US" sz="1800" b="0" i="0" u="none" strike="noStrike" baseline="0">
              <a:solidFill>
                <a:srgbClr val="FF0000"/>
              </a:solidFill>
              <a:latin typeface="HGSｺﾞｼｯｸE"/>
              <a:ea typeface="HGSｺﾞｼｯｸE"/>
            </a:rPr>
            <a:t>　</a:t>
          </a:r>
          <a:r>
            <a:rPr lang="ja-JP" altLang="en-US" sz="1600" b="0" i="0" u="none" strike="noStrike" baseline="0">
              <a:solidFill>
                <a:srgbClr val="FF0000"/>
              </a:solidFill>
              <a:latin typeface="HGSｺﾞｼｯｸE"/>
              <a:ea typeface="HGSｺﾞｼｯｸE"/>
            </a:rPr>
            <a:t>薄水色のセルに入力してください！</a:t>
          </a:r>
          <a:endParaRPr lang="en-US" altLang="ja-JP" sz="1600" b="0" i="0" u="none" strike="noStrike" baseline="0">
            <a:solidFill>
              <a:srgbClr val="FF0000"/>
            </a:solidFill>
            <a:latin typeface="HGSｺﾞｼｯｸE"/>
            <a:ea typeface="HGSｺﾞｼｯｸE"/>
          </a:endParaRPr>
        </a:p>
        <a:p>
          <a:pPr algn="l" rtl="0">
            <a:lnSpc>
              <a:spcPts val="2000"/>
            </a:lnSpc>
            <a:defRPr sz="1000"/>
          </a:pPr>
          <a:r>
            <a:rPr lang="en-US" altLang="ja-JP" sz="1800" b="0" i="0" u="none" strike="noStrike" baseline="0">
              <a:solidFill>
                <a:srgbClr val="FF0000"/>
              </a:solidFill>
              <a:latin typeface="HGSｺﾞｼｯｸE"/>
              <a:ea typeface="HGSｺﾞｼｯｸE"/>
            </a:rPr>
            <a:t>(2)</a:t>
          </a:r>
          <a:r>
            <a:rPr lang="ja-JP" altLang="en-US" sz="1800" b="0" i="0" u="none" strike="noStrike" baseline="0">
              <a:solidFill>
                <a:srgbClr val="FF0000"/>
              </a:solidFill>
              <a:latin typeface="HGSｺﾞｼｯｸE"/>
              <a:ea typeface="HGSｺﾞｼｯｸE"/>
            </a:rPr>
            <a:t>チェック式の部分</a:t>
          </a:r>
          <a:endParaRPr lang="en-US" altLang="ja-JP" sz="1800" b="0" i="0" u="none" strike="noStrike" baseline="0">
            <a:solidFill>
              <a:srgbClr val="FF0000"/>
            </a:solidFill>
            <a:latin typeface="HGSｺﾞｼｯｸE"/>
            <a:ea typeface="HGSｺﾞｼｯｸE"/>
          </a:endParaRPr>
        </a:p>
        <a:p>
          <a:pPr algn="l" rtl="0">
            <a:lnSpc>
              <a:spcPts val="2000"/>
            </a:lnSpc>
            <a:defRPr sz="1000"/>
          </a:pPr>
          <a:r>
            <a:rPr lang="ja-JP" altLang="en-US" sz="1800" b="0" i="0" u="none" strike="noStrike" baseline="0">
              <a:solidFill>
                <a:srgbClr val="FF0000"/>
              </a:solidFill>
              <a:latin typeface="HGSｺﾞｼｯｸE"/>
              <a:ea typeface="HGSｺﾞｼｯｸE"/>
            </a:rPr>
            <a:t>　</a:t>
          </a:r>
          <a:r>
            <a:rPr lang="ja-JP" altLang="en-US" sz="1600" b="0" i="0" u="none" strike="noStrike" baseline="0">
              <a:solidFill>
                <a:srgbClr val="FF0000"/>
              </a:solidFill>
              <a:latin typeface="HGSｺﾞｼｯｸE"/>
              <a:ea typeface="HGSｺﾞｼｯｸE"/>
            </a:rPr>
            <a:t>該当する箇所に☑してください。</a:t>
          </a:r>
        </a:p>
      </xdr:txBody>
    </xdr:sp>
    <xdr:clientData/>
  </xdr:twoCellAnchor>
  <xdr:twoCellAnchor>
    <xdr:from>
      <xdr:col>34</xdr:col>
      <xdr:colOff>0</xdr:colOff>
      <xdr:row>8</xdr:row>
      <xdr:rowOff>0</xdr:rowOff>
    </xdr:from>
    <xdr:to>
      <xdr:col>41</xdr:col>
      <xdr:colOff>25150</xdr:colOff>
      <xdr:row>12</xdr:row>
      <xdr:rowOff>135533</xdr:rowOff>
    </xdr:to>
    <xdr:sp macro="" textlink="">
      <xdr:nvSpPr>
        <xdr:cNvPr id="3" name="Text Box 15">
          <a:extLst>
            <a:ext uri="{FF2B5EF4-FFF2-40B4-BE49-F238E27FC236}">
              <a16:creationId xmlns:a16="http://schemas.microsoft.com/office/drawing/2014/main" id="{00000000-0008-0000-0700-000003000000}"/>
            </a:ext>
          </a:extLst>
        </xdr:cNvPr>
        <xdr:cNvSpPr txBox="1">
          <a:spLocks noChangeArrowheads="1"/>
        </xdr:cNvSpPr>
      </xdr:nvSpPr>
      <xdr:spPr bwMode="auto">
        <a:xfrm>
          <a:off x="6594764" y="1717964"/>
          <a:ext cx="2228022" cy="120926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200" b="0" i="0" u="none" strike="noStrike" baseline="0">
              <a:solidFill>
                <a:srgbClr val="FF0000"/>
              </a:solidFill>
              <a:latin typeface="HGSｺﾞｼｯｸE"/>
              <a:ea typeface="HGSｺﾞｼｯｸE"/>
            </a:rPr>
            <a:t>申請者の項目は第１号様式から自動入力します。</a:t>
          </a:r>
          <a:endParaRPr lang="en-US" altLang="ja-JP" sz="1200" b="0" i="0" u="none" strike="noStrike" baseline="0">
            <a:solidFill>
              <a:srgbClr val="FF0000"/>
            </a:solidFill>
            <a:latin typeface="HGSｺﾞｼｯｸE"/>
            <a:ea typeface="HGSｺﾞｼｯｸE"/>
          </a:endParaRPr>
        </a:p>
        <a:p>
          <a:pPr algn="l" rtl="0">
            <a:lnSpc>
              <a:spcPts val="2100"/>
            </a:lnSpc>
            <a:defRPr sz="1000"/>
          </a:pPr>
          <a:r>
            <a:rPr lang="en-US" altLang="ja-JP" sz="1200" b="0" i="0" u="none" strike="noStrike" baseline="0">
              <a:solidFill>
                <a:srgbClr val="FF0000"/>
              </a:solidFill>
              <a:latin typeface="HGSｺﾞｼｯｸE"/>
              <a:ea typeface="HGSｺﾞｼｯｸE"/>
            </a:rPr>
            <a:t>※</a:t>
          </a:r>
          <a:r>
            <a:rPr lang="ja-JP" altLang="en-US" sz="1200" b="0" i="0" u="none" strike="noStrike" baseline="0">
              <a:solidFill>
                <a:srgbClr val="FF0000"/>
              </a:solidFill>
              <a:latin typeface="HGSｺﾞｼｯｸE"/>
              <a:ea typeface="HGSｺﾞｼｯｸE"/>
            </a:rPr>
            <a:t>変更がある場合は直接入力してください。</a:t>
          </a:r>
          <a:endParaRPr lang="en-US" altLang="ja-JP" sz="1200" b="0" i="0" u="none" strike="noStrike" baseline="0">
            <a:solidFill>
              <a:srgbClr val="FF0000"/>
            </a:solidFill>
            <a:latin typeface="HGSｺﾞｼｯｸE"/>
            <a:ea typeface="HGSｺﾞｼｯｸE"/>
          </a:endParaRPr>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0</xdr:colOff>
          <xdr:row>63</xdr:row>
          <xdr:rowOff>19050</xdr:rowOff>
        </xdr:from>
        <xdr:to>
          <xdr:col>31</xdr:col>
          <xdr:colOff>66675</xdr:colOff>
          <xdr:row>63</xdr:row>
          <xdr:rowOff>209550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8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63</xdr:row>
          <xdr:rowOff>19050</xdr:rowOff>
        </xdr:from>
        <xdr:to>
          <xdr:col>28</xdr:col>
          <xdr:colOff>66675</xdr:colOff>
          <xdr:row>63</xdr:row>
          <xdr:rowOff>209550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8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53</xdr:row>
          <xdr:rowOff>19050</xdr:rowOff>
        </xdr:from>
        <xdr:to>
          <xdr:col>28</xdr:col>
          <xdr:colOff>66675</xdr:colOff>
          <xdr:row>53</xdr:row>
          <xdr:rowOff>209550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8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51</xdr:row>
          <xdr:rowOff>19050</xdr:rowOff>
        </xdr:from>
        <xdr:to>
          <xdr:col>28</xdr:col>
          <xdr:colOff>66675</xdr:colOff>
          <xdr:row>51</xdr:row>
          <xdr:rowOff>209550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8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50</xdr:row>
          <xdr:rowOff>19050</xdr:rowOff>
        </xdr:from>
        <xdr:to>
          <xdr:col>28</xdr:col>
          <xdr:colOff>66675</xdr:colOff>
          <xdr:row>50</xdr:row>
          <xdr:rowOff>209550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8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49</xdr:row>
          <xdr:rowOff>19050</xdr:rowOff>
        </xdr:from>
        <xdr:to>
          <xdr:col>27</xdr:col>
          <xdr:colOff>200025</xdr:colOff>
          <xdr:row>50</xdr:row>
          <xdr:rowOff>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8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7</xdr:col>
      <xdr:colOff>49357</xdr:colOff>
      <xdr:row>30</xdr:row>
      <xdr:rowOff>25978</xdr:rowOff>
    </xdr:from>
    <xdr:to>
      <xdr:col>32</xdr:col>
      <xdr:colOff>147203</xdr:colOff>
      <xdr:row>32</xdr:row>
      <xdr:rowOff>233795</xdr:rowOff>
    </xdr:to>
    <xdr:sp macro="" textlink="">
      <xdr:nvSpPr>
        <xdr:cNvPr id="2" name="大かっこ 1">
          <a:extLst>
            <a:ext uri="{FF2B5EF4-FFF2-40B4-BE49-F238E27FC236}">
              <a16:creationId xmlns:a16="http://schemas.microsoft.com/office/drawing/2014/main" id="{00000000-0008-0000-0800-000002000000}"/>
            </a:ext>
          </a:extLst>
        </xdr:cNvPr>
        <xdr:cNvSpPr/>
      </xdr:nvSpPr>
      <xdr:spPr>
        <a:xfrm>
          <a:off x="1504084" y="7594023"/>
          <a:ext cx="5293301" cy="727363"/>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26</xdr:row>
          <xdr:rowOff>66675</xdr:rowOff>
        </xdr:from>
        <xdr:to>
          <xdr:col>6</xdr:col>
          <xdr:colOff>200025</xdr:colOff>
          <xdr:row>27</xdr:row>
          <xdr:rowOff>38100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8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19050</xdr:rowOff>
        </xdr:from>
        <xdr:to>
          <xdr:col>6</xdr:col>
          <xdr:colOff>200025</xdr:colOff>
          <xdr:row>29</xdr:row>
          <xdr:rowOff>247650</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8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7</xdr:col>
      <xdr:colOff>49357</xdr:colOff>
      <xdr:row>34</xdr:row>
      <xdr:rowOff>25978</xdr:rowOff>
    </xdr:from>
    <xdr:to>
      <xdr:col>32</xdr:col>
      <xdr:colOff>147203</xdr:colOff>
      <xdr:row>36</xdr:row>
      <xdr:rowOff>233795</xdr:rowOff>
    </xdr:to>
    <xdr:sp macro="" textlink="">
      <xdr:nvSpPr>
        <xdr:cNvPr id="3" name="大かっこ 2">
          <a:extLst>
            <a:ext uri="{FF2B5EF4-FFF2-40B4-BE49-F238E27FC236}">
              <a16:creationId xmlns:a16="http://schemas.microsoft.com/office/drawing/2014/main" id="{00000000-0008-0000-0800-000003000000}"/>
            </a:ext>
          </a:extLst>
        </xdr:cNvPr>
        <xdr:cNvSpPr/>
      </xdr:nvSpPr>
      <xdr:spPr>
        <a:xfrm>
          <a:off x="1504084" y="7594023"/>
          <a:ext cx="5293301" cy="727363"/>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33</xdr:row>
          <xdr:rowOff>19050</xdr:rowOff>
        </xdr:from>
        <xdr:to>
          <xdr:col>6</xdr:col>
          <xdr:colOff>200025</xdr:colOff>
          <xdr:row>33</xdr:row>
          <xdr:rowOff>247650</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8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19050</xdr:rowOff>
        </xdr:from>
        <xdr:to>
          <xdr:col>6</xdr:col>
          <xdr:colOff>200025</xdr:colOff>
          <xdr:row>37</xdr:row>
          <xdr:rowOff>247650</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8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38</xdr:row>
          <xdr:rowOff>19050</xdr:rowOff>
        </xdr:from>
        <xdr:to>
          <xdr:col>6</xdr:col>
          <xdr:colOff>200025</xdr:colOff>
          <xdr:row>38</xdr:row>
          <xdr:rowOff>247650</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8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55</xdr:row>
          <xdr:rowOff>19050</xdr:rowOff>
        </xdr:from>
        <xdr:to>
          <xdr:col>31</xdr:col>
          <xdr:colOff>66675</xdr:colOff>
          <xdr:row>55</xdr:row>
          <xdr:rowOff>209550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8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55</xdr:row>
          <xdr:rowOff>19050</xdr:rowOff>
        </xdr:from>
        <xdr:to>
          <xdr:col>28</xdr:col>
          <xdr:colOff>66675</xdr:colOff>
          <xdr:row>55</xdr:row>
          <xdr:rowOff>209550</xdr:rowOff>
        </xdr:to>
        <xdr:sp macro="" textlink="">
          <xdr:nvSpPr>
            <xdr:cNvPr id="16401" name="Check Box 17" hidden="1">
              <a:extLst>
                <a:ext uri="{63B3BB69-23CF-44E3-9099-C40C66FF867C}">
                  <a14:compatExt spid="_x0000_s16401"/>
                </a:ext>
                <a:ext uri="{FF2B5EF4-FFF2-40B4-BE49-F238E27FC236}">
                  <a16:creationId xmlns:a16="http://schemas.microsoft.com/office/drawing/2014/main" id="{00000000-0008-0000-0800-00001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57</xdr:row>
          <xdr:rowOff>19050</xdr:rowOff>
        </xdr:from>
        <xdr:to>
          <xdr:col>31</xdr:col>
          <xdr:colOff>66675</xdr:colOff>
          <xdr:row>57</xdr:row>
          <xdr:rowOff>209550</xdr:rowOff>
        </xdr:to>
        <xdr:sp macro="" textlink="">
          <xdr:nvSpPr>
            <xdr:cNvPr id="16402" name="Check Box 18" hidden="1">
              <a:extLst>
                <a:ext uri="{63B3BB69-23CF-44E3-9099-C40C66FF867C}">
                  <a14:compatExt spid="_x0000_s16402"/>
                </a:ext>
                <a:ext uri="{FF2B5EF4-FFF2-40B4-BE49-F238E27FC236}">
                  <a16:creationId xmlns:a16="http://schemas.microsoft.com/office/drawing/2014/main" id="{00000000-0008-0000-0800-00001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57</xdr:row>
          <xdr:rowOff>19050</xdr:rowOff>
        </xdr:from>
        <xdr:to>
          <xdr:col>28</xdr:col>
          <xdr:colOff>66675</xdr:colOff>
          <xdr:row>57</xdr:row>
          <xdr:rowOff>209550</xdr:rowOff>
        </xdr:to>
        <xdr:sp macro="" textlink="">
          <xdr:nvSpPr>
            <xdr:cNvPr id="16403" name="Check Box 19" hidden="1">
              <a:extLst>
                <a:ext uri="{63B3BB69-23CF-44E3-9099-C40C66FF867C}">
                  <a14:compatExt spid="_x0000_s16403"/>
                </a:ext>
                <a:ext uri="{FF2B5EF4-FFF2-40B4-BE49-F238E27FC236}">
                  <a16:creationId xmlns:a16="http://schemas.microsoft.com/office/drawing/2014/main" id="{00000000-0008-0000-0800-00001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61</xdr:row>
          <xdr:rowOff>19050</xdr:rowOff>
        </xdr:from>
        <xdr:to>
          <xdr:col>31</xdr:col>
          <xdr:colOff>66675</xdr:colOff>
          <xdr:row>61</xdr:row>
          <xdr:rowOff>209550</xdr:rowOff>
        </xdr:to>
        <xdr:sp macro="" textlink="">
          <xdr:nvSpPr>
            <xdr:cNvPr id="16404" name="Check Box 20" hidden="1">
              <a:extLst>
                <a:ext uri="{63B3BB69-23CF-44E3-9099-C40C66FF867C}">
                  <a14:compatExt spid="_x0000_s16404"/>
                </a:ext>
                <a:ext uri="{FF2B5EF4-FFF2-40B4-BE49-F238E27FC236}">
                  <a16:creationId xmlns:a16="http://schemas.microsoft.com/office/drawing/2014/main" id="{00000000-0008-0000-0800-00001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61</xdr:row>
          <xdr:rowOff>19050</xdr:rowOff>
        </xdr:from>
        <xdr:to>
          <xdr:col>28</xdr:col>
          <xdr:colOff>66675</xdr:colOff>
          <xdr:row>61</xdr:row>
          <xdr:rowOff>209550</xdr:rowOff>
        </xdr:to>
        <xdr:sp macro="" textlink="">
          <xdr:nvSpPr>
            <xdr:cNvPr id="16405" name="Check Box 21" hidden="1">
              <a:extLst>
                <a:ext uri="{63B3BB69-23CF-44E3-9099-C40C66FF867C}">
                  <a14:compatExt spid="_x0000_s16405"/>
                </a:ext>
                <a:ext uri="{FF2B5EF4-FFF2-40B4-BE49-F238E27FC236}">
                  <a16:creationId xmlns:a16="http://schemas.microsoft.com/office/drawing/2014/main" id="{00000000-0008-0000-0800-00001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34</xdr:col>
      <xdr:colOff>0</xdr:colOff>
      <xdr:row>1</xdr:row>
      <xdr:rowOff>0</xdr:rowOff>
    </xdr:from>
    <xdr:to>
      <xdr:col>50</xdr:col>
      <xdr:colOff>108725</xdr:colOff>
      <xdr:row>7</xdr:row>
      <xdr:rowOff>123825</xdr:rowOff>
    </xdr:to>
    <xdr:sp macro="" textlink="">
      <xdr:nvSpPr>
        <xdr:cNvPr id="4" name="Text Box 15">
          <a:extLst>
            <a:ext uri="{FF2B5EF4-FFF2-40B4-BE49-F238E27FC236}">
              <a16:creationId xmlns:a16="http://schemas.microsoft.com/office/drawing/2014/main" id="{00000000-0008-0000-0800-000004000000}"/>
            </a:ext>
          </a:extLst>
        </xdr:cNvPr>
        <xdr:cNvSpPr txBox="1">
          <a:spLocks noChangeArrowheads="1"/>
        </xdr:cNvSpPr>
      </xdr:nvSpPr>
      <xdr:spPr bwMode="auto">
        <a:xfrm>
          <a:off x="7124700" y="209550"/>
          <a:ext cx="4433075" cy="13811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800" b="0" i="0" u="none" strike="noStrike" baseline="0">
              <a:solidFill>
                <a:srgbClr val="FF0000"/>
              </a:solidFill>
              <a:latin typeface="HGSｺﾞｼｯｸE"/>
              <a:ea typeface="HGSｺﾞｼｯｸE"/>
            </a:rPr>
            <a:t>【記入要領】</a:t>
          </a:r>
        </a:p>
        <a:p>
          <a:pPr algn="l" rtl="0">
            <a:lnSpc>
              <a:spcPts val="2000"/>
            </a:lnSpc>
            <a:defRPr sz="1000"/>
          </a:pPr>
          <a:r>
            <a:rPr lang="en-US" altLang="ja-JP" sz="1800" b="0" i="0" u="none" strike="noStrike" baseline="0">
              <a:solidFill>
                <a:srgbClr val="FF0000"/>
              </a:solidFill>
              <a:latin typeface="HGSｺﾞｼｯｸE"/>
              <a:ea typeface="HGSｺﾞｼｯｸE"/>
            </a:rPr>
            <a:t>(1)</a:t>
          </a:r>
          <a:r>
            <a:rPr lang="ja-JP" altLang="en-US" sz="1800" b="0" i="0" u="none" strike="noStrike" baseline="0">
              <a:solidFill>
                <a:srgbClr val="FF0000"/>
              </a:solidFill>
              <a:latin typeface="HGSｺﾞｼｯｸE"/>
              <a:ea typeface="HGSｺﾞｼｯｸE"/>
            </a:rPr>
            <a:t>記述式の部分</a:t>
          </a:r>
          <a:endParaRPr lang="en-US" altLang="ja-JP" sz="1800" b="0" i="0" u="none" strike="noStrike" baseline="0">
            <a:solidFill>
              <a:srgbClr val="FF0000"/>
            </a:solidFill>
            <a:latin typeface="HGSｺﾞｼｯｸE"/>
            <a:ea typeface="HGSｺﾞｼｯｸE"/>
          </a:endParaRPr>
        </a:p>
        <a:p>
          <a:pPr algn="l" rtl="0">
            <a:lnSpc>
              <a:spcPts val="2000"/>
            </a:lnSpc>
            <a:defRPr sz="1000"/>
          </a:pPr>
          <a:r>
            <a:rPr lang="ja-JP" altLang="en-US" sz="1800" b="0" i="0" u="none" strike="noStrike" baseline="0">
              <a:solidFill>
                <a:srgbClr val="FF0000"/>
              </a:solidFill>
              <a:latin typeface="HGSｺﾞｼｯｸE"/>
              <a:ea typeface="HGSｺﾞｼｯｸE"/>
            </a:rPr>
            <a:t>　</a:t>
          </a:r>
          <a:r>
            <a:rPr lang="ja-JP" altLang="en-US" sz="1600" b="0" i="0" u="none" strike="noStrike" baseline="0">
              <a:solidFill>
                <a:srgbClr val="FF0000"/>
              </a:solidFill>
              <a:latin typeface="HGSｺﾞｼｯｸE"/>
              <a:ea typeface="HGSｺﾞｼｯｸE"/>
            </a:rPr>
            <a:t>薄水色のセルに入力してください！</a:t>
          </a:r>
          <a:endParaRPr lang="en-US" altLang="ja-JP" sz="1600" b="0" i="0" u="none" strike="noStrike" baseline="0">
            <a:solidFill>
              <a:srgbClr val="FF0000"/>
            </a:solidFill>
            <a:latin typeface="HGSｺﾞｼｯｸE"/>
            <a:ea typeface="HGSｺﾞｼｯｸE"/>
          </a:endParaRPr>
        </a:p>
        <a:p>
          <a:pPr algn="l" rtl="0">
            <a:lnSpc>
              <a:spcPts val="2000"/>
            </a:lnSpc>
            <a:defRPr sz="1000"/>
          </a:pPr>
          <a:r>
            <a:rPr lang="en-US" altLang="ja-JP" sz="1800" b="0" i="0" u="none" strike="noStrike" baseline="0">
              <a:solidFill>
                <a:srgbClr val="FF0000"/>
              </a:solidFill>
              <a:latin typeface="HGSｺﾞｼｯｸE"/>
              <a:ea typeface="HGSｺﾞｼｯｸE"/>
            </a:rPr>
            <a:t>(2)</a:t>
          </a:r>
          <a:r>
            <a:rPr lang="ja-JP" altLang="en-US" sz="1800" b="0" i="0" u="none" strike="noStrike" baseline="0">
              <a:solidFill>
                <a:srgbClr val="FF0000"/>
              </a:solidFill>
              <a:latin typeface="HGSｺﾞｼｯｸE"/>
              <a:ea typeface="HGSｺﾞｼｯｸE"/>
            </a:rPr>
            <a:t>チェック式の部分</a:t>
          </a:r>
          <a:endParaRPr lang="en-US" altLang="ja-JP" sz="1800" b="0" i="0" u="none" strike="noStrike" baseline="0">
            <a:solidFill>
              <a:srgbClr val="FF0000"/>
            </a:solidFill>
            <a:latin typeface="HGSｺﾞｼｯｸE"/>
            <a:ea typeface="HGSｺﾞｼｯｸE"/>
          </a:endParaRPr>
        </a:p>
        <a:p>
          <a:pPr algn="l" rtl="0">
            <a:lnSpc>
              <a:spcPts val="2000"/>
            </a:lnSpc>
            <a:defRPr sz="1000"/>
          </a:pPr>
          <a:r>
            <a:rPr lang="ja-JP" altLang="en-US" sz="1800" b="0" i="0" u="none" strike="noStrike" baseline="0">
              <a:solidFill>
                <a:srgbClr val="FF0000"/>
              </a:solidFill>
              <a:latin typeface="HGSｺﾞｼｯｸE"/>
              <a:ea typeface="HGSｺﾞｼｯｸE"/>
            </a:rPr>
            <a:t>　</a:t>
          </a:r>
          <a:r>
            <a:rPr lang="ja-JP" altLang="en-US" sz="1600" b="0" i="0" u="none" strike="noStrike" baseline="0">
              <a:solidFill>
                <a:srgbClr val="FF0000"/>
              </a:solidFill>
              <a:latin typeface="HGSｺﾞｼｯｸE"/>
              <a:ea typeface="HGSｺﾞｼｯｸE"/>
            </a:rPr>
            <a:t>該当する箇所に☑してください。</a:t>
          </a:r>
        </a:p>
      </xdr:txBody>
    </xdr:sp>
    <xdr:clientData/>
  </xdr:twoCellAnchor>
  <xdr:twoCellAnchor>
    <xdr:from>
      <xdr:col>34</xdr:col>
      <xdr:colOff>0</xdr:colOff>
      <xdr:row>8</xdr:row>
      <xdr:rowOff>9699</xdr:rowOff>
    </xdr:from>
    <xdr:to>
      <xdr:col>41</xdr:col>
      <xdr:colOff>18222</xdr:colOff>
      <xdr:row>13</xdr:row>
      <xdr:rowOff>152159</xdr:rowOff>
    </xdr:to>
    <xdr:sp macro="" textlink="">
      <xdr:nvSpPr>
        <xdr:cNvPr id="5" name="Text Box 15">
          <a:extLst>
            <a:ext uri="{FF2B5EF4-FFF2-40B4-BE49-F238E27FC236}">
              <a16:creationId xmlns:a16="http://schemas.microsoft.com/office/drawing/2014/main" id="{00000000-0008-0000-0800-000005000000}"/>
            </a:ext>
          </a:extLst>
        </xdr:cNvPr>
        <xdr:cNvSpPr txBox="1">
          <a:spLocks noChangeArrowheads="1"/>
        </xdr:cNvSpPr>
      </xdr:nvSpPr>
      <xdr:spPr bwMode="auto">
        <a:xfrm>
          <a:off x="6477000" y="1716579"/>
          <a:ext cx="2228022" cy="120926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200" b="0" i="0" u="none" strike="noStrike" baseline="0">
              <a:solidFill>
                <a:srgbClr val="FF0000"/>
              </a:solidFill>
              <a:latin typeface="HGSｺﾞｼｯｸE"/>
              <a:ea typeface="HGSｺﾞｼｯｸE"/>
            </a:rPr>
            <a:t>申請者の項目は第１号様式から自動入力します。</a:t>
          </a:r>
          <a:endParaRPr lang="en-US" altLang="ja-JP" sz="1200" b="0" i="0" u="none" strike="noStrike" baseline="0">
            <a:solidFill>
              <a:srgbClr val="FF0000"/>
            </a:solidFill>
            <a:latin typeface="HGSｺﾞｼｯｸE"/>
            <a:ea typeface="HGSｺﾞｼｯｸE"/>
          </a:endParaRPr>
        </a:p>
        <a:p>
          <a:pPr algn="l" rtl="0">
            <a:lnSpc>
              <a:spcPts val="2100"/>
            </a:lnSpc>
            <a:defRPr sz="1000"/>
          </a:pPr>
          <a:r>
            <a:rPr lang="en-US" altLang="ja-JP" sz="1200" b="0" i="0" u="none" strike="noStrike" baseline="0">
              <a:solidFill>
                <a:srgbClr val="FF0000"/>
              </a:solidFill>
              <a:latin typeface="HGSｺﾞｼｯｸE"/>
              <a:ea typeface="HGSｺﾞｼｯｸE"/>
            </a:rPr>
            <a:t>※</a:t>
          </a:r>
          <a:r>
            <a:rPr lang="ja-JP" altLang="en-US" sz="1200" b="0" i="0" u="none" strike="noStrike" baseline="0">
              <a:solidFill>
                <a:srgbClr val="FF0000"/>
              </a:solidFill>
              <a:latin typeface="HGSｺﾞｼｯｸE"/>
              <a:ea typeface="HGSｺﾞｼｯｸE"/>
            </a:rPr>
            <a:t>変更がある場合は直接入力してください。</a:t>
          </a:r>
          <a:endParaRPr lang="en-US" altLang="ja-JP" sz="1200" b="0" i="0" u="none" strike="noStrike" baseline="0">
            <a:solidFill>
              <a:srgbClr val="FF0000"/>
            </a:solidFill>
            <a:latin typeface="HGSｺﾞｼｯｸE"/>
            <a:ea typeface="HGSｺﾞｼｯｸE"/>
          </a:endParaRPr>
        </a:p>
      </xdr:txBody>
    </xdr:sp>
    <xdr:clientData/>
  </xdr:twoCellAnchor>
  <xdr:twoCellAnchor>
    <xdr:from>
      <xdr:col>34</xdr:col>
      <xdr:colOff>0</xdr:colOff>
      <xdr:row>18</xdr:row>
      <xdr:rowOff>0</xdr:rowOff>
    </xdr:from>
    <xdr:to>
      <xdr:col>43</xdr:col>
      <xdr:colOff>73313</xdr:colOff>
      <xdr:row>21</xdr:row>
      <xdr:rowOff>18010</xdr:rowOff>
    </xdr:to>
    <xdr:sp macro="" textlink="">
      <xdr:nvSpPr>
        <xdr:cNvPr id="6" name="Text Box 15">
          <a:extLst>
            <a:ext uri="{FF2B5EF4-FFF2-40B4-BE49-F238E27FC236}">
              <a16:creationId xmlns:a16="http://schemas.microsoft.com/office/drawing/2014/main" id="{00000000-0008-0000-0800-000006000000}"/>
            </a:ext>
          </a:extLst>
        </xdr:cNvPr>
        <xdr:cNvSpPr txBox="1">
          <a:spLocks noChangeArrowheads="1"/>
        </xdr:cNvSpPr>
      </xdr:nvSpPr>
      <xdr:spPr bwMode="auto">
        <a:xfrm>
          <a:off x="6477000" y="4427220"/>
          <a:ext cx="2664113" cy="65809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200" b="0" i="0" u="none" strike="noStrike" baseline="0">
              <a:solidFill>
                <a:srgbClr val="FF0000"/>
              </a:solidFill>
              <a:latin typeface="HGSｺﾞｼｯｸE"/>
              <a:ea typeface="HGSｺﾞｼｯｸE"/>
            </a:rPr>
            <a:t>補助事業に要する費用及び交付予定額は第２号様式から自動入力します。</a:t>
          </a:r>
          <a:endParaRPr lang="ja-JP" altLang="en-US" sz="1100" b="0" i="0" u="none" strike="noStrike" baseline="0">
            <a:solidFill>
              <a:srgbClr val="FF0000"/>
            </a:solidFill>
            <a:latin typeface="HGSｺﾞｼｯｸE"/>
            <a:ea typeface="HGSｺﾞｼｯｸE"/>
          </a:endParaRPr>
        </a:p>
      </xdr:txBody>
    </xdr:sp>
    <xdr:clientData/>
  </xdr:twoCellAnchor>
  <xdr:twoCellAnchor>
    <xdr:from>
      <xdr:col>33</xdr:col>
      <xdr:colOff>91440</xdr:colOff>
      <xdr:row>36</xdr:row>
      <xdr:rowOff>106680</xdr:rowOff>
    </xdr:from>
    <xdr:to>
      <xdr:col>38</xdr:col>
      <xdr:colOff>256292</xdr:colOff>
      <xdr:row>40</xdr:row>
      <xdr:rowOff>11522</xdr:rowOff>
    </xdr:to>
    <xdr:sp macro="" textlink="">
      <xdr:nvSpPr>
        <xdr:cNvPr id="7" name="Text Box 15">
          <a:extLst>
            <a:ext uri="{FF2B5EF4-FFF2-40B4-BE49-F238E27FC236}">
              <a16:creationId xmlns:a16="http://schemas.microsoft.com/office/drawing/2014/main" id="{00000000-0008-0000-0800-000007000000}"/>
            </a:ext>
          </a:extLst>
        </xdr:cNvPr>
        <xdr:cNvSpPr txBox="1">
          <a:spLocks noChangeArrowheads="1"/>
        </xdr:cNvSpPr>
      </xdr:nvSpPr>
      <xdr:spPr bwMode="auto">
        <a:xfrm>
          <a:off x="6377940" y="8755380"/>
          <a:ext cx="1635512" cy="91068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200" b="0" i="0" u="none" strike="noStrike" baseline="0">
              <a:solidFill>
                <a:srgbClr val="FF0000"/>
              </a:solidFill>
              <a:latin typeface="HGSｺﾞｼｯｸE"/>
              <a:ea typeface="HGSｺﾞｼｯｸE"/>
            </a:rPr>
            <a:t>木造住宅又は京町家は第１号様式から自動入力します。</a:t>
          </a:r>
          <a:endParaRPr lang="en-US" altLang="ja-JP" sz="1200" b="0" i="0" u="none" strike="noStrike" baseline="0">
            <a:solidFill>
              <a:srgbClr val="FF0000"/>
            </a:solidFill>
            <a:latin typeface="HGSｺﾞｼｯｸE"/>
            <a:ea typeface="HGSｺﾞｼｯｸE"/>
          </a:endParaRPr>
        </a:p>
      </xdr:txBody>
    </xdr:sp>
    <xdr:clientData/>
  </xdr:twoCellAnchor>
  <mc:AlternateContent xmlns:mc="http://schemas.openxmlformats.org/markup-compatibility/2006">
    <mc:Choice xmlns:a14="http://schemas.microsoft.com/office/drawing/2010/main" Requires="a14">
      <xdr:twoCellAnchor editAs="oneCell">
        <xdr:from>
          <xdr:col>30</xdr:col>
          <xdr:colOff>0</xdr:colOff>
          <xdr:row>51</xdr:row>
          <xdr:rowOff>19050</xdr:rowOff>
        </xdr:from>
        <xdr:to>
          <xdr:col>31</xdr:col>
          <xdr:colOff>66675</xdr:colOff>
          <xdr:row>51</xdr:row>
          <xdr:rowOff>209550</xdr:rowOff>
        </xdr:to>
        <xdr:sp macro="" textlink="">
          <xdr:nvSpPr>
            <xdr:cNvPr id="16406" name="Check Box 22" hidden="1">
              <a:extLst>
                <a:ext uri="{63B3BB69-23CF-44E3-9099-C40C66FF867C}">
                  <a14:compatExt spid="_x0000_s16406"/>
                </a:ext>
                <a:ext uri="{FF2B5EF4-FFF2-40B4-BE49-F238E27FC236}">
                  <a16:creationId xmlns:a16="http://schemas.microsoft.com/office/drawing/2014/main" id="{00000000-0008-0000-0800-00001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249.xml"/><Relationship Id="rId13" Type="http://schemas.openxmlformats.org/officeDocument/2006/relationships/ctrlProp" Target="../ctrlProps/ctrlProp254.xml"/><Relationship Id="rId3" Type="http://schemas.openxmlformats.org/officeDocument/2006/relationships/vmlDrawing" Target="../drawings/vmlDrawing9.vml"/><Relationship Id="rId7" Type="http://schemas.openxmlformats.org/officeDocument/2006/relationships/ctrlProp" Target="../ctrlProps/ctrlProp248.xml"/><Relationship Id="rId12" Type="http://schemas.openxmlformats.org/officeDocument/2006/relationships/ctrlProp" Target="../ctrlProps/ctrlProp253.x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ctrlProp" Target="../ctrlProps/ctrlProp247.xml"/><Relationship Id="rId11" Type="http://schemas.openxmlformats.org/officeDocument/2006/relationships/ctrlProp" Target="../ctrlProps/ctrlProp252.xml"/><Relationship Id="rId5" Type="http://schemas.openxmlformats.org/officeDocument/2006/relationships/ctrlProp" Target="../ctrlProps/ctrlProp246.xml"/><Relationship Id="rId10" Type="http://schemas.openxmlformats.org/officeDocument/2006/relationships/ctrlProp" Target="../ctrlProps/ctrlProp251.xml"/><Relationship Id="rId4" Type="http://schemas.openxmlformats.org/officeDocument/2006/relationships/ctrlProp" Target="../ctrlProps/ctrlProp245.xml"/><Relationship Id="rId9" Type="http://schemas.openxmlformats.org/officeDocument/2006/relationships/ctrlProp" Target="../ctrlProps/ctrlProp250.xml"/><Relationship Id="rId14" Type="http://schemas.openxmlformats.org/officeDocument/2006/relationships/ctrlProp" Target="../ctrlProps/ctrlProp255.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58.xml"/><Relationship Id="rId18" Type="http://schemas.openxmlformats.org/officeDocument/2006/relationships/ctrlProp" Target="../ctrlProps/ctrlProp63.xml"/><Relationship Id="rId26" Type="http://schemas.openxmlformats.org/officeDocument/2006/relationships/ctrlProp" Target="../ctrlProps/ctrlProp71.xml"/><Relationship Id="rId39" Type="http://schemas.openxmlformats.org/officeDocument/2006/relationships/ctrlProp" Target="../ctrlProps/ctrlProp84.xml"/><Relationship Id="rId21" Type="http://schemas.openxmlformats.org/officeDocument/2006/relationships/ctrlProp" Target="../ctrlProps/ctrlProp66.xml"/><Relationship Id="rId34" Type="http://schemas.openxmlformats.org/officeDocument/2006/relationships/ctrlProp" Target="../ctrlProps/ctrlProp79.xml"/><Relationship Id="rId42" Type="http://schemas.openxmlformats.org/officeDocument/2006/relationships/ctrlProp" Target="../ctrlProps/ctrlProp87.xml"/><Relationship Id="rId47" Type="http://schemas.openxmlformats.org/officeDocument/2006/relationships/ctrlProp" Target="../ctrlProps/ctrlProp92.xml"/><Relationship Id="rId50" Type="http://schemas.openxmlformats.org/officeDocument/2006/relationships/ctrlProp" Target="../ctrlProps/ctrlProp95.xml"/><Relationship Id="rId55" Type="http://schemas.openxmlformats.org/officeDocument/2006/relationships/ctrlProp" Target="../ctrlProps/ctrlProp100.xml"/><Relationship Id="rId7" Type="http://schemas.openxmlformats.org/officeDocument/2006/relationships/ctrlProp" Target="../ctrlProps/ctrlProp52.xml"/><Relationship Id="rId12" Type="http://schemas.openxmlformats.org/officeDocument/2006/relationships/ctrlProp" Target="../ctrlProps/ctrlProp57.xml"/><Relationship Id="rId17" Type="http://schemas.openxmlformats.org/officeDocument/2006/relationships/ctrlProp" Target="../ctrlProps/ctrlProp62.xml"/><Relationship Id="rId25" Type="http://schemas.openxmlformats.org/officeDocument/2006/relationships/ctrlProp" Target="../ctrlProps/ctrlProp70.xml"/><Relationship Id="rId33" Type="http://schemas.openxmlformats.org/officeDocument/2006/relationships/ctrlProp" Target="../ctrlProps/ctrlProp78.xml"/><Relationship Id="rId38" Type="http://schemas.openxmlformats.org/officeDocument/2006/relationships/ctrlProp" Target="../ctrlProps/ctrlProp83.xml"/><Relationship Id="rId46" Type="http://schemas.openxmlformats.org/officeDocument/2006/relationships/ctrlProp" Target="../ctrlProps/ctrlProp91.xml"/><Relationship Id="rId59" Type="http://schemas.openxmlformats.org/officeDocument/2006/relationships/ctrlProp" Target="../ctrlProps/ctrlProp104.xml"/><Relationship Id="rId2" Type="http://schemas.openxmlformats.org/officeDocument/2006/relationships/drawing" Target="../drawings/drawing2.xml"/><Relationship Id="rId16" Type="http://schemas.openxmlformats.org/officeDocument/2006/relationships/ctrlProp" Target="../ctrlProps/ctrlProp61.xml"/><Relationship Id="rId20" Type="http://schemas.openxmlformats.org/officeDocument/2006/relationships/ctrlProp" Target="../ctrlProps/ctrlProp65.xml"/><Relationship Id="rId29" Type="http://schemas.openxmlformats.org/officeDocument/2006/relationships/ctrlProp" Target="../ctrlProps/ctrlProp74.xml"/><Relationship Id="rId41" Type="http://schemas.openxmlformats.org/officeDocument/2006/relationships/ctrlProp" Target="../ctrlProps/ctrlProp86.xml"/><Relationship Id="rId54" Type="http://schemas.openxmlformats.org/officeDocument/2006/relationships/ctrlProp" Target="../ctrlProps/ctrlProp99.xml"/><Relationship Id="rId1" Type="http://schemas.openxmlformats.org/officeDocument/2006/relationships/printerSettings" Target="../printerSettings/printerSettings2.bin"/><Relationship Id="rId6" Type="http://schemas.openxmlformats.org/officeDocument/2006/relationships/ctrlProp" Target="../ctrlProps/ctrlProp51.xml"/><Relationship Id="rId11" Type="http://schemas.openxmlformats.org/officeDocument/2006/relationships/ctrlProp" Target="../ctrlProps/ctrlProp56.xml"/><Relationship Id="rId24" Type="http://schemas.openxmlformats.org/officeDocument/2006/relationships/ctrlProp" Target="../ctrlProps/ctrlProp69.xml"/><Relationship Id="rId32" Type="http://schemas.openxmlformats.org/officeDocument/2006/relationships/ctrlProp" Target="../ctrlProps/ctrlProp77.xml"/><Relationship Id="rId37" Type="http://schemas.openxmlformats.org/officeDocument/2006/relationships/ctrlProp" Target="../ctrlProps/ctrlProp82.xml"/><Relationship Id="rId40" Type="http://schemas.openxmlformats.org/officeDocument/2006/relationships/ctrlProp" Target="../ctrlProps/ctrlProp85.xml"/><Relationship Id="rId45" Type="http://schemas.openxmlformats.org/officeDocument/2006/relationships/ctrlProp" Target="../ctrlProps/ctrlProp90.xml"/><Relationship Id="rId53" Type="http://schemas.openxmlformats.org/officeDocument/2006/relationships/ctrlProp" Target="../ctrlProps/ctrlProp98.xml"/><Relationship Id="rId58" Type="http://schemas.openxmlformats.org/officeDocument/2006/relationships/ctrlProp" Target="../ctrlProps/ctrlProp103.xml"/><Relationship Id="rId5" Type="http://schemas.openxmlformats.org/officeDocument/2006/relationships/ctrlProp" Target="../ctrlProps/ctrlProp50.xml"/><Relationship Id="rId15" Type="http://schemas.openxmlformats.org/officeDocument/2006/relationships/ctrlProp" Target="../ctrlProps/ctrlProp60.xml"/><Relationship Id="rId23" Type="http://schemas.openxmlformats.org/officeDocument/2006/relationships/ctrlProp" Target="../ctrlProps/ctrlProp68.xml"/><Relationship Id="rId28" Type="http://schemas.openxmlformats.org/officeDocument/2006/relationships/ctrlProp" Target="../ctrlProps/ctrlProp73.xml"/><Relationship Id="rId36" Type="http://schemas.openxmlformats.org/officeDocument/2006/relationships/ctrlProp" Target="../ctrlProps/ctrlProp81.xml"/><Relationship Id="rId49" Type="http://schemas.openxmlformats.org/officeDocument/2006/relationships/ctrlProp" Target="../ctrlProps/ctrlProp94.xml"/><Relationship Id="rId57" Type="http://schemas.openxmlformats.org/officeDocument/2006/relationships/ctrlProp" Target="../ctrlProps/ctrlProp102.xml"/><Relationship Id="rId10" Type="http://schemas.openxmlformats.org/officeDocument/2006/relationships/ctrlProp" Target="../ctrlProps/ctrlProp55.xml"/><Relationship Id="rId19" Type="http://schemas.openxmlformats.org/officeDocument/2006/relationships/ctrlProp" Target="../ctrlProps/ctrlProp64.xml"/><Relationship Id="rId31" Type="http://schemas.openxmlformats.org/officeDocument/2006/relationships/ctrlProp" Target="../ctrlProps/ctrlProp76.xml"/><Relationship Id="rId44" Type="http://schemas.openxmlformats.org/officeDocument/2006/relationships/ctrlProp" Target="../ctrlProps/ctrlProp89.xml"/><Relationship Id="rId52" Type="http://schemas.openxmlformats.org/officeDocument/2006/relationships/ctrlProp" Target="../ctrlProps/ctrlProp97.xml"/><Relationship Id="rId60" Type="http://schemas.openxmlformats.org/officeDocument/2006/relationships/comments" Target="../comments2.xml"/><Relationship Id="rId4" Type="http://schemas.openxmlformats.org/officeDocument/2006/relationships/ctrlProp" Target="../ctrlProps/ctrlProp49.xml"/><Relationship Id="rId9" Type="http://schemas.openxmlformats.org/officeDocument/2006/relationships/ctrlProp" Target="../ctrlProps/ctrlProp54.xml"/><Relationship Id="rId14" Type="http://schemas.openxmlformats.org/officeDocument/2006/relationships/ctrlProp" Target="../ctrlProps/ctrlProp59.xml"/><Relationship Id="rId22" Type="http://schemas.openxmlformats.org/officeDocument/2006/relationships/ctrlProp" Target="../ctrlProps/ctrlProp67.xml"/><Relationship Id="rId27" Type="http://schemas.openxmlformats.org/officeDocument/2006/relationships/ctrlProp" Target="../ctrlProps/ctrlProp72.xml"/><Relationship Id="rId30" Type="http://schemas.openxmlformats.org/officeDocument/2006/relationships/ctrlProp" Target="../ctrlProps/ctrlProp75.xml"/><Relationship Id="rId35" Type="http://schemas.openxmlformats.org/officeDocument/2006/relationships/ctrlProp" Target="../ctrlProps/ctrlProp80.xml"/><Relationship Id="rId43" Type="http://schemas.openxmlformats.org/officeDocument/2006/relationships/ctrlProp" Target="../ctrlProps/ctrlProp88.xml"/><Relationship Id="rId48" Type="http://schemas.openxmlformats.org/officeDocument/2006/relationships/ctrlProp" Target="../ctrlProps/ctrlProp93.xml"/><Relationship Id="rId56" Type="http://schemas.openxmlformats.org/officeDocument/2006/relationships/ctrlProp" Target="../ctrlProps/ctrlProp101.xml"/><Relationship Id="rId8" Type="http://schemas.openxmlformats.org/officeDocument/2006/relationships/ctrlProp" Target="../ctrlProps/ctrlProp53.xml"/><Relationship Id="rId51" Type="http://schemas.openxmlformats.org/officeDocument/2006/relationships/ctrlProp" Target="../ctrlProps/ctrlProp96.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14.xml"/><Relationship Id="rId18" Type="http://schemas.openxmlformats.org/officeDocument/2006/relationships/ctrlProp" Target="../ctrlProps/ctrlProp119.xml"/><Relationship Id="rId26" Type="http://schemas.openxmlformats.org/officeDocument/2006/relationships/ctrlProp" Target="../ctrlProps/ctrlProp127.xml"/><Relationship Id="rId39" Type="http://schemas.openxmlformats.org/officeDocument/2006/relationships/ctrlProp" Target="../ctrlProps/ctrlProp140.xml"/><Relationship Id="rId21" Type="http://schemas.openxmlformats.org/officeDocument/2006/relationships/ctrlProp" Target="../ctrlProps/ctrlProp122.xml"/><Relationship Id="rId34" Type="http://schemas.openxmlformats.org/officeDocument/2006/relationships/ctrlProp" Target="../ctrlProps/ctrlProp135.xml"/><Relationship Id="rId42" Type="http://schemas.openxmlformats.org/officeDocument/2006/relationships/ctrlProp" Target="../ctrlProps/ctrlProp143.xml"/><Relationship Id="rId47" Type="http://schemas.openxmlformats.org/officeDocument/2006/relationships/ctrlProp" Target="../ctrlProps/ctrlProp148.xml"/><Relationship Id="rId50" Type="http://schemas.openxmlformats.org/officeDocument/2006/relationships/ctrlProp" Target="../ctrlProps/ctrlProp151.xml"/><Relationship Id="rId55" Type="http://schemas.openxmlformats.org/officeDocument/2006/relationships/ctrlProp" Target="../ctrlProps/ctrlProp156.xml"/><Relationship Id="rId7" Type="http://schemas.openxmlformats.org/officeDocument/2006/relationships/ctrlProp" Target="../ctrlProps/ctrlProp108.xml"/><Relationship Id="rId2" Type="http://schemas.openxmlformats.org/officeDocument/2006/relationships/drawing" Target="../drawings/drawing3.xml"/><Relationship Id="rId16" Type="http://schemas.openxmlformats.org/officeDocument/2006/relationships/ctrlProp" Target="../ctrlProps/ctrlProp117.xml"/><Relationship Id="rId20" Type="http://schemas.openxmlformats.org/officeDocument/2006/relationships/ctrlProp" Target="../ctrlProps/ctrlProp121.xml"/><Relationship Id="rId29" Type="http://schemas.openxmlformats.org/officeDocument/2006/relationships/ctrlProp" Target="../ctrlProps/ctrlProp130.xml"/><Relationship Id="rId41" Type="http://schemas.openxmlformats.org/officeDocument/2006/relationships/ctrlProp" Target="../ctrlProps/ctrlProp142.xml"/><Relationship Id="rId54" Type="http://schemas.openxmlformats.org/officeDocument/2006/relationships/ctrlProp" Target="../ctrlProps/ctrlProp155.xml"/><Relationship Id="rId1" Type="http://schemas.openxmlformats.org/officeDocument/2006/relationships/printerSettings" Target="../printerSettings/printerSettings3.bin"/><Relationship Id="rId6" Type="http://schemas.openxmlformats.org/officeDocument/2006/relationships/ctrlProp" Target="../ctrlProps/ctrlProp107.xml"/><Relationship Id="rId11" Type="http://schemas.openxmlformats.org/officeDocument/2006/relationships/ctrlProp" Target="../ctrlProps/ctrlProp112.xml"/><Relationship Id="rId24" Type="http://schemas.openxmlformats.org/officeDocument/2006/relationships/ctrlProp" Target="../ctrlProps/ctrlProp125.xml"/><Relationship Id="rId32" Type="http://schemas.openxmlformats.org/officeDocument/2006/relationships/ctrlProp" Target="../ctrlProps/ctrlProp133.xml"/><Relationship Id="rId37" Type="http://schemas.openxmlformats.org/officeDocument/2006/relationships/ctrlProp" Target="../ctrlProps/ctrlProp138.xml"/><Relationship Id="rId40" Type="http://schemas.openxmlformats.org/officeDocument/2006/relationships/ctrlProp" Target="../ctrlProps/ctrlProp141.xml"/><Relationship Id="rId45" Type="http://schemas.openxmlformats.org/officeDocument/2006/relationships/ctrlProp" Target="../ctrlProps/ctrlProp146.xml"/><Relationship Id="rId53" Type="http://schemas.openxmlformats.org/officeDocument/2006/relationships/ctrlProp" Target="../ctrlProps/ctrlProp154.xml"/><Relationship Id="rId58" Type="http://schemas.openxmlformats.org/officeDocument/2006/relationships/ctrlProp" Target="../ctrlProps/ctrlProp159.xml"/><Relationship Id="rId5" Type="http://schemas.openxmlformats.org/officeDocument/2006/relationships/ctrlProp" Target="../ctrlProps/ctrlProp106.xml"/><Relationship Id="rId15" Type="http://schemas.openxmlformats.org/officeDocument/2006/relationships/ctrlProp" Target="../ctrlProps/ctrlProp116.xml"/><Relationship Id="rId23" Type="http://schemas.openxmlformats.org/officeDocument/2006/relationships/ctrlProp" Target="../ctrlProps/ctrlProp124.xml"/><Relationship Id="rId28" Type="http://schemas.openxmlformats.org/officeDocument/2006/relationships/ctrlProp" Target="../ctrlProps/ctrlProp129.xml"/><Relationship Id="rId36" Type="http://schemas.openxmlformats.org/officeDocument/2006/relationships/ctrlProp" Target="../ctrlProps/ctrlProp137.xml"/><Relationship Id="rId49" Type="http://schemas.openxmlformats.org/officeDocument/2006/relationships/ctrlProp" Target="../ctrlProps/ctrlProp150.xml"/><Relationship Id="rId57" Type="http://schemas.openxmlformats.org/officeDocument/2006/relationships/ctrlProp" Target="../ctrlProps/ctrlProp158.xml"/><Relationship Id="rId61" Type="http://schemas.openxmlformats.org/officeDocument/2006/relationships/comments" Target="../comments3.xml"/><Relationship Id="rId10" Type="http://schemas.openxmlformats.org/officeDocument/2006/relationships/ctrlProp" Target="../ctrlProps/ctrlProp111.xml"/><Relationship Id="rId19" Type="http://schemas.openxmlformats.org/officeDocument/2006/relationships/ctrlProp" Target="../ctrlProps/ctrlProp120.xml"/><Relationship Id="rId31" Type="http://schemas.openxmlformats.org/officeDocument/2006/relationships/ctrlProp" Target="../ctrlProps/ctrlProp132.xml"/><Relationship Id="rId44" Type="http://schemas.openxmlformats.org/officeDocument/2006/relationships/ctrlProp" Target="../ctrlProps/ctrlProp145.xml"/><Relationship Id="rId52" Type="http://schemas.openxmlformats.org/officeDocument/2006/relationships/ctrlProp" Target="../ctrlProps/ctrlProp153.xml"/><Relationship Id="rId60" Type="http://schemas.openxmlformats.org/officeDocument/2006/relationships/ctrlProp" Target="../ctrlProps/ctrlProp161.xml"/><Relationship Id="rId4" Type="http://schemas.openxmlformats.org/officeDocument/2006/relationships/ctrlProp" Target="../ctrlProps/ctrlProp105.xml"/><Relationship Id="rId9" Type="http://schemas.openxmlformats.org/officeDocument/2006/relationships/ctrlProp" Target="../ctrlProps/ctrlProp110.xml"/><Relationship Id="rId14" Type="http://schemas.openxmlformats.org/officeDocument/2006/relationships/ctrlProp" Target="../ctrlProps/ctrlProp115.xml"/><Relationship Id="rId22" Type="http://schemas.openxmlformats.org/officeDocument/2006/relationships/ctrlProp" Target="../ctrlProps/ctrlProp123.xml"/><Relationship Id="rId27" Type="http://schemas.openxmlformats.org/officeDocument/2006/relationships/ctrlProp" Target="../ctrlProps/ctrlProp128.xml"/><Relationship Id="rId30" Type="http://schemas.openxmlformats.org/officeDocument/2006/relationships/ctrlProp" Target="../ctrlProps/ctrlProp131.xml"/><Relationship Id="rId35" Type="http://schemas.openxmlformats.org/officeDocument/2006/relationships/ctrlProp" Target="../ctrlProps/ctrlProp136.xml"/><Relationship Id="rId43" Type="http://schemas.openxmlformats.org/officeDocument/2006/relationships/ctrlProp" Target="../ctrlProps/ctrlProp144.xml"/><Relationship Id="rId48" Type="http://schemas.openxmlformats.org/officeDocument/2006/relationships/ctrlProp" Target="../ctrlProps/ctrlProp149.xml"/><Relationship Id="rId56" Type="http://schemas.openxmlformats.org/officeDocument/2006/relationships/ctrlProp" Target="../ctrlProps/ctrlProp157.xml"/><Relationship Id="rId8" Type="http://schemas.openxmlformats.org/officeDocument/2006/relationships/ctrlProp" Target="../ctrlProps/ctrlProp109.xml"/><Relationship Id="rId51" Type="http://schemas.openxmlformats.org/officeDocument/2006/relationships/ctrlProp" Target="../ctrlProps/ctrlProp152.xml"/><Relationship Id="rId3" Type="http://schemas.openxmlformats.org/officeDocument/2006/relationships/vmlDrawing" Target="../drawings/vmlDrawing3.vml"/><Relationship Id="rId12" Type="http://schemas.openxmlformats.org/officeDocument/2006/relationships/ctrlProp" Target="../ctrlProps/ctrlProp113.xml"/><Relationship Id="rId17" Type="http://schemas.openxmlformats.org/officeDocument/2006/relationships/ctrlProp" Target="../ctrlProps/ctrlProp118.xml"/><Relationship Id="rId25" Type="http://schemas.openxmlformats.org/officeDocument/2006/relationships/ctrlProp" Target="../ctrlProps/ctrlProp126.xml"/><Relationship Id="rId33" Type="http://schemas.openxmlformats.org/officeDocument/2006/relationships/ctrlProp" Target="../ctrlProps/ctrlProp134.xml"/><Relationship Id="rId38" Type="http://schemas.openxmlformats.org/officeDocument/2006/relationships/ctrlProp" Target="../ctrlProps/ctrlProp139.xml"/><Relationship Id="rId46" Type="http://schemas.openxmlformats.org/officeDocument/2006/relationships/ctrlProp" Target="../ctrlProps/ctrlProp147.xml"/><Relationship Id="rId59" Type="http://schemas.openxmlformats.org/officeDocument/2006/relationships/ctrlProp" Target="../ctrlProps/ctrlProp160.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66.xml"/><Relationship Id="rId13" Type="http://schemas.openxmlformats.org/officeDocument/2006/relationships/ctrlProp" Target="../ctrlProps/ctrlProp171.xml"/><Relationship Id="rId18" Type="http://schemas.openxmlformats.org/officeDocument/2006/relationships/ctrlProp" Target="../ctrlProps/ctrlProp176.xml"/><Relationship Id="rId26" Type="http://schemas.openxmlformats.org/officeDocument/2006/relationships/ctrlProp" Target="../ctrlProps/ctrlProp184.xml"/><Relationship Id="rId39" Type="http://schemas.openxmlformats.org/officeDocument/2006/relationships/ctrlProp" Target="../ctrlProps/ctrlProp197.xml"/><Relationship Id="rId3" Type="http://schemas.openxmlformats.org/officeDocument/2006/relationships/vmlDrawing" Target="../drawings/vmlDrawing4.vml"/><Relationship Id="rId21" Type="http://schemas.openxmlformats.org/officeDocument/2006/relationships/ctrlProp" Target="../ctrlProps/ctrlProp179.xml"/><Relationship Id="rId34" Type="http://schemas.openxmlformats.org/officeDocument/2006/relationships/ctrlProp" Target="../ctrlProps/ctrlProp192.xml"/><Relationship Id="rId42" Type="http://schemas.openxmlformats.org/officeDocument/2006/relationships/ctrlProp" Target="../ctrlProps/ctrlProp200.xml"/><Relationship Id="rId47" Type="http://schemas.openxmlformats.org/officeDocument/2006/relationships/comments" Target="../comments4.xml"/><Relationship Id="rId7" Type="http://schemas.openxmlformats.org/officeDocument/2006/relationships/ctrlProp" Target="../ctrlProps/ctrlProp165.xml"/><Relationship Id="rId12" Type="http://schemas.openxmlformats.org/officeDocument/2006/relationships/ctrlProp" Target="../ctrlProps/ctrlProp170.xml"/><Relationship Id="rId17" Type="http://schemas.openxmlformats.org/officeDocument/2006/relationships/ctrlProp" Target="../ctrlProps/ctrlProp175.xml"/><Relationship Id="rId25" Type="http://schemas.openxmlformats.org/officeDocument/2006/relationships/ctrlProp" Target="../ctrlProps/ctrlProp183.xml"/><Relationship Id="rId33" Type="http://schemas.openxmlformats.org/officeDocument/2006/relationships/ctrlProp" Target="../ctrlProps/ctrlProp191.xml"/><Relationship Id="rId38" Type="http://schemas.openxmlformats.org/officeDocument/2006/relationships/ctrlProp" Target="../ctrlProps/ctrlProp196.xml"/><Relationship Id="rId46" Type="http://schemas.openxmlformats.org/officeDocument/2006/relationships/ctrlProp" Target="../ctrlProps/ctrlProp204.xml"/><Relationship Id="rId2" Type="http://schemas.openxmlformats.org/officeDocument/2006/relationships/drawing" Target="../drawings/drawing4.xml"/><Relationship Id="rId16" Type="http://schemas.openxmlformats.org/officeDocument/2006/relationships/ctrlProp" Target="../ctrlProps/ctrlProp174.xml"/><Relationship Id="rId20" Type="http://schemas.openxmlformats.org/officeDocument/2006/relationships/ctrlProp" Target="../ctrlProps/ctrlProp178.xml"/><Relationship Id="rId29" Type="http://schemas.openxmlformats.org/officeDocument/2006/relationships/ctrlProp" Target="../ctrlProps/ctrlProp187.xml"/><Relationship Id="rId41" Type="http://schemas.openxmlformats.org/officeDocument/2006/relationships/ctrlProp" Target="../ctrlProps/ctrlProp199.xml"/><Relationship Id="rId1" Type="http://schemas.openxmlformats.org/officeDocument/2006/relationships/printerSettings" Target="../printerSettings/printerSettings4.bin"/><Relationship Id="rId6" Type="http://schemas.openxmlformats.org/officeDocument/2006/relationships/ctrlProp" Target="../ctrlProps/ctrlProp164.xml"/><Relationship Id="rId11" Type="http://schemas.openxmlformats.org/officeDocument/2006/relationships/ctrlProp" Target="../ctrlProps/ctrlProp169.xml"/><Relationship Id="rId24" Type="http://schemas.openxmlformats.org/officeDocument/2006/relationships/ctrlProp" Target="../ctrlProps/ctrlProp182.xml"/><Relationship Id="rId32" Type="http://schemas.openxmlformats.org/officeDocument/2006/relationships/ctrlProp" Target="../ctrlProps/ctrlProp190.xml"/><Relationship Id="rId37" Type="http://schemas.openxmlformats.org/officeDocument/2006/relationships/ctrlProp" Target="../ctrlProps/ctrlProp195.xml"/><Relationship Id="rId40" Type="http://schemas.openxmlformats.org/officeDocument/2006/relationships/ctrlProp" Target="../ctrlProps/ctrlProp198.xml"/><Relationship Id="rId45" Type="http://schemas.openxmlformats.org/officeDocument/2006/relationships/ctrlProp" Target="../ctrlProps/ctrlProp203.xml"/><Relationship Id="rId5" Type="http://schemas.openxmlformats.org/officeDocument/2006/relationships/ctrlProp" Target="../ctrlProps/ctrlProp163.xml"/><Relationship Id="rId15" Type="http://schemas.openxmlformats.org/officeDocument/2006/relationships/ctrlProp" Target="../ctrlProps/ctrlProp173.xml"/><Relationship Id="rId23" Type="http://schemas.openxmlformats.org/officeDocument/2006/relationships/ctrlProp" Target="../ctrlProps/ctrlProp181.xml"/><Relationship Id="rId28" Type="http://schemas.openxmlformats.org/officeDocument/2006/relationships/ctrlProp" Target="../ctrlProps/ctrlProp186.xml"/><Relationship Id="rId36" Type="http://schemas.openxmlformats.org/officeDocument/2006/relationships/ctrlProp" Target="../ctrlProps/ctrlProp194.xml"/><Relationship Id="rId10" Type="http://schemas.openxmlformats.org/officeDocument/2006/relationships/ctrlProp" Target="../ctrlProps/ctrlProp168.xml"/><Relationship Id="rId19" Type="http://schemas.openxmlformats.org/officeDocument/2006/relationships/ctrlProp" Target="../ctrlProps/ctrlProp177.xml"/><Relationship Id="rId31" Type="http://schemas.openxmlformats.org/officeDocument/2006/relationships/ctrlProp" Target="../ctrlProps/ctrlProp189.xml"/><Relationship Id="rId44" Type="http://schemas.openxmlformats.org/officeDocument/2006/relationships/ctrlProp" Target="../ctrlProps/ctrlProp202.xml"/><Relationship Id="rId4" Type="http://schemas.openxmlformats.org/officeDocument/2006/relationships/ctrlProp" Target="../ctrlProps/ctrlProp162.xml"/><Relationship Id="rId9" Type="http://schemas.openxmlformats.org/officeDocument/2006/relationships/ctrlProp" Target="../ctrlProps/ctrlProp167.xml"/><Relationship Id="rId14" Type="http://schemas.openxmlformats.org/officeDocument/2006/relationships/ctrlProp" Target="../ctrlProps/ctrlProp172.xml"/><Relationship Id="rId22" Type="http://schemas.openxmlformats.org/officeDocument/2006/relationships/ctrlProp" Target="../ctrlProps/ctrlProp180.xml"/><Relationship Id="rId27" Type="http://schemas.openxmlformats.org/officeDocument/2006/relationships/ctrlProp" Target="../ctrlProps/ctrlProp185.xml"/><Relationship Id="rId30" Type="http://schemas.openxmlformats.org/officeDocument/2006/relationships/ctrlProp" Target="../ctrlProps/ctrlProp188.xml"/><Relationship Id="rId35" Type="http://schemas.openxmlformats.org/officeDocument/2006/relationships/ctrlProp" Target="../ctrlProps/ctrlProp193.xml"/><Relationship Id="rId43" Type="http://schemas.openxmlformats.org/officeDocument/2006/relationships/ctrlProp" Target="../ctrlProps/ctrlProp201.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09.xml"/><Relationship Id="rId13" Type="http://schemas.openxmlformats.org/officeDocument/2006/relationships/ctrlProp" Target="../ctrlProps/ctrlProp214.xml"/><Relationship Id="rId3" Type="http://schemas.openxmlformats.org/officeDocument/2006/relationships/vmlDrawing" Target="../drawings/vmlDrawing5.vml"/><Relationship Id="rId7" Type="http://schemas.openxmlformats.org/officeDocument/2006/relationships/ctrlProp" Target="../ctrlProps/ctrlProp208.xml"/><Relationship Id="rId12" Type="http://schemas.openxmlformats.org/officeDocument/2006/relationships/ctrlProp" Target="../ctrlProps/ctrlProp213.xml"/><Relationship Id="rId17" Type="http://schemas.openxmlformats.org/officeDocument/2006/relationships/ctrlProp" Target="../ctrlProps/ctrlProp218.xml"/><Relationship Id="rId2" Type="http://schemas.openxmlformats.org/officeDocument/2006/relationships/drawing" Target="../drawings/drawing5.xml"/><Relationship Id="rId16" Type="http://schemas.openxmlformats.org/officeDocument/2006/relationships/ctrlProp" Target="../ctrlProps/ctrlProp217.xml"/><Relationship Id="rId1" Type="http://schemas.openxmlformats.org/officeDocument/2006/relationships/printerSettings" Target="../printerSettings/printerSettings5.bin"/><Relationship Id="rId6" Type="http://schemas.openxmlformats.org/officeDocument/2006/relationships/ctrlProp" Target="../ctrlProps/ctrlProp207.xml"/><Relationship Id="rId11" Type="http://schemas.openxmlformats.org/officeDocument/2006/relationships/ctrlProp" Target="../ctrlProps/ctrlProp212.xml"/><Relationship Id="rId5" Type="http://schemas.openxmlformats.org/officeDocument/2006/relationships/ctrlProp" Target="../ctrlProps/ctrlProp206.xml"/><Relationship Id="rId15" Type="http://schemas.openxmlformats.org/officeDocument/2006/relationships/ctrlProp" Target="../ctrlProps/ctrlProp216.xml"/><Relationship Id="rId10" Type="http://schemas.openxmlformats.org/officeDocument/2006/relationships/ctrlProp" Target="../ctrlProps/ctrlProp211.xml"/><Relationship Id="rId4" Type="http://schemas.openxmlformats.org/officeDocument/2006/relationships/ctrlProp" Target="../ctrlProps/ctrlProp205.xml"/><Relationship Id="rId9" Type="http://schemas.openxmlformats.org/officeDocument/2006/relationships/ctrlProp" Target="../ctrlProps/ctrlProp210.xml"/><Relationship Id="rId14" Type="http://schemas.openxmlformats.org/officeDocument/2006/relationships/ctrlProp" Target="../ctrlProps/ctrlProp215.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23.xml"/><Relationship Id="rId3" Type="http://schemas.openxmlformats.org/officeDocument/2006/relationships/vmlDrawing" Target="../drawings/vmlDrawing6.vml"/><Relationship Id="rId7" Type="http://schemas.openxmlformats.org/officeDocument/2006/relationships/ctrlProp" Target="../ctrlProps/ctrlProp222.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221.xml"/><Relationship Id="rId5" Type="http://schemas.openxmlformats.org/officeDocument/2006/relationships/ctrlProp" Target="../ctrlProps/ctrlProp220.xml"/><Relationship Id="rId4" Type="http://schemas.openxmlformats.org/officeDocument/2006/relationships/ctrlProp" Target="../ctrlProps/ctrlProp219.xml"/><Relationship Id="rId9" Type="http://schemas.openxmlformats.org/officeDocument/2006/relationships/ctrlProp" Target="../ctrlProps/ctrlProp22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5" Type="http://schemas.openxmlformats.org/officeDocument/2006/relationships/ctrlProp" Target="../ctrlProps/ctrlProp226.xml"/><Relationship Id="rId4" Type="http://schemas.openxmlformats.org/officeDocument/2006/relationships/ctrlProp" Target="../ctrlProps/ctrlProp225.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31.xml"/><Relationship Id="rId13" Type="http://schemas.openxmlformats.org/officeDocument/2006/relationships/ctrlProp" Target="../ctrlProps/ctrlProp236.xml"/><Relationship Id="rId18" Type="http://schemas.openxmlformats.org/officeDocument/2006/relationships/ctrlProp" Target="../ctrlProps/ctrlProp241.xml"/><Relationship Id="rId3" Type="http://schemas.openxmlformats.org/officeDocument/2006/relationships/vmlDrawing" Target="../drawings/vmlDrawing8.vml"/><Relationship Id="rId21" Type="http://schemas.openxmlformats.org/officeDocument/2006/relationships/ctrlProp" Target="../ctrlProps/ctrlProp244.xml"/><Relationship Id="rId7" Type="http://schemas.openxmlformats.org/officeDocument/2006/relationships/ctrlProp" Target="../ctrlProps/ctrlProp230.xml"/><Relationship Id="rId12" Type="http://schemas.openxmlformats.org/officeDocument/2006/relationships/ctrlProp" Target="../ctrlProps/ctrlProp235.xml"/><Relationship Id="rId17" Type="http://schemas.openxmlformats.org/officeDocument/2006/relationships/ctrlProp" Target="../ctrlProps/ctrlProp240.xml"/><Relationship Id="rId2" Type="http://schemas.openxmlformats.org/officeDocument/2006/relationships/drawing" Target="../drawings/drawing9.xml"/><Relationship Id="rId16" Type="http://schemas.openxmlformats.org/officeDocument/2006/relationships/ctrlProp" Target="../ctrlProps/ctrlProp239.xml"/><Relationship Id="rId20" Type="http://schemas.openxmlformats.org/officeDocument/2006/relationships/ctrlProp" Target="../ctrlProps/ctrlProp243.xml"/><Relationship Id="rId1" Type="http://schemas.openxmlformats.org/officeDocument/2006/relationships/printerSettings" Target="../printerSettings/printerSettings9.bin"/><Relationship Id="rId6" Type="http://schemas.openxmlformats.org/officeDocument/2006/relationships/ctrlProp" Target="../ctrlProps/ctrlProp229.xml"/><Relationship Id="rId11" Type="http://schemas.openxmlformats.org/officeDocument/2006/relationships/ctrlProp" Target="../ctrlProps/ctrlProp234.xml"/><Relationship Id="rId5" Type="http://schemas.openxmlformats.org/officeDocument/2006/relationships/ctrlProp" Target="../ctrlProps/ctrlProp228.xml"/><Relationship Id="rId15" Type="http://schemas.openxmlformats.org/officeDocument/2006/relationships/ctrlProp" Target="../ctrlProps/ctrlProp238.xml"/><Relationship Id="rId10" Type="http://schemas.openxmlformats.org/officeDocument/2006/relationships/ctrlProp" Target="../ctrlProps/ctrlProp233.xml"/><Relationship Id="rId19" Type="http://schemas.openxmlformats.org/officeDocument/2006/relationships/ctrlProp" Target="../ctrlProps/ctrlProp242.xml"/><Relationship Id="rId4" Type="http://schemas.openxmlformats.org/officeDocument/2006/relationships/ctrlProp" Target="../ctrlProps/ctrlProp227.xml"/><Relationship Id="rId9" Type="http://schemas.openxmlformats.org/officeDocument/2006/relationships/ctrlProp" Target="../ctrlProps/ctrlProp232.xml"/><Relationship Id="rId14" Type="http://schemas.openxmlformats.org/officeDocument/2006/relationships/ctrlProp" Target="../ctrlProps/ctrlProp23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3C4EB-1AA0-4CA7-8451-2580D6562B07}">
  <sheetPr codeName="Sheet1"/>
  <dimension ref="B2:AS105"/>
  <sheetViews>
    <sheetView tabSelected="1" view="pageBreakPreview" topLeftCell="A61" zoomScaleNormal="100" zoomScaleSheetLayoutView="100" workbookViewId="0">
      <selection activeCell="P67" sqref="P67"/>
    </sheetView>
  </sheetViews>
  <sheetFormatPr defaultColWidth="2.75" defaultRowHeight="16.899999999999999" customHeight="1"/>
  <cols>
    <col min="1" max="33" width="2.75" style="4"/>
    <col min="34" max="34" width="2.75" style="3"/>
    <col min="35" max="38" width="4.625" style="3" customWidth="1"/>
    <col min="39" max="39" width="5.875" style="3" customWidth="1"/>
    <col min="40" max="40" width="4.875" style="3" customWidth="1"/>
    <col min="41" max="43" width="2.75" style="3"/>
    <col min="44" max="16384" width="2.75" style="4"/>
  </cols>
  <sheetData>
    <row r="2" spans="2:43" ht="16.899999999999999" customHeight="1">
      <c r="B2" s="4" t="s">
        <v>8</v>
      </c>
    </row>
    <row r="3" spans="2:43" s="5" customFormat="1" ht="16.899999999999999" customHeight="1">
      <c r="B3" s="365" t="s">
        <v>9</v>
      </c>
      <c r="C3" s="365"/>
      <c r="D3" s="365"/>
      <c r="E3" s="365"/>
      <c r="F3" s="365"/>
      <c r="G3" s="365"/>
      <c r="H3" s="365"/>
      <c r="I3" s="365"/>
      <c r="J3" s="365"/>
      <c r="K3" s="365"/>
      <c r="L3" s="365"/>
      <c r="M3" s="365"/>
      <c r="N3" s="365"/>
      <c r="O3" s="365"/>
      <c r="P3" s="365"/>
      <c r="Q3" s="365"/>
      <c r="R3" s="365"/>
      <c r="S3" s="365"/>
      <c r="T3" s="365"/>
      <c r="U3" s="365"/>
      <c r="V3" s="365"/>
      <c r="W3" s="365"/>
      <c r="X3" s="365"/>
      <c r="Y3" s="365"/>
      <c r="Z3" s="365"/>
      <c r="AA3" s="365"/>
      <c r="AB3" s="365"/>
      <c r="AC3" s="365"/>
      <c r="AD3" s="365"/>
      <c r="AE3" s="365"/>
      <c r="AF3" s="365"/>
      <c r="AG3" s="365"/>
      <c r="AH3" s="17"/>
      <c r="AI3" s="17"/>
      <c r="AJ3" s="17"/>
      <c r="AK3" s="17"/>
      <c r="AL3" s="17"/>
      <c r="AM3" s="17"/>
      <c r="AN3" s="17"/>
      <c r="AO3" s="17"/>
      <c r="AP3" s="3"/>
      <c r="AQ3" s="3"/>
    </row>
    <row r="4" spans="2:43" ht="16.899999999999999" customHeight="1" thickBot="1"/>
    <row r="5" spans="2:43" ht="16.899999999999999" customHeight="1" thickBot="1">
      <c r="B5" s="6" t="s">
        <v>10</v>
      </c>
      <c r="C5" s="7"/>
      <c r="D5" s="7"/>
      <c r="E5" s="7"/>
      <c r="F5" s="7"/>
      <c r="G5" s="7"/>
      <c r="H5" s="7"/>
      <c r="I5" s="7"/>
      <c r="J5" s="7"/>
      <c r="K5" s="7"/>
      <c r="L5" s="7"/>
      <c r="M5" s="7"/>
      <c r="N5" s="7"/>
      <c r="O5" s="7"/>
      <c r="P5" s="7"/>
      <c r="Q5" s="8"/>
      <c r="R5" s="367" t="s">
        <v>32</v>
      </c>
      <c r="S5" s="368"/>
      <c r="T5" s="368"/>
      <c r="U5" s="366"/>
      <c r="V5" s="366"/>
      <c r="W5" s="366"/>
      <c r="X5" s="9" t="s">
        <v>31</v>
      </c>
      <c r="Y5" s="366"/>
      <c r="Z5" s="366"/>
      <c r="AA5" s="366"/>
      <c r="AB5" s="9" t="s">
        <v>30</v>
      </c>
      <c r="AC5" s="366"/>
      <c r="AD5" s="366"/>
      <c r="AE5" s="366"/>
      <c r="AF5" s="9" t="s">
        <v>29</v>
      </c>
      <c r="AG5" s="8"/>
    </row>
    <row r="6" spans="2:43" ht="16.899999999999999" customHeight="1">
      <c r="B6" s="10" t="s">
        <v>11</v>
      </c>
      <c r="C6" s="149"/>
      <c r="D6" s="149"/>
      <c r="E6" s="149"/>
      <c r="F6" s="149"/>
      <c r="G6" s="149"/>
      <c r="H6" s="149"/>
      <c r="I6" s="149"/>
      <c r="J6" s="149"/>
      <c r="K6" s="149"/>
      <c r="L6" s="149"/>
      <c r="M6" s="149"/>
      <c r="N6" s="149"/>
      <c r="O6" s="149"/>
      <c r="P6" s="149"/>
      <c r="Q6" s="11"/>
      <c r="R6" s="13" t="s">
        <v>14</v>
      </c>
      <c r="S6" s="14"/>
      <c r="T6" s="15"/>
      <c r="U6" s="14"/>
      <c r="V6" s="369"/>
      <c r="W6" s="369"/>
      <c r="X6" s="369"/>
      <c r="Y6" s="369"/>
      <c r="Z6" s="369"/>
      <c r="AA6" s="369"/>
      <c r="AB6" s="369"/>
      <c r="AC6" s="369"/>
      <c r="AD6" s="369"/>
      <c r="AE6" s="369"/>
      <c r="AF6" s="369"/>
      <c r="AG6" s="370"/>
    </row>
    <row r="7" spans="2:43" ht="16.899999999999999" customHeight="1">
      <c r="B7" s="41" t="s">
        <v>12</v>
      </c>
      <c r="C7" s="119"/>
      <c r="D7" s="119"/>
      <c r="E7" s="119"/>
      <c r="F7" s="119"/>
      <c r="G7" s="119"/>
      <c r="H7" s="119"/>
      <c r="I7" s="119"/>
      <c r="J7" s="119"/>
      <c r="K7" s="119"/>
      <c r="L7" s="119"/>
      <c r="M7" s="119"/>
      <c r="N7" s="119"/>
      <c r="O7" s="119"/>
      <c r="P7" s="119"/>
      <c r="Q7" s="120"/>
      <c r="R7" s="95" t="s">
        <v>15</v>
      </c>
      <c r="S7" s="119"/>
      <c r="T7" s="119"/>
      <c r="U7" s="119"/>
      <c r="V7" s="119"/>
      <c r="W7" s="119"/>
      <c r="X7" s="119"/>
      <c r="Y7" s="119"/>
      <c r="Z7" s="119"/>
      <c r="AA7" s="119"/>
      <c r="AB7" s="119"/>
      <c r="AC7" s="119"/>
      <c r="AD7" s="119"/>
      <c r="AE7" s="119"/>
      <c r="AF7" s="119"/>
      <c r="AG7" s="120"/>
    </row>
    <row r="8" spans="2:43" ht="16.899999999999999" customHeight="1">
      <c r="B8" s="95" t="s">
        <v>13</v>
      </c>
      <c r="C8" s="119"/>
      <c r="D8" s="344"/>
      <c r="E8" s="344"/>
      <c r="F8" s="344"/>
      <c r="G8" s="117" t="s">
        <v>35</v>
      </c>
      <c r="H8" s="344"/>
      <c r="I8" s="344"/>
      <c r="J8" s="344"/>
      <c r="K8" s="119" t="s">
        <v>34</v>
      </c>
      <c r="L8" s="119"/>
      <c r="M8" s="119"/>
      <c r="N8" s="119"/>
      <c r="O8" s="119"/>
      <c r="P8" s="119"/>
      <c r="Q8" s="120"/>
      <c r="R8" s="41" t="s">
        <v>16</v>
      </c>
      <c r="S8" s="119"/>
      <c r="T8" s="119"/>
      <c r="U8" s="119"/>
      <c r="V8" s="119"/>
      <c r="W8" s="119"/>
      <c r="X8" s="119"/>
      <c r="Y8" s="119"/>
      <c r="Z8" s="119"/>
      <c r="AA8" s="119"/>
      <c r="AB8" s="119"/>
      <c r="AC8" s="119"/>
      <c r="AD8" s="119"/>
      <c r="AE8" s="119"/>
      <c r="AF8" s="119"/>
      <c r="AG8" s="120"/>
    </row>
    <row r="9" spans="2:43" ht="16.899999999999999" customHeight="1">
      <c r="B9" s="376"/>
      <c r="C9" s="377"/>
      <c r="D9" s="377"/>
      <c r="E9" s="377"/>
      <c r="F9" s="377"/>
      <c r="G9" s="377"/>
      <c r="H9" s="377"/>
      <c r="I9" s="377"/>
      <c r="J9" s="377"/>
      <c r="K9" s="377"/>
      <c r="L9" s="377"/>
      <c r="M9" s="377"/>
      <c r="N9" s="377"/>
      <c r="O9" s="377"/>
      <c r="P9" s="377"/>
      <c r="Q9" s="378"/>
      <c r="R9" s="371"/>
      <c r="S9" s="372"/>
      <c r="T9" s="372"/>
      <c r="U9" s="372"/>
      <c r="V9" s="372"/>
      <c r="W9" s="372"/>
      <c r="X9" s="372"/>
      <c r="Y9" s="372"/>
      <c r="Z9" s="372"/>
      <c r="AA9" s="372"/>
      <c r="AB9" s="372"/>
      <c r="AC9" s="372"/>
      <c r="AD9" s="372"/>
      <c r="AE9" s="372"/>
      <c r="AF9" s="372"/>
      <c r="AG9" s="373"/>
    </row>
    <row r="10" spans="2:43" ht="16.899999999999999" customHeight="1">
      <c r="B10" s="376"/>
      <c r="C10" s="377"/>
      <c r="D10" s="377"/>
      <c r="E10" s="377"/>
      <c r="F10" s="377"/>
      <c r="G10" s="377"/>
      <c r="H10" s="377"/>
      <c r="I10" s="377"/>
      <c r="J10" s="377"/>
      <c r="K10" s="377"/>
      <c r="L10" s="377"/>
      <c r="M10" s="377"/>
      <c r="N10" s="377"/>
      <c r="O10" s="377"/>
      <c r="P10" s="377"/>
      <c r="Q10" s="378"/>
      <c r="R10" s="371"/>
      <c r="S10" s="372"/>
      <c r="T10" s="372"/>
      <c r="U10" s="372"/>
      <c r="V10" s="372"/>
      <c r="W10" s="372"/>
      <c r="X10" s="372"/>
      <c r="Y10" s="372"/>
      <c r="Z10" s="372"/>
      <c r="AA10" s="372"/>
      <c r="AB10" s="372"/>
      <c r="AC10" s="372"/>
      <c r="AD10" s="372"/>
      <c r="AE10" s="372"/>
      <c r="AF10" s="372"/>
      <c r="AG10" s="373"/>
    </row>
    <row r="11" spans="2:43" ht="16.5" customHeight="1">
      <c r="B11" s="376"/>
      <c r="C11" s="377"/>
      <c r="D11" s="377"/>
      <c r="E11" s="377"/>
      <c r="F11" s="377"/>
      <c r="G11" s="377"/>
      <c r="H11" s="377"/>
      <c r="I11" s="377"/>
      <c r="J11" s="377"/>
      <c r="K11" s="377"/>
      <c r="L11" s="377"/>
      <c r="M11" s="377"/>
      <c r="N11" s="377"/>
      <c r="O11" s="377"/>
      <c r="P11" s="377"/>
      <c r="Q11" s="378"/>
      <c r="R11" s="371"/>
      <c r="S11" s="372"/>
      <c r="T11" s="372"/>
      <c r="U11" s="372"/>
      <c r="V11" s="372"/>
      <c r="W11" s="372"/>
      <c r="X11" s="372"/>
      <c r="Y11" s="372"/>
      <c r="Z11" s="372"/>
      <c r="AA11" s="372"/>
      <c r="AB11" s="372"/>
      <c r="AC11" s="372"/>
      <c r="AD11" s="372"/>
      <c r="AE11" s="372"/>
      <c r="AF11" s="372"/>
      <c r="AG11" s="373"/>
    </row>
    <row r="12" spans="2:43" ht="16.899999999999999" customHeight="1" thickBot="1">
      <c r="B12" s="379"/>
      <c r="C12" s="380"/>
      <c r="D12" s="380"/>
      <c r="E12" s="380"/>
      <c r="F12" s="380"/>
      <c r="G12" s="380"/>
      <c r="H12" s="380"/>
      <c r="I12" s="380"/>
      <c r="J12" s="380"/>
      <c r="K12" s="380"/>
      <c r="L12" s="380"/>
      <c r="M12" s="380"/>
      <c r="N12" s="380"/>
      <c r="O12" s="380"/>
      <c r="P12" s="380"/>
      <c r="Q12" s="381"/>
      <c r="R12" s="95" t="s">
        <v>33</v>
      </c>
      <c r="S12" s="119"/>
      <c r="T12" s="119"/>
      <c r="U12" s="360"/>
      <c r="V12" s="360"/>
      <c r="W12" s="360"/>
      <c r="X12" s="213" t="s">
        <v>35</v>
      </c>
      <c r="Y12" s="360"/>
      <c r="Z12" s="360"/>
      <c r="AA12" s="360"/>
      <c r="AB12" s="213" t="s">
        <v>35</v>
      </c>
      <c r="AC12" s="344"/>
      <c r="AD12" s="344"/>
      <c r="AE12" s="344"/>
      <c r="AF12" s="344"/>
      <c r="AG12" s="120" t="s">
        <v>34</v>
      </c>
    </row>
    <row r="13" spans="2:43" ht="16.899999999999999" customHeight="1">
      <c r="B13" s="345" t="s">
        <v>404</v>
      </c>
      <c r="C13" s="345"/>
      <c r="D13" s="345"/>
      <c r="E13" s="345"/>
      <c r="F13" s="345"/>
      <c r="G13" s="345"/>
      <c r="H13" s="345"/>
      <c r="I13" s="345"/>
      <c r="J13" s="345"/>
      <c r="K13" s="345"/>
      <c r="L13" s="345"/>
      <c r="M13" s="345"/>
      <c r="N13" s="345"/>
      <c r="O13" s="345"/>
      <c r="P13" s="345"/>
      <c r="Q13" s="345"/>
      <c r="R13" s="345"/>
      <c r="S13" s="345"/>
      <c r="T13" s="345"/>
      <c r="U13" s="345"/>
      <c r="V13" s="345"/>
      <c r="W13" s="345"/>
      <c r="X13" s="345"/>
      <c r="Y13" s="345"/>
      <c r="Z13" s="345"/>
      <c r="AA13" s="345"/>
      <c r="AB13" s="345"/>
      <c r="AC13" s="345"/>
      <c r="AD13" s="345"/>
      <c r="AE13" s="345"/>
      <c r="AF13" s="345"/>
      <c r="AG13" s="345"/>
      <c r="AH13" s="18"/>
      <c r="AM13" s="18"/>
      <c r="AN13" s="18"/>
      <c r="AO13" s="18"/>
    </row>
    <row r="14" spans="2:43" ht="16.899999999999999" customHeight="1" thickBot="1">
      <c r="B14" s="346"/>
      <c r="C14" s="346"/>
      <c r="D14" s="346"/>
      <c r="E14" s="346"/>
      <c r="F14" s="346"/>
      <c r="G14" s="346"/>
      <c r="H14" s="346"/>
      <c r="I14" s="346"/>
      <c r="J14" s="346"/>
      <c r="K14" s="346"/>
      <c r="L14" s="346"/>
      <c r="M14" s="346"/>
      <c r="N14" s="346"/>
      <c r="O14" s="346"/>
      <c r="P14" s="346"/>
      <c r="Q14" s="346"/>
      <c r="R14" s="346"/>
      <c r="S14" s="346"/>
      <c r="T14" s="346"/>
      <c r="U14" s="346"/>
      <c r="V14" s="346"/>
      <c r="W14" s="346"/>
      <c r="X14" s="346"/>
      <c r="Y14" s="346"/>
      <c r="Z14" s="346"/>
      <c r="AA14" s="346"/>
      <c r="AB14" s="346"/>
      <c r="AC14" s="346"/>
      <c r="AD14" s="346"/>
      <c r="AE14" s="346"/>
      <c r="AF14" s="346"/>
      <c r="AG14" s="346"/>
      <c r="AH14" s="18"/>
      <c r="AM14" s="18"/>
      <c r="AN14" s="18"/>
      <c r="AO14" s="18"/>
    </row>
    <row r="15" spans="2:43" ht="16.899999999999999" customHeight="1">
      <c r="B15" s="347" t="s">
        <v>390</v>
      </c>
      <c r="C15" s="348"/>
      <c r="D15" s="348"/>
      <c r="E15" s="349"/>
      <c r="F15" s="353" t="s">
        <v>17</v>
      </c>
      <c r="G15" s="354"/>
      <c r="H15" s="354"/>
      <c r="I15" s="355"/>
      <c r="J15" s="43"/>
      <c r="K15" s="261" t="s">
        <v>36</v>
      </c>
      <c r="L15" s="261"/>
      <c r="M15" s="261"/>
      <c r="N15" s="261"/>
      <c r="O15" s="261"/>
      <c r="P15" s="261"/>
      <c r="Q15" s="261"/>
      <c r="R15" s="261"/>
      <c r="S15" s="261"/>
      <c r="T15" s="261"/>
      <c r="U15" s="261"/>
      <c r="V15" s="261"/>
      <c r="W15" s="261"/>
      <c r="X15" s="261"/>
      <c r="Y15" s="261"/>
      <c r="Z15" s="261"/>
      <c r="AA15" s="261"/>
      <c r="AB15" s="261"/>
      <c r="AC15" s="261"/>
      <c r="AD15" s="261"/>
      <c r="AE15" s="261"/>
      <c r="AF15" s="261"/>
      <c r="AG15" s="196"/>
    </row>
    <row r="16" spans="2:43" ht="16.899999999999999" customHeight="1">
      <c r="B16" s="301"/>
      <c r="C16" s="302"/>
      <c r="D16" s="302"/>
      <c r="E16" s="342"/>
      <c r="F16" s="356"/>
      <c r="G16" s="284"/>
      <c r="H16" s="284"/>
      <c r="I16" s="285"/>
      <c r="J16" s="118"/>
      <c r="K16" s="250"/>
      <c r="L16" s="250"/>
      <c r="M16" s="250"/>
      <c r="N16" s="250"/>
      <c r="O16" s="253" t="s">
        <v>452</v>
      </c>
      <c r="P16" s="344"/>
      <c r="Q16" s="344"/>
      <c r="R16" s="253" t="s">
        <v>35</v>
      </c>
      <c r="S16" s="344"/>
      <c r="T16" s="344"/>
      <c r="U16" s="344"/>
      <c r="V16" s="250"/>
      <c r="W16" s="250"/>
      <c r="X16" s="250"/>
      <c r="Y16" s="250"/>
      <c r="Z16" s="250"/>
      <c r="AA16" s="250"/>
      <c r="AB16" s="250"/>
      <c r="AC16" s="250"/>
      <c r="AD16" s="250"/>
      <c r="AE16" s="250"/>
      <c r="AF16" s="250"/>
      <c r="AG16" s="206"/>
      <c r="AH16" s="194"/>
      <c r="AI16" s="194"/>
      <c r="AJ16" s="194"/>
      <c r="AK16" s="194"/>
      <c r="AL16" s="194"/>
      <c r="AM16" s="194"/>
      <c r="AN16" s="194"/>
      <c r="AO16" s="194"/>
      <c r="AP16" s="194"/>
      <c r="AQ16" s="194"/>
    </row>
    <row r="17" spans="2:43" ht="16.899999999999999" customHeight="1">
      <c r="B17" s="301"/>
      <c r="C17" s="302"/>
      <c r="D17" s="302"/>
      <c r="E17" s="342"/>
      <c r="F17" s="356"/>
      <c r="G17" s="284"/>
      <c r="H17" s="284"/>
      <c r="I17" s="285"/>
      <c r="J17" s="118"/>
      <c r="K17" s="229" t="s">
        <v>37</v>
      </c>
      <c r="L17" s="229"/>
      <c r="M17" s="229"/>
      <c r="N17" s="362" t="s">
        <v>453</v>
      </c>
      <c r="O17" s="362"/>
      <c r="P17" s="362"/>
      <c r="Q17" s="338"/>
      <c r="R17" s="338"/>
      <c r="S17" s="338"/>
      <c r="T17" s="338"/>
      <c r="U17" s="338"/>
      <c r="V17" s="338"/>
      <c r="W17" s="338"/>
      <c r="X17" s="338"/>
      <c r="Y17" s="338"/>
      <c r="Z17" s="338"/>
      <c r="AA17" s="338"/>
      <c r="AB17" s="338"/>
      <c r="AC17" s="338"/>
      <c r="AD17" s="338"/>
      <c r="AE17" s="338"/>
      <c r="AF17" s="338"/>
      <c r="AG17" s="206"/>
      <c r="AH17" s="194"/>
      <c r="AI17" s="194"/>
      <c r="AJ17" s="194"/>
      <c r="AK17" s="194"/>
      <c r="AL17" s="194"/>
      <c r="AM17" s="194"/>
      <c r="AN17" s="194"/>
      <c r="AO17" s="194"/>
      <c r="AP17" s="194"/>
      <c r="AQ17" s="194"/>
    </row>
    <row r="18" spans="2:43" ht="16.899999999999999" customHeight="1">
      <c r="B18" s="350"/>
      <c r="C18" s="351"/>
      <c r="D18" s="351"/>
      <c r="E18" s="352"/>
      <c r="F18" s="357"/>
      <c r="G18" s="358"/>
      <c r="H18" s="358"/>
      <c r="I18" s="359"/>
      <c r="J18" s="260"/>
      <c r="K18" s="187"/>
      <c r="L18" s="187"/>
      <c r="M18" s="187"/>
      <c r="N18" s="250"/>
      <c r="O18" s="250"/>
      <c r="P18" s="250"/>
      <c r="Q18" s="374"/>
      <c r="R18" s="374"/>
      <c r="S18" s="374"/>
      <c r="T18" s="374"/>
      <c r="U18" s="374"/>
      <c r="V18" s="374"/>
      <c r="W18" s="374"/>
      <c r="X18" s="374"/>
      <c r="Y18" s="374"/>
      <c r="Z18" s="374"/>
      <c r="AA18" s="374"/>
      <c r="AB18" s="374"/>
      <c r="AC18" s="374"/>
      <c r="AD18" s="374"/>
      <c r="AE18" s="374"/>
      <c r="AF18" s="374"/>
      <c r="AG18" s="123"/>
      <c r="AI18" s="209" t="b">
        <v>0</v>
      </c>
      <c r="AJ18" s="3" t="s">
        <v>438</v>
      </c>
    </row>
    <row r="19" spans="2:43" ht="16.899999999999999" customHeight="1">
      <c r="B19" s="350"/>
      <c r="C19" s="351"/>
      <c r="D19" s="351"/>
      <c r="E19" s="352"/>
      <c r="F19" s="357" t="s">
        <v>18</v>
      </c>
      <c r="G19" s="358"/>
      <c r="H19" s="358"/>
      <c r="I19" s="359"/>
      <c r="J19" s="146"/>
      <c r="K19" s="33" t="s">
        <v>38</v>
      </c>
      <c r="L19" s="33"/>
      <c r="M19" s="33"/>
      <c r="N19" s="33" t="s">
        <v>39</v>
      </c>
      <c r="O19" s="33"/>
      <c r="P19" s="33"/>
      <c r="Q19" s="33" t="s">
        <v>40</v>
      </c>
      <c r="R19" s="33"/>
      <c r="S19" s="33"/>
      <c r="T19" s="33"/>
      <c r="U19" s="33"/>
      <c r="V19" s="375"/>
      <c r="W19" s="375"/>
      <c r="X19" s="375"/>
      <c r="Y19" s="33" t="s">
        <v>31</v>
      </c>
      <c r="Z19" s="33"/>
      <c r="AA19" s="375"/>
      <c r="AB19" s="375"/>
      <c r="AC19" s="33"/>
      <c r="AD19" s="33"/>
      <c r="AE19" s="33"/>
      <c r="AF19" s="33"/>
      <c r="AG19" s="50"/>
      <c r="AI19" s="209" t="b">
        <v>0</v>
      </c>
      <c r="AJ19" s="3" t="s">
        <v>178</v>
      </c>
    </row>
    <row r="20" spans="2:43" ht="16.899999999999999" customHeight="1">
      <c r="B20" s="350"/>
      <c r="C20" s="351"/>
      <c r="D20" s="351"/>
      <c r="E20" s="352"/>
      <c r="F20" s="357" t="s">
        <v>19</v>
      </c>
      <c r="G20" s="358"/>
      <c r="H20" s="358"/>
      <c r="I20" s="359"/>
      <c r="J20" s="146"/>
      <c r="K20" s="33" t="s">
        <v>41</v>
      </c>
      <c r="L20" s="33"/>
      <c r="M20" s="33"/>
      <c r="N20" s="33"/>
      <c r="O20" s="33"/>
      <c r="P20" s="33"/>
      <c r="Q20" s="33"/>
      <c r="R20" s="33" t="s">
        <v>42</v>
      </c>
      <c r="S20" s="33"/>
      <c r="T20" s="33"/>
      <c r="U20" s="33"/>
      <c r="V20" s="33" t="s">
        <v>43</v>
      </c>
      <c r="W20" s="33"/>
      <c r="X20" s="33"/>
      <c r="Y20" s="375"/>
      <c r="Z20" s="375"/>
      <c r="AA20" s="358" t="s">
        <v>44</v>
      </c>
      <c r="AB20" s="358"/>
      <c r="AC20" s="358"/>
      <c r="AD20" s="375"/>
      <c r="AE20" s="375"/>
      <c r="AF20" s="33" t="s">
        <v>45</v>
      </c>
      <c r="AG20" s="50"/>
      <c r="AH20" s="4"/>
      <c r="AI20" s="209" t="b">
        <v>0</v>
      </c>
      <c r="AJ20" s="3" t="s">
        <v>177</v>
      </c>
    </row>
    <row r="21" spans="2:43" ht="16.899999999999999" customHeight="1">
      <c r="B21" s="350"/>
      <c r="C21" s="351"/>
      <c r="D21" s="351"/>
      <c r="E21" s="352"/>
      <c r="F21" s="357" t="s">
        <v>20</v>
      </c>
      <c r="G21" s="358"/>
      <c r="H21" s="358"/>
      <c r="I21" s="359"/>
      <c r="J21" s="250"/>
      <c r="K21" s="250" t="s">
        <v>46</v>
      </c>
      <c r="L21" s="250"/>
      <c r="M21" s="250"/>
      <c r="N21" s="250"/>
      <c r="O21" s="250"/>
      <c r="P21" s="250"/>
      <c r="Q21" s="250"/>
      <c r="R21" s="250"/>
      <c r="S21" s="250"/>
      <c r="T21" s="250"/>
      <c r="U21" s="250"/>
      <c r="V21" s="250"/>
      <c r="W21" s="250"/>
      <c r="X21" s="250"/>
      <c r="Y21" s="250"/>
      <c r="Z21" s="250"/>
      <c r="AA21" s="250"/>
      <c r="AB21" s="250"/>
      <c r="AC21" s="250"/>
      <c r="AD21" s="250"/>
      <c r="AE21" s="250"/>
      <c r="AF21" s="250"/>
      <c r="AG21" s="206"/>
      <c r="AI21" s="209" t="b">
        <v>0</v>
      </c>
      <c r="AJ21" s="3" t="s">
        <v>56</v>
      </c>
      <c r="AK21" s="3" t="s">
        <v>54</v>
      </c>
      <c r="AL21" s="3" t="str">
        <f>IF(Y20="","",Y20)</f>
        <v/>
      </c>
      <c r="AM21" s="3" t="s">
        <v>44</v>
      </c>
      <c r="AN21" s="3" t="str">
        <f>IF(AD20="","",AD20)</f>
        <v/>
      </c>
      <c r="AO21" s="3" t="s">
        <v>45</v>
      </c>
    </row>
    <row r="22" spans="2:43" ht="16.899999999999999" customHeight="1">
      <c r="B22" s="350"/>
      <c r="C22" s="351"/>
      <c r="D22" s="351"/>
      <c r="E22" s="352"/>
      <c r="F22" s="357"/>
      <c r="G22" s="358"/>
      <c r="H22" s="358"/>
      <c r="I22" s="359"/>
      <c r="J22" s="250"/>
      <c r="K22" s="250" t="s">
        <v>47</v>
      </c>
      <c r="L22" s="250"/>
      <c r="M22" s="250"/>
      <c r="N22" s="250"/>
      <c r="O22" s="250"/>
      <c r="P22" s="250"/>
      <c r="Q22" s="250"/>
      <c r="R22" s="250"/>
      <c r="S22" s="250"/>
      <c r="T22" s="250"/>
      <c r="U22" s="250"/>
      <c r="V22" s="250"/>
      <c r="W22" s="250"/>
      <c r="X22" s="250"/>
      <c r="Y22" s="250"/>
      <c r="Z22" s="250"/>
      <c r="AA22" s="250"/>
      <c r="AB22" s="250"/>
      <c r="AC22" s="250"/>
      <c r="AD22" s="250"/>
      <c r="AE22" s="250"/>
      <c r="AF22" s="250"/>
      <c r="AG22" s="206"/>
      <c r="AI22" s="209" t="b">
        <v>0</v>
      </c>
      <c r="AJ22" s="3" t="s">
        <v>470</v>
      </c>
    </row>
    <row r="23" spans="2:43" ht="16.899999999999999" customHeight="1">
      <c r="B23" s="350"/>
      <c r="C23" s="351"/>
      <c r="D23" s="351"/>
      <c r="E23" s="352"/>
      <c r="F23" s="357"/>
      <c r="G23" s="358"/>
      <c r="H23" s="358"/>
      <c r="I23" s="359"/>
      <c r="J23" s="250"/>
      <c r="K23" s="250"/>
      <c r="L23" s="250"/>
      <c r="M23" s="250"/>
      <c r="N23" s="250" t="s">
        <v>52</v>
      </c>
      <c r="O23" s="250"/>
      <c r="P23" s="250"/>
      <c r="Q23" s="286"/>
      <c r="R23" s="286"/>
      <c r="S23" s="286"/>
      <c r="T23" s="286"/>
      <c r="U23" s="250" t="s">
        <v>48</v>
      </c>
      <c r="V23" s="250"/>
      <c r="W23" s="250" t="s">
        <v>53</v>
      </c>
      <c r="X23" s="250"/>
      <c r="Y23" s="250"/>
      <c r="Z23" s="250"/>
      <c r="AA23" s="250"/>
      <c r="AB23" s="286"/>
      <c r="AC23" s="286"/>
      <c r="AD23" s="286"/>
      <c r="AE23" s="286"/>
      <c r="AF23" s="250" t="s">
        <v>48</v>
      </c>
      <c r="AG23" s="206" t="s">
        <v>34</v>
      </c>
    </row>
    <row r="24" spans="2:43" ht="16.899999999999999" customHeight="1">
      <c r="B24" s="350"/>
      <c r="C24" s="351"/>
      <c r="D24" s="351"/>
      <c r="E24" s="352"/>
      <c r="F24" s="357"/>
      <c r="G24" s="358"/>
      <c r="H24" s="358"/>
      <c r="I24" s="359"/>
      <c r="J24" s="250"/>
      <c r="K24" s="250"/>
      <c r="L24" s="250"/>
      <c r="M24" s="250"/>
      <c r="N24" s="250" t="s">
        <v>50</v>
      </c>
      <c r="O24" s="250"/>
      <c r="P24" s="250"/>
      <c r="Q24" s="250"/>
      <c r="R24" s="250"/>
      <c r="S24" s="250"/>
      <c r="T24" s="250"/>
      <c r="U24" s="250"/>
      <c r="V24" s="250"/>
      <c r="W24" s="250" t="s">
        <v>54</v>
      </c>
      <c r="X24" s="286"/>
      <c r="Y24" s="286"/>
      <c r="Z24" s="286"/>
      <c r="AA24" s="286"/>
      <c r="AB24" s="250"/>
      <c r="AC24" s="250"/>
      <c r="AD24" s="250"/>
      <c r="AE24" s="250"/>
      <c r="AF24" s="254" t="s">
        <v>49</v>
      </c>
      <c r="AG24" s="206" t="s">
        <v>34</v>
      </c>
    </row>
    <row r="25" spans="2:43" ht="16.899999999999999" customHeight="1">
      <c r="B25" s="350"/>
      <c r="C25" s="351"/>
      <c r="D25" s="351"/>
      <c r="E25" s="352"/>
      <c r="F25" s="357"/>
      <c r="G25" s="358"/>
      <c r="H25" s="358"/>
      <c r="I25" s="359"/>
      <c r="J25" s="260"/>
      <c r="K25" s="252"/>
      <c r="L25" s="252"/>
      <c r="M25" s="252"/>
      <c r="N25" s="252" t="s">
        <v>51</v>
      </c>
      <c r="O25" s="252"/>
      <c r="P25" s="252"/>
      <c r="Q25" s="252"/>
      <c r="R25" s="252"/>
      <c r="S25" s="252"/>
      <c r="T25" s="252"/>
      <c r="U25" s="252"/>
      <c r="V25" s="252"/>
      <c r="W25" s="252" t="s">
        <v>54</v>
      </c>
      <c r="X25" s="361"/>
      <c r="Y25" s="361"/>
      <c r="Z25" s="361"/>
      <c r="AA25" s="361"/>
      <c r="AB25" s="361"/>
      <c r="AC25" s="361"/>
      <c r="AD25" s="361"/>
      <c r="AE25" s="361"/>
      <c r="AF25" s="361"/>
      <c r="AG25" s="123" t="s">
        <v>34</v>
      </c>
    </row>
    <row r="26" spans="2:43" ht="16.899999999999999" customHeight="1">
      <c r="B26" s="280" t="s">
        <v>279</v>
      </c>
      <c r="C26" s="298"/>
      <c r="D26" s="298"/>
      <c r="E26" s="298"/>
      <c r="F26" s="308" t="s">
        <v>78</v>
      </c>
      <c r="G26" s="309"/>
      <c r="H26" s="309"/>
      <c r="I26" s="309"/>
      <c r="J26" s="309"/>
      <c r="K26" s="309"/>
      <c r="L26" s="309"/>
      <c r="M26" s="309"/>
      <c r="N26" s="310"/>
      <c r="O26" s="386">
        <f>'第2-1号様式（共通事項）'!F9</f>
        <v>0</v>
      </c>
      <c r="P26" s="386"/>
      <c r="Q26" s="386"/>
      <c r="R26" s="386"/>
      <c r="S26" s="386"/>
      <c r="T26" s="386"/>
      <c r="U26" s="257" t="s">
        <v>79</v>
      </c>
      <c r="V26" s="74"/>
      <c r="W26" s="142"/>
      <c r="X26" s="251" t="s">
        <v>80</v>
      </c>
      <c r="Y26" s="251"/>
      <c r="Z26" s="251"/>
      <c r="AA26" s="251"/>
      <c r="AB26" s="251"/>
      <c r="AC26" s="251"/>
      <c r="AD26" s="251"/>
      <c r="AE26" s="251"/>
      <c r="AF26" s="251"/>
      <c r="AG26" s="125"/>
    </row>
    <row r="27" spans="2:43" ht="16.899999999999999" customHeight="1">
      <c r="B27" s="299"/>
      <c r="C27" s="300"/>
      <c r="D27" s="300"/>
      <c r="E27" s="300"/>
      <c r="F27" s="311" t="s">
        <v>81</v>
      </c>
      <c r="G27" s="312"/>
      <c r="H27" s="312"/>
      <c r="I27" s="312"/>
      <c r="J27" s="312"/>
      <c r="K27" s="312"/>
      <c r="L27" s="312"/>
      <c r="M27" s="312"/>
      <c r="N27" s="313"/>
      <c r="O27" s="389">
        <f>'第2-1号様式（共通事項）'!F10</f>
        <v>0</v>
      </c>
      <c r="P27" s="389"/>
      <c r="Q27" s="389"/>
      <c r="R27" s="389"/>
      <c r="S27" s="389"/>
      <c r="T27" s="389"/>
      <c r="U27" s="255" t="s">
        <v>79</v>
      </c>
      <c r="V27" s="76"/>
      <c r="W27" s="118"/>
      <c r="X27" s="391">
        <f>'第2-1号様式（共通事項）'!F13</f>
        <v>0</v>
      </c>
      <c r="Y27" s="391"/>
      <c r="Z27" s="391"/>
      <c r="AA27" s="391"/>
      <c r="AB27" s="391"/>
      <c r="AC27" s="391"/>
      <c r="AD27" s="391"/>
      <c r="AE27" s="391"/>
      <c r="AF27" s="250"/>
      <c r="AG27" s="206"/>
    </row>
    <row r="28" spans="2:43" ht="16.899999999999999" customHeight="1">
      <c r="B28" s="299"/>
      <c r="C28" s="300"/>
      <c r="D28" s="300"/>
      <c r="E28" s="300"/>
      <c r="F28" s="311" t="s">
        <v>75</v>
      </c>
      <c r="G28" s="312"/>
      <c r="H28" s="312"/>
      <c r="I28" s="312"/>
      <c r="J28" s="312"/>
      <c r="K28" s="312"/>
      <c r="L28" s="312"/>
      <c r="M28" s="312"/>
      <c r="N28" s="313"/>
      <c r="O28" s="389">
        <f>'第2-1号様式（共通事項）'!F11</f>
        <v>0</v>
      </c>
      <c r="P28" s="389"/>
      <c r="Q28" s="389"/>
      <c r="R28" s="389"/>
      <c r="S28" s="389"/>
      <c r="T28" s="389"/>
      <c r="U28" s="255" t="s">
        <v>79</v>
      </c>
      <c r="V28" s="76"/>
      <c r="W28" s="69"/>
      <c r="X28" s="392"/>
      <c r="Y28" s="392"/>
      <c r="Z28" s="392"/>
      <c r="AA28" s="392"/>
      <c r="AB28" s="392"/>
      <c r="AC28" s="392"/>
      <c r="AD28" s="392"/>
      <c r="AE28" s="392"/>
      <c r="AF28" s="252" t="s">
        <v>276</v>
      </c>
      <c r="AG28" s="206"/>
    </row>
    <row r="29" spans="2:43" ht="16.899999999999999" customHeight="1">
      <c r="B29" s="301"/>
      <c r="C29" s="302"/>
      <c r="D29" s="302"/>
      <c r="E29" s="302"/>
      <c r="F29" s="314" t="s">
        <v>130</v>
      </c>
      <c r="G29" s="315"/>
      <c r="H29" s="315"/>
      <c r="I29" s="315"/>
      <c r="J29" s="315"/>
      <c r="K29" s="315"/>
      <c r="L29" s="315"/>
      <c r="M29" s="315"/>
      <c r="N29" s="316"/>
      <c r="O29" s="390">
        <f>'第2-1号様式（共通事項）'!F12</f>
        <v>0</v>
      </c>
      <c r="P29" s="390"/>
      <c r="Q29" s="390"/>
      <c r="R29" s="390"/>
      <c r="S29" s="390"/>
      <c r="T29" s="390"/>
      <c r="U29" s="256" t="s">
        <v>79</v>
      </c>
      <c r="V29" s="77"/>
      <c r="W29" s="260"/>
      <c r="X29" s="252"/>
      <c r="Y29" s="252"/>
      <c r="Z29" s="252"/>
      <c r="AA29" s="252"/>
      <c r="AB29" s="252"/>
      <c r="AC29" s="252"/>
      <c r="AD29" s="252"/>
      <c r="AE29" s="252"/>
      <c r="AF29" s="252"/>
      <c r="AG29" s="123"/>
    </row>
    <row r="30" spans="2:43" ht="16.899999999999999" customHeight="1">
      <c r="B30" s="303" t="s">
        <v>82</v>
      </c>
      <c r="C30" s="281"/>
      <c r="D30" s="281"/>
      <c r="E30" s="281"/>
      <c r="F30" s="308" t="s">
        <v>78</v>
      </c>
      <c r="G30" s="309"/>
      <c r="H30" s="309"/>
      <c r="I30" s="309"/>
      <c r="J30" s="309"/>
      <c r="K30" s="309"/>
      <c r="L30" s="309"/>
      <c r="M30" s="309"/>
      <c r="N30" s="310"/>
      <c r="O30" s="386">
        <f>'第2-1号様式（共通事項）'!U9</f>
        <v>0</v>
      </c>
      <c r="P30" s="386"/>
      <c r="Q30" s="386"/>
      <c r="R30" s="386"/>
      <c r="S30" s="386"/>
      <c r="T30" s="386"/>
      <c r="U30" s="257" t="s">
        <v>79</v>
      </c>
      <c r="V30" s="74"/>
      <c r="W30" s="142"/>
      <c r="X30" s="251" t="s">
        <v>80</v>
      </c>
      <c r="Y30" s="251"/>
      <c r="Z30" s="251"/>
      <c r="AA30" s="251"/>
      <c r="AB30" s="251"/>
      <c r="AC30" s="251"/>
      <c r="AD30" s="251"/>
      <c r="AE30" s="251"/>
      <c r="AF30" s="251"/>
      <c r="AG30" s="125"/>
    </row>
    <row r="31" spans="2:43" ht="16.899999999999999" customHeight="1">
      <c r="B31" s="304"/>
      <c r="C31" s="305"/>
      <c r="D31" s="305"/>
      <c r="E31" s="305"/>
      <c r="F31" s="311" t="s">
        <v>81</v>
      </c>
      <c r="G31" s="312"/>
      <c r="H31" s="312"/>
      <c r="I31" s="312"/>
      <c r="J31" s="312"/>
      <c r="K31" s="312"/>
      <c r="L31" s="312"/>
      <c r="M31" s="312"/>
      <c r="N31" s="313"/>
      <c r="O31" s="389">
        <f>'第2-1号様式（共通事項）'!U10</f>
        <v>0</v>
      </c>
      <c r="P31" s="389"/>
      <c r="Q31" s="389"/>
      <c r="R31" s="389"/>
      <c r="S31" s="389"/>
      <c r="T31" s="389"/>
      <c r="U31" s="255" t="s">
        <v>79</v>
      </c>
      <c r="V31" s="76"/>
      <c r="W31" s="118"/>
      <c r="X31" s="320">
        <f>'第2-1号様式（共通事項）'!U13</f>
        <v>0</v>
      </c>
      <c r="Y31" s="320"/>
      <c r="Z31" s="320"/>
      <c r="AA31" s="320"/>
      <c r="AB31" s="320"/>
      <c r="AC31" s="320"/>
      <c r="AD31" s="320"/>
      <c r="AE31" s="320"/>
      <c r="AF31" s="250"/>
      <c r="AG31" s="206"/>
      <c r="AI31" s="3" t="s">
        <v>443</v>
      </c>
      <c r="AK31" s="3">
        <f>IF(O31&gt;0,1,0)</f>
        <v>0</v>
      </c>
    </row>
    <row r="32" spans="2:43" ht="16.899999999999999" customHeight="1">
      <c r="B32" s="304"/>
      <c r="C32" s="305"/>
      <c r="D32" s="305"/>
      <c r="E32" s="305"/>
      <c r="F32" s="311" t="s">
        <v>75</v>
      </c>
      <c r="G32" s="312"/>
      <c r="H32" s="312"/>
      <c r="I32" s="312"/>
      <c r="J32" s="312"/>
      <c r="K32" s="312"/>
      <c r="L32" s="312"/>
      <c r="M32" s="312"/>
      <c r="N32" s="313"/>
      <c r="O32" s="389">
        <f>'第2-1号様式（共通事項）'!U11</f>
        <v>0</v>
      </c>
      <c r="P32" s="389"/>
      <c r="Q32" s="389"/>
      <c r="R32" s="389"/>
      <c r="S32" s="389"/>
      <c r="T32" s="389"/>
      <c r="U32" s="255" t="s">
        <v>79</v>
      </c>
      <c r="V32" s="76"/>
      <c r="W32" s="70"/>
      <c r="X32" s="321"/>
      <c r="Y32" s="321"/>
      <c r="Z32" s="321"/>
      <c r="AA32" s="321"/>
      <c r="AB32" s="321"/>
      <c r="AC32" s="321"/>
      <c r="AD32" s="321"/>
      <c r="AE32" s="321"/>
      <c r="AF32" s="252" t="s">
        <v>276</v>
      </c>
      <c r="AG32" s="206"/>
      <c r="AI32" s="3" t="s">
        <v>444</v>
      </c>
      <c r="AK32" s="3">
        <f>IF(AND(O32&gt;0,O30=0),1,0)</f>
        <v>0</v>
      </c>
    </row>
    <row r="33" spans="2:43" ht="16.899999999999999" customHeight="1" thickBot="1">
      <c r="B33" s="306"/>
      <c r="C33" s="307"/>
      <c r="D33" s="307"/>
      <c r="E33" s="307"/>
      <c r="F33" s="317" t="s">
        <v>130</v>
      </c>
      <c r="G33" s="318"/>
      <c r="H33" s="318"/>
      <c r="I33" s="318"/>
      <c r="J33" s="318"/>
      <c r="K33" s="318"/>
      <c r="L33" s="318"/>
      <c r="M33" s="318"/>
      <c r="N33" s="319"/>
      <c r="O33" s="394">
        <f>'第2-1号様式（共通事項）'!U12</f>
        <v>0</v>
      </c>
      <c r="P33" s="394"/>
      <c r="Q33" s="394"/>
      <c r="R33" s="394"/>
      <c r="S33" s="394"/>
      <c r="T33" s="394"/>
      <c r="U33" s="268" t="s">
        <v>79</v>
      </c>
      <c r="V33" s="269"/>
      <c r="W33" s="44"/>
      <c r="X33" s="270" t="s">
        <v>280</v>
      </c>
      <c r="Y33" s="258"/>
      <c r="Z33" s="258"/>
      <c r="AA33" s="258"/>
      <c r="AB33" s="258"/>
      <c r="AC33" s="258"/>
      <c r="AD33" s="258"/>
      <c r="AE33" s="258"/>
      <c r="AF33" s="258"/>
      <c r="AG33" s="197"/>
      <c r="AI33" s="3" t="s">
        <v>445</v>
      </c>
    </row>
    <row r="34" spans="2:43" s="1" customFormat="1" ht="16.899999999999999" customHeight="1" thickBot="1">
      <c r="B34" s="147"/>
      <c r="C34" s="147"/>
      <c r="D34" s="147"/>
      <c r="E34" s="147"/>
      <c r="F34" s="119"/>
      <c r="G34" s="119"/>
      <c r="H34" s="119"/>
      <c r="I34" s="119"/>
      <c r="J34" s="119"/>
      <c r="K34" s="119"/>
      <c r="L34" s="119"/>
      <c r="M34" s="119"/>
      <c r="N34" s="119"/>
      <c r="O34" s="119"/>
      <c r="P34" s="119"/>
      <c r="Q34" s="119"/>
      <c r="R34" s="119"/>
      <c r="S34" s="119"/>
      <c r="T34" s="119"/>
      <c r="U34" s="119"/>
      <c r="V34" s="119"/>
      <c r="W34" s="119"/>
      <c r="X34" s="119"/>
      <c r="Y34" s="119"/>
      <c r="Z34" s="119"/>
      <c r="AA34" s="119"/>
    </row>
    <row r="35" spans="2:43" ht="16.899999999999999" customHeight="1" thickTop="1">
      <c r="B35" s="20" t="s">
        <v>60</v>
      </c>
      <c r="C35" s="1"/>
      <c r="D35" s="1"/>
      <c r="E35" s="1"/>
      <c r="F35" s="1"/>
      <c r="G35" s="1"/>
      <c r="H35" s="1"/>
      <c r="I35" s="1"/>
      <c r="J35" s="1"/>
      <c r="K35" s="1"/>
      <c r="L35" s="1"/>
      <c r="M35" s="1"/>
      <c r="N35" s="1"/>
      <c r="O35" s="1"/>
      <c r="P35" s="20" t="s">
        <v>61</v>
      </c>
      <c r="Q35" s="1"/>
      <c r="R35" s="1"/>
      <c r="S35" s="1"/>
      <c r="T35" s="1"/>
      <c r="U35" s="1"/>
      <c r="V35" s="20" t="s">
        <v>62</v>
      </c>
      <c r="W35" s="1"/>
      <c r="X35" s="1"/>
      <c r="Y35" s="1"/>
      <c r="Z35" s="1"/>
      <c r="AA35" s="1"/>
      <c r="AC35" s="22" t="s">
        <v>24</v>
      </c>
      <c r="AD35" s="23"/>
      <c r="AE35" s="23"/>
      <c r="AF35" s="23"/>
      <c r="AG35" s="24"/>
    </row>
    <row r="36" spans="2:43" ht="16.899999999999999" customHeight="1">
      <c r="B36" s="332" t="s">
        <v>22</v>
      </c>
      <c r="C36" s="333"/>
      <c r="D36" s="333"/>
      <c r="E36" s="333"/>
      <c r="F36" s="333"/>
      <c r="G36" s="333"/>
      <c r="H36" s="333"/>
      <c r="I36" s="333"/>
      <c r="J36" s="333"/>
      <c r="K36" s="333"/>
      <c r="L36" s="333"/>
      <c r="M36" s="333"/>
      <c r="N36" s="333"/>
      <c r="O36" s="333"/>
      <c r="P36" s="333"/>
      <c r="Q36" s="333"/>
      <c r="R36" s="333"/>
      <c r="S36" s="333"/>
      <c r="T36" s="333"/>
      <c r="U36" s="333"/>
      <c r="V36" s="333"/>
      <c r="W36" s="333"/>
      <c r="X36" s="333"/>
      <c r="Y36" s="333"/>
      <c r="Z36" s="333"/>
      <c r="AA36" s="334"/>
      <c r="AC36" s="326" t="s">
        <v>71</v>
      </c>
      <c r="AD36" s="327"/>
      <c r="AE36" s="327"/>
      <c r="AF36" s="327"/>
      <c r="AG36" s="328"/>
      <c r="AI36" s="209" t="b">
        <v>0</v>
      </c>
      <c r="AJ36" s="3" t="s">
        <v>63</v>
      </c>
    </row>
    <row r="37" spans="2:43" ht="16.899999999999999" customHeight="1" thickBot="1">
      <c r="B37" s="335"/>
      <c r="C37" s="336"/>
      <c r="D37" s="336"/>
      <c r="E37" s="336"/>
      <c r="F37" s="336"/>
      <c r="G37" s="336"/>
      <c r="H37" s="336"/>
      <c r="I37" s="336"/>
      <c r="J37" s="336"/>
      <c r="K37" s="336"/>
      <c r="L37" s="336"/>
      <c r="M37" s="336"/>
      <c r="N37" s="336"/>
      <c r="O37" s="336"/>
      <c r="P37" s="336"/>
      <c r="Q37" s="336"/>
      <c r="R37" s="336"/>
      <c r="S37" s="336"/>
      <c r="T37" s="336"/>
      <c r="U37" s="336"/>
      <c r="V37" s="336"/>
      <c r="W37" s="336"/>
      <c r="X37" s="336"/>
      <c r="Y37" s="336"/>
      <c r="Z37" s="336"/>
      <c r="AA37" s="337"/>
      <c r="AC37" s="329"/>
      <c r="AD37" s="330"/>
      <c r="AE37" s="330"/>
      <c r="AF37" s="330"/>
      <c r="AG37" s="331"/>
      <c r="AI37" s="209" t="b">
        <v>0</v>
      </c>
      <c r="AJ37" s="3" t="s">
        <v>64</v>
      </c>
    </row>
    <row r="38" spans="2:43" ht="16.899999999999999" customHeight="1" thickTop="1">
      <c r="B38" s="118"/>
      <c r="C38" s="292" t="s">
        <v>407</v>
      </c>
      <c r="D38" s="292"/>
      <c r="E38" s="292"/>
      <c r="F38" s="292"/>
      <c r="G38" s="292"/>
      <c r="H38" s="292"/>
      <c r="I38" s="292"/>
      <c r="J38" s="292"/>
      <c r="K38" s="292"/>
      <c r="L38" s="292"/>
      <c r="M38" s="292"/>
      <c r="N38" s="292"/>
      <c r="O38" s="292"/>
      <c r="P38" s="292"/>
      <c r="Q38" s="292"/>
      <c r="R38" s="292"/>
      <c r="S38" s="292"/>
      <c r="T38" s="292"/>
      <c r="U38" s="292"/>
      <c r="V38" s="292"/>
      <c r="W38" s="292"/>
      <c r="X38" s="292"/>
      <c r="Y38" s="292"/>
      <c r="Z38" s="292"/>
      <c r="AA38" s="144"/>
      <c r="AC38" s="30" t="s">
        <v>25</v>
      </c>
      <c r="AD38" s="31"/>
      <c r="AE38" s="31"/>
      <c r="AF38" s="31"/>
      <c r="AG38" s="32"/>
    </row>
    <row r="39" spans="2:43" ht="16.899999999999999" customHeight="1">
      <c r="B39" s="118"/>
      <c r="C39" s="292"/>
      <c r="D39" s="292"/>
      <c r="E39" s="292"/>
      <c r="F39" s="292"/>
      <c r="G39" s="292"/>
      <c r="H39" s="292"/>
      <c r="I39" s="292"/>
      <c r="J39" s="292"/>
      <c r="K39" s="292"/>
      <c r="L39" s="292"/>
      <c r="M39" s="292"/>
      <c r="N39" s="292"/>
      <c r="O39" s="292"/>
      <c r="P39" s="292"/>
      <c r="Q39" s="292"/>
      <c r="R39" s="292"/>
      <c r="S39" s="292"/>
      <c r="T39" s="292"/>
      <c r="U39" s="292"/>
      <c r="V39" s="292"/>
      <c r="W39" s="292"/>
      <c r="X39" s="292"/>
      <c r="Y39" s="292"/>
      <c r="Z39" s="292"/>
      <c r="AA39" s="144"/>
      <c r="AC39" s="25"/>
      <c r="AG39" s="26"/>
    </row>
    <row r="40" spans="2:43" ht="16.899999999999999" customHeight="1">
      <c r="B40" s="118"/>
      <c r="C40" s="292"/>
      <c r="D40" s="292"/>
      <c r="E40" s="292"/>
      <c r="F40" s="292"/>
      <c r="G40" s="292"/>
      <c r="H40" s="292"/>
      <c r="I40" s="292"/>
      <c r="J40" s="292"/>
      <c r="K40" s="292"/>
      <c r="L40" s="292"/>
      <c r="M40" s="292"/>
      <c r="N40" s="292"/>
      <c r="O40" s="292"/>
      <c r="P40" s="292"/>
      <c r="Q40" s="292"/>
      <c r="R40" s="292"/>
      <c r="S40" s="292"/>
      <c r="T40" s="292"/>
      <c r="U40" s="292"/>
      <c r="V40" s="292"/>
      <c r="W40" s="292"/>
      <c r="X40" s="292"/>
      <c r="Y40" s="292"/>
      <c r="Z40" s="292"/>
      <c r="AA40" s="144"/>
      <c r="AC40" s="25"/>
      <c r="AG40" s="26"/>
    </row>
    <row r="41" spans="2:43" ht="16.899999999999999" customHeight="1" thickBot="1">
      <c r="B41" s="118"/>
      <c r="C41" s="119"/>
      <c r="D41" s="119"/>
      <c r="E41" s="119"/>
      <c r="F41" s="119"/>
      <c r="G41" s="119"/>
      <c r="H41" s="119"/>
      <c r="I41" s="119"/>
      <c r="J41" s="119"/>
      <c r="K41" s="119"/>
      <c r="L41" s="119"/>
      <c r="M41" s="119"/>
      <c r="N41" s="119"/>
      <c r="O41" s="119"/>
      <c r="P41" s="38" t="s">
        <v>32</v>
      </c>
      <c r="Q41" s="286"/>
      <c r="R41" s="286"/>
      <c r="S41" s="119" t="s">
        <v>31</v>
      </c>
      <c r="T41" s="286"/>
      <c r="U41" s="286"/>
      <c r="V41" s="119" t="s">
        <v>30</v>
      </c>
      <c r="W41" s="286"/>
      <c r="X41" s="286"/>
      <c r="Y41" s="119" t="s">
        <v>29</v>
      </c>
      <c r="Z41" s="119"/>
      <c r="AA41" s="144"/>
      <c r="AC41" s="25"/>
      <c r="AG41" s="26"/>
    </row>
    <row r="42" spans="2:43" ht="16.899999999999999" customHeight="1" thickTop="1">
      <c r="B42" s="118"/>
      <c r="C42" s="119"/>
      <c r="D42" s="119"/>
      <c r="E42" s="119"/>
      <c r="F42" s="119"/>
      <c r="G42" s="119"/>
      <c r="H42" s="119"/>
      <c r="I42" s="119"/>
      <c r="J42" s="267"/>
      <c r="K42" s="119"/>
      <c r="L42" s="119"/>
      <c r="M42" s="119"/>
      <c r="N42" s="119"/>
      <c r="O42" s="119"/>
      <c r="P42" s="119"/>
      <c r="Q42" s="119"/>
      <c r="R42" s="119"/>
      <c r="S42" s="119"/>
      <c r="T42" s="119"/>
      <c r="U42" s="119"/>
      <c r="V42" s="119"/>
      <c r="W42" s="119"/>
      <c r="X42" s="119"/>
      <c r="Y42" s="119"/>
      <c r="Z42" s="119"/>
      <c r="AA42" s="144"/>
      <c r="AC42" s="249" t="s">
        <v>27</v>
      </c>
      <c r="AD42" s="23"/>
      <c r="AE42" s="23"/>
      <c r="AF42" s="23"/>
      <c r="AG42" s="24"/>
    </row>
    <row r="43" spans="2:43" ht="16.899999999999999" customHeight="1">
      <c r="B43" s="118"/>
      <c r="C43" s="119"/>
      <c r="D43" s="119"/>
      <c r="E43" s="119"/>
      <c r="F43" s="119"/>
      <c r="G43" s="119"/>
      <c r="H43" s="119"/>
      <c r="I43" s="119"/>
      <c r="J43" s="274"/>
      <c r="K43" s="274"/>
      <c r="L43" s="274"/>
      <c r="M43" s="274"/>
      <c r="N43" s="274"/>
      <c r="O43" s="274"/>
      <c r="P43" s="119" t="s">
        <v>23</v>
      </c>
      <c r="Q43" s="274"/>
      <c r="R43" s="274"/>
      <c r="S43" s="274"/>
      <c r="T43" s="274"/>
      <c r="U43" s="274"/>
      <c r="V43" s="274"/>
      <c r="W43" s="274"/>
      <c r="X43" s="274"/>
      <c r="Y43" s="274"/>
      <c r="Z43" s="274"/>
      <c r="AA43" s="144"/>
      <c r="AC43" s="25"/>
      <c r="AG43" s="26"/>
    </row>
    <row r="44" spans="2:43" ht="16.899999999999999" customHeight="1">
      <c r="B44" s="118"/>
      <c r="C44" s="119"/>
      <c r="D44" s="119"/>
      <c r="E44" s="119"/>
      <c r="F44" s="119"/>
      <c r="G44" s="119"/>
      <c r="H44" s="119"/>
      <c r="I44" s="119"/>
      <c r="J44" s="119"/>
      <c r="K44" s="119"/>
      <c r="L44" s="119"/>
      <c r="M44" s="119"/>
      <c r="N44" s="119"/>
      <c r="O44" s="119"/>
      <c r="Q44" s="119"/>
      <c r="R44" s="119"/>
      <c r="S44" s="119"/>
      <c r="T44" s="119"/>
      <c r="U44" s="119"/>
      <c r="V44" s="119"/>
      <c r="W44" s="119"/>
      <c r="X44" s="119"/>
      <c r="Y44" s="119"/>
      <c r="Z44" s="119"/>
      <c r="AA44" s="144"/>
      <c r="AC44" s="25"/>
      <c r="AG44" s="26"/>
    </row>
    <row r="45" spans="2:43" ht="16.899999999999999" customHeight="1">
      <c r="B45" s="118"/>
      <c r="C45" s="119" t="s">
        <v>67</v>
      </c>
      <c r="D45" s="119"/>
      <c r="E45" s="119"/>
      <c r="F45" s="119"/>
      <c r="G45" s="234" t="s">
        <v>66</v>
      </c>
      <c r="H45" s="119"/>
      <c r="I45" s="119"/>
      <c r="J45" s="237" t="s">
        <v>458</v>
      </c>
      <c r="K45" s="286"/>
      <c r="L45" s="286"/>
      <c r="M45" s="237" t="s">
        <v>459</v>
      </c>
      <c r="N45" s="286"/>
      <c r="O45" s="286"/>
      <c r="P45" s="286"/>
      <c r="Q45" s="234"/>
      <c r="R45" s="234"/>
      <c r="S45" s="234"/>
      <c r="T45" s="234"/>
      <c r="U45" s="234"/>
      <c r="V45" s="234"/>
      <c r="W45" s="234"/>
      <c r="X45" s="234"/>
      <c r="Y45" s="234"/>
      <c r="Z45" s="234"/>
      <c r="AA45" s="144"/>
      <c r="AC45" s="25"/>
      <c r="AG45" s="26"/>
    </row>
    <row r="46" spans="2:43" ht="16.899999999999999" customHeight="1">
      <c r="B46" s="118"/>
      <c r="C46" s="234"/>
      <c r="D46" s="234"/>
      <c r="E46" s="234"/>
      <c r="F46" s="234"/>
      <c r="G46" s="234"/>
      <c r="H46" s="234"/>
      <c r="I46" s="234"/>
      <c r="J46" s="338"/>
      <c r="K46" s="338"/>
      <c r="L46" s="338"/>
      <c r="M46" s="338"/>
      <c r="N46" s="338"/>
      <c r="O46" s="338"/>
      <c r="P46" s="338"/>
      <c r="Q46" s="338"/>
      <c r="R46" s="338"/>
      <c r="S46" s="338"/>
      <c r="T46" s="338"/>
      <c r="U46" s="338"/>
      <c r="V46" s="338"/>
      <c r="W46" s="338"/>
      <c r="X46" s="338"/>
      <c r="Y46" s="338"/>
      <c r="Z46" s="338"/>
      <c r="AA46" s="238"/>
      <c r="AC46" s="25"/>
      <c r="AG46" s="26"/>
      <c r="AH46" s="194"/>
      <c r="AI46" s="194"/>
      <c r="AJ46" s="194"/>
      <c r="AK46" s="194"/>
      <c r="AL46" s="194"/>
      <c r="AM46" s="194"/>
      <c r="AN46" s="194"/>
      <c r="AO46" s="194"/>
      <c r="AP46" s="194"/>
      <c r="AQ46" s="194"/>
    </row>
    <row r="47" spans="2:43" ht="16.899999999999999" customHeight="1">
      <c r="B47" s="118"/>
      <c r="C47" s="234"/>
      <c r="D47" s="234"/>
      <c r="E47" s="234"/>
      <c r="F47" s="234"/>
      <c r="H47" s="234"/>
      <c r="I47" s="234"/>
      <c r="J47" s="40" t="s">
        <v>457</v>
      </c>
      <c r="K47" s="233"/>
      <c r="L47" s="233"/>
      <c r="M47" s="233"/>
      <c r="N47" s="233"/>
      <c r="O47" s="233"/>
      <c r="P47" s="233"/>
      <c r="Q47" s="233"/>
      <c r="R47" s="233"/>
      <c r="S47" s="233"/>
      <c r="T47" s="233"/>
      <c r="U47" s="233"/>
      <c r="V47" s="233"/>
      <c r="W47" s="233"/>
      <c r="X47" s="233"/>
      <c r="Y47" s="233"/>
      <c r="Z47" s="233"/>
      <c r="AA47" s="238"/>
      <c r="AC47" s="25"/>
      <c r="AG47" s="26"/>
      <c r="AH47" s="194"/>
      <c r="AI47" s="194"/>
      <c r="AJ47" s="194"/>
      <c r="AK47" s="194"/>
      <c r="AL47" s="194"/>
      <c r="AM47" s="194"/>
      <c r="AN47" s="194"/>
      <c r="AO47" s="194"/>
      <c r="AP47" s="194"/>
      <c r="AQ47" s="194"/>
    </row>
    <row r="48" spans="2:43" ht="16.899999999999999" customHeight="1">
      <c r="B48" s="118"/>
      <c r="C48" s="119"/>
      <c r="D48" s="119"/>
      <c r="E48" s="119"/>
      <c r="F48" s="119"/>
      <c r="G48" s="234" t="s">
        <v>460</v>
      </c>
      <c r="H48" s="119"/>
      <c r="I48" s="119"/>
      <c r="J48" s="339"/>
      <c r="K48" s="339"/>
      <c r="L48" s="339"/>
      <c r="M48" s="339"/>
      <c r="N48" s="339"/>
      <c r="O48" s="339"/>
      <c r="P48" s="339"/>
      <c r="Q48" s="339"/>
      <c r="R48" s="339"/>
      <c r="S48" s="339"/>
      <c r="T48" s="339"/>
      <c r="U48" s="339"/>
      <c r="V48" s="339"/>
      <c r="W48" s="339"/>
      <c r="X48" s="339"/>
      <c r="Y48" s="339"/>
      <c r="Z48" s="339"/>
      <c r="AA48" s="144"/>
      <c r="AC48" s="240" t="s">
        <v>28</v>
      </c>
      <c r="AD48" s="239"/>
      <c r="AE48" s="239"/>
      <c r="AF48" s="239"/>
      <c r="AG48" s="241"/>
    </row>
    <row r="49" spans="2:45" ht="7.5" customHeight="1">
      <c r="B49" s="118"/>
      <c r="C49" s="234"/>
      <c r="D49" s="234"/>
      <c r="E49" s="234"/>
      <c r="F49" s="234"/>
      <c r="G49" s="234"/>
      <c r="H49" s="234"/>
      <c r="I49" s="234"/>
      <c r="J49" s="234"/>
      <c r="K49" s="234"/>
      <c r="L49" s="234"/>
      <c r="M49" s="234"/>
      <c r="N49" s="234"/>
      <c r="O49" s="234"/>
      <c r="P49" s="234"/>
      <c r="Q49" s="234"/>
      <c r="R49" s="234"/>
      <c r="S49" s="234"/>
      <c r="T49" s="234"/>
      <c r="U49" s="234"/>
      <c r="V49" s="234"/>
      <c r="W49" s="234"/>
      <c r="X49" s="234"/>
      <c r="Y49" s="234"/>
      <c r="Z49" s="234"/>
      <c r="AA49" s="238"/>
      <c r="AC49" s="25"/>
      <c r="AG49" s="26"/>
      <c r="AH49" s="194"/>
      <c r="AI49" s="194"/>
      <c r="AJ49" s="194"/>
      <c r="AK49" s="194"/>
      <c r="AL49" s="194"/>
      <c r="AM49" s="194"/>
      <c r="AN49" s="194"/>
      <c r="AO49" s="194"/>
      <c r="AP49" s="194"/>
      <c r="AQ49" s="194"/>
    </row>
    <row r="50" spans="2:45" ht="16.899999999999999" customHeight="1">
      <c r="B50" s="118"/>
      <c r="C50" s="119"/>
      <c r="D50" s="119"/>
      <c r="E50" s="119"/>
      <c r="F50" s="119"/>
      <c r="G50" s="119" t="s">
        <v>65</v>
      </c>
      <c r="H50" s="119"/>
      <c r="I50" s="119"/>
      <c r="J50" s="339"/>
      <c r="K50" s="339"/>
      <c r="L50" s="339"/>
      <c r="M50" s="339"/>
      <c r="N50" s="339"/>
      <c r="O50" s="339"/>
      <c r="P50" s="339"/>
      <c r="Q50" s="339"/>
      <c r="R50" s="339"/>
      <c r="S50" s="339"/>
      <c r="T50" s="339"/>
      <c r="U50" s="339"/>
      <c r="V50" s="339"/>
      <c r="W50" s="339"/>
      <c r="X50" s="339"/>
      <c r="Y50" s="339"/>
      <c r="Z50" s="339"/>
      <c r="AA50" s="144"/>
      <c r="AC50" s="25"/>
      <c r="AG50" s="26"/>
      <c r="AI50" s="4"/>
      <c r="AJ50" s="4"/>
    </row>
    <row r="51" spans="2:45" ht="16.899999999999999" customHeight="1">
      <c r="B51" s="118"/>
      <c r="C51" s="119"/>
      <c r="D51" s="119"/>
      <c r="E51" s="119"/>
      <c r="F51" s="119"/>
      <c r="G51" s="119"/>
      <c r="H51" s="119"/>
      <c r="I51" s="119"/>
      <c r="J51" s="119"/>
      <c r="K51" s="119"/>
      <c r="L51" s="119"/>
      <c r="M51" s="119"/>
      <c r="N51" s="119"/>
      <c r="O51" s="119"/>
      <c r="P51" s="119"/>
      <c r="Q51" s="119"/>
      <c r="R51" s="119"/>
      <c r="S51" s="119"/>
      <c r="T51" s="119"/>
      <c r="U51" s="119"/>
      <c r="V51" s="119"/>
      <c r="W51" s="119"/>
      <c r="X51" s="119"/>
      <c r="Y51" s="119"/>
      <c r="Z51" s="119"/>
      <c r="AA51" s="144"/>
      <c r="AC51" s="34"/>
      <c r="AG51" s="26"/>
      <c r="AI51" s="4"/>
      <c r="AJ51" s="4"/>
    </row>
    <row r="52" spans="2:45" ht="16.899999999999999" customHeight="1">
      <c r="B52" s="118"/>
      <c r="C52" s="119"/>
      <c r="D52" s="119"/>
      <c r="E52" s="119"/>
      <c r="F52" s="119"/>
      <c r="G52" s="119" t="s">
        <v>69</v>
      </c>
      <c r="H52" s="119"/>
      <c r="I52" s="119"/>
      <c r="J52" s="344"/>
      <c r="K52" s="344"/>
      <c r="L52" s="344"/>
      <c r="M52" s="344"/>
      <c r="N52" s="213" t="s">
        <v>35</v>
      </c>
      <c r="O52" s="344"/>
      <c r="P52" s="344"/>
      <c r="Q52" s="344"/>
      <c r="R52" s="344"/>
      <c r="S52" s="213" t="s">
        <v>35</v>
      </c>
      <c r="T52" s="344"/>
      <c r="U52" s="344"/>
      <c r="V52" s="344"/>
      <c r="W52" s="344"/>
      <c r="X52" s="117"/>
      <c r="Y52" s="117"/>
      <c r="Z52" s="117"/>
      <c r="AA52" s="144"/>
      <c r="AC52" s="25"/>
      <c r="AG52" s="26"/>
      <c r="AI52" s="4"/>
      <c r="AJ52" s="4"/>
    </row>
    <row r="53" spans="2:45" ht="16.899999999999999" customHeight="1" thickBot="1">
      <c r="B53" s="121"/>
      <c r="C53" s="122"/>
      <c r="D53" s="122"/>
      <c r="E53" s="122"/>
      <c r="F53" s="122"/>
      <c r="G53" s="122"/>
      <c r="H53" s="122"/>
      <c r="I53" s="122"/>
      <c r="J53" s="39" t="s">
        <v>70</v>
      </c>
      <c r="K53" s="122"/>
      <c r="L53" s="122"/>
      <c r="M53" s="122"/>
      <c r="N53" s="122"/>
      <c r="O53" s="122"/>
      <c r="P53" s="122"/>
      <c r="Q53" s="122"/>
      <c r="R53" s="122"/>
      <c r="S53" s="122"/>
      <c r="T53" s="122"/>
      <c r="U53" s="122"/>
      <c r="V53" s="122"/>
      <c r="W53" s="122"/>
      <c r="X53" s="122" t="s">
        <v>68</v>
      </c>
      <c r="Y53" s="122"/>
      <c r="Z53" s="122"/>
      <c r="AA53" s="145"/>
      <c r="AC53" s="27"/>
      <c r="AD53" s="28"/>
      <c r="AE53" s="28"/>
      <c r="AF53" s="28"/>
      <c r="AG53" s="29"/>
      <c r="AI53" s="4"/>
      <c r="AJ53" s="4"/>
    </row>
    <row r="54" spans="2:45" ht="16.899999999999999" customHeight="1" thickTop="1">
      <c r="AC54" s="23"/>
      <c r="AD54" s="23"/>
      <c r="AE54" s="23"/>
      <c r="AF54" s="23"/>
      <c r="AG54" s="23"/>
      <c r="AI54" s="4"/>
      <c r="AJ54" s="4"/>
    </row>
    <row r="55" spans="2:45" ht="16.899999999999999" customHeight="1" thickBot="1">
      <c r="B55" s="19" t="s">
        <v>408</v>
      </c>
    </row>
    <row r="56" spans="2:45" ht="16.899999999999999" customHeight="1">
      <c r="B56" s="398" t="s">
        <v>72</v>
      </c>
      <c r="C56" s="354"/>
      <c r="D56" s="354"/>
      <c r="E56" s="354"/>
      <c r="F56" s="355"/>
      <c r="G56" s="47"/>
      <c r="H56" s="46" t="s">
        <v>86</v>
      </c>
      <c r="I56" s="46"/>
      <c r="J56" s="46"/>
      <c r="K56" s="46"/>
      <c r="L56" s="46"/>
      <c r="M56" s="46"/>
      <c r="N56" s="46"/>
      <c r="O56" s="46"/>
      <c r="P56" s="46" t="s">
        <v>87</v>
      </c>
      <c r="Q56" s="46"/>
      <c r="R56" s="46"/>
      <c r="S56" s="46"/>
      <c r="T56" s="46"/>
      <c r="U56" s="46"/>
      <c r="V56" s="46"/>
      <c r="W56" s="46"/>
      <c r="X56" s="46"/>
      <c r="Y56" s="46"/>
      <c r="Z56" s="46"/>
      <c r="AA56" s="46"/>
      <c r="AB56" s="46"/>
      <c r="AC56" s="46"/>
      <c r="AD56" s="46"/>
      <c r="AE56" s="46"/>
      <c r="AF56" s="46"/>
      <c r="AG56" s="48"/>
      <c r="AI56" s="209" t="b">
        <v>1</v>
      </c>
      <c r="AJ56" s="3" t="s">
        <v>204</v>
      </c>
    </row>
    <row r="57" spans="2:45" ht="16.899999999999999" customHeight="1">
      <c r="B57" s="401" t="s">
        <v>73</v>
      </c>
      <c r="C57" s="358"/>
      <c r="D57" s="358"/>
      <c r="E57" s="358"/>
      <c r="F57" s="359"/>
      <c r="G57" s="146" t="s">
        <v>88</v>
      </c>
      <c r="H57" s="33"/>
      <c r="I57" s="33"/>
      <c r="J57" s="33"/>
      <c r="K57" s="286"/>
      <c r="L57" s="286"/>
      <c r="M57" s="33" t="s">
        <v>89</v>
      </c>
      <c r="N57" s="33"/>
      <c r="O57" s="33"/>
      <c r="P57" s="33"/>
      <c r="Q57" s="33"/>
      <c r="R57" s="33"/>
      <c r="S57" s="33"/>
      <c r="T57" s="33"/>
      <c r="U57" s="33"/>
      <c r="V57" s="33"/>
      <c r="W57" s="33"/>
      <c r="X57" s="33"/>
      <c r="Y57" s="33"/>
      <c r="Z57" s="33"/>
      <c r="AA57" s="33"/>
      <c r="AB57" s="33"/>
      <c r="AC57" s="33"/>
      <c r="AD57" s="33"/>
      <c r="AE57" s="33"/>
      <c r="AF57" s="33"/>
      <c r="AG57" s="50"/>
      <c r="AI57" s="209" t="b">
        <v>0</v>
      </c>
      <c r="AJ57" s="3" t="s">
        <v>205</v>
      </c>
    </row>
    <row r="58" spans="2:45" ht="16.899999999999999" customHeight="1">
      <c r="B58" s="401" t="s">
        <v>74</v>
      </c>
      <c r="C58" s="358"/>
      <c r="D58" s="358"/>
      <c r="E58" s="358"/>
      <c r="F58" s="359"/>
      <c r="G58" s="146"/>
      <c r="H58" s="33" t="s">
        <v>90</v>
      </c>
      <c r="I58" s="33"/>
      <c r="J58" s="33"/>
      <c r="K58" s="33"/>
      <c r="L58" s="33"/>
      <c r="M58" s="33"/>
      <c r="N58" s="33"/>
      <c r="O58" s="33"/>
      <c r="P58" s="33"/>
      <c r="Q58" s="33"/>
      <c r="R58" s="33" t="s">
        <v>91</v>
      </c>
      <c r="S58" s="33"/>
      <c r="T58" s="33"/>
      <c r="U58" s="33"/>
      <c r="V58" s="33"/>
      <c r="W58" s="33"/>
      <c r="X58" s="33"/>
      <c r="Y58" s="33"/>
      <c r="Z58" s="33"/>
      <c r="AA58" s="33"/>
      <c r="AB58" s="33" t="s">
        <v>92</v>
      </c>
      <c r="AC58" s="33"/>
      <c r="AD58" s="33"/>
      <c r="AE58" s="33"/>
      <c r="AF58" s="33"/>
      <c r="AG58" s="50"/>
    </row>
    <row r="59" spans="2:45" ht="16.899999999999999" customHeight="1">
      <c r="B59" s="280" t="s">
        <v>474</v>
      </c>
      <c r="C59" s="298"/>
      <c r="D59" s="298"/>
      <c r="E59" s="298"/>
      <c r="F59" s="340"/>
      <c r="G59" s="251"/>
      <c r="H59" s="251" t="s">
        <v>21</v>
      </c>
      <c r="I59" s="251"/>
      <c r="J59" s="251"/>
      <c r="K59" s="251"/>
      <c r="L59" s="251"/>
      <c r="M59" s="251"/>
      <c r="N59" s="251"/>
      <c r="O59" s="251"/>
      <c r="P59" s="251"/>
      <c r="Q59" s="251"/>
      <c r="R59" s="251"/>
      <c r="S59" s="251"/>
      <c r="T59" s="251"/>
      <c r="U59" s="251"/>
      <c r="V59" s="251"/>
      <c r="W59" s="251"/>
      <c r="X59" s="251"/>
      <c r="Y59" s="251"/>
      <c r="Z59" s="251"/>
      <c r="AA59" s="251"/>
      <c r="AB59" s="251"/>
      <c r="AC59" s="251"/>
      <c r="AD59" s="251"/>
      <c r="AE59" s="251"/>
      <c r="AF59" s="251"/>
      <c r="AG59" s="125"/>
      <c r="AI59" s="209" t="b">
        <v>0</v>
      </c>
      <c r="AJ59" s="3" t="s">
        <v>57</v>
      </c>
    </row>
    <row r="60" spans="2:45" ht="16.899999999999999" customHeight="1">
      <c r="B60" s="299"/>
      <c r="C60" s="300"/>
      <c r="D60" s="300"/>
      <c r="E60" s="300"/>
      <c r="F60" s="341"/>
      <c r="G60" s="250"/>
      <c r="H60" s="250"/>
      <c r="I60" s="250"/>
      <c r="J60" s="40" t="s">
        <v>405</v>
      </c>
      <c r="K60" s="40"/>
      <c r="L60" s="250"/>
      <c r="M60" s="250"/>
      <c r="N60" s="250"/>
      <c r="O60" s="250"/>
      <c r="P60" s="250"/>
      <c r="Q60" s="250"/>
      <c r="R60" s="250"/>
      <c r="S60" s="250"/>
      <c r="T60" s="250"/>
      <c r="U60" s="250"/>
      <c r="V60" s="250"/>
      <c r="W60" s="250"/>
      <c r="X60" s="250"/>
      <c r="Y60" s="250"/>
      <c r="Z60" s="250"/>
      <c r="AA60" s="250"/>
      <c r="AB60" s="250"/>
      <c r="AC60" s="250"/>
      <c r="AD60" s="250"/>
      <c r="AE60" s="250"/>
      <c r="AF60" s="250"/>
      <c r="AG60" s="206"/>
      <c r="AH60" s="4"/>
      <c r="AI60" s="209" t="b">
        <v>0</v>
      </c>
      <c r="AJ60" s="3" t="s">
        <v>58</v>
      </c>
      <c r="AR60" s="3"/>
      <c r="AS60" s="3"/>
    </row>
    <row r="61" spans="2:45" ht="16.899999999999999" customHeight="1">
      <c r="B61" s="299"/>
      <c r="C61" s="300"/>
      <c r="D61" s="300"/>
      <c r="E61" s="300"/>
      <c r="F61" s="341"/>
      <c r="G61" s="250"/>
      <c r="H61" s="250"/>
      <c r="I61" s="250"/>
      <c r="J61" s="40" t="s">
        <v>55</v>
      </c>
      <c r="K61" s="40"/>
      <c r="L61" s="250"/>
      <c r="M61" s="250"/>
      <c r="N61" s="250"/>
      <c r="O61" s="250"/>
      <c r="P61" s="250"/>
      <c r="Q61" s="250"/>
      <c r="R61" s="250"/>
      <c r="S61" s="250"/>
      <c r="T61" s="250"/>
      <c r="U61" s="250"/>
      <c r="V61" s="250"/>
      <c r="W61" s="250"/>
      <c r="X61" s="250"/>
      <c r="Y61" s="250"/>
      <c r="Z61" s="250"/>
      <c r="AA61" s="250"/>
      <c r="AB61" s="250"/>
      <c r="AC61" s="250"/>
      <c r="AD61" s="250"/>
      <c r="AE61" s="250"/>
      <c r="AF61" s="250"/>
      <c r="AG61" s="206"/>
      <c r="AH61" s="4"/>
      <c r="AI61" s="4"/>
      <c r="AR61" s="3"/>
      <c r="AS61" s="3"/>
    </row>
    <row r="62" spans="2:45" ht="16.899999999999999" customHeight="1">
      <c r="B62" s="299"/>
      <c r="C62" s="300"/>
      <c r="D62" s="300"/>
      <c r="E62" s="300"/>
      <c r="F62" s="341"/>
      <c r="G62" s="250"/>
      <c r="H62" s="250"/>
      <c r="I62" s="250"/>
      <c r="J62" s="40" t="s">
        <v>406</v>
      </c>
      <c r="K62" s="40"/>
      <c r="L62" s="250"/>
      <c r="M62" s="250"/>
      <c r="N62" s="250"/>
      <c r="O62" s="250"/>
      <c r="P62" s="250"/>
      <c r="Q62" s="250"/>
      <c r="R62" s="250"/>
      <c r="S62" s="250"/>
      <c r="T62" s="250"/>
      <c r="U62" s="250"/>
      <c r="V62" s="250"/>
      <c r="W62" s="250"/>
      <c r="X62" s="250"/>
      <c r="Y62" s="250"/>
      <c r="Z62" s="250"/>
      <c r="AA62" s="250"/>
      <c r="AB62" s="250"/>
      <c r="AC62" s="250"/>
      <c r="AD62" s="250"/>
      <c r="AE62" s="250"/>
      <c r="AF62" s="250"/>
      <c r="AG62" s="206"/>
      <c r="AH62" s="4"/>
      <c r="AI62" s="4"/>
      <c r="AR62" s="3"/>
      <c r="AS62" s="3"/>
    </row>
    <row r="63" spans="2:45" ht="16.899999999999999" customHeight="1">
      <c r="B63" s="301"/>
      <c r="C63" s="302"/>
      <c r="D63" s="302"/>
      <c r="E63" s="302"/>
      <c r="F63" s="342"/>
      <c r="G63" s="252"/>
      <c r="H63" s="252" t="s">
        <v>59</v>
      </c>
      <c r="I63" s="252"/>
      <c r="J63" s="252"/>
      <c r="K63" s="252"/>
      <c r="L63" s="252"/>
      <c r="M63" s="252"/>
      <c r="N63" s="252"/>
      <c r="O63" s="252"/>
      <c r="P63" s="252"/>
      <c r="Q63" s="252"/>
      <c r="R63" s="252"/>
      <c r="S63" s="252"/>
      <c r="T63" s="252"/>
      <c r="U63" s="252"/>
      <c r="V63" s="252"/>
      <c r="W63" s="252"/>
      <c r="X63" s="252"/>
      <c r="Y63" s="252"/>
      <c r="Z63" s="252"/>
      <c r="AA63" s="252"/>
      <c r="AB63" s="252"/>
      <c r="AC63" s="252"/>
      <c r="AD63" s="252"/>
      <c r="AE63" s="252"/>
      <c r="AF63" s="252"/>
      <c r="AG63" s="123"/>
    </row>
    <row r="64" spans="2:45" ht="16.899999999999999" customHeight="1">
      <c r="B64" s="301" t="s">
        <v>409</v>
      </c>
      <c r="C64" s="302"/>
      <c r="D64" s="302"/>
      <c r="E64" s="302"/>
      <c r="F64" s="342"/>
      <c r="G64" s="399" t="s">
        <v>410</v>
      </c>
      <c r="H64" s="292"/>
      <c r="I64" s="292"/>
      <c r="J64" s="292"/>
      <c r="K64" s="292"/>
      <c r="L64" s="292"/>
      <c r="M64" s="292"/>
      <c r="N64" s="292"/>
      <c r="O64" s="292"/>
      <c r="P64" s="292"/>
      <c r="Q64" s="292"/>
      <c r="R64" s="292"/>
      <c r="S64" s="292"/>
      <c r="T64" s="292"/>
      <c r="U64" s="292"/>
      <c r="V64" s="292"/>
      <c r="W64" s="292"/>
      <c r="X64" s="292"/>
      <c r="Y64" s="292"/>
      <c r="Z64" s="292"/>
      <c r="AA64" s="292"/>
      <c r="AB64" s="271"/>
      <c r="AC64" s="305"/>
      <c r="AD64" s="322" t="s">
        <v>101</v>
      </c>
      <c r="AE64" s="322"/>
      <c r="AF64" s="322"/>
      <c r="AG64" s="272"/>
      <c r="AQ64" s="4"/>
    </row>
    <row r="65" spans="2:43" ht="16.899999999999999" customHeight="1">
      <c r="B65" s="350"/>
      <c r="C65" s="351"/>
      <c r="D65" s="351"/>
      <c r="E65" s="351"/>
      <c r="F65" s="352"/>
      <c r="G65" s="400"/>
      <c r="H65" s="295"/>
      <c r="I65" s="295"/>
      <c r="J65" s="295"/>
      <c r="K65" s="295"/>
      <c r="L65" s="295"/>
      <c r="M65" s="295"/>
      <c r="N65" s="295"/>
      <c r="O65" s="295"/>
      <c r="P65" s="295"/>
      <c r="Q65" s="295"/>
      <c r="R65" s="295"/>
      <c r="S65" s="295"/>
      <c r="T65" s="295"/>
      <c r="U65" s="295"/>
      <c r="V65" s="295"/>
      <c r="W65" s="295"/>
      <c r="X65" s="295"/>
      <c r="Y65" s="295"/>
      <c r="Z65" s="295"/>
      <c r="AA65" s="295"/>
      <c r="AB65" s="58"/>
      <c r="AC65" s="284"/>
      <c r="AD65" s="323"/>
      <c r="AE65" s="323"/>
      <c r="AF65" s="323"/>
      <c r="AG65" s="56"/>
      <c r="AQ65" s="4"/>
    </row>
    <row r="66" spans="2:43" ht="16.899999999999999" customHeight="1">
      <c r="B66" s="280" t="s">
        <v>471</v>
      </c>
      <c r="C66" s="281"/>
      <c r="D66" s="281"/>
      <c r="E66" s="281"/>
      <c r="F66" s="282"/>
      <c r="G66" s="251"/>
      <c r="H66" s="251" t="s">
        <v>93</v>
      </c>
      <c r="J66" s="251"/>
      <c r="K66" s="251"/>
      <c r="L66" s="251"/>
      <c r="M66" s="251"/>
      <c r="N66" s="251" t="s">
        <v>94</v>
      </c>
      <c r="P66" s="251"/>
      <c r="Q66" s="251"/>
      <c r="R66" s="251"/>
      <c r="T66" s="251"/>
      <c r="U66" s="251" t="s">
        <v>191</v>
      </c>
      <c r="V66" s="251"/>
      <c r="W66" s="251"/>
      <c r="X66" s="251"/>
      <c r="Y66" s="251" t="s">
        <v>95</v>
      </c>
      <c r="AA66" s="251"/>
      <c r="AB66" s="251"/>
      <c r="AD66" s="251"/>
      <c r="AE66" s="251"/>
      <c r="AF66" s="251"/>
      <c r="AG66" s="125"/>
    </row>
    <row r="67" spans="2:43" ht="16.899999999999999" customHeight="1">
      <c r="B67" s="283"/>
      <c r="C67" s="284"/>
      <c r="D67" s="284"/>
      <c r="E67" s="284"/>
      <c r="F67" s="285"/>
      <c r="G67" s="273" t="s">
        <v>472</v>
      </c>
      <c r="H67" s="252"/>
      <c r="I67" s="252"/>
      <c r="J67" s="252"/>
      <c r="K67" s="252"/>
      <c r="L67" s="252"/>
      <c r="M67" s="252"/>
      <c r="N67" s="252"/>
      <c r="O67" s="252"/>
      <c r="P67" s="252"/>
      <c r="Q67" s="252"/>
      <c r="R67" s="252"/>
      <c r="S67" s="252"/>
      <c r="T67" s="252"/>
      <c r="U67" s="252"/>
      <c r="V67" s="252"/>
      <c r="W67" s="252"/>
      <c r="X67" s="252"/>
      <c r="Y67" s="252"/>
      <c r="Z67" s="252"/>
      <c r="AA67" s="252"/>
      <c r="AB67" s="252"/>
      <c r="AC67" s="252"/>
      <c r="AD67" s="252"/>
      <c r="AE67" s="252"/>
      <c r="AF67" s="252"/>
      <c r="AG67" s="123"/>
      <c r="AH67" s="194"/>
      <c r="AI67" s="194"/>
      <c r="AJ67" s="194"/>
      <c r="AK67" s="194"/>
      <c r="AL67" s="194"/>
      <c r="AM67" s="194"/>
      <c r="AN67" s="194"/>
      <c r="AO67" s="194"/>
      <c r="AP67" s="194"/>
      <c r="AQ67" s="194"/>
    </row>
    <row r="68" spans="2:43" ht="16.899999999999999" customHeight="1">
      <c r="B68" s="350" t="s">
        <v>129</v>
      </c>
      <c r="C68" s="351"/>
      <c r="D68" s="351"/>
      <c r="E68" s="351"/>
      <c r="F68" s="352"/>
      <c r="G68" s="119" t="s">
        <v>76</v>
      </c>
      <c r="H68" s="119"/>
      <c r="I68" s="119"/>
      <c r="J68" s="119"/>
      <c r="K68" s="119"/>
      <c r="L68" s="119"/>
      <c r="M68" s="119"/>
      <c r="N68" s="119"/>
      <c r="O68" s="119"/>
      <c r="P68" s="119"/>
      <c r="Q68" s="119"/>
      <c r="R68" s="119"/>
      <c r="S68" s="119"/>
      <c r="T68" s="119"/>
      <c r="U68" s="119"/>
      <c r="V68" s="119"/>
      <c r="W68" s="119"/>
      <c r="X68" s="119"/>
      <c r="Y68" s="119"/>
      <c r="Z68" s="119"/>
      <c r="AA68" s="119"/>
      <c r="AB68" s="119"/>
      <c r="AC68" s="119"/>
      <c r="AD68" s="119"/>
      <c r="AE68" s="119"/>
      <c r="AF68" s="119"/>
      <c r="AG68" s="120"/>
    </row>
    <row r="69" spans="2:43" ht="16.899999999999999" customHeight="1">
      <c r="B69" s="350"/>
      <c r="C69" s="351"/>
      <c r="D69" s="351"/>
      <c r="E69" s="351"/>
      <c r="F69" s="352"/>
      <c r="G69" s="119"/>
      <c r="H69" s="119" t="s">
        <v>97</v>
      </c>
      <c r="I69" s="119"/>
      <c r="J69" s="119"/>
      <c r="K69" s="119"/>
      <c r="L69" s="119"/>
      <c r="M69" s="119"/>
      <c r="N69" s="119"/>
      <c r="O69" s="119"/>
      <c r="P69" s="119"/>
      <c r="Q69" s="119"/>
      <c r="R69" s="119"/>
      <c r="S69" s="119"/>
      <c r="T69" s="119"/>
      <c r="U69" s="119"/>
      <c r="V69" s="287"/>
      <c r="W69" s="287"/>
      <c r="X69" s="287"/>
      <c r="Y69" s="287"/>
      <c r="Z69" s="286"/>
      <c r="AA69" s="286"/>
      <c r="AB69" s="286"/>
      <c r="AC69" s="119" t="s">
        <v>31</v>
      </c>
      <c r="AD69" s="286"/>
      <c r="AE69" s="286"/>
      <c r="AF69" s="119" t="s">
        <v>96</v>
      </c>
      <c r="AG69" s="120"/>
      <c r="AI69" s="209" t="b">
        <v>0</v>
      </c>
      <c r="AJ69" s="3" t="s">
        <v>439</v>
      </c>
    </row>
    <row r="70" spans="2:43" ht="16.899999999999999" customHeight="1">
      <c r="B70" s="350"/>
      <c r="C70" s="351"/>
      <c r="D70" s="351"/>
      <c r="E70" s="351"/>
      <c r="F70" s="352"/>
      <c r="G70" s="250"/>
      <c r="H70" s="250"/>
      <c r="I70" s="250" t="s">
        <v>473</v>
      </c>
      <c r="K70" s="250"/>
      <c r="L70" s="250"/>
      <c r="M70" s="250"/>
      <c r="N70" s="250"/>
      <c r="O70" s="250"/>
      <c r="P70" s="250"/>
      <c r="Q70" s="250"/>
      <c r="R70" s="250"/>
      <c r="S70" s="250"/>
      <c r="T70" s="250"/>
      <c r="U70" s="250"/>
      <c r="V70" s="287"/>
      <c r="W70" s="287"/>
      <c r="X70" s="287"/>
      <c r="Y70" s="287"/>
      <c r="Z70" s="286"/>
      <c r="AA70" s="286"/>
      <c r="AB70" s="286"/>
      <c r="AC70" s="250" t="s">
        <v>31</v>
      </c>
      <c r="AD70" s="286"/>
      <c r="AE70" s="286"/>
      <c r="AF70" s="250" t="s">
        <v>96</v>
      </c>
      <c r="AG70" s="206"/>
      <c r="AH70" s="194"/>
      <c r="AI70" s="209"/>
      <c r="AJ70" s="194"/>
      <c r="AK70" s="194"/>
      <c r="AL70" s="194"/>
      <c r="AM70" s="194"/>
      <c r="AN70" s="194"/>
      <c r="AO70" s="194"/>
      <c r="AP70" s="194"/>
      <c r="AQ70" s="194"/>
    </row>
    <row r="71" spans="2:43" ht="16.899999999999999" customHeight="1">
      <c r="B71" s="350"/>
      <c r="C71" s="351"/>
      <c r="D71" s="351"/>
      <c r="E71" s="351"/>
      <c r="F71" s="352"/>
      <c r="G71" s="119"/>
      <c r="H71" s="119" t="s">
        <v>98</v>
      </c>
      <c r="I71" s="119"/>
      <c r="J71" s="119"/>
      <c r="K71" s="119"/>
      <c r="L71" s="119"/>
      <c r="M71" s="119"/>
      <c r="N71" s="119"/>
      <c r="O71" s="119"/>
      <c r="P71" s="119"/>
      <c r="Q71" s="119"/>
      <c r="R71" s="119"/>
      <c r="S71" s="119"/>
      <c r="T71" s="119"/>
      <c r="U71" s="119"/>
      <c r="V71" s="119"/>
      <c r="W71" s="119"/>
      <c r="X71" s="119"/>
      <c r="Y71" s="119" t="s">
        <v>54</v>
      </c>
      <c r="Z71" s="286"/>
      <c r="AA71" s="286"/>
      <c r="AB71" s="286"/>
      <c r="AC71" s="119" t="s">
        <v>31</v>
      </c>
      <c r="AD71" s="286"/>
      <c r="AE71" s="286"/>
      <c r="AF71" s="119" t="s">
        <v>96</v>
      </c>
      <c r="AG71" s="120"/>
      <c r="AI71" s="209" t="b">
        <v>0</v>
      </c>
      <c r="AJ71" s="3" t="s">
        <v>440</v>
      </c>
    </row>
    <row r="72" spans="2:43" ht="16.899999999999999" customHeight="1">
      <c r="B72" s="350"/>
      <c r="C72" s="351"/>
      <c r="D72" s="351"/>
      <c r="E72" s="351"/>
      <c r="F72" s="352"/>
      <c r="G72" s="119"/>
      <c r="H72" s="119" t="s">
        <v>99</v>
      </c>
      <c r="I72" s="119"/>
      <c r="J72" s="119"/>
      <c r="K72" s="119"/>
      <c r="L72" s="119"/>
      <c r="M72" s="119"/>
      <c r="N72" s="119"/>
      <c r="O72" s="119"/>
      <c r="P72" s="119"/>
      <c r="Q72" s="119"/>
      <c r="R72" s="119"/>
      <c r="S72" s="119"/>
      <c r="T72" s="119"/>
      <c r="U72" s="119"/>
      <c r="V72" s="119"/>
      <c r="W72" s="119"/>
      <c r="X72" s="119"/>
      <c r="Y72" s="119" t="s">
        <v>54</v>
      </c>
      <c r="Z72" s="286"/>
      <c r="AA72" s="286"/>
      <c r="AB72" s="286"/>
      <c r="AC72" s="119" t="s">
        <v>31</v>
      </c>
      <c r="AD72" s="286"/>
      <c r="AE72" s="286"/>
      <c r="AF72" s="119" t="s">
        <v>96</v>
      </c>
      <c r="AG72" s="120"/>
      <c r="AI72" s="209" t="b">
        <v>0</v>
      </c>
      <c r="AJ72" s="3" t="s">
        <v>441</v>
      </c>
    </row>
    <row r="73" spans="2:43" ht="16.899999999999999" customHeight="1">
      <c r="B73" s="350"/>
      <c r="C73" s="351"/>
      <c r="D73" s="351"/>
      <c r="E73" s="351"/>
      <c r="F73" s="352"/>
      <c r="G73" s="119"/>
      <c r="H73" s="55" t="s">
        <v>100</v>
      </c>
      <c r="I73" s="119"/>
      <c r="J73" s="119"/>
      <c r="K73" s="119"/>
      <c r="L73" s="119"/>
      <c r="M73" s="119"/>
      <c r="N73" s="119"/>
      <c r="O73" s="119"/>
      <c r="P73" s="119"/>
      <c r="Q73" s="119"/>
      <c r="R73" s="119"/>
      <c r="S73" s="119"/>
      <c r="T73" s="119"/>
      <c r="U73" s="119"/>
      <c r="V73" s="119"/>
      <c r="W73" s="119"/>
      <c r="X73" s="119"/>
      <c r="Y73" s="119" t="s">
        <v>54</v>
      </c>
      <c r="Z73" s="286"/>
      <c r="AA73" s="286"/>
      <c r="AB73" s="286"/>
      <c r="AC73" s="119" t="s">
        <v>31</v>
      </c>
      <c r="AD73" s="286"/>
      <c r="AE73" s="286"/>
      <c r="AF73" s="119" t="s">
        <v>96</v>
      </c>
      <c r="AG73" s="120"/>
      <c r="AI73" s="209" t="b">
        <v>0</v>
      </c>
      <c r="AJ73" s="3" t="s">
        <v>442</v>
      </c>
    </row>
    <row r="74" spans="2:43" ht="16.899999999999999" customHeight="1">
      <c r="B74" s="350"/>
      <c r="C74" s="351"/>
      <c r="D74" s="351"/>
      <c r="E74" s="351"/>
      <c r="F74" s="352"/>
      <c r="G74" s="142" t="s">
        <v>77</v>
      </c>
      <c r="H74" s="124"/>
      <c r="I74" s="124"/>
      <c r="J74" s="124"/>
      <c r="K74" s="124"/>
      <c r="L74" s="124"/>
      <c r="M74" s="124"/>
      <c r="N74" s="124"/>
      <c r="O74" s="124"/>
      <c r="P74" s="124"/>
      <c r="Q74" s="124"/>
      <c r="R74" s="124"/>
      <c r="S74" s="124"/>
      <c r="T74" s="124"/>
      <c r="U74" s="124"/>
      <c r="V74" s="124"/>
      <c r="W74" s="124"/>
      <c r="X74" s="124"/>
      <c r="Y74" s="124"/>
      <c r="Z74" s="124"/>
      <c r="AA74" s="124"/>
      <c r="AB74" s="57"/>
      <c r="AC74" s="281"/>
      <c r="AD74" s="289" t="s">
        <v>102</v>
      </c>
      <c r="AE74" s="289"/>
      <c r="AF74" s="289"/>
      <c r="AG74" s="324"/>
    </row>
    <row r="75" spans="2:43" ht="16.899999999999999" customHeight="1">
      <c r="B75" s="350"/>
      <c r="C75" s="351"/>
      <c r="D75" s="351"/>
      <c r="E75" s="351"/>
      <c r="F75" s="352"/>
      <c r="G75" s="121" t="s">
        <v>487</v>
      </c>
      <c r="H75" s="122"/>
      <c r="I75" s="122"/>
      <c r="J75" s="122"/>
      <c r="K75" s="122"/>
      <c r="L75" s="122"/>
      <c r="M75" s="122"/>
      <c r="N75" s="122"/>
      <c r="O75" s="122"/>
      <c r="P75" s="122"/>
      <c r="Q75" s="122"/>
      <c r="R75" s="122"/>
      <c r="S75" s="122"/>
      <c r="T75" s="122"/>
      <c r="U75" s="122"/>
      <c r="V75" s="122"/>
      <c r="W75" s="122"/>
      <c r="X75" s="122"/>
      <c r="Y75" s="122"/>
      <c r="Z75" s="122"/>
      <c r="AA75" s="122"/>
      <c r="AB75" s="58"/>
      <c r="AC75" s="284"/>
      <c r="AD75" s="295"/>
      <c r="AE75" s="295"/>
      <c r="AF75" s="295"/>
      <c r="AG75" s="325"/>
    </row>
    <row r="76" spans="2:43" ht="16.899999999999999" customHeight="1">
      <c r="B76" s="288" t="s">
        <v>411</v>
      </c>
      <c r="C76" s="289"/>
      <c r="D76" s="289"/>
      <c r="E76" s="289"/>
      <c r="F76" s="290"/>
      <c r="G76" s="142"/>
      <c r="H76" s="264" t="s">
        <v>475</v>
      </c>
      <c r="I76" s="264"/>
      <c r="J76" s="264"/>
      <c r="K76" s="264"/>
      <c r="L76" s="264"/>
      <c r="M76" s="264"/>
      <c r="N76" s="264"/>
      <c r="O76" s="264"/>
      <c r="P76" s="264"/>
      <c r="Q76" s="264"/>
      <c r="R76" s="264"/>
      <c r="S76" s="264"/>
      <c r="T76" s="264"/>
      <c r="U76" s="264"/>
      <c r="V76" s="264"/>
      <c r="W76" s="264"/>
      <c r="X76" s="264"/>
      <c r="Y76" s="264"/>
      <c r="Z76" s="264"/>
      <c r="AA76" s="264"/>
      <c r="AB76" s="264"/>
      <c r="AC76" s="265"/>
      <c r="AD76" s="263"/>
      <c r="AE76" s="263"/>
      <c r="AF76" s="263"/>
      <c r="AG76" s="266"/>
      <c r="AI76" s="194" t="b">
        <v>0</v>
      </c>
      <c r="AJ76" s="194" t="s">
        <v>476</v>
      </c>
      <c r="AK76" s="194"/>
      <c r="AL76" s="194"/>
      <c r="AM76" s="194"/>
      <c r="AN76" s="194"/>
      <c r="AO76" s="194"/>
      <c r="AP76" s="194"/>
      <c r="AQ76" s="194"/>
    </row>
    <row r="77" spans="2:43" ht="16.899999999999999" customHeight="1">
      <c r="B77" s="291"/>
      <c r="C77" s="292"/>
      <c r="D77" s="292"/>
      <c r="E77" s="292"/>
      <c r="F77" s="293"/>
      <c r="G77" s="118" t="s">
        <v>109</v>
      </c>
      <c r="H77" s="262"/>
      <c r="I77" s="262"/>
      <c r="J77" s="297"/>
      <c r="K77" s="297"/>
      <c r="L77" s="297"/>
      <c r="M77" s="297"/>
      <c r="N77" s="297"/>
      <c r="O77" s="297"/>
      <c r="P77" s="297"/>
      <c r="Q77" s="297"/>
      <c r="R77" s="297"/>
      <c r="S77" s="297"/>
      <c r="T77" s="262"/>
      <c r="U77" s="262" t="s">
        <v>83</v>
      </c>
      <c r="V77" s="262"/>
      <c r="W77" s="262"/>
      <c r="X77" s="297"/>
      <c r="Y77" s="297"/>
      <c r="Z77" s="297"/>
      <c r="AA77" s="297"/>
      <c r="AB77" s="297"/>
      <c r="AC77" s="297"/>
      <c r="AD77" s="297"/>
      <c r="AE77" s="297"/>
      <c r="AF77" s="297"/>
      <c r="AG77" s="637"/>
    </row>
    <row r="78" spans="2:43" ht="16.899999999999999" customHeight="1">
      <c r="B78" s="291"/>
      <c r="C78" s="292"/>
      <c r="D78" s="292"/>
      <c r="E78" s="292"/>
      <c r="F78" s="293"/>
      <c r="G78" s="118"/>
      <c r="H78" s="262"/>
      <c r="I78" s="262"/>
      <c r="J78" s="297"/>
      <c r="K78" s="297"/>
      <c r="L78" s="297"/>
      <c r="M78" s="297"/>
      <c r="N78" s="297"/>
      <c r="O78" s="297"/>
      <c r="P78" s="297"/>
      <c r="Q78" s="297"/>
      <c r="R78" s="297"/>
      <c r="S78" s="297"/>
      <c r="T78" s="262"/>
      <c r="U78" s="262"/>
      <c r="V78" s="262"/>
      <c r="W78" s="262"/>
      <c r="X78" s="297"/>
      <c r="Y78" s="297"/>
      <c r="Z78" s="297"/>
      <c r="AA78" s="297"/>
      <c r="AB78" s="297"/>
      <c r="AC78" s="297"/>
      <c r="AD78" s="297"/>
      <c r="AE78" s="297"/>
      <c r="AF78" s="297"/>
      <c r="AG78" s="637"/>
    </row>
    <row r="79" spans="2:43" ht="16.899999999999999" customHeight="1">
      <c r="B79" s="291"/>
      <c r="C79" s="292"/>
      <c r="D79" s="292"/>
      <c r="E79" s="292"/>
      <c r="F79" s="293"/>
      <c r="G79" s="214" t="s">
        <v>84</v>
      </c>
      <c r="H79" s="215"/>
      <c r="I79" s="215"/>
      <c r="J79" s="215"/>
      <c r="K79" s="215"/>
      <c r="L79" s="297"/>
      <c r="M79" s="297"/>
      <c r="N79" s="297"/>
      <c r="O79" s="213" t="s">
        <v>396</v>
      </c>
      <c r="P79" s="297"/>
      <c r="Q79" s="297"/>
      <c r="R79" s="297"/>
      <c r="S79" s="215"/>
      <c r="T79" s="215" t="s">
        <v>395</v>
      </c>
      <c r="U79" s="215"/>
      <c r="V79" s="215"/>
      <c r="W79" s="297"/>
      <c r="X79" s="297"/>
      <c r="Y79" s="297"/>
      <c r="Z79" s="213" t="s">
        <v>396</v>
      </c>
      <c r="AA79" s="297"/>
      <c r="AB79" s="297"/>
      <c r="AC79" s="297"/>
      <c r="AD79" s="213" t="s">
        <v>396</v>
      </c>
      <c r="AE79" s="297"/>
      <c r="AF79" s="297"/>
      <c r="AG79" s="637"/>
    </row>
    <row r="80" spans="2:43" ht="16.899999999999999" customHeight="1">
      <c r="B80" s="291"/>
      <c r="C80" s="292"/>
      <c r="D80" s="292"/>
      <c r="E80" s="292"/>
      <c r="F80" s="293"/>
      <c r="G80" s="405"/>
      <c r="H80" s="297"/>
      <c r="I80" s="297"/>
      <c r="J80" s="297"/>
      <c r="K80" s="297"/>
      <c r="L80" s="297"/>
      <c r="M80" s="297"/>
      <c r="N80" s="297"/>
      <c r="O80" s="297"/>
      <c r="P80" s="297"/>
      <c r="Q80" s="297"/>
      <c r="R80" s="297"/>
      <c r="S80" s="297"/>
      <c r="T80" s="297"/>
      <c r="U80" s="297"/>
      <c r="V80" s="297"/>
      <c r="W80" s="297"/>
      <c r="X80" s="297"/>
      <c r="Y80" s="297"/>
      <c r="Z80" s="297"/>
      <c r="AA80" s="297"/>
      <c r="AB80" s="297"/>
      <c r="AC80" s="297"/>
      <c r="AD80" s="297"/>
      <c r="AE80" s="297"/>
      <c r="AF80" s="297"/>
      <c r="AG80" s="637"/>
      <c r="AI80" s="3">
        <f>COUNTIF(G80,"*京都市*")</f>
        <v>0</v>
      </c>
      <c r="AJ80" s="3" t="str">
        <f>IF(AI80=1,"京都市内","京都市外")</f>
        <v>京都市外</v>
      </c>
    </row>
    <row r="81" spans="2:43" ht="16.899999999999999" customHeight="1">
      <c r="B81" s="294"/>
      <c r="C81" s="295"/>
      <c r="D81" s="295"/>
      <c r="E81" s="295"/>
      <c r="F81" s="296"/>
      <c r="G81" s="406"/>
      <c r="H81" s="407"/>
      <c r="I81" s="407"/>
      <c r="J81" s="407"/>
      <c r="K81" s="407"/>
      <c r="L81" s="407"/>
      <c r="M81" s="407"/>
      <c r="N81" s="407"/>
      <c r="O81" s="407"/>
      <c r="P81" s="407"/>
      <c r="Q81" s="407"/>
      <c r="R81" s="407"/>
      <c r="S81" s="407"/>
      <c r="T81" s="407"/>
      <c r="U81" s="407"/>
      <c r="V81" s="407"/>
      <c r="W81" s="407"/>
      <c r="X81" s="407"/>
      <c r="Y81" s="407"/>
      <c r="Z81" s="407"/>
      <c r="AA81" s="407"/>
      <c r="AB81" s="407"/>
      <c r="AC81" s="407"/>
      <c r="AD81" s="407"/>
      <c r="AE81" s="407"/>
      <c r="AF81" s="407"/>
      <c r="AG81" s="638"/>
    </row>
    <row r="82" spans="2:43" ht="28.9" customHeight="1" thickBot="1">
      <c r="B82" s="402" t="s">
        <v>104</v>
      </c>
      <c r="C82" s="403"/>
      <c r="D82" s="403"/>
      <c r="E82" s="403"/>
      <c r="F82" s="404"/>
      <c r="G82" s="53"/>
      <c r="H82" s="393" t="s">
        <v>451</v>
      </c>
      <c r="I82" s="393"/>
      <c r="J82" s="343"/>
      <c r="K82" s="343"/>
      <c r="L82" s="52" t="s">
        <v>31</v>
      </c>
      <c r="M82" s="343"/>
      <c r="N82" s="343"/>
      <c r="O82" s="52" t="s">
        <v>30</v>
      </c>
      <c r="P82" s="343"/>
      <c r="Q82" s="343"/>
      <c r="R82" s="52" t="s">
        <v>29</v>
      </c>
      <c r="S82" s="52"/>
      <c r="T82" s="52" t="s">
        <v>103</v>
      </c>
      <c r="U82" s="52"/>
      <c r="V82" s="393" t="s">
        <v>451</v>
      </c>
      <c r="W82" s="393"/>
      <c r="X82" s="343"/>
      <c r="Y82" s="343"/>
      <c r="Z82" s="52" t="s">
        <v>31</v>
      </c>
      <c r="AA82" s="343"/>
      <c r="AB82" s="343"/>
      <c r="AC82" s="52" t="s">
        <v>30</v>
      </c>
      <c r="AD82" s="343"/>
      <c r="AE82" s="343"/>
      <c r="AF82" s="52" t="s">
        <v>29</v>
      </c>
      <c r="AG82" s="54"/>
    </row>
    <row r="83" spans="2:43" s="72" customFormat="1" ht="36.75" customHeight="1">
      <c r="B83" s="164" t="s">
        <v>278</v>
      </c>
      <c r="C83" s="385" t="s">
        <v>107</v>
      </c>
      <c r="D83" s="385"/>
      <c r="E83" s="385"/>
      <c r="F83" s="385"/>
      <c r="G83" s="385"/>
      <c r="H83" s="385"/>
      <c r="I83" s="385"/>
      <c r="J83" s="385"/>
      <c r="K83" s="385"/>
      <c r="L83" s="385"/>
      <c r="M83" s="385"/>
      <c r="N83" s="385"/>
      <c r="O83" s="385"/>
      <c r="P83" s="385"/>
      <c r="Q83" s="385"/>
      <c r="R83" s="385"/>
      <c r="S83" s="385"/>
      <c r="T83" s="385"/>
      <c r="U83" s="385"/>
      <c r="V83" s="385"/>
      <c r="W83" s="385"/>
      <c r="X83" s="385"/>
      <c r="Y83" s="385"/>
      <c r="Z83" s="385"/>
      <c r="AA83" s="385"/>
      <c r="AB83" s="385"/>
      <c r="AC83" s="385"/>
      <c r="AD83" s="385"/>
      <c r="AE83" s="385"/>
      <c r="AF83" s="385"/>
      <c r="AG83" s="385"/>
      <c r="AH83" s="71"/>
      <c r="AI83" s="71" t="str">
        <f>IF(AK31+AK32&gt;0,"該当","非該当")</f>
        <v>非該当</v>
      </c>
      <c r="AJ83" s="71"/>
      <c r="AK83" s="71"/>
      <c r="AL83" s="71"/>
      <c r="AM83" s="71"/>
      <c r="AN83" s="71"/>
      <c r="AO83" s="71"/>
      <c r="AP83" s="71"/>
      <c r="AQ83" s="71"/>
    </row>
    <row r="84" spans="2:43" ht="16.899999999999999" customHeight="1">
      <c r="B84" s="364" t="s">
        <v>105</v>
      </c>
      <c r="C84" s="364"/>
      <c r="D84" s="364"/>
      <c r="E84" s="364"/>
      <c r="F84" s="364"/>
      <c r="G84" s="142" t="s">
        <v>109</v>
      </c>
      <c r="H84" s="124"/>
      <c r="I84" s="124"/>
      <c r="J84" s="382"/>
      <c r="K84" s="382"/>
      <c r="L84" s="382"/>
      <c r="M84" s="382"/>
      <c r="N84" s="382"/>
      <c r="O84" s="382"/>
      <c r="P84" s="382"/>
      <c r="Q84" s="382"/>
      <c r="R84" s="382"/>
      <c r="S84" s="382"/>
      <c r="T84" s="124"/>
      <c r="U84" s="124" t="s">
        <v>141</v>
      </c>
      <c r="V84" s="124"/>
      <c r="W84" s="124"/>
      <c r="X84" s="124"/>
      <c r="Y84" s="382"/>
      <c r="Z84" s="382"/>
      <c r="AA84" s="382"/>
      <c r="AB84" s="382"/>
      <c r="AC84" s="382"/>
      <c r="AD84" s="382"/>
      <c r="AE84" s="382"/>
      <c r="AF84" s="382"/>
      <c r="AG84" s="383"/>
    </row>
    <row r="85" spans="2:43" ht="16.899999999999999" customHeight="1">
      <c r="B85" s="364"/>
      <c r="C85" s="364"/>
      <c r="D85" s="364"/>
      <c r="E85" s="364"/>
      <c r="F85" s="364"/>
      <c r="G85" s="118"/>
      <c r="H85" s="119"/>
      <c r="I85" s="119"/>
      <c r="J85" s="297"/>
      <c r="K85" s="297"/>
      <c r="L85" s="297"/>
      <c r="M85" s="297"/>
      <c r="N85" s="297"/>
      <c r="O85" s="297"/>
      <c r="P85" s="297"/>
      <c r="Q85" s="297"/>
      <c r="R85" s="297"/>
      <c r="S85" s="297"/>
      <c r="T85" s="119"/>
      <c r="U85" s="119"/>
      <c r="V85" s="119"/>
      <c r="W85" s="119"/>
      <c r="X85" s="119"/>
      <c r="Y85" s="297"/>
      <c r="Z85" s="297"/>
      <c r="AA85" s="297"/>
      <c r="AB85" s="297"/>
      <c r="AC85" s="297"/>
      <c r="AD85" s="297"/>
      <c r="AE85" s="297"/>
      <c r="AF85" s="297"/>
      <c r="AG85" s="384"/>
    </row>
    <row r="86" spans="2:43" ht="16.899999999999999" customHeight="1">
      <c r="B86" s="364"/>
      <c r="C86" s="364"/>
      <c r="D86" s="364"/>
      <c r="E86" s="364"/>
      <c r="F86" s="364"/>
      <c r="G86" s="118" t="s">
        <v>108</v>
      </c>
      <c r="H86" s="119"/>
      <c r="I86" s="119"/>
      <c r="J86" s="119"/>
      <c r="K86" s="344"/>
      <c r="L86" s="344"/>
      <c r="M86" s="344"/>
      <c r="N86" s="213" t="s">
        <v>396</v>
      </c>
      <c r="O86" s="344"/>
      <c r="P86" s="344"/>
      <c r="Q86" s="344"/>
      <c r="R86" s="119"/>
      <c r="S86" s="119"/>
      <c r="T86" s="119" t="s">
        <v>395</v>
      </c>
      <c r="V86" s="119"/>
      <c r="W86" s="344"/>
      <c r="X86" s="344"/>
      <c r="Y86" s="344"/>
      <c r="Z86" s="213" t="s">
        <v>396</v>
      </c>
      <c r="AA86" s="344"/>
      <c r="AB86" s="344"/>
      <c r="AC86" s="344"/>
      <c r="AD86" s="213" t="s">
        <v>396</v>
      </c>
      <c r="AE86" s="344"/>
      <c r="AF86" s="344"/>
      <c r="AG86" s="363"/>
    </row>
    <row r="87" spans="2:43" ht="16.899999999999999" customHeight="1">
      <c r="B87" s="364"/>
      <c r="C87" s="364"/>
      <c r="D87" s="364"/>
      <c r="E87" s="364"/>
      <c r="F87" s="364"/>
      <c r="G87" s="405"/>
      <c r="H87" s="297"/>
      <c r="I87" s="297"/>
      <c r="J87" s="297"/>
      <c r="K87" s="297"/>
      <c r="L87" s="297"/>
      <c r="M87" s="297"/>
      <c r="N87" s="297"/>
      <c r="O87" s="297"/>
      <c r="P87" s="297"/>
      <c r="Q87" s="297"/>
      <c r="R87" s="297"/>
      <c r="S87" s="297"/>
      <c r="T87" s="297"/>
      <c r="U87" s="297"/>
      <c r="V87" s="297"/>
      <c r="W87" s="297"/>
      <c r="X87" s="297"/>
      <c r="Y87" s="297"/>
      <c r="Z87" s="297"/>
      <c r="AA87" s="297"/>
      <c r="AB87" s="297"/>
      <c r="AC87" s="297"/>
      <c r="AD87" s="297"/>
      <c r="AE87" s="297"/>
      <c r="AF87" s="297"/>
      <c r="AG87" s="384"/>
    </row>
    <row r="88" spans="2:43" ht="16.899999999999999" customHeight="1">
      <c r="B88" s="364"/>
      <c r="C88" s="364"/>
      <c r="D88" s="364"/>
      <c r="E88" s="364"/>
      <c r="F88" s="364"/>
      <c r="G88" s="406"/>
      <c r="H88" s="407"/>
      <c r="I88" s="407"/>
      <c r="J88" s="407"/>
      <c r="K88" s="407"/>
      <c r="L88" s="407"/>
      <c r="M88" s="407"/>
      <c r="N88" s="407"/>
      <c r="O88" s="407"/>
      <c r="P88" s="407"/>
      <c r="Q88" s="407"/>
      <c r="R88" s="407"/>
      <c r="S88" s="407"/>
      <c r="T88" s="407"/>
      <c r="U88" s="407"/>
      <c r="V88" s="407"/>
      <c r="W88" s="407"/>
      <c r="X88" s="407"/>
      <c r="Y88" s="407"/>
      <c r="Z88" s="407"/>
      <c r="AA88" s="407"/>
      <c r="AB88" s="407"/>
      <c r="AC88" s="407"/>
      <c r="AD88" s="407"/>
      <c r="AE88" s="407"/>
      <c r="AF88" s="407"/>
      <c r="AG88" s="408"/>
    </row>
    <row r="89" spans="2:43" ht="7.9" customHeight="1" thickBot="1"/>
    <row r="90" spans="2:43" ht="16.899999999999999" customHeight="1" thickBot="1">
      <c r="B90" s="42" t="s">
        <v>85</v>
      </c>
      <c r="C90" s="7"/>
      <c r="D90" s="7"/>
      <c r="E90" s="7"/>
      <c r="F90" s="7"/>
      <c r="G90" s="7"/>
      <c r="H90" s="7"/>
      <c r="I90" s="7"/>
      <c r="J90" s="7"/>
      <c r="K90" s="7"/>
      <c r="L90" s="7"/>
      <c r="M90" s="7"/>
      <c r="N90" s="7"/>
      <c r="O90" s="7"/>
      <c r="P90" s="7"/>
      <c r="Q90" s="7"/>
      <c r="R90" s="7"/>
      <c r="S90" s="7"/>
      <c r="T90" s="7"/>
      <c r="U90" s="7"/>
      <c r="V90" s="7" t="s">
        <v>316</v>
      </c>
      <c r="W90" s="7"/>
      <c r="X90" s="7"/>
      <c r="Y90" s="81"/>
      <c r="Z90" s="7"/>
      <c r="AA90" s="7"/>
      <c r="AB90" s="7"/>
      <c r="AC90" s="7"/>
      <c r="AD90" s="7"/>
      <c r="AE90" s="7"/>
      <c r="AF90" s="7"/>
      <c r="AG90" s="8"/>
    </row>
    <row r="91" spans="2:43" ht="16.899999999999999" customHeight="1">
      <c r="B91" s="10" t="s">
        <v>111</v>
      </c>
      <c r="C91" s="149" t="s">
        <v>277</v>
      </c>
      <c r="D91" s="149"/>
      <c r="E91" s="149"/>
      <c r="F91" s="149"/>
      <c r="G91" s="149"/>
      <c r="H91" s="149"/>
      <c r="I91" s="149"/>
      <c r="J91" s="149"/>
      <c r="K91" s="149"/>
      <c r="L91" s="149"/>
      <c r="M91" s="149"/>
      <c r="N91" s="149"/>
      <c r="O91" s="149"/>
      <c r="P91" s="149"/>
      <c r="Q91" s="149"/>
      <c r="R91" s="149"/>
      <c r="S91" s="149"/>
      <c r="T91" s="149"/>
      <c r="U91" s="149"/>
      <c r="V91" s="149"/>
      <c r="W91" s="149"/>
      <c r="X91" s="149"/>
      <c r="Y91" s="43"/>
      <c r="Z91" s="149" t="s">
        <v>110</v>
      </c>
      <c r="AA91" s="149"/>
      <c r="AB91" s="149"/>
      <c r="AC91" s="149"/>
      <c r="AD91" s="149"/>
      <c r="AE91" s="149"/>
      <c r="AF91" s="149"/>
      <c r="AG91" s="11"/>
    </row>
    <row r="92" spans="2:43" ht="16.899999999999999" customHeight="1">
      <c r="B92" s="49" t="s">
        <v>112</v>
      </c>
      <c r="C92" s="33" t="s">
        <v>113</v>
      </c>
      <c r="D92" s="33"/>
      <c r="E92" s="33"/>
      <c r="F92" s="33"/>
      <c r="G92" s="33"/>
      <c r="H92" s="33"/>
      <c r="I92" s="33"/>
      <c r="J92" s="33"/>
      <c r="K92" s="33"/>
      <c r="L92" s="33"/>
      <c r="M92" s="33"/>
      <c r="N92" s="33"/>
      <c r="O92" s="33"/>
      <c r="P92" s="33"/>
      <c r="Q92" s="33"/>
      <c r="R92" s="33"/>
      <c r="S92" s="33"/>
      <c r="T92" s="33"/>
      <c r="U92" s="33"/>
      <c r="V92" s="33"/>
      <c r="W92" s="33"/>
      <c r="X92" s="33"/>
      <c r="Y92" s="146"/>
      <c r="Z92" s="33" t="s">
        <v>110</v>
      </c>
      <c r="AA92" s="33"/>
      <c r="AB92" s="33"/>
      <c r="AC92" s="33"/>
      <c r="AD92" s="33"/>
      <c r="AE92" s="33"/>
      <c r="AF92" s="33"/>
      <c r="AG92" s="50"/>
    </row>
    <row r="93" spans="2:43" ht="16.899999999999999" customHeight="1">
      <c r="B93" s="49" t="s">
        <v>114</v>
      </c>
      <c r="C93" s="33" t="s">
        <v>115</v>
      </c>
      <c r="D93" s="33"/>
      <c r="E93" s="33"/>
      <c r="F93" s="33"/>
      <c r="G93" s="33"/>
      <c r="H93" s="33"/>
      <c r="I93" s="33"/>
      <c r="J93" s="33"/>
      <c r="K93" s="33"/>
      <c r="L93" s="33"/>
      <c r="M93" s="33"/>
      <c r="N93" s="33"/>
      <c r="O93" s="33"/>
      <c r="P93" s="33"/>
      <c r="Q93" s="33"/>
      <c r="R93" s="33"/>
      <c r="S93" s="33"/>
      <c r="T93" s="33"/>
      <c r="U93" s="33"/>
      <c r="V93" s="33"/>
      <c r="W93" s="33"/>
      <c r="X93" s="33"/>
      <c r="Y93" s="146"/>
      <c r="Z93" s="33" t="s">
        <v>110</v>
      </c>
      <c r="AA93" s="33"/>
      <c r="AB93" s="33"/>
      <c r="AC93" s="33"/>
      <c r="AD93" s="33"/>
      <c r="AE93" s="33"/>
      <c r="AF93" s="33"/>
      <c r="AG93" s="50"/>
    </row>
    <row r="94" spans="2:43" ht="16.899999999999999" customHeight="1">
      <c r="B94" s="95" t="s">
        <v>116</v>
      </c>
      <c r="C94" s="119" t="s">
        <v>392</v>
      </c>
      <c r="D94" s="119"/>
      <c r="E94" s="119"/>
      <c r="F94" s="119"/>
      <c r="G94" s="119"/>
      <c r="H94" s="119"/>
      <c r="I94" s="119"/>
      <c r="J94" s="119"/>
      <c r="K94" s="119"/>
      <c r="L94" s="119"/>
      <c r="M94" s="119"/>
      <c r="N94" s="119"/>
      <c r="O94" s="119"/>
      <c r="P94" s="119"/>
      <c r="Q94" s="119"/>
      <c r="R94" s="119"/>
      <c r="S94" s="119"/>
      <c r="T94" s="119"/>
      <c r="U94" s="119"/>
      <c r="V94" s="119"/>
      <c r="W94" s="119"/>
      <c r="X94" s="119"/>
      <c r="Y94" s="118"/>
      <c r="Z94" s="119" t="s">
        <v>110</v>
      </c>
      <c r="AA94" s="119"/>
      <c r="AB94" s="119"/>
      <c r="AC94" s="119"/>
      <c r="AD94" s="119"/>
      <c r="AE94" s="119"/>
      <c r="AF94" s="119"/>
      <c r="AG94" s="120"/>
    </row>
    <row r="95" spans="2:43" ht="16.899999999999999" customHeight="1">
      <c r="B95" s="95"/>
      <c r="C95" s="40" t="s">
        <v>393</v>
      </c>
      <c r="D95" s="119"/>
      <c r="E95" s="119"/>
      <c r="F95" s="119"/>
      <c r="G95" s="119"/>
      <c r="H95" s="119"/>
      <c r="I95" s="119"/>
      <c r="J95" s="119"/>
      <c r="K95" s="119"/>
      <c r="L95" s="119"/>
      <c r="M95" s="119"/>
      <c r="N95" s="119"/>
      <c r="O95" s="119"/>
      <c r="P95" s="119"/>
      <c r="Q95" s="119"/>
      <c r="R95" s="119"/>
      <c r="S95" s="119"/>
      <c r="T95" s="119"/>
      <c r="U95" s="119"/>
      <c r="V95" s="119"/>
      <c r="W95" s="119"/>
      <c r="X95" s="119"/>
      <c r="Y95" s="118"/>
      <c r="Z95" s="119"/>
      <c r="AA95" s="119"/>
      <c r="AB95" s="119"/>
      <c r="AC95" s="119"/>
      <c r="AD95" s="119"/>
      <c r="AE95" s="119"/>
      <c r="AF95" s="119"/>
      <c r="AG95" s="120"/>
    </row>
    <row r="96" spans="2:43" ht="16.899999999999999" customHeight="1">
      <c r="B96" s="49" t="s">
        <v>117</v>
      </c>
      <c r="C96" s="33" t="s">
        <v>394</v>
      </c>
      <c r="D96" s="33"/>
      <c r="E96" s="33"/>
      <c r="F96" s="33"/>
      <c r="G96" s="33"/>
      <c r="H96" s="33"/>
      <c r="I96" s="33"/>
      <c r="J96" s="33"/>
      <c r="K96" s="33"/>
      <c r="L96" s="33"/>
      <c r="M96" s="33"/>
      <c r="N96" s="33"/>
      <c r="O96" s="33"/>
      <c r="P96" s="33"/>
      <c r="Q96" s="33"/>
      <c r="R96" s="33"/>
      <c r="S96" s="33"/>
      <c r="T96" s="33"/>
      <c r="U96" s="33"/>
      <c r="V96" s="33"/>
      <c r="W96" s="33"/>
      <c r="X96" s="33"/>
      <c r="Y96" s="146"/>
      <c r="Z96" s="33" t="s">
        <v>110</v>
      </c>
      <c r="AA96" s="33"/>
      <c r="AB96" s="33"/>
      <c r="AC96" s="33"/>
      <c r="AD96" s="33"/>
      <c r="AE96" s="33"/>
      <c r="AF96" s="33"/>
      <c r="AG96" s="50"/>
    </row>
    <row r="97" spans="2:33" ht="16.899999999999999" customHeight="1">
      <c r="B97" s="49" t="s">
        <v>118</v>
      </c>
      <c r="C97" s="33" t="s">
        <v>359</v>
      </c>
      <c r="D97" s="33"/>
      <c r="E97" s="33"/>
      <c r="F97" s="33"/>
      <c r="G97" s="33"/>
      <c r="H97" s="33"/>
      <c r="I97" s="33"/>
      <c r="J97" s="33"/>
      <c r="K97" s="33"/>
      <c r="L97" s="33"/>
      <c r="M97" s="33"/>
      <c r="N97" s="33"/>
      <c r="O97" s="33"/>
      <c r="P97" s="33"/>
      <c r="Q97" s="33"/>
      <c r="R97" s="33"/>
      <c r="S97" s="33"/>
      <c r="T97" s="33"/>
      <c r="U97" s="33"/>
      <c r="V97" s="33"/>
      <c r="W97" s="33"/>
      <c r="X97" s="33"/>
      <c r="Y97" s="146"/>
      <c r="Z97" s="33" t="s">
        <v>110</v>
      </c>
      <c r="AA97" s="33"/>
      <c r="AB97" s="33"/>
      <c r="AC97" s="33"/>
      <c r="AD97" s="33"/>
      <c r="AE97" s="33"/>
      <c r="AF97" s="33"/>
      <c r="AG97" s="50"/>
    </row>
    <row r="98" spans="2:33" ht="16.899999999999999" customHeight="1">
      <c r="B98" s="49" t="s">
        <v>119</v>
      </c>
      <c r="C98" s="33" t="s">
        <v>360</v>
      </c>
      <c r="D98" s="33"/>
      <c r="E98" s="33"/>
      <c r="F98" s="33"/>
      <c r="G98" s="33"/>
      <c r="H98" s="33"/>
      <c r="I98" s="33"/>
      <c r="J98" s="33"/>
      <c r="K98" s="33"/>
      <c r="L98" s="33"/>
      <c r="M98" s="33"/>
      <c r="N98" s="33"/>
      <c r="O98" s="33"/>
      <c r="P98" s="33"/>
      <c r="Q98" s="33"/>
      <c r="R98" s="33"/>
      <c r="S98" s="33"/>
      <c r="T98" s="33"/>
      <c r="U98" s="33"/>
      <c r="V98" s="33"/>
      <c r="W98" s="33"/>
      <c r="X98" s="33"/>
      <c r="Y98" s="146"/>
      <c r="Z98" s="33" t="s">
        <v>110</v>
      </c>
      <c r="AA98" s="33"/>
      <c r="AB98" s="33"/>
      <c r="AC98" s="33" t="s">
        <v>128</v>
      </c>
      <c r="AD98" s="33"/>
      <c r="AE98" s="33"/>
      <c r="AF98" s="33"/>
      <c r="AG98" s="50"/>
    </row>
    <row r="99" spans="2:33" ht="16.899999999999999" customHeight="1" thickBot="1">
      <c r="B99" s="51" t="s">
        <v>120</v>
      </c>
      <c r="C99" s="52" t="s">
        <v>121</v>
      </c>
      <c r="D99" s="52"/>
      <c r="E99" s="52"/>
      <c r="F99" s="52"/>
      <c r="G99" s="52"/>
      <c r="H99" s="52"/>
      <c r="I99" s="52"/>
      <c r="J99" s="52"/>
      <c r="K99" s="52"/>
      <c r="L99" s="52"/>
      <c r="M99" s="52"/>
      <c r="N99" s="52"/>
      <c r="O99" s="52"/>
      <c r="P99" s="52"/>
      <c r="Q99" s="52"/>
      <c r="R99" s="52"/>
      <c r="S99" s="52"/>
      <c r="T99" s="52"/>
      <c r="U99" s="52"/>
      <c r="V99" s="52"/>
      <c r="W99" s="52"/>
      <c r="X99" s="52"/>
      <c r="Y99" s="53"/>
      <c r="Z99" s="52" t="s">
        <v>110</v>
      </c>
      <c r="AA99" s="52"/>
      <c r="AB99" s="52"/>
      <c r="AC99" s="52" t="s">
        <v>127</v>
      </c>
      <c r="AD99" s="52"/>
      <c r="AE99" s="52"/>
      <c r="AF99" s="52"/>
      <c r="AG99" s="54"/>
    </row>
    <row r="100" spans="2:33" ht="9" customHeight="1" thickBot="1">
      <c r="B100" s="119"/>
      <c r="C100" s="119"/>
      <c r="D100" s="119"/>
      <c r="E100" s="119"/>
      <c r="F100" s="119"/>
      <c r="G100" s="119"/>
      <c r="H100" s="119"/>
      <c r="I100" s="119"/>
      <c r="J100" s="119"/>
      <c r="K100" s="119"/>
      <c r="L100" s="119"/>
      <c r="M100" s="119"/>
      <c r="N100" s="119"/>
      <c r="O100" s="119"/>
      <c r="P100" s="119"/>
      <c r="Q100" s="119"/>
      <c r="R100" s="119"/>
      <c r="S100" s="119"/>
      <c r="T100" s="119"/>
      <c r="U100" s="119"/>
      <c r="V100" s="119"/>
      <c r="W100" s="119"/>
      <c r="X100" s="119"/>
      <c r="Y100" s="119"/>
      <c r="Z100" s="119"/>
      <c r="AA100" s="119"/>
      <c r="AB100" s="119"/>
      <c r="AC100" s="119"/>
      <c r="AD100" s="119"/>
      <c r="AE100" s="119"/>
      <c r="AF100" s="119"/>
      <c r="AG100" s="119"/>
    </row>
    <row r="101" spans="2:33" ht="16.899999999999999" customHeight="1" thickBot="1">
      <c r="B101" s="42" t="s">
        <v>412</v>
      </c>
      <c r="C101" s="7"/>
      <c r="D101" s="7"/>
      <c r="E101" s="7"/>
      <c r="F101" s="7"/>
      <c r="G101" s="7"/>
      <c r="H101" s="7"/>
      <c r="I101" s="7"/>
      <c r="J101" s="7"/>
      <c r="K101" s="7"/>
      <c r="L101" s="7"/>
      <c r="M101" s="7"/>
      <c r="N101" s="7"/>
      <c r="O101" s="7"/>
      <c r="P101" s="7"/>
      <c r="Q101" s="7"/>
      <c r="R101" s="7"/>
      <c r="S101" s="7"/>
      <c r="T101" s="7"/>
      <c r="U101" s="7"/>
      <c r="V101" s="7" t="s">
        <v>316</v>
      </c>
      <c r="W101" s="7"/>
      <c r="X101" s="7"/>
      <c r="Y101" s="7"/>
      <c r="Z101" s="7"/>
      <c r="AA101" s="7"/>
      <c r="AB101" s="7"/>
      <c r="AC101" s="7"/>
      <c r="AD101" s="7"/>
      <c r="AE101" s="7"/>
      <c r="AF101" s="7"/>
      <c r="AG101" s="8"/>
    </row>
    <row r="102" spans="2:33" ht="16.899999999999999" customHeight="1">
      <c r="B102" s="45" t="s">
        <v>126</v>
      </c>
      <c r="C102" s="46" t="s">
        <v>124</v>
      </c>
      <c r="D102" s="46"/>
      <c r="E102" s="46"/>
      <c r="F102" s="46"/>
      <c r="G102" s="46"/>
      <c r="H102" s="46"/>
      <c r="I102" s="46"/>
      <c r="J102" s="46"/>
      <c r="K102" s="46"/>
      <c r="L102" s="46"/>
      <c r="M102" s="46"/>
      <c r="N102" s="46"/>
      <c r="O102" s="46"/>
      <c r="P102" s="46"/>
      <c r="Q102" s="46"/>
      <c r="R102" s="46"/>
      <c r="S102" s="46"/>
      <c r="T102" s="46"/>
      <c r="U102" s="46"/>
      <c r="V102" s="46"/>
      <c r="W102" s="46"/>
      <c r="X102" s="46"/>
      <c r="Y102" s="47"/>
      <c r="Z102" s="46" t="s">
        <v>110</v>
      </c>
      <c r="AA102" s="46"/>
      <c r="AB102" s="46"/>
      <c r="AC102" s="46" t="s">
        <v>128</v>
      </c>
      <c r="AD102" s="46"/>
      <c r="AE102" s="46"/>
      <c r="AF102" s="46"/>
      <c r="AG102" s="48"/>
    </row>
    <row r="103" spans="2:33" ht="16.899999999999999" customHeight="1">
      <c r="B103" s="49" t="s">
        <v>122</v>
      </c>
      <c r="C103" s="33" t="s">
        <v>315</v>
      </c>
      <c r="D103" s="33"/>
      <c r="E103" s="33"/>
      <c r="F103" s="33"/>
      <c r="G103" s="33"/>
      <c r="H103" s="33"/>
      <c r="I103" s="33"/>
      <c r="J103" s="33"/>
      <c r="K103" s="33"/>
      <c r="L103" s="33"/>
      <c r="M103" s="33"/>
      <c r="N103" s="33"/>
      <c r="O103" s="33"/>
      <c r="P103" s="33"/>
      <c r="Q103" s="33"/>
      <c r="R103" s="33"/>
      <c r="S103" s="33"/>
      <c r="T103" s="33"/>
      <c r="U103" s="33"/>
      <c r="V103" s="33"/>
      <c r="W103" s="33"/>
      <c r="X103" s="33"/>
      <c r="Y103" s="146"/>
      <c r="Z103" s="33" t="s">
        <v>110</v>
      </c>
      <c r="AA103" s="33"/>
      <c r="AB103" s="33"/>
      <c r="AC103" s="33" t="s">
        <v>128</v>
      </c>
      <c r="AD103" s="33"/>
      <c r="AE103" s="33"/>
      <c r="AF103" s="33"/>
      <c r="AG103" s="50"/>
    </row>
    <row r="104" spans="2:33" ht="16.899999999999999" customHeight="1">
      <c r="B104" s="395" t="s">
        <v>123</v>
      </c>
      <c r="C104" s="292" t="s">
        <v>125</v>
      </c>
      <c r="D104" s="292"/>
      <c r="E104" s="292"/>
      <c r="F104" s="292"/>
      <c r="G104" s="292"/>
      <c r="H104" s="292"/>
      <c r="I104" s="292"/>
      <c r="J104" s="292"/>
      <c r="K104" s="292"/>
      <c r="L104" s="292"/>
      <c r="M104" s="292"/>
      <c r="N104" s="292"/>
      <c r="O104" s="292"/>
      <c r="P104" s="292"/>
      <c r="Q104" s="292"/>
      <c r="R104" s="292"/>
      <c r="S104" s="292"/>
      <c r="T104" s="292"/>
      <c r="U104" s="292"/>
      <c r="V104" s="292"/>
      <c r="W104" s="292"/>
      <c r="X104" s="134"/>
      <c r="Y104" s="118"/>
      <c r="Z104" s="322" t="s">
        <v>110</v>
      </c>
      <c r="AA104" s="322"/>
      <c r="AB104" s="119"/>
      <c r="AC104" s="387" t="s">
        <v>127</v>
      </c>
      <c r="AD104" s="387"/>
      <c r="AE104" s="119"/>
      <c r="AF104" s="119"/>
      <c r="AG104" s="120"/>
    </row>
    <row r="105" spans="2:33" ht="16.899999999999999" customHeight="1" thickBot="1">
      <c r="B105" s="396"/>
      <c r="C105" s="346"/>
      <c r="D105" s="346"/>
      <c r="E105" s="346"/>
      <c r="F105" s="346"/>
      <c r="G105" s="346"/>
      <c r="H105" s="346"/>
      <c r="I105" s="346"/>
      <c r="J105" s="346"/>
      <c r="K105" s="346"/>
      <c r="L105" s="346"/>
      <c r="M105" s="346"/>
      <c r="N105" s="346"/>
      <c r="O105" s="346"/>
      <c r="P105" s="346"/>
      <c r="Q105" s="346"/>
      <c r="R105" s="346"/>
      <c r="S105" s="346"/>
      <c r="T105" s="346"/>
      <c r="U105" s="346"/>
      <c r="V105" s="346"/>
      <c r="W105" s="346"/>
      <c r="X105" s="135"/>
      <c r="Y105" s="44"/>
      <c r="Z105" s="397"/>
      <c r="AA105" s="397"/>
      <c r="AB105" s="132"/>
      <c r="AC105" s="388"/>
      <c r="AD105" s="388"/>
      <c r="AE105" s="132"/>
      <c r="AF105" s="132"/>
      <c r="AG105" s="12"/>
    </row>
  </sheetData>
  <sheetProtection formatCells="0" formatColumns="0" formatRows="0" autoFilter="0"/>
  <mergeCells count="126">
    <mergeCell ref="B104:B105"/>
    <mergeCell ref="Z104:AA105"/>
    <mergeCell ref="B56:F56"/>
    <mergeCell ref="B68:F75"/>
    <mergeCell ref="K57:L57"/>
    <mergeCell ref="G64:AA65"/>
    <mergeCell ref="B64:F65"/>
    <mergeCell ref="B58:F58"/>
    <mergeCell ref="B57:F57"/>
    <mergeCell ref="B82:F82"/>
    <mergeCell ref="G87:AG88"/>
    <mergeCell ref="J84:S85"/>
    <mergeCell ref="C83:AG83"/>
    <mergeCell ref="O30:T30"/>
    <mergeCell ref="O26:T26"/>
    <mergeCell ref="AC104:AD105"/>
    <mergeCell ref="C104:W105"/>
    <mergeCell ref="O27:T27"/>
    <mergeCell ref="O29:T29"/>
    <mergeCell ref="L79:N79"/>
    <mergeCell ref="P79:R79"/>
    <mergeCell ref="W79:Y79"/>
    <mergeCell ref="AA79:AC79"/>
    <mergeCell ref="O28:T28"/>
    <mergeCell ref="X27:AE28"/>
    <mergeCell ref="H82:I82"/>
    <mergeCell ref="V82:W82"/>
    <mergeCell ref="X82:Y82"/>
    <mergeCell ref="J82:K82"/>
    <mergeCell ref="W86:Y86"/>
    <mergeCell ref="AA86:AC86"/>
    <mergeCell ref="O31:T31"/>
    <mergeCell ref="O32:T32"/>
    <mergeCell ref="O33:T33"/>
    <mergeCell ref="AE86:AG86"/>
    <mergeCell ref="K86:M86"/>
    <mergeCell ref="O86:Q86"/>
    <mergeCell ref="B84:F88"/>
    <mergeCell ref="B3:AG3"/>
    <mergeCell ref="AC5:AE5"/>
    <mergeCell ref="Y5:AA5"/>
    <mergeCell ref="R5:T5"/>
    <mergeCell ref="U5:W5"/>
    <mergeCell ref="V6:AG6"/>
    <mergeCell ref="R9:AG11"/>
    <mergeCell ref="AB23:AE23"/>
    <mergeCell ref="X24:AA24"/>
    <mergeCell ref="Q18:AF18"/>
    <mergeCell ref="V19:X19"/>
    <mergeCell ref="AD20:AE20"/>
    <mergeCell ref="Y20:Z20"/>
    <mergeCell ref="AA20:AC20"/>
    <mergeCell ref="Q23:T23"/>
    <mergeCell ref="AA19:AB19"/>
    <mergeCell ref="D8:F8"/>
    <mergeCell ref="H8:J8"/>
    <mergeCell ref="B9:Q12"/>
    <mergeCell ref="Y84:AG85"/>
    <mergeCell ref="B13:AG14"/>
    <mergeCell ref="AC12:AF12"/>
    <mergeCell ref="B15:E25"/>
    <mergeCell ref="F15:I18"/>
    <mergeCell ref="F19:I19"/>
    <mergeCell ref="F21:I25"/>
    <mergeCell ref="F20:I20"/>
    <mergeCell ref="U12:W12"/>
    <mergeCell ref="Y12:AA12"/>
    <mergeCell ref="X25:AF25"/>
    <mergeCell ref="N17:P17"/>
    <mergeCell ref="P16:Q16"/>
    <mergeCell ref="S16:U16"/>
    <mergeCell ref="Q17:AF17"/>
    <mergeCell ref="M82:N82"/>
    <mergeCell ref="P82:Q82"/>
    <mergeCell ref="AA82:AB82"/>
    <mergeCell ref="AD82:AE82"/>
    <mergeCell ref="V69:Y69"/>
    <mergeCell ref="Z69:AB69"/>
    <mergeCell ref="AD69:AE69"/>
    <mergeCell ref="AD71:AE71"/>
    <mergeCell ref="AD72:AE72"/>
    <mergeCell ref="Z72:AB72"/>
    <mergeCell ref="Z71:AB71"/>
    <mergeCell ref="AD64:AF65"/>
    <mergeCell ref="AC64:AC65"/>
    <mergeCell ref="AD74:AG75"/>
    <mergeCell ref="AC74:AC75"/>
    <mergeCell ref="AC36:AG37"/>
    <mergeCell ref="Q41:R41"/>
    <mergeCell ref="T41:U41"/>
    <mergeCell ref="W41:X41"/>
    <mergeCell ref="C38:Z40"/>
    <mergeCell ref="B36:AA37"/>
    <mergeCell ref="J46:Z46"/>
    <mergeCell ref="K45:L45"/>
    <mergeCell ref="N45:P45"/>
    <mergeCell ref="J48:Z48"/>
    <mergeCell ref="B59:F63"/>
    <mergeCell ref="J50:Z50"/>
    <mergeCell ref="J52:M52"/>
    <mergeCell ref="O52:R52"/>
    <mergeCell ref="T52:W52"/>
    <mergeCell ref="B66:F67"/>
    <mergeCell ref="Z70:AB70"/>
    <mergeCell ref="AD70:AE70"/>
    <mergeCell ref="V70:Y70"/>
    <mergeCell ref="B76:F81"/>
    <mergeCell ref="G80:P81"/>
    <mergeCell ref="Q80:Z81"/>
    <mergeCell ref="AA80:AG81"/>
    <mergeCell ref="B26:E29"/>
    <mergeCell ref="B30:E33"/>
    <mergeCell ref="F26:N26"/>
    <mergeCell ref="F27:N27"/>
    <mergeCell ref="F28:N28"/>
    <mergeCell ref="F29:N29"/>
    <mergeCell ref="F30:N30"/>
    <mergeCell ref="F31:N31"/>
    <mergeCell ref="F32:N32"/>
    <mergeCell ref="F33:N33"/>
    <mergeCell ref="X31:AE32"/>
    <mergeCell ref="Z73:AB73"/>
    <mergeCell ref="AD73:AE73"/>
    <mergeCell ref="AE79:AG79"/>
    <mergeCell ref="J77:S78"/>
    <mergeCell ref="X77:AG78"/>
  </mergeCells>
  <phoneticPr fontId="2"/>
  <conditionalFormatting sqref="R5 U5">
    <cfRule type="containsBlanks" dxfId="425" priority="116">
      <formula>LEN(TRIM(R5))=0</formula>
    </cfRule>
  </conditionalFormatting>
  <conditionalFormatting sqref="Y5">
    <cfRule type="containsBlanks" dxfId="424" priority="114">
      <formula>LEN(TRIM(Y5))=0</formula>
    </cfRule>
  </conditionalFormatting>
  <conditionalFormatting sqref="AC5">
    <cfRule type="containsBlanks" dxfId="423" priority="113">
      <formula>LEN(TRIM(AC5))=0</formula>
    </cfRule>
  </conditionalFormatting>
  <conditionalFormatting sqref="U12">
    <cfRule type="containsBlanks" dxfId="422" priority="112">
      <formula>LEN(TRIM(U12))=0</formula>
    </cfRule>
  </conditionalFormatting>
  <conditionalFormatting sqref="Y12">
    <cfRule type="containsBlanks" dxfId="421" priority="111">
      <formula>LEN(TRIM(Y12))=0</formula>
    </cfRule>
  </conditionalFormatting>
  <conditionalFormatting sqref="AC12">
    <cfRule type="containsBlanks" dxfId="420" priority="110">
      <formula>LEN(TRIM(AC12))=0</formula>
    </cfRule>
  </conditionalFormatting>
  <conditionalFormatting sqref="V6:AG6">
    <cfRule type="containsBlanks" dxfId="419" priority="109">
      <formula>LEN(TRIM(V6))=0</formula>
    </cfRule>
  </conditionalFormatting>
  <conditionalFormatting sqref="R9:AG11">
    <cfRule type="containsBlanks" dxfId="418" priority="108">
      <formula>LEN(TRIM(R9))=0</formula>
    </cfRule>
  </conditionalFormatting>
  <conditionalFormatting sqref="D8">
    <cfRule type="containsBlanks" dxfId="417" priority="107">
      <formula>LEN(TRIM(D8))=0</formula>
    </cfRule>
  </conditionalFormatting>
  <conditionalFormatting sqref="H8">
    <cfRule type="containsBlanks" dxfId="416" priority="106">
      <formula>LEN(TRIM(H8))=0</formula>
    </cfRule>
  </conditionalFormatting>
  <conditionalFormatting sqref="B9:Q11">
    <cfRule type="containsBlanks" dxfId="415" priority="105">
      <formula>LEN(TRIM(B9))=0</formula>
    </cfRule>
  </conditionalFormatting>
  <conditionalFormatting sqref="Q17:Q18">
    <cfRule type="containsBlanks" dxfId="414" priority="117">
      <formula>LEN(TRIM(Q17))=0</formula>
    </cfRule>
  </conditionalFormatting>
  <conditionalFormatting sqref="V19">
    <cfRule type="containsBlanks" dxfId="413" priority="103">
      <formula>LEN(TRIM(V19))=0</formula>
    </cfRule>
  </conditionalFormatting>
  <conditionalFormatting sqref="AD20">
    <cfRule type="containsBlanks" dxfId="412" priority="102">
      <formula>LEN(TRIM(AD20))=0</formula>
    </cfRule>
  </conditionalFormatting>
  <conditionalFormatting sqref="Y20">
    <cfRule type="containsBlanks" dxfId="411" priority="101">
      <formula>LEN(TRIM(Y20))=0</formula>
    </cfRule>
  </conditionalFormatting>
  <conditionalFormatting sqref="AB23">
    <cfRule type="expression" dxfId="410" priority="96">
      <formula>$AI$22&lt;&gt;TRUE</formula>
    </cfRule>
    <cfRule type="containsBlanks" dxfId="409" priority="99">
      <formula>LEN(TRIM(AB23))=0</formula>
    </cfRule>
  </conditionalFormatting>
  <conditionalFormatting sqref="X25:X33">
    <cfRule type="containsBlanks" dxfId="408" priority="93">
      <formula>LEN(TRIM(X25))=0</formula>
    </cfRule>
  </conditionalFormatting>
  <conditionalFormatting sqref="Q23">
    <cfRule type="expression" dxfId="407" priority="90">
      <formula>$AI$22&lt;&gt;TRUE</formula>
    </cfRule>
    <cfRule type="containsBlanks" dxfId="406" priority="91">
      <formula>LEN(TRIM(Q23))=0</formula>
    </cfRule>
  </conditionalFormatting>
  <conditionalFormatting sqref="X24">
    <cfRule type="expression" dxfId="405" priority="88">
      <formula>$AI$22&lt;&gt;TRUE</formula>
    </cfRule>
    <cfRule type="containsBlanks" dxfId="404" priority="89">
      <formula>LEN(TRIM(X24))=0</formula>
    </cfRule>
  </conditionalFormatting>
  <conditionalFormatting sqref="X25:AF33">
    <cfRule type="expression" dxfId="403" priority="87">
      <formula>$AI$22&lt;&gt;TRUE</formula>
    </cfRule>
  </conditionalFormatting>
  <conditionalFormatting sqref="Q18:AF18">
    <cfRule type="expression" dxfId="402" priority="85">
      <formula>$AI$18&lt;&gt;TRUE</formula>
    </cfRule>
  </conditionalFormatting>
  <conditionalFormatting sqref="Q41">
    <cfRule type="containsBlanks" dxfId="401" priority="83">
      <formula>LEN(TRIM(Q41))=0</formula>
    </cfRule>
  </conditionalFormatting>
  <conditionalFormatting sqref="Q41:R41">
    <cfRule type="expression" dxfId="400" priority="82">
      <formula>$AI$36&lt;&gt;TRUE</formula>
    </cfRule>
  </conditionalFormatting>
  <conditionalFormatting sqref="T41">
    <cfRule type="containsBlanks" dxfId="399" priority="81">
      <formula>LEN(TRIM(T41))=0</formula>
    </cfRule>
  </conditionalFormatting>
  <conditionalFormatting sqref="T41:U41">
    <cfRule type="expression" dxfId="398" priority="80">
      <formula>$AI$36&lt;&gt;TRUE</formula>
    </cfRule>
  </conditionalFormatting>
  <conditionalFormatting sqref="W41">
    <cfRule type="containsBlanks" dxfId="397" priority="79">
      <formula>LEN(TRIM(W41))=0</formula>
    </cfRule>
  </conditionalFormatting>
  <conditionalFormatting sqref="W41:X41">
    <cfRule type="expression" dxfId="396" priority="78">
      <formula>$AI$36&lt;&gt;TRUE</formula>
    </cfRule>
  </conditionalFormatting>
  <conditionalFormatting sqref="J46">
    <cfRule type="containsBlanks" dxfId="395" priority="77">
      <formula>LEN(TRIM(J46))=0</formula>
    </cfRule>
  </conditionalFormatting>
  <conditionalFormatting sqref="J46">
    <cfRule type="expression" dxfId="394" priority="76">
      <formula>$AI$36&lt;&gt;TRUE</formula>
    </cfRule>
  </conditionalFormatting>
  <conditionalFormatting sqref="J50">
    <cfRule type="containsBlanks" dxfId="393" priority="75">
      <formula>LEN(TRIM(J50))=0</formula>
    </cfRule>
  </conditionalFormatting>
  <conditionalFormatting sqref="J50">
    <cfRule type="expression" dxfId="392" priority="74">
      <formula>$AI$36&lt;&gt;TRUE</formula>
    </cfRule>
  </conditionalFormatting>
  <conditionalFormatting sqref="J52">
    <cfRule type="containsBlanks" dxfId="391" priority="73">
      <formula>LEN(TRIM(J52))=0</formula>
    </cfRule>
  </conditionalFormatting>
  <conditionalFormatting sqref="J52:K52">
    <cfRule type="expression" dxfId="390" priority="72">
      <formula>$AI$36&lt;&gt;TRUE</formula>
    </cfRule>
  </conditionalFormatting>
  <conditionalFormatting sqref="O52">
    <cfRule type="containsBlanks" dxfId="389" priority="71">
      <formula>LEN(TRIM(O52))=0</formula>
    </cfRule>
  </conditionalFormatting>
  <conditionalFormatting sqref="O52:P52">
    <cfRule type="expression" dxfId="388" priority="70">
      <formula>$AI$36&lt;&gt;TRUE</formula>
    </cfRule>
  </conditionalFormatting>
  <conditionalFormatting sqref="T52">
    <cfRule type="containsBlanks" dxfId="387" priority="69">
      <formula>LEN(TRIM(T52))=0</formula>
    </cfRule>
  </conditionalFormatting>
  <conditionalFormatting sqref="T52:U52">
    <cfRule type="expression" dxfId="386" priority="68">
      <formula>$AI$36&lt;&gt;TRUE</formula>
    </cfRule>
  </conditionalFormatting>
  <conditionalFormatting sqref="K57">
    <cfRule type="containsBlanks" dxfId="385" priority="67">
      <formula>LEN(TRIM(K57))=0</formula>
    </cfRule>
  </conditionalFormatting>
  <conditionalFormatting sqref="J77:S78">
    <cfRule type="expression" dxfId="384" priority="5">
      <formula>$AI$76=TRUE</formula>
    </cfRule>
    <cfRule type="containsBlanks" dxfId="383" priority="56">
      <formula>LEN(TRIM(J77))=0</formula>
    </cfRule>
  </conditionalFormatting>
  <conditionalFormatting sqref="Y20:Z20">
    <cfRule type="expression" dxfId="382" priority="55">
      <formula>$AI$21&lt;&gt;TRUE</formula>
    </cfRule>
  </conditionalFormatting>
  <conditionalFormatting sqref="AD20:AE20">
    <cfRule type="expression" dxfId="381" priority="54">
      <formula>$AI$21&lt;&gt;TRUE</formula>
    </cfRule>
  </conditionalFormatting>
  <conditionalFormatting sqref="V69:Y70">
    <cfRule type="expression" dxfId="380" priority="52">
      <formula>$AI$69&lt;&gt;TRUE</formula>
    </cfRule>
    <cfRule type="containsBlanks" dxfId="379" priority="53">
      <formula>LEN(TRIM(V69))=0</formula>
    </cfRule>
  </conditionalFormatting>
  <conditionalFormatting sqref="Z69:AB70">
    <cfRule type="expression" dxfId="378" priority="50">
      <formula>$AI$69&lt;&gt;TRUE</formula>
    </cfRule>
    <cfRule type="containsBlanks" dxfId="377" priority="51">
      <formula>LEN(TRIM(Z69))=0</formula>
    </cfRule>
  </conditionalFormatting>
  <conditionalFormatting sqref="AD69:AE70">
    <cfRule type="expression" dxfId="376" priority="48">
      <formula>$AI$69&lt;&gt;TRUE</formula>
    </cfRule>
    <cfRule type="containsBlanks" dxfId="375" priority="49">
      <formula>LEN(TRIM(AD69))=0</formula>
    </cfRule>
  </conditionalFormatting>
  <conditionalFormatting sqref="Z71:AB73">
    <cfRule type="containsBlanks" dxfId="374" priority="47">
      <formula>LEN(TRIM(Z71))=0</formula>
    </cfRule>
  </conditionalFormatting>
  <conditionalFormatting sqref="AD71:AE73">
    <cfRule type="containsBlanks" dxfId="373" priority="45">
      <formula>LEN(TRIM(AD71))=0</formula>
    </cfRule>
  </conditionalFormatting>
  <conditionalFormatting sqref="Z72:AB72">
    <cfRule type="expression" dxfId="372" priority="46">
      <formula>$AI$72&lt;&gt;TRUE</formula>
    </cfRule>
  </conditionalFormatting>
  <conditionalFormatting sqref="Z71:AB71">
    <cfRule type="expression" dxfId="371" priority="43">
      <formula>$AI$71&lt;&gt;TRUE</formula>
    </cfRule>
  </conditionalFormatting>
  <conditionalFormatting sqref="AD71:AE71">
    <cfRule type="expression" dxfId="370" priority="44">
      <formula>$AI$71&lt;&gt;TRUE</formula>
    </cfRule>
  </conditionalFormatting>
  <conditionalFormatting sqref="AD72:AE72">
    <cfRule type="expression" dxfId="369" priority="42">
      <formula>$AI$72&lt;&gt;TRUE</formula>
    </cfRule>
  </conditionalFormatting>
  <conditionalFormatting sqref="Z73:AB73">
    <cfRule type="expression" dxfId="368" priority="41">
      <formula>$AI$73&lt;&gt;TRUE</formula>
    </cfRule>
  </conditionalFormatting>
  <conditionalFormatting sqref="AD73:AE73">
    <cfRule type="expression" dxfId="367" priority="40">
      <formula>$AI$73&lt;&gt;TRUE</formula>
    </cfRule>
  </conditionalFormatting>
  <conditionalFormatting sqref="J84:S85">
    <cfRule type="expression" dxfId="366" priority="36">
      <formula>$AI$83=非該当</formula>
    </cfRule>
    <cfRule type="containsBlanks" dxfId="365" priority="37">
      <formula>LEN(TRIM(J84))=0</formula>
    </cfRule>
  </conditionalFormatting>
  <conditionalFormatting sqref="Y84:AG85">
    <cfRule type="expression" dxfId="364" priority="34">
      <formula>$AI$83="非該当"</formula>
    </cfRule>
    <cfRule type="containsBlanks" dxfId="363" priority="35">
      <formula>LEN(TRIM(Y84))=0</formula>
    </cfRule>
  </conditionalFormatting>
  <conditionalFormatting sqref="K86:M86">
    <cfRule type="expression" dxfId="362" priority="32">
      <formula>$AI$83="非該当"</formula>
    </cfRule>
    <cfRule type="containsBlanks" dxfId="361" priority="33">
      <formula>LEN(TRIM(K86))=0</formula>
    </cfRule>
  </conditionalFormatting>
  <conditionalFormatting sqref="O86:Q86">
    <cfRule type="expression" dxfId="360" priority="30">
      <formula>$AI$83="非該当"</formula>
    </cfRule>
    <cfRule type="containsBlanks" dxfId="359" priority="31">
      <formula>LEN(TRIM(O86))=0</formula>
    </cfRule>
  </conditionalFormatting>
  <conditionalFormatting sqref="W86:Y86">
    <cfRule type="expression" dxfId="358" priority="28">
      <formula>$AI$83="非該当"</formula>
    </cfRule>
    <cfRule type="containsBlanks" dxfId="357" priority="29">
      <formula>LEN(TRIM(W86))=0</formula>
    </cfRule>
  </conditionalFormatting>
  <conditionalFormatting sqref="AA86:AC86">
    <cfRule type="expression" dxfId="356" priority="26">
      <formula>$AI$83="非該当"</formula>
    </cfRule>
    <cfRule type="containsBlanks" dxfId="355" priority="27">
      <formula>LEN(TRIM(AA86))=0</formula>
    </cfRule>
  </conditionalFormatting>
  <conditionalFormatting sqref="AE86:AG86">
    <cfRule type="expression" dxfId="354" priority="24">
      <formula>$AI$83="非該当"</formula>
    </cfRule>
    <cfRule type="containsBlanks" dxfId="353" priority="25">
      <formula>LEN(TRIM(AE86))=0</formula>
    </cfRule>
  </conditionalFormatting>
  <conditionalFormatting sqref="G87:AG88">
    <cfRule type="expression" dxfId="352" priority="22">
      <formula>$AI$83="非該当"</formula>
    </cfRule>
    <cfRule type="containsBlanks" dxfId="351" priority="23">
      <formula>LEN(TRIM(G87))=0</formula>
    </cfRule>
  </conditionalFormatting>
  <conditionalFormatting sqref="J82">
    <cfRule type="containsBlanks" dxfId="350" priority="21">
      <formula>LEN(TRIM(J82))=0</formula>
    </cfRule>
  </conditionalFormatting>
  <conditionalFormatting sqref="M82:N82">
    <cfRule type="containsBlanks" dxfId="349" priority="20">
      <formula>LEN(TRIM(M82))=0</formula>
    </cfRule>
  </conditionalFormatting>
  <conditionalFormatting sqref="P82:Q82">
    <cfRule type="containsBlanks" dxfId="348" priority="19">
      <formula>LEN(TRIM(P82))=0</formula>
    </cfRule>
  </conditionalFormatting>
  <conditionalFormatting sqref="AA82:AB82">
    <cfRule type="containsBlanks" dxfId="347" priority="17">
      <formula>LEN(TRIM(AA82))=0</formula>
    </cfRule>
  </conditionalFormatting>
  <conditionalFormatting sqref="AD82:AE82">
    <cfRule type="containsBlanks" dxfId="346" priority="16">
      <formula>LEN(TRIM(AD82))=0</formula>
    </cfRule>
  </conditionalFormatting>
  <conditionalFormatting sqref="X82">
    <cfRule type="containsBlanks" dxfId="345" priority="15">
      <formula>LEN(TRIM(X82))=0</formula>
    </cfRule>
  </conditionalFormatting>
  <conditionalFormatting sqref="P16:Q16 S16:U16">
    <cfRule type="expression" dxfId="344" priority="13">
      <formula>$AI$18&lt;&gt;TRUE</formula>
    </cfRule>
    <cfRule type="containsBlanks" dxfId="343" priority="14">
      <formula>LEN(TRIM(P16))=0</formula>
    </cfRule>
  </conditionalFormatting>
  <conditionalFormatting sqref="Q17:AF17">
    <cfRule type="expression" dxfId="342" priority="12">
      <formula>$AI$18&lt;&gt;TRUE</formula>
    </cfRule>
  </conditionalFormatting>
  <conditionalFormatting sqref="K45">
    <cfRule type="containsBlanks" dxfId="341" priority="11">
      <formula>LEN(TRIM(K45))=0</formula>
    </cfRule>
  </conditionalFormatting>
  <conditionalFormatting sqref="K45:L45">
    <cfRule type="expression" dxfId="340" priority="10">
      <formula>$AI$36&lt;&gt;TRUE</formula>
    </cfRule>
  </conditionalFormatting>
  <conditionalFormatting sqref="N45">
    <cfRule type="containsBlanks" dxfId="339" priority="9">
      <formula>LEN(TRIM(N45))=0</formula>
    </cfRule>
  </conditionalFormatting>
  <conditionalFormatting sqref="N45:O45">
    <cfRule type="expression" dxfId="338" priority="8">
      <formula>$AI$36&lt;&gt;TRUE</formula>
    </cfRule>
  </conditionalFormatting>
  <conditionalFormatting sqref="J48">
    <cfRule type="containsBlanks" dxfId="337" priority="7">
      <formula>LEN(TRIM(J48))=0</formula>
    </cfRule>
  </conditionalFormatting>
  <conditionalFormatting sqref="J48">
    <cfRule type="expression" dxfId="336" priority="6">
      <formula>$AI$36&lt;&gt;TRUE</formula>
    </cfRule>
  </conditionalFormatting>
  <conditionalFormatting sqref="X77:AG78">
    <cfRule type="expression" dxfId="335" priority="3">
      <formula>$AI$76=TRUE</formula>
    </cfRule>
    <cfRule type="containsBlanks" dxfId="334" priority="4">
      <formula>LEN(TRIM(X77))=0</formula>
    </cfRule>
  </conditionalFormatting>
  <conditionalFormatting sqref="AE79:AG79 AA79:AC79 W79:Y79 G80:AG81 P79:R79 L79:N79">
    <cfRule type="expression" dxfId="333" priority="1">
      <formula>$AI$76=TRUE</formula>
    </cfRule>
    <cfRule type="containsBlanks" dxfId="332" priority="2">
      <formula>LEN(TRIM(G79))=0</formula>
    </cfRule>
  </conditionalFormatting>
  <dataValidations count="1">
    <dataValidation type="list" allowBlank="1" showInputMessage="1" showErrorMessage="1" sqref="AA19:AB19" xr:uid="{3A41BAD5-5710-41DB-AF57-39670B514EEB}">
      <formula1>"以前"</formula1>
    </dataValidation>
  </dataValidations>
  <pageMargins left="0.70866141732283472" right="0.70866141732283472" top="0.19685039370078741" bottom="0.19685039370078741" header="0.31496062992125984" footer="0.31496062992125984"/>
  <pageSetup paperSize="9" fitToHeight="0" orientation="portrait" blackAndWhite="1" r:id="rId1"/>
  <rowBreaks count="1" manualBreakCount="1">
    <brk id="54" min="1"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3080" r:id="rId4" name="Check Box 8">
              <controlPr defaultSize="0" autoFill="0" autoLine="0" autoPict="0">
                <anchor moveWithCells="1">
                  <from>
                    <xdr:col>9</xdr:col>
                    <xdr:colOff>9525</xdr:colOff>
                    <xdr:row>14</xdr:row>
                    <xdr:rowOff>9525</xdr:rowOff>
                  </from>
                  <to>
                    <xdr:col>10</xdr:col>
                    <xdr:colOff>57150</xdr:colOff>
                    <xdr:row>14</xdr:row>
                    <xdr:rowOff>200025</xdr:rowOff>
                  </to>
                </anchor>
              </controlPr>
            </control>
          </mc:Choice>
        </mc:AlternateContent>
        <mc:AlternateContent xmlns:mc="http://schemas.openxmlformats.org/markup-compatibility/2006">
          <mc:Choice Requires="x14">
            <control shapeId="3082" r:id="rId5" name="Check Box 10">
              <controlPr locked="0" defaultSize="0" autoFill="0" autoLine="0" autoPict="0">
                <anchor moveWithCells="1">
                  <from>
                    <xdr:col>9</xdr:col>
                    <xdr:colOff>9525</xdr:colOff>
                    <xdr:row>16</xdr:row>
                    <xdr:rowOff>9525</xdr:rowOff>
                  </from>
                  <to>
                    <xdr:col>10</xdr:col>
                    <xdr:colOff>57150</xdr:colOff>
                    <xdr:row>16</xdr:row>
                    <xdr:rowOff>200025</xdr:rowOff>
                  </to>
                </anchor>
              </controlPr>
            </control>
          </mc:Choice>
        </mc:AlternateContent>
        <mc:AlternateContent xmlns:mc="http://schemas.openxmlformats.org/markup-compatibility/2006">
          <mc:Choice Requires="x14">
            <control shapeId="3083" r:id="rId6" name="Check Box 11">
              <controlPr locked="0" defaultSize="0" autoFill="0" autoLine="0" autoPict="0">
                <anchor moveWithCells="1">
                  <from>
                    <xdr:col>9</xdr:col>
                    <xdr:colOff>0</xdr:colOff>
                    <xdr:row>18</xdr:row>
                    <xdr:rowOff>0</xdr:rowOff>
                  </from>
                  <to>
                    <xdr:col>10</xdr:col>
                    <xdr:colOff>47625</xdr:colOff>
                    <xdr:row>18</xdr:row>
                    <xdr:rowOff>190500</xdr:rowOff>
                  </to>
                </anchor>
              </controlPr>
            </control>
          </mc:Choice>
        </mc:AlternateContent>
        <mc:AlternateContent xmlns:mc="http://schemas.openxmlformats.org/markup-compatibility/2006">
          <mc:Choice Requires="x14">
            <control shapeId="3084" r:id="rId7" name="Check Box 12">
              <controlPr locked="0" defaultSize="0" autoFill="0" autoLine="0" autoPict="0">
                <anchor moveWithCells="1">
                  <from>
                    <xdr:col>12</xdr:col>
                    <xdr:colOff>0</xdr:colOff>
                    <xdr:row>18</xdr:row>
                    <xdr:rowOff>0</xdr:rowOff>
                  </from>
                  <to>
                    <xdr:col>13</xdr:col>
                    <xdr:colOff>47625</xdr:colOff>
                    <xdr:row>18</xdr:row>
                    <xdr:rowOff>190500</xdr:rowOff>
                  </to>
                </anchor>
              </controlPr>
            </control>
          </mc:Choice>
        </mc:AlternateContent>
        <mc:AlternateContent xmlns:mc="http://schemas.openxmlformats.org/markup-compatibility/2006">
          <mc:Choice Requires="x14">
            <control shapeId="3085" r:id="rId8" name="Check Box 13">
              <controlPr locked="0" defaultSize="0" autoFill="0" autoLine="0" autoPict="0">
                <anchor moveWithCells="1">
                  <from>
                    <xdr:col>15</xdr:col>
                    <xdr:colOff>0</xdr:colOff>
                    <xdr:row>18</xdr:row>
                    <xdr:rowOff>0</xdr:rowOff>
                  </from>
                  <to>
                    <xdr:col>16</xdr:col>
                    <xdr:colOff>47625</xdr:colOff>
                    <xdr:row>18</xdr:row>
                    <xdr:rowOff>190500</xdr:rowOff>
                  </to>
                </anchor>
              </controlPr>
            </control>
          </mc:Choice>
        </mc:AlternateContent>
        <mc:AlternateContent xmlns:mc="http://schemas.openxmlformats.org/markup-compatibility/2006">
          <mc:Choice Requires="x14">
            <control shapeId="3090" r:id="rId9" name="Check Box 18">
              <controlPr locked="0" defaultSize="0" autoFill="0" autoLine="0" autoPict="0">
                <anchor moveWithCells="1">
                  <from>
                    <xdr:col>9</xdr:col>
                    <xdr:colOff>0</xdr:colOff>
                    <xdr:row>20</xdr:row>
                    <xdr:rowOff>9525</xdr:rowOff>
                  </from>
                  <to>
                    <xdr:col>10</xdr:col>
                    <xdr:colOff>47625</xdr:colOff>
                    <xdr:row>20</xdr:row>
                    <xdr:rowOff>200025</xdr:rowOff>
                  </to>
                </anchor>
              </controlPr>
            </control>
          </mc:Choice>
        </mc:AlternateContent>
        <mc:AlternateContent xmlns:mc="http://schemas.openxmlformats.org/markup-compatibility/2006">
          <mc:Choice Requires="x14">
            <control shapeId="3091" r:id="rId10" name="Check Box 19">
              <controlPr locked="0" defaultSize="0" autoFill="0" autoLine="0" autoPict="0">
                <anchor moveWithCells="1">
                  <from>
                    <xdr:col>9</xdr:col>
                    <xdr:colOff>0</xdr:colOff>
                    <xdr:row>21</xdr:row>
                    <xdr:rowOff>0</xdr:rowOff>
                  </from>
                  <to>
                    <xdr:col>10</xdr:col>
                    <xdr:colOff>47625</xdr:colOff>
                    <xdr:row>21</xdr:row>
                    <xdr:rowOff>190500</xdr:rowOff>
                  </to>
                </anchor>
              </controlPr>
            </control>
          </mc:Choice>
        </mc:AlternateContent>
        <mc:AlternateContent xmlns:mc="http://schemas.openxmlformats.org/markup-compatibility/2006">
          <mc:Choice Requires="x14">
            <control shapeId="3107" r:id="rId11" name="Check Box 35">
              <controlPr locked="0" defaultSize="0" autoFill="0" autoLine="0" autoPict="0">
                <anchor moveWithCells="1">
                  <from>
                    <xdr:col>14</xdr:col>
                    <xdr:colOff>0</xdr:colOff>
                    <xdr:row>34</xdr:row>
                    <xdr:rowOff>0</xdr:rowOff>
                  </from>
                  <to>
                    <xdr:col>15</xdr:col>
                    <xdr:colOff>47625</xdr:colOff>
                    <xdr:row>34</xdr:row>
                    <xdr:rowOff>190500</xdr:rowOff>
                  </to>
                </anchor>
              </controlPr>
            </control>
          </mc:Choice>
        </mc:AlternateContent>
        <mc:AlternateContent xmlns:mc="http://schemas.openxmlformats.org/markup-compatibility/2006">
          <mc:Choice Requires="x14">
            <control shapeId="3108" r:id="rId12" name="Check Box 36">
              <controlPr locked="0" defaultSize="0" autoFill="0" autoLine="0" autoPict="0">
                <anchor moveWithCells="1">
                  <from>
                    <xdr:col>20</xdr:col>
                    <xdr:colOff>0</xdr:colOff>
                    <xdr:row>34</xdr:row>
                    <xdr:rowOff>0</xdr:rowOff>
                  </from>
                  <to>
                    <xdr:col>21</xdr:col>
                    <xdr:colOff>47625</xdr:colOff>
                    <xdr:row>34</xdr:row>
                    <xdr:rowOff>190500</xdr:rowOff>
                  </to>
                </anchor>
              </controlPr>
            </control>
          </mc:Choice>
        </mc:AlternateContent>
        <mc:AlternateContent xmlns:mc="http://schemas.openxmlformats.org/markup-compatibility/2006">
          <mc:Choice Requires="x14">
            <control shapeId="3114" r:id="rId13" name="Check Box 42">
              <controlPr locked="0" defaultSize="0" autoFill="0" autoLine="0" autoPict="0">
                <anchor moveWithCells="1">
                  <from>
                    <xdr:col>6</xdr:col>
                    <xdr:colOff>0</xdr:colOff>
                    <xdr:row>70</xdr:row>
                    <xdr:rowOff>19050</xdr:rowOff>
                  </from>
                  <to>
                    <xdr:col>7</xdr:col>
                    <xdr:colOff>47625</xdr:colOff>
                    <xdr:row>71</xdr:row>
                    <xdr:rowOff>0</xdr:rowOff>
                  </to>
                </anchor>
              </controlPr>
            </control>
          </mc:Choice>
        </mc:AlternateContent>
        <mc:AlternateContent xmlns:mc="http://schemas.openxmlformats.org/markup-compatibility/2006">
          <mc:Choice Requires="x14">
            <control shapeId="3115" r:id="rId14" name="Check Box 43">
              <controlPr locked="0" defaultSize="0" autoFill="0" autoLine="0" autoPict="0">
                <anchor moveWithCells="1">
                  <from>
                    <xdr:col>6</xdr:col>
                    <xdr:colOff>0</xdr:colOff>
                    <xdr:row>71</xdr:row>
                    <xdr:rowOff>19050</xdr:rowOff>
                  </from>
                  <to>
                    <xdr:col>7</xdr:col>
                    <xdr:colOff>47625</xdr:colOff>
                    <xdr:row>72</xdr:row>
                    <xdr:rowOff>0</xdr:rowOff>
                  </to>
                </anchor>
              </controlPr>
            </control>
          </mc:Choice>
        </mc:AlternateContent>
        <mc:AlternateContent xmlns:mc="http://schemas.openxmlformats.org/markup-compatibility/2006">
          <mc:Choice Requires="x14">
            <control shapeId="3116" r:id="rId15" name="Check Box 44">
              <controlPr locked="0" defaultSize="0" autoFill="0" autoLine="0" autoPict="0">
                <anchor moveWithCells="1">
                  <from>
                    <xdr:col>6</xdr:col>
                    <xdr:colOff>0</xdr:colOff>
                    <xdr:row>72</xdr:row>
                    <xdr:rowOff>19050</xdr:rowOff>
                  </from>
                  <to>
                    <xdr:col>7</xdr:col>
                    <xdr:colOff>47625</xdr:colOff>
                    <xdr:row>73</xdr:row>
                    <xdr:rowOff>0</xdr:rowOff>
                  </to>
                </anchor>
              </controlPr>
            </control>
          </mc:Choice>
        </mc:AlternateContent>
        <mc:AlternateContent xmlns:mc="http://schemas.openxmlformats.org/markup-compatibility/2006">
          <mc:Choice Requires="x14">
            <control shapeId="3117" r:id="rId16" name="Check Box 45">
              <controlPr locked="0" defaultSize="0" autoFill="0" autoLine="0" autoPict="0">
                <anchor moveWithCells="1">
                  <from>
                    <xdr:col>28</xdr:col>
                    <xdr:colOff>0</xdr:colOff>
                    <xdr:row>73</xdr:row>
                    <xdr:rowOff>114300</xdr:rowOff>
                  </from>
                  <to>
                    <xdr:col>29</xdr:col>
                    <xdr:colOff>47625</xdr:colOff>
                    <xdr:row>74</xdr:row>
                    <xdr:rowOff>95250</xdr:rowOff>
                  </to>
                </anchor>
              </controlPr>
            </control>
          </mc:Choice>
        </mc:AlternateContent>
        <mc:AlternateContent xmlns:mc="http://schemas.openxmlformats.org/markup-compatibility/2006">
          <mc:Choice Requires="x14">
            <control shapeId="3120" r:id="rId17" name="Check Box 48">
              <controlPr locked="0" defaultSize="0" autoFill="0" autoLine="0" autoPict="0">
                <anchor moveWithCells="1">
                  <from>
                    <xdr:col>27</xdr:col>
                    <xdr:colOff>0</xdr:colOff>
                    <xdr:row>98</xdr:row>
                    <xdr:rowOff>19050</xdr:rowOff>
                  </from>
                  <to>
                    <xdr:col>28</xdr:col>
                    <xdr:colOff>47625</xdr:colOff>
                    <xdr:row>99</xdr:row>
                    <xdr:rowOff>0</xdr:rowOff>
                  </to>
                </anchor>
              </controlPr>
            </control>
          </mc:Choice>
        </mc:AlternateContent>
        <mc:AlternateContent xmlns:mc="http://schemas.openxmlformats.org/markup-compatibility/2006">
          <mc:Choice Requires="x14">
            <control shapeId="3123" r:id="rId18" name="Check Box 51">
              <controlPr locked="0" defaultSize="0" autoFill="0" autoLine="0" autoPict="0">
                <anchor moveWithCells="1">
                  <from>
                    <xdr:col>27</xdr:col>
                    <xdr:colOff>0</xdr:colOff>
                    <xdr:row>103</xdr:row>
                    <xdr:rowOff>123825</xdr:rowOff>
                  </from>
                  <to>
                    <xdr:col>28</xdr:col>
                    <xdr:colOff>47625</xdr:colOff>
                    <xdr:row>104</xdr:row>
                    <xdr:rowOff>95250</xdr:rowOff>
                  </to>
                </anchor>
              </controlPr>
            </control>
          </mc:Choice>
        </mc:AlternateContent>
        <mc:AlternateContent xmlns:mc="http://schemas.openxmlformats.org/markup-compatibility/2006">
          <mc:Choice Requires="x14">
            <control shapeId="3126" r:id="rId19" name="Check Box 54">
              <controlPr locked="0" defaultSize="0" autoFill="0" autoLine="0" autoPict="0">
                <anchor moveWithCells="1">
                  <from>
                    <xdr:col>27</xdr:col>
                    <xdr:colOff>0</xdr:colOff>
                    <xdr:row>101</xdr:row>
                    <xdr:rowOff>19050</xdr:rowOff>
                  </from>
                  <to>
                    <xdr:col>28</xdr:col>
                    <xdr:colOff>47625</xdr:colOff>
                    <xdr:row>102</xdr:row>
                    <xdr:rowOff>0</xdr:rowOff>
                  </to>
                </anchor>
              </controlPr>
            </control>
          </mc:Choice>
        </mc:AlternateContent>
        <mc:AlternateContent xmlns:mc="http://schemas.openxmlformats.org/markup-compatibility/2006">
          <mc:Choice Requires="x14">
            <control shapeId="3122" r:id="rId20" name="Check Box 50">
              <controlPr locked="0" defaultSize="0" autoFill="0" autoLine="0" autoPict="0">
                <anchor moveWithCells="1">
                  <from>
                    <xdr:col>27</xdr:col>
                    <xdr:colOff>0</xdr:colOff>
                    <xdr:row>97</xdr:row>
                    <xdr:rowOff>19050</xdr:rowOff>
                  </from>
                  <to>
                    <xdr:col>28</xdr:col>
                    <xdr:colOff>47625</xdr:colOff>
                    <xdr:row>98</xdr:row>
                    <xdr:rowOff>0</xdr:rowOff>
                  </to>
                </anchor>
              </controlPr>
            </control>
          </mc:Choice>
        </mc:AlternateContent>
        <mc:AlternateContent xmlns:mc="http://schemas.openxmlformats.org/markup-compatibility/2006">
          <mc:Choice Requires="x14">
            <control shapeId="3128" r:id="rId21" name="Check Box 56">
              <controlPr locked="0" defaultSize="0" autoFill="0" autoLine="0" autoPict="0">
                <anchor moveWithCells="1">
                  <from>
                    <xdr:col>27</xdr:col>
                    <xdr:colOff>0</xdr:colOff>
                    <xdr:row>102</xdr:row>
                    <xdr:rowOff>19050</xdr:rowOff>
                  </from>
                  <to>
                    <xdr:col>28</xdr:col>
                    <xdr:colOff>47625</xdr:colOff>
                    <xdr:row>103</xdr:row>
                    <xdr:rowOff>0</xdr:rowOff>
                  </to>
                </anchor>
              </controlPr>
            </control>
          </mc:Choice>
        </mc:AlternateContent>
        <mc:AlternateContent xmlns:mc="http://schemas.openxmlformats.org/markup-compatibility/2006">
          <mc:Choice Requires="x14">
            <control shapeId="3121" r:id="rId22" name="Check Box 49">
              <controlPr locked="0" defaultSize="0" autoFill="0" autoLine="0" autoPict="0">
                <anchor moveWithCells="1">
                  <from>
                    <xdr:col>24</xdr:col>
                    <xdr:colOff>0</xdr:colOff>
                    <xdr:row>98</xdr:row>
                    <xdr:rowOff>19050</xdr:rowOff>
                  </from>
                  <to>
                    <xdr:col>25</xdr:col>
                    <xdr:colOff>47625</xdr:colOff>
                    <xdr:row>99</xdr:row>
                    <xdr:rowOff>0</xdr:rowOff>
                  </to>
                </anchor>
              </controlPr>
            </control>
          </mc:Choice>
        </mc:AlternateContent>
        <mc:AlternateContent xmlns:mc="http://schemas.openxmlformats.org/markup-compatibility/2006">
          <mc:Choice Requires="x14">
            <control shapeId="3124" r:id="rId23" name="Check Box 52">
              <controlPr locked="0" defaultSize="0" autoFill="0" autoLine="0" autoPict="0">
                <anchor moveWithCells="1">
                  <from>
                    <xdr:col>24</xdr:col>
                    <xdr:colOff>0</xdr:colOff>
                    <xdr:row>103</xdr:row>
                    <xdr:rowOff>123825</xdr:rowOff>
                  </from>
                  <to>
                    <xdr:col>25</xdr:col>
                    <xdr:colOff>47625</xdr:colOff>
                    <xdr:row>104</xdr:row>
                    <xdr:rowOff>95250</xdr:rowOff>
                  </to>
                </anchor>
              </controlPr>
            </control>
          </mc:Choice>
        </mc:AlternateContent>
        <mc:AlternateContent xmlns:mc="http://schemas.openxmlformats.org/markup-compatibility/2006">
          <mc:Choice Requires="x14">
            <control shapeId="3125" r:id="rId24" name="Check Box 53">
              <controlPr locked="0" defaultSize="0" autoFill="0" autoLine="0" autoPict="0">
                <anchor moveWithCells="1">
                  <from>
                    <xdr:col>24</xdr:col>
                    <xdr:colOff>0</xdr:colOff>
                    <xdr:row>97</xdr:row>
                    <xdr:rowOff>19050</xdr:rowOff>
                  </from>
                  <to>
                    <xdr:col>25</xdr:col>
                    <xdr:colOff>47625</xdr:colOff>
                    <xdr:row>98</xdr:row>
                    <xdr:rowOff>0</xdr:rowOff>
                  </to>
                </anchor>
              </controlPr>
            </control>
          </mc:Choice>
        </mc:AlternateContent>
        <mc:AlternateContent xmlns:mc="http://schemas.openxmlformats.org/markup-compatibility/2006">
          <mc:Choice Requires="x14">
            <control shapeId="3127" r:id="rId25" name="Check Box 55">
              <controlPr locked="0" defaultSize="0" autoFill="0" autoLine="0" autoPict="0">
                <anchor moveWithCells="1">
                  <from>
                    <xdr:col>24</xdr:col>
                    <xdr:colOff>0</xdr:colOff>
                    <xdr:row>101</xdr:row>
                    <xdr:rowOff>19050</xdr:rowOff>
                  </from>
                  <to>
                    <xdr:col>25</xdr:col>
                    <xdr:colOff>47625</xdr:colOff>
                    <xdr:row>102</xdr:row>
                    <xdr:rowOff>0</xdr:rowOff>
                  </to>
                </anchor>
              </controlPr>
            </control>
          </mc:Choice>
        </mc:AlternateContent>
        <mc:AlternateContent xmlns:mc="http://schemas.openxmlformats.org/markup-compatibility/2006">
          <mc:Choice Requires="x14">
            <control shapeId="3129" r:id="rId26" name="Check Box 57">
              <controlPr locked="0" defaultSize="0" autoFill="0" autoLine="0" autoPict="0">
                <anchor moveWithCells="1">
                  <from>
                    <xdr:col>24</xdr:col>
                    <xdr:colOff>0</xdr:colOff>
                    <xdr:row>102</xdr:row>
                    <xdr:rowOff>19050</xdr:rowOff>
                  </from>
                  <to>
                    <xdr:col>25</xdr:col>
                    <xdr:colOff>47625</xdr:colOff>
                    <xdr:row>103</xdr:row>
                    <xdr:rowOff>0</xdr:rowOff>
                  </to>
                </anchor>
              </controlPr>
            </control>
          </mc:Choice>
        </mc:AlternateContent>
        <mc:AlternateContent xmlns:mc="http://schemas.openxmlformats.org/markup-compatibility/2006">
          <mc:Choice Requires="x14">
            <control shapeId="3130" r:id="rId27" name="Check Box 58">
              <controlPr locked="0" defaultSize="0" autoFill="0" autoLine="0" autoPict="0">
                <anchor moveWithCells="1">
                  <from>
                    <xdr:col>24</xdr:col>
                    <xdr:colOff>0</xdr:colOff>
                    <xdr:row>96</xdr:row>
                    <xdr:rowOff>19050</xdr:rowOff>
                  </from>
                  <to>
                    <xdr:col>25</xdr:col>
                    <xdr:colOff>47625</xdr:colOff>
                    <xdr:row>97</xdr:row>
                    <xdr:rowOff>0</xdr:rowOff>
                  </to>
                </anchor>
              </controlPr>
            </control>
          </mc:Choice>
        </mc:AlternateContent>
        <mc:AlternateContent xmlns:mc="http://schemas.openxmlformats.org/markup-compatibility/2006">
          <mc:Choice Requires="x14">
            <control shapeId="3131" r:id="rId28" name="Check Box 59">
              <controlPr locked="0" defaultSize="0" autoFill="0" autoLine="0" autoPict="0">
                <anchor moveWithCells="1">
                  <from>
                    <xdr:col>24</xdr:col>
                    <xdr:colOff>0</xdr:colOff>
                    <xdr:row>95</xdr:row>
                    <xdr:rowOff>19050</xdr:rowOff>
                  </from>
                  <to>
                    <xdr:col>25</xdr:col>
                    <xdr:colOff>47625</xdr:colOff>
                    <xdr:row>96</xdr:row>
                    <xdr:rowOff>0</xdr:rowOff>
                  </to>
                </anchor>
              </controlPr>
            </control>
          </mc:Choice>
        </mc:AlternateContent>
        <mc:AlternateContent xmlns:mc="http://schemas.openxmlformats.org/markup-compatibility/2006">
          <mc:Choice Requires="x14">
            <control shapeId="3132" r:id="rId29" name="Check Box 60">
              <controlPr locked="0" defaultSize="0" autoFill="0" autoLine="0" autoPict="0">
                <anchor moveWithCells="1">
                  <from>
                    <xdr:col>24</xdr:col>
                    <xdr:colOff>0</xdr:colOff>
                    <xdr:row>93</xdr:row>
                    <xdr:rowOff>19050</xdr:rowOff>
                  </from>
                  <to>
                    <xdr:col>25</xdr:col>
                    <xdr:colOff>47625</xdr:colOff>
                    <xdr:row>94</xdr:row>
                    <xdr:rowOff>0</xdr:rowOff>
                  </to>
                </anchor>
              </controlPr>
            </control>
          </mc:Choice>
        </mc:AlternateContent>
        <mc:AlternateContent xmlns:mc="http://schemas.openxmlformats.org/markup-compatibility/2006">
          <mc:Choice Requires="x14">
            <control shapeId="3133" r:id="rId30" name="Check Box 61">
              <controlPr locked="0" defaultSize="0" autoFill="0" autoLine="0" autoPict="0">
                <anchor moveWithCells="1">
                  <from>
                    <xdr:col>24</xdr:col>
                    <xdr:colOff>0</xdr:colOff>
                    <xdr:row>92</xdr:row>
                    <xdr:rowOff>19050</xdr:rowOff>
                  </from>
                  <to>
                    <xdr:col>25</xdr:col>
                    <xdr:colOff>47625</xdr:colOff>
                    <xdr:row>93</xdr:row>
                    <xdr:rowOff>0</xdr:rowOff>
                  </to>
                </anchor>
              </controlPr>
            </control>
          </mc:Choice>
        </mc:AlternateContent>
        <mc:AlternateContent xmlns:mc="http://schemas.openxmlformats.org/markup-compatibility/2006">
          <mc:Choice Requires="x14">
            <control shapeId="3134" r:id="rId31" name="Check Box 62">
              <controlPr locked="0" defaultSize="0" autoFill="0" autoLine="0" autoPict="0">
                <anchor moveWithCells="1">
                  <from>
                    <xdr:col>24</xdr:col>
                    <xdr:colOff>0</xdr:colOff>
                    <xdr:row>91</xdr:row>
                    <xdr:rowOff>19050</xdr:rowOff>
                  </from>
                  <to>
                    <xdr:col>25</xdr:col>
                    <xdr:colOff>47625</xdr:colOff>
                    <xdr:row>92</xdr:row>
                    <xdr:rowOff>0</xdr:rowOff>
                  </to>
                </anchor>
              </controlPr>
            </control>
          </mc:Choice>
        </mc:AlternateContent>
        <mc:AlternateContent xmlns:mc="http://schemas.openxmlformats.org/markup-compatibility/2006">
          <mc:Choice Requires="x14">
            <control shapeId="3135" r:id="rId32" name="Check Box 63">
              <controlPr locked="0" defaultSize="0" autoFill="0" autoLine="0" autoPict="0">
                <anchor moveWithCells="1">
                  <from>
                    <xdr:col>24</xdr:col>
                    <xdr:colOff>0</xdr:colOff>
                    <xdr:row>90</xdr:row>
                    <xdr:rowOff>19050</xdr:rowOff>
                  </from>
                  <to>
                    <xdr:col>25</xdr:col>
                    <xdr:colOff>47625</xdr:colOff>
                    <xdr:row>91</xdr:row>
                    <xdr:rowOff>0</xdr:rowOff>
                  </to>
                </anchor>
              </controlPr>
            </control>
          </mc:Choice>
        </mc:AlternateContent>
        <mc:AlternateContent xmlns:mc="http://schemas.openxmlformats.org/markup-compatibility/2006">
          <mc:Choice Requires="x14">
            <control shapeId="3136" r:id="rId33" name="Check Box 64">
              <controlPr locked="0" defaultSize="0" autoFill="0" autoLine="0" autoPict="0">
                <anchor moveWithCells="1">
                  <from>
                    <xdr:col>6</xdr:col>
                    <xdr:colOff>0</xdr:colOff>
                    <xdr:row>55</xdr:row>
                    <xdr:rowOff>19050</xdr:rowOff>
                  </from>
                  <to>
                    <xdr:col>7</xdr:col>
                    <xdr:colOff>47625</xdr:colOff>
                    <xdr:row>56</xdr:row>
                    <xdr:rowOff>0</xdr:rowOff>
                  </to>
                </anchor>
              </controlPr>
            </control>
          </mc:Choice>
        </mc:AlternateContent>
        <mc:AlternateContent xmlns:mc="http://schemas.openxmlformats.org/markup-compatibility/2006">
          <mc:Choice Requires="x14">
            <control shapeId="3137" r:id="rId34" name="Check Box 65">
              <controlPr locked="0" defaultSize="0" autoFill="0" autoLine="0" autoPict="0">
                <anchor moveWithCells="1">
                  <from>
                    <xdr:col>14</xdr:col>
                    <xdr:colOff>0</xdr:colOff>
                    <xdr:row>55</xdr:row>
                    <xdr:rowOff>19050</xdr:rowOff>
                  </from>
                  <to>
                    <xdr:col>15</xdr:col>
                    <xdr:colOff>47625</xdr:colOff>
                    <xdr:row>56</xdr:row>
                    <xdr:rowOff>0</xdr:rowOff>
                  </to>
                </anchor>
              </controlPr>
            </control>
          </mc:Choice>
        </mc:AlternateContent>
        <mc:AlternateContent xmlns:mc="http://schemas.openxmlformats.org/markup-compatibility/2006">
          <mc:Choice Requires="x14">
            <control shapeId="3087" r:id="rId35" name="Check Box 15">
              <controlPr locked="0" defaultSize="0" autoFill="0" autoLine="0" autoPict="0">
                <anchor moveWithCells="1">
                  <from>
                    <xdr:col>9</xdr:col>
                    <xdr:colOff>0</xdr:colOff>
                    <xdr:row>19</xdr:row>
                    <xdr:rowOff>0</xdr:rowOff>
                  </from>
                  <to>
                    <xdr:col>10</xdr:col>
                    <xdr:colOff>47625</xdr:colOff>
                    <xdr:row>19</xdr:row>
                    <xdr:rowOff>190500</xdr:rowOff>
                  </to>
                </anchor>
              </controlPr>
            </control>
          </mc:Choice>
        </mc:AlternateContent>
        <mc:AlternateContent xmlns:mc="http://schemas.openxmlformats.org/markup-compatibility/2006">
          <mc:Choice Requires="x14">
            <control shapeId="3088" r:id="rId36" name="Check Box 16">
              <controlPr locked="0" defaultSize="0" autoFill="0" autoLine="0" autoPict="0">
                <anchor moveWithCells="1">
                  <from>
                    <xdr:col>16</xdr:col>
                    <xdr:colOff>9525</xdr:colOff>
                    <xdr:row>19</xdr:row>
                    <xdr:rowOff>9525</xdr:rowOff>
                  </from>
                  <to>
                    <xdr:col>17</xdr:col>
                    <xdr:colOff>57150</xdr:colOff>
                    <xdr:row>19</xdr:row>
                    <xdr:rowOff>200025</xdr:rowOff>
                  </to>
                </anchor>
              </controlPr>
            </control>
          </mc:Choice>
        </mc:AlternateContent>
        <mc:AlternateContent xmlns:mc="http://schemas.openxmlformats.org/markup-compatibility/2006">
          <mc:Choice Requires="x14">
            <control shapeId="3089" r:id="rId37" name="Check Box 17">
              <controlPr locked="0" defaultSize="0" autoFill="0" autoLine="0" autoPict="0">
                <anchor moveWithCells="1">
                  <from>
                    <xdr:col>20</xdr:col>
                    <xdr:colOff>9525</xdr:colOff>
                    <xdr:row>19</xdr:row>
                    <xdr:rowOff>9525</xdr:rowOff>
                  </from>
                  <to>
                    <xdr:col>21</xdr:col>
                    <xdr:colOff>57150</xdr:colOff>
                    <xdr:row>19</xdr:row>
                    <xdr:rowOff>200025</xdr:rowOff>
                  </to>
                </anchor>
              </controlPr>
            </control>
          </mc:Choice>
        </mc:AlternateContent>
        <mc:AlternateContent xmlns:mc="http://schemas.openxmlformats.org/markup-compatibility/2006">
          <mc:Choice Requires="x14">
            <control shapeId="3119" r:id="rId38" name="Check Box 47">
              <controlPr locked="0" defaultSize="0" autoFill="0" autoLine="0" autoPict="0">
                <anchor moveWithCells="1">
                  <from>
                    <xdr:col>12</xdr:col>
                    <xdr:colOff>0</xdr:colOff>
                    <xdr:row>65</xdr:row>
                    <xdr:rowOff>19050</xdr:rowOff>
                  </from>
                  <to>
                    <xdr:col>13</xdr:col>
                    <xdr:colOff>47625</xdr:colOff>
                    <xdr:row>66</xdr:row>
                    <xdr:rowOff>0</xdr:rowOff>
                  </to>
                </anchor>
              </controlPr>
            </control>
          </mc:Choice>
        </mc:AlternateContent>
        <mc:AlternateContent xmlns:mc="http://schemas.openxmlformats.org/markup-compatibility/2006">
          <mc:Choice Requires="x14">
            <control shapeId="3112" r:id="rId39" name="Check Box 40">
              <controlPr locked="0" defaultSize="0" autoFill="0" autoLine="0" autoPict="0">
                <anchor moveWithCells="1">
                  <from>
                    <xdr:col>28</xdr:col>
                    <xdr:colOff>0</xdr:colOff>
                    <xdr:row>63</xdr:row>
                    <xdr:rowOff>114300</xdr:rowOff>
                  </from>
                  <to>
                    <xdr:col>29</xdr:col>
                    <xdr:colOff>47625</xdr:colOff>
                    <xdr:row>64</xdr:row>
                    <xdr:rowOff>95250</xdr:rowOff>
                  </to>
                </anchor>
              </controlPr>
            </control>
          </mc:Choice>
        </mc:AlternateContent>
        <mc:AlternateContent xmlns:mc="http://schemas.openxmlformats.org/markup-compatibility/2006">
          <mc:Choice Requires="x14">
            <control shapeId="3138" r:id="rId40" name="Check Box 66">
              <controlPr locked="0" defaultSize="0" autoFill="0" autoLine="0" autoPict="0">
                <anchor moveWithCells="1">
                  <from>
                    <xdr:col>6</xdr:col>
                    <xdr:colOff>0</xdr:colOff>
                    <xdr:row>57</xdr:row>
                    <xdr:rowOff>19050</xdr:rowOff>
                  </from>
                  <to>
                    <xdr:col>7</xdr:col>
                    <xdr:colOff>47625</xdr:colOff>
                    <xdr:row>58</xdr:row>
                    <xdr:rowOff>0</xdr:rowOff>
                  </to>
                </anchor>
              </controlPr>
            </control>
          </mc:Choice>
        </mc:AlternateContent>
        <mc:AlternateContent xmlns:mc="http://schemas.openxmlformats.org/markup-compatibility/2006">
          <mc:Choice Requires="x14">
            <control shapeId="3139" r:id="rId41" name="Check Box 67">
              <controlPr locked="0" defaultSize="0" autoFill="0" autoLine="0" autoPict="0">
                <anchor moveWithCells="1">
                  <from>
                    <xdr:col>16</xdr:col>
                    <xdr:colOff>0</xdr:colOff>
                    <xdr:row>57</xdr:row>
                    <xdr:rowOff>19050</xdr:rowOff>
                  </from>
                  <to>
                    <xdr:col>17</xdr:col>
                    <xdr:colOff>47625</xdr:colOff>
                    <xdr:row>58</xdr:row>
                    <xdr:rowOff>0</xdr:rowOff>
                  </to>
                </anchor>
              </controlPr>
            </control>
          </mc:Choice>
        </mc:AlternateContent>
        <mc:AlternateContent xmlns:mc="http://schemas.openxmlformats.org/markup-compatibility/2006">
          <mc:Choice Requires="x14">
            <control shapeId="3140" r:id="rId42" name="Check Box 68">
              <controlPr locked="0" defaultSize="0" autoFill="0" autoLine="0" autoPict="0">
                <anchor moveWithCells="1">
                  <from>
                    <xdr:col>26</xdr:col>
                    <xdr:colOff>0</xdr:colOff>
                    <xdr:row>57</xdr:row>
                    <xdr:rowOff>19050</xdr:rowOff>
                  </from>
                  <to>
                    <xdr:col>27</xdr:col>
                    <xdr:colOff>47625</xdr:colOff>
                    <xdr:row>58</xdr:row>
                    <xdr:rowOff>0</xdr:rowOff>
                  </to>
                </anchor>
              </controlPr>
            </control>
          </mc:Choice>
        </mc:AlternateContent>
        <mc:AlternateContent xmlns:mc="http://schemas.openxmlformats.org/markup-compatibility/2006">
          <mc:Choice Requires="x14">
            <control shapeId="3099" r:id="rId43" name="Check Box 27">
              <controlPr locked="0" defaultSize="0" autoFill="0" autoLine="0" autoPict="0">
                <anchor moveWithCells="1">
                  <from>
                    <xdr:col>8</xdr:col>
                    <xdr:colOff>0</xdr:colOff>
                    <xdr:row>59</xdr:row>
                    <xdr:rowOff>0</xdr:rowOff>
                  </from>
                  <to>
                    <xdr:col>9</xdr:col>
                    <xdr:colOff>47625</xdr:colOff>
                    <xdr:row>59</xdr:row>
                    <xdr:rowOff>190500</xdr:rowOff>
                  </to>
                </anchor>
              </controlPr>
            </control>
          </mc:Choice>
        </mc:AlternateContent>
        <mc:AlternateContent xmlns:mc="http://schemas.openxmlformats.org/markup-compatibility/2006">
          <mc:Choice Requires="x14">
            <control shapeId="3100" r:id="rId44" name="Check Box 28">
              <controlPr locked="0" defaultSize="0" autoFill="0" autoLine="0" autoPict="0">
                <anchor moveWithCells="1">
                  <from>
                    <xdr:col>6</xdr:col>
                    <xdr:colOff>0</xdr:colOff>
                    <xdr:row>58</xdr:row>
                    <xdr:rowOff>0</xdr:rowOff>
                  </from>
                  <to>
                    <xdr:col>7</xdr:col>
                    <xdr:colOff>47625</xdr:colOff>
                    <xdr:row>58</xdr:row>
                    <xdr:rowOff>190500</xdr:rowOff>
                  </to>
                </anchor>
              </controlPr>
            </control>
          </mc:Choice>
        </mc:AlternateContent>
        <mc:AlternateContent xmlns:mc="http://schemas.openxmlformats.org/markup-compatibility/2006">
          <mc:Choice Requires="x14">
            <control shapeId="3104" r:id="rId45" name="Check Box 32">
              <controlPr locked="0" defaultSize="0" autoFill="0" autoLine="0" autoPict="0">
                <anchor moveWithCells="1">
                  <from>
                    <xdr:col>6</xdr:col>
                    <xdr:colOff>0</xdr:colOff>
                    <xdr:row>62</xdr:row>
                    <xdr:rowOff>0</xdr:rowOff>
                  </from>
                  <to>
                    <xdr:col>7</xdr:col>
                    <xdr:colOff>47625</xdr:colOff>
                    <xdr:row>62</xdr:row>
                    <xdr:rowOff>190500</xdr:rowOff>
                  </to>
                </anchor>
              </controlPr>
            </control>
          </mc:Choice>
        </mc:AlternateContent>
        <mc:AlternateContent xmlns:mc="http://schemas.openxmlformats.org/markup-compatibility/2006">
          <mc:Choice Requires="x14">
            <control shapeId="3105" r:id="rId46" name="Check Box 33">
              <controlPr locked="0" defaultSize="0" autoFill="0" autoLine="0" autoPict="0">
                <anchor moveWithCells="1">
                  <from>
                    <xdr:col>8</xdr:col>
                    <xdr:colOff>0</xdr:colOff>
                    <xdr:row>60</xdr:row>
                    <xdr:rowOff>0</xdr:rowOff>
                  </from>
                  <to>
                    <xdr:col>9</xdr:col>
                    <xdr:colOff>47625</xdr:colOff>
                    <xdr:row>60</xdr:row>
                    <xdr:rowOff>190500</xdr:rowOff>
                  </to>
                </anchor>
              </controlPr>
            </control>
          </mc:Choice>
        </mc:AlternateContent>
        <mc:AlternateContent xmlns:mc="http://schemas.openxmlformats.org/markup-compatibility/2006">
          <mc:Choice Requires="x14">
            <control shapeId="3106" r:id="rId47" name="Check Box 34">
              <controlPr locked="0" defaultSize="0" autoFill="0" autoLine="0" autoPict="0">
                <anchor moveWithCells="1">
                  <from>
                    <xdr:col>8</xdr:col>
                    <xdr:colOff>0</xdr:colOff>
                    <xdr:row>61</xdr:row>
                    <xdr:rowOff>0</xdr:rowOff>
                  </from>
                  <to>
                    <xdr:col>9</xdr:col>
                    <xdr:colOff>47625</xdr:colOff>
                    <xdr:row>61</xdr:row>
                    <xdr:rowOff>190500</xdr:rowOff>
                  </to>
                </anchor>
              </controlPr>
            </control>
          </mc:Choice>
        </mc:AlternateContent>
        <mc:AlternateContent xmlns:mc="http://schemas.openxmlformats.org/markup-compatibility/2006">
          <mc:Choice Requires="x14">
            <control shapeId="3118" r:id="rId48" name="Check Box 46">
              <controlPr locked="0" defaultSize="0" autoFill="0" autoLine="0" autoPict="0">
                <anchor moveWithCells="1">
                  <from>
                    <xdr:col>6</xdr:col>
                    <xdr:colOff>0</xdr:colOff>
                    <xdr:row>65</xdr:row>
                    <xdr:rowOff>19050</xdr:rowOff>
                  </from>
                  <to>
                    <xdr:col>7</xdr:col>
                    <xdr:colOff>47625</xdr:colOff>
                    <xdr:row>66</xdr:row>
                    <xdr:rowOff>0</xdr:rowOff>
                  </to>
                </anchor>
              </controlPr>
            </control>
          </mc:Choice>
        </mc:AlternateContent>
        <mc:AlternateContent xmlns:mc="http://schemas.openxmlformats.org/markup-compatibility/2006">
          <mc:Choice Requires="x14">
            <control shapeId="3145" r:id="rId49" name="Check Box 73">
              <controlPr locked="0" defaultSize="0" autoFill="0" autoLine="0" autoPict="0">
                <anchor moveWithCells="1">
                  <from>
                    <xdr:col>19</xdr:col>
                    <xdr:colOff>0</xdr:colOff>
                    <xdr:row>65</xdr:row>
                    <xdr:rowOff>19050</xdr:rowOff>
                  </from>
                  <to>
                    <xdr:col>20</xdr:col>
                    <xdr:colOff>47625</xdr:colOff>
                    <xdr:row>66</xdr:row>
                    <xdr:rowOff>0</xdr:rowOff>
                  </to>
                </anchor>
              </controlPr>
            </control>
          </mc:Choice>
        </mc:AlternateContent>
        <mc:AlternateContent xmlns:mc="http://schemas.openxmlformats.org/markup-compatibility/2006">
          <mc:Choice Requires="x14">
            <control shapeId="3113" r:id="rId50" name="Check Box 41">
              <controlPr locked="0" defaultSize="0" autoFill="0" autoLine="0" autoPict="0">
                <anchor moveWithCells="1">
                  <from>
                    <xdr:col>6</xdr:col>
                    <xdr:colOff>0</xdr:colOff>
                    <xdr:row>68</xdr:row>
                    <xdr:rowOff>19050</xdr:rowOff>
                  </from>
                  <to>
                    <xdr:col>7</xdr:col>
                    <xdr:colOff>47625</xdr:colOff>
                    <xdr:row>69</xdr:row>
                    <xdr:rowOff>0</xdr:rowOff>
                  </to>
                </anchor>
              </controlPr>
            </control>
          </mc:Choice>
        </mc:AlternateContent>
        <mc:AlternateContent xmlns:mc="http://schemas.openxmlformats.org/markup-compatibility/2006">
          <mc:Choice Requires="x14">
            <control shapeId="3146" r:id="rId51" name="Check Box 74">
              <controlPr locked="0" defaultSize="0" autoFill="0" autoLine="0" autoPict="0">
                <anchor moveWithCells="1">
                  <from>
                    <xdr:col>6</xdr:col>
                    <xdr:colOff>0</xdr:colOff>
                    <xdr:row>75</xdr:row>
                    <xdr:rowOff>19050</xdr:rowOff>
                  </from>
                  <to>
                    <xdr:col>7</xdr:col>
                    <xdr:colOff>47625</xdr:colOff>
                    <xdr:row>76</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B3FC6-EA3B-4DBA-BD21-CE6DE586A056}">
  <dimension ref="B2:AY42"/>
  <sheetViews>
    <sheetView view="pageBreakPreview" zoomScaleNormal="100" zoomScaleSheetLayoutView="100" workbookViewId="0">
      <selection activeCell="BB20" sqref="BB20"/>
    </sheetView>
  </sheetViews>
  <sheetFormatPr defaultColWidth="2.75" defaultRowHeight="16.899999999999999" customHeight="1"/>
  <cols>
    <col min="1" max="33" width="2.75" style="4"/>
    <col min="34" max="34" width="2.75" style="3"/>
    <col min="35" max="38" width="4.625" style="3" customWidth="1"/>
    <col min="39" max="39" width="5.875" style="3" customWidth="1"/>
    <col min="40" max="40" width="4.875" style="3" customWidth="1"/>
    <col min="41" max="43" width="2.75" style="3"/>
    <col min="44" max="16384" width="2.75" style="4"/>
  </cols>
  <sheetData>
    <row r="2" spans="2:43" ht="16.899999999999999" customHeight="1">
      <c r="B2" s="4" t="s">
        <v>428</v>
      </c>
    </row>
    <row r="3" spans="2:43" s="5" customFormat="1" ht="16.899999999999999" customHeight="1">
      <c r="B3" s="365" t="s">
        <v>367</v>
      </c>
      <c r="C3" s="365"/>
      <c r="D3" s="365"/>
      <c r="E3" s="365"/>
      <c r="F3" s="365"/>
      <c r="G3" s="365"/>
      <c r="H3" s="365"/>
      <c r="I3" s="365"/>
      <c r="J3" s="365"/>
      <c r="K3" s="365"/>
      <c r="L3" s="365"/>
      <c r="M3" s="365"/>
      <c r="N3" s="365"/>
      <c r="O3" s="365"/>
      <c r="P3" s="365"/>
      <c r="Q3" s="365"/>
      <c r="R3" s="365"/>
      <c r="S3" s="365"/>
      <c r="T3" s="365"/>
      <c r="U3" s="365"/>
      <c r="V3" s="365"/>
      <c r="W3" s="365"/>
      <c r="X3" s="365"/>
      <c r="Y3" s="365"/>
      <c r="Z3" s="365"/>
      <c r="AA3" s="365"/>
      <c r="AB3" s="365"/>
      <c r="AC3" s="365"/>
      <c r="AD3" s="365"/>
      <c r="AE3" s="365"/>
      <c r="AF3" s="365"/>
      <c r="AG3" s="365"/>
      <c r="AH3" s="17"/>
      <c r="AI3" s="17"/>
      <c r="AJ3" s="17"/>
      <c r="AK3" s="17"/>
      <c r="AL3" s="17"/>
      <c r="AM3" s="17"/>
      <c r="AN3" s="17"/>
      <c r="AO3" s="17"/>
      <c r="AP3" s="3"/>
      <c r="AQ3" s="3"/>
    </row>
    <row r="4" spans="2:43" ht="16.899999999999999" customHeight="1" thickBot="1">
      <c r="X4" s="4" t="s">
        <v>368</v>
      </c>
      <c r="AB4" s="544"/>
      <c r="AC4" s="544"/>
      <c r="AD4" s="544"/>
      <c r="AE4" s="544"/>
      <c r="AF4" s="544"/>
      <c r="AG4" s="4" t="s">
        <v>34</v>
      </c>
    </row>
    <row r="5" spans="2:43" ht="16.899999999999999" customHeight="1" thickBot="1">
      <c r="B5" s="6" t="s">
        <v>10</v>
      </c>
      <c r="C5" s="7"/>
      <c r="D5" s="7"/>
      <c r="E5" s="7"/>
      <c r="F5" s="7"/>
      <c r="G5" s="7"/>
      <c r="H5" s="7"/>
      <c r="I5" s="7"/>
      <c r="J5" s="7"/>
      <c r="K5" s="7"/>
      <c r="L5" s="7"/>
      <c r="M5" s="7"/>
      <c r="N5" s="7"/>
      <c r="O5" s="7"/>
      <c r="P5" s="7"/>
      <c r="Q5" s="8"/>
      <c r="R5" s="367" t="s">
        <v>32</v>
      </c>
      <c r="S5" s="368"/>
      <c r="T5" s="368"/>
      <c r="U5" s="366"/>
      <c r="V5" s="366"/>
      <c r="W5" s="366"/>
      <c r="X5" s="9" t="s">
        <v>31</v>
      </c>
      <c r="Y5" s="366"/>
      <c r="Z5" s="366"/>
      <c r="AA5" s="366"/>
      <c r="AB5" s="9" t="s">
        <v>30</v>
      </c>
      <c r="AC5" s="366"/>
      <c r="AD5" s="366"/>
      <c r="AE5" s="366"/>
      <c r="AF5" s="9" t="s">
        <v>29</v>
      </c>
      <c r="AG5" s="8"/>
    </row>
    <row r="6" spans="2:43" ht="16.899999999999999" customHeight="1">
      <c r="B6" s="195" t="s">
        <v>450</v>
      </c>
      <c r="C6" s="227"/>
      <c r="D6" s="227"/>
      <c r="E6" s="227"/>
      <c r="F6" s="227"/>
      <c r="G6" s="227"/>
      <c r="H6" s="227"/>
      <c r="I6" s="227"/>
      <c r="J6" s="227"/>
      <c r="K6" s="227"/>
      <c r="L6" s="227"/>
      <c r="M6" s="227"/>
      <c r="N6" s="227"/>
      <c r="O6" s="227"/>
      <c r="P6" s="227"/>
      <c r="Q6" s="196"/>
      <c r="R6" s="224" t="s">
        <v>449</v>
      </c>
      <c r="S6" s="227"/>
      <c r="T6" s="108"/>
      <c r="U6" s="227"/>
      <c r="V6" s="109"/>
      <c r="W6" s="109"/>
      <c r="X6" s="109"/>
      <c r="Y6" s="109"/>
      <c r="Z6" s="109"/>
      <c r="AA6" s="109"/>
      <c r="AB6" s="109"/>
      <c r="AC6" s="109"/>
      <c r="AD6" s="109"/>
      <c r="AE6" s="109"/>
      <c r="AF6" s="109"/>
      <c r="AG6" s="110"/>
    </row>
    <row r="7" spans="2:43" ht="16.899999999999999" customHeight="1">
      <c r="B7" s="202" t="s">
        <v>12</v>
      </c>
      <c r="C7" s="223"/>
      <c r="D7" s="223"/>
      <c r="E7" s="223"/>
      <c r="F7" s="223"/>
      <c r="G7" s="223"/>
      <c r="H7" s="223"/>
      <c r="I7" s="223"/>
      <c r="J7" s="223"/>
      <c r="K7" s="223"/>
      <c r="L7" s="223"/>
      <c r="M7" s="223"/>
      <c r="N7" s="223"/>
      <c r="O7" s="223"/>
      <c r="P7" s="223"/>
      <c r="Q7" s="206"/>
      <c r="R7" s="202" t="s">
        <v>16</v>
      </c>
      <c r="S7" s="223"/>
      <c r="T7" s="223"/>
      <c r="U7" s="223"/>
      <c r="V7" s="223"/>
      <c r="W7" s="223"/>
      <c r="X7" s="223"/>
      <c r="Y7" s="223"/>
      <c r="Z7" s="223"/>
      <c r="AA7" s="223"/>
      <c r="AB7" s="223"/>
      <c r="AC7" s="223"/>
      <c r="AD7" s="223"/>
      <c r="AE7" s="223"/>
      <c r="AF7" s="223"/>
      <c r="AG7" s="206"/>
    </row>
    <row r="8" spans="2:43" ht="16.899999999999999" customHeight="1">
      <c r="B8" s="224" t="s">
        <v>13</v>
      </c>
      <c r="C8" s="223"/>
      <c r="D8" s="344" t="str">
        <f>IF(第１号様式!D8="","",第１号様式!D8)</f>
        <v/>
      </c>
      <c r="E8" s="344"/>
      <c r="F8" s="344"/>
      <c r="G8" s="213" t="s">
        <v>35</v>
      </c>
      <c r="H8" s="344" t="str">
        <f>IF(第１号様式!H8="","",第１号様式!H8)</f>
        <v/>
      </c>
      <c r="I8" s="344"/>
      <c r="J8" s="344"/>
      <c r="K8" s="223" t="s">
        <v>34</v>
      </c>
      <c r="L8" s="223"/>
      <c r="M8" s="223"/>
      <c r="N8" s="223"/>
      <c r="O8" s="223"/>
      <c r="P8" s="223"/>
      <c r="Q8" s="206"/>
      <c r="R8" s="633" t="str">
        <f>IF(第１号様式!R9="","",第１号様式!R9)</f>
        <v/>
      </c>
      <c r="S8" s="634"/>
      <c r="T8" s="634"/>
      <c r="U8" s="634"/>
      <c r="V8" s="634"/>
      <c r="W8" s="634"/>
      <c r="X8" s="634"/>
      <c r="Y8" s="634"/>
      <c r="Z8" s="634"/>
      <c r="AA8" s="634"/>
      <c r="AB8" s="634"/>
      <c r="AC8" s="634"/>
      <c r="AD8" s="634"/>
      <c r="AE8" s="634"/>
      <c r="AF8" s="634"/>
      <c r="AG8" s="635"/>
    </row>
    <row r="9" spans="2:43" ht="16.899999999999999" customHeight="1">
      <c r="B9" s="376" t="str">
        <f>IF(第１号様式!B9="","",第１号様式!B9)</f>
        <v/>
      </c>
      <c r="C9" s="377"/>
      <c r="D9" s="377"/>
      <c r="E9" s="377"/>
      <c r="F9" s="377"/>
      <c r="G9" s="377"/>
      <c r="H9" s="377"/>
      <c r="I9" s="377"/>
      <c r="J9" s="377"/>
      <c r="K9" s="377"/>
      <c r="L9" s="377"/>
      <c r="M9" s="377"/>
      <c r="N9" s="377"/>
      <c r="O9" s="377"/>
      <c r="P9" s="377"/>
      <c r="Q9" s="378"/>
      <c r="R9" s="633"/>
      <c r="S9" s="634"/>
      <c r="T9" s="634"/>
      <c r="U9" s="634"/>
      <c r="V9" s="634"/>
      <c r="W9" s="634"/>
      <c r="X9" s="634"/>
      <c r="Y9" s="634"/>
      <c r="Z9" s="634"/>
      <c r="AA9" s="634"/>
      <c r="AB9" s="634"/>
      <c r="AC9" s="634"/>
      <c r="AD9" s="634"/>
      <c r="AE9" s="634"/>
      <c r="AF9" s="634"/>
      <c r="AG9" s="635"/>
    </row>
    <row r="10" spans="2:43" ht="16.899999999999999" customHeight="1">
      <c r="B10" s="376"/>
      <c r="C10" s="377"/>
      <c r="D10" s="377"/>
      <c r="E10" s="377"/>
      <c r="F10" s="377"/>
      <c r="G10" s="377"/>
      <c r="H10" s="377"/>
      <c r="I10" s="377"/>
      <c r="J10" s="377"/>
      <c r="K10" s="377"/>
      <c r="L10" s="377"/>
      <c r="M10" s="377"/>
      <c r="N10" s="377"/>
      <c r="O10" s="377"/>
      <c r="P10" s="377"/>
      <c r="Q10" s="378"/>
      <c r="R10" s="633"/>
      <c r="S10" s="634"/>
      <c r="T10" s="634"/>
      <c r="U10" s="634"/>
      <c r="V10" s="634"/>
      <c r="W10" s="634"/>
      <c r="X10" s="634"/>
      <c r="Y10" s="634"/>
      <c r="Z10" s="634"/>
      <c r="AA10" s="634"/>
      <c r="AB10" s="634"/>
      <c r="AC10" s="634"/>
      <c r="AD10" s="634"/>
      <c r="AE10" s="634"/>
      <c r="AF10" s="634"/>
      <c r="AG10" s="635"/>
    </row>
    <row r="11" spans="2:43" ht="16.899999999999999" customHeight="1">
      <c r="B11" s="376"/>
      <c r="C11" s="377"/>
      <c r="D11" s="377"/>
      <c r="E11" s="377"/>
      <c r="F11" s="377"/>
      <c r="G11" s="377"/>
      <c r="H11" s="377"/>
      <c r="I11" s="377"/>
      <c r="J11" s="377"/>
      <c r="K11" s="377"/>
      <c r="L11" s="377"/>
      <c r="M11" s="377"/>
      <c r="N11" s="377"/>
      <c r="O11" s="377"/>
      <c r="P11" s="377"/>
      <c r="Q11" s="378"/>
      <c r="R11" s="633"/>
      <c r="S11" s="634"/>
      <c r="T11" s="634"/>
      <c r="U11" s="634"/>
      <c r="V11" s="634"/>
      <c r="W11" s="634"/>
      <c r="X11" s="634"/>
      <c r="Y11" s="634"/>
      <c r="Z11" s="634"/>
      <c r="AA11" s="634"/>
      <c r="AB11" s="634"/>
      <c r="AC11" s="634"/>
      <c r="AD11" s="634"/>
      <c r="AE11" s="634"/>
      <c r="AF11" s="634"/>
      <c r="AG11" s="635"/>
    </row>
    <row r="12" spans="2:43" ht="16.899999999999999" customHeight="1" thickBot="1">
      <c r="B12" s="379"/>
      <c r="C12" s="380"/>
      <c r="D12" s="380"/>
      <c r="E12" s="380"/>
      <c r="F12" s="380"/>
      <c r="G12" s="380"/>
      <c r="H12" s="380"/>
      <c r="I12" s="380"/>
      <c r="J12" s="380"/>
      <c r="K12" s="380"/>
      <c r="L12" s="380"/>
      <c r="M12" s="380"/>
      <c r="N12" s="380"/>
      <c r="O12" s="380"/>
      <c r="P12" s="380"/>
      <c r="Q12" s="381"/>
      <c r="R12" s="225" t="s">
        <v>33</v>
      </c>
      <c r="S12" s="226"/>
      <c r="T12" s="226"/>
      <c r="U12" s="360" t="str">
        <f>IF(第１号様式!U12="","",第１号様式!U12)</f>
        <v/>
      </c>
      <c r="V12" s="360"/>
      <c r="W12" s="360"/>
      <c r="X12" s="222" t="s">
        <v>35</v>
      </c>
      <c r="Y12" s="360" t="str">
        <f>IF(第１号様式!Y12="","",第１号様式!Y12)</f>
        <v/>
      </c>
      <c r="Z12" s="360"/>
      <c r="AA12" s="360"/>
      <c r="AB12" s="222" t="s">
        <v>35</v>
      </c>
      <c r="AC12" s="360" t="str">
        <f>IF(第１号様式!AC12="","",第１号様式!AC12)</f>
        <v/>
      </c>
      <c r="AD12" s="360"/>
      <c r="AE12" s="360"/>
      <c r="AF12" s="360"/>
      <c r="AG12" s="197" t="s">
        <v>34</v>
      </c>
    </row>
    <row r="13" spans="2:43" ht="9" customHeight="1">
      <c r="B13" s="136"/>
      <c r="C13" s="136"/>
      <c r="D13" s="136"/>
      <c r="E13" s="136"/>
      <c r="F13" s="136"/>
      <c r="G13" s="136"/>
      <c r="H13" s="136"/>
      <c r="I13" s="136"/>
      <c r="J13" s="136"/>
      <c r="K13" s="136"/>
      <c r="L13" s="136"/>
      <c r="M13" s="136"/>
      <c r="N13" s="136"/>
      <c r="O13" s="136"/>
      <c r="P13" s="136"/>
      <c r="Q13" s="136"/>
      <c r="R13" s="119"/>
      <c r="S13" s="119"/>
      <c r="T13" s="119"/>
      <c r="U13" s="117"/>
      <c r="V13" s="117"/>
      <c r="W13" s="117"/>
      <c r="X13" s="117"/>
      <c r="Y13" s="117"/>
      <c r="Z13" s="117"/>
      <c r="AA13" s="117"/>
      <c r="AB13" s="117"/>
      <c r="AC13" s="117"/>
      <c r="AD13" s="117"/>
      <c r="AE13" s="117"/>
      <c r="AF13" s="117"/>
      <c r="AG13" s="119"/>
    </row>
    <row r="14" spans="2:43" ht="16.899999999999999" customHeight="1">
      <c r="B14" s="292" t="s">
        <v>429</v>
      </c>
      <c r="C14" s="292"/>
      <c r="D14" s="292"/>
      <c r="E14" s="292"/>
      <c r="F14" s="292"/>
      <c r="G14" s="292"/>
      <c r="H14" s="292"/>
      <c r="I14" s="292"/>
      <c r="J14" s="292"/>
      <c r="K14" s="292"/>
      <c r="L14" s="292"/>
      <c r="M14" s="292"/>
      <c r="N14" s="292"/>
      <c r="O14" s="292"/>
      <c r="P14" s="292"/>
      <c r="Q14" s="292"/>
      <c r="R14" s="292"/>
      <c r="S14" s="292"/>
      <c r="T14" s="292"/>
      <c r="U14" s="292"/>
      <c r="V14" s="292"/>
      <c r="W14" s="292"/>
      <c r="X14" s="292"/>
      <c r="Y14" s="292"/>
      <c r="Z14" s="292"/>
      <c r="AA14" s="292"/>
      <c r="AB14" s="292"/>
      <c r="AC14" s="292"/>
      <c r="AD14" s="292"/>
      <c r="AE14" s="292"/>
      <c r="AF14" s="292"/>
      <c r="AG14" s="292"/>
      <c r="AH14" s="18"/>
      <c r="AK14" s="3" t="str">
        <f>IF(AI12=TRUE,#REF!,"")</f>
        <v/>
      </c>
      <c r="AL14" s="3" t="str">
        <f>IF(AK14="","","年")</f>
        <v/>
      </c>
      <c r="AM14" s="18"/>
      <c r="AN14" s="18"/>
      <c r="AO14" s="18"/>
    </row>
    <row r="15" spans="2:43" ht="16.899999999999999" customHeight="1">
      <c r="B15" s="295"/>
      <c r="C15" s="295"/>
      <c r="D15" s="295"/>
      <c r="E15" s="295"/>
      <c r="F15" s="295"/>
      <c r="G15" s="295"/>
      <c r="H15" s="295"/>
      <c r="I15" s="295"/>
      <c r="J15" s="295"/>
      <c r="K15" s="295"/>
      <c r="L15" s="295"/>
      <c r="M15" s="295"/>
      <c r="N15" s="295"/>
      <c r="O15" s="295"/>
      <c r="P15" s="295"/>
      <c r="Q15" s="295"/>
      <c r="R15" s="295"/>
      <c r="S15" s="295"/>
      <c r="T15" s="295"/>
      <c r="U15" s="295"/>
      <c r="V15" s="295"/>
      <c r="W15" s="295"/>
      <c r="X15" s="295"/>
      <c r="Y15" s="295"/>
      <c r="Z15" s="295"/>
      <c r="AA15" s="295"/>
      <c r="AB15" s="295"/>
      <c r="AC15" s="295"/>
      <c r="AD15" s="295"/>
      <c r="AE15" s="295"/>
      <c r="AF15" s="295"/>
      <c r="AG15" s="295"/>
      <c r="AH15" s="18"/>
      <c r="AK15" s="3" t="str">
        <f>IF(AI14=TRUE,#REF!,"")</f>
        <v/>
      </c>
      <c r="AL15" s="3" t="str">
        <f t="shared" ref="AL15" si="0">IF(AK15="","","年")</f>
        <v/>
      </c>
      <c r="AM15" s="18"/>
      <c r="AN15" s="18"/>
      <c r="AO15" s="18"/>
    </row>
    <row r="16" spans="2:43" ht="33.6" customHeight="1">
      <c r="B16" s="528" t="s">
        <v>369</v>
      </c>
      <c r="C16" s="528"/>
      <c r="D16" s="528"/>
      <c r="E16" s="528"/>
      <c r="F16" s="528"/>
      <c r="G16" s="528"/>
      <c r="H16" s="528"/>
      <c r="I16" s="512" t="s">
        <v>32</v>
      </c>
      <c r="J16" s="281"/>
      <c r="K16" s="375"/>
      <c r="L16" s="375"/>
      <c r="M16" s="124" t="s">
        <v>31</v>
      </c>
      <c r="N16" s="375"/>
      <c r="O16" s="375"/>
      <c r="P16" s="124" t="s">
        <v>30</v>
      </c>
      <c r="Q16" s="375"/>
      <c r="R16" s="375"/>
      <c r="S16" s="124" t="s">
        <v>29</v>
      </c>
      <c r="T16" s="124"/>
      <c r="U16" s="124" t="s">
        <v>319</v>
      </c>
      <c r="V16" s="124"/>
      <c r="W16" s="124"/>
      <c r="X16" s="124"/>
      <c r="Y16" s="124"/>
      <c r="Z16" s="124"/>
      <c r="AA16" s="124"/>
      <c r="AB16" s="124"/>
      <c r="AC16" s="524"/>
      <c r="AD16" s="524"/>
      <c r="AE16" s="524"/>
      <c r="AF16" s="124" t="s">
        <v>318</v>
      </c>
      <c r="AG16" s="143"/>
    </row>
    <row r="17" spans="2:43" ht="40.5" customHeight="1">
      <c r="B17" s="357" t="s">
        <v>370</v>
      </c>
      <c r="C17" s="358"/>
      <c r="D17" s="358"/>
      <c r="E17" s="358"/>
      <c r="F17" s="358"/>
      <c r="G17" s="358"/>
      <c r="H17" s="359"/>
      <c r="I17" s="111"/>
      <c r="J17" s="133"/>
      <c r="K17" s="133"/>
      <c r="L17" s="133"/>
      <c r="M17" s="133"/>
      <c r="N17" s="133"/>
      <c r="O17" s="133"/>
      <c r="P17" s="133"/>
      <c r="Q17" s="133"/>
      <c r="R17" s="133"/>
      <c r="S17" s="133"/>
      <c r="T17" s="133"/>
      <c r="U17" s="636" t="str">
        <f>IF('第2-1号様式（共通事項）'!U13&gt;0,'第2-1号様式（共通事項）'!U13,"")</f>
        <v/>
      </c>
      <c r="V17" s="636"/>
      <c r="W17" s="636"/>
      <c r="X17" s="636"/>
      <c r="Y17" s="636"/>
      <c r="Z17" s="636"/>
      <c r="AA17" s="636"/>
      <c r="AB17" s="636"/>
      <c r="AC17" s="636"/>
      <c r="AD17" s="636"/>
      <c r="AE17" s="636"/>
      <c r="AF17" s="351"/>
      <c r="AG17" s="352"/>
      <c r="AH17" s="18"/>
      <c r="AM17" s="18"/>
      <c r="AN17" s="18"/>
      <c r="AO17" s="18"/>
    </row>
    <row r="18" spans="2:43" ht="16.899999999999999" customHeight="1">
      <c r="B18" s="128"/>
      <c r="C18" s="128"/>
      <c r="D18" s="128"/>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8"/>
      <c r="AM18" s="18"/>
      <c r="AN18" s="18"/>
      <c r="AO18" s="18"/>
    </row>
    <row r="19" spans="2:43" ht="16.899999999999999" customHeight="1" thickBot="1">
      <c r="C19" s="119" t="s">
        <v>371</v>
      </c>
      <c r="D19" s="55"/>
      <c r="E19" s="55"/>
      <c r="F19" s="55"/>
      <c r="G19" s="55"/>
      <c r="H19" s="55"/>
      <c r="I19" s="55"/>
      <c r="J19" s="55"/>
      <c r="K19" s="55"/>
      <c r="L19" s="55"/>
      <c r="M19" s="55"/>
      <c r="N19" s="55"/>
      <c r="O19" s="55"/>
      <c r="P19" s="55"/>
      <c r="Q19" s="55"/>
      <c r="R19" s="55"/>
      <c r="S19" s="55"/>
      <c r="T19" s="3"/>
      <c r="U19" s="3"/>
      <c r="V19" s="3"/>
    </row>
    <row r="20" spans="2:43" ht="18.75" customHeight="1">
      <c r="B20" s="604" t="s">
        <v>372</v>
      </c>
      <c r="C20" s="605"/>
      <c r="D20" s="610"/>
      <c r="E20" s="611"/>
      <c r="F20" s="611"/>
      <c r="G20" s="611"/>
      <c r="H20" s="611"/>
      <c r="I20" s="611"/>
      <c r="J20" s="611"/>
      <c r="K20" s="611"/>
      <c r="L20" s="611"/>
      <c r="M20" s="612"/>
      <c r="N20" s="149"/>
      <c r="O20" s="149"/>
      <c r="P20" s="149"/>
      <c r="Q20" s="149"/>
      <c r="R20" s="149"/>
      <c r="S20" s="11"/>
      <c r="T20" s="610"/>
      <c r="U20" s="611"/>
      <c r="V20" s="611"/>
      <c r="W20" s="611"/>
      <c r="X20" s="611"/>
      <c r="Y20" s="611"/>
      <c r="Z20" s="611"/>
      <c r="AA20" s="612"/>
      <c r="AB20" s="149"/>
      <c r="AC20" s="632"/>
      <c r="AD20" s="631" t="s">
        <v>377</v>
      </c>
      <c r="AE20" s="631"/>
      <c r="AF20" s="631"/>
      <c r="AG20" s="11"/>
      <c r="AH20" s="4"/>
      <c r="AI20" s="4"/>
      <c r="AJ20" s="4"/>
      <c r="AK20" s="4"/>
      <c r="AL20" s="4"/>
      <c r="AM20" s="4"/>
      <c r="AN20" s="4"/>
      <c r="AO20" s="4"/>
      <c r="AP20" s="4"/>
      <c r="AQ20" s="4"/>
    </row>
    <row r="21" spans="2:43" ht="18.75" customHeight="1">
      <c r="B21" s="606"/>
      <c r="C21" s="607"/>
      <c r="D21" s="613"/>
      <c r="E21" s="614"/>
      <c r="F21" s="614"/>
      <c r="G21" s="614"/>
      <c r="H21" s="614"/>
      <c r="I21" s="614"/>
      <c r="J21" s="614"/>
      <c r="K21" s="614"/>
      <c r="L21" s="614"/>
      <c r="M21" s="615"/>
      <c r="N21" s="119"/>
      <c r="O21" s="119"/>
      <c r="P21" s="119" t="s">
        <v>373</v>
      </c>
      <c r="Q21" s="119"/>
      <c r="R21" s="119"/>
      <c r="S21" s="120"/>
      <c r="T21" s="613"/>
      <c r="U21" s="614"/>
      <c r="V21" s="614"/>
      <c r="W21" s="614"/>
      <c r="X21" s="614"/>
      <c r="Y21" s="614"/>
      <c r="Z21" s="614"/>
      <c r="AA21" s="615"/>
      <c r="AB21" s="119"/>
      <c r="AC21" s="305"/>
      <c r="AD21" s="322"/>
      <c r="AE21" s="322"/>
      <c r="AF21" s="322"/>
      <c r="AG21" s="120"/>
      <c r="AH21" s="4"/>
      <c r="AI21" s="4"/>
      <c r="AJ21" s="4"/>
      <c r="AK21" s="4"/>
      <c r="AL21" s="4"/>
      <c r="AM21" s="4"/>
      <c r="AN21" s="4"/>
      <c r="AO21" s="4"/>
      <c r="AP21" s="4"/>
      <c r="AQ21" s="4"/>
    </row>
    <row r="22" spans="2:43" ht="18.75" customHeight="1">
      <c r="B22" s="606"/>
      <c r="C22" s="607"/>
      <c r="D22" s="613"/>
      <c r="E22" s="614"/>
      <c r="F22" s="614"/>
      <c r="G22" s="614"/>
      <c r="H22" s="614"/>
      <c r="I22" s="614"/>
      <c r="J22" s="614"/>
      <c r="K22" s="614"/>
      <c r="L22" s="614"/>
      <c r="M22" s="615"/>
      <c r="N22" s="119"/>
      <c r="O22" s="119"/>
      <c r="P22" s="119" t="s">
        <v>374</v>
      </c>
      <c r="Q22" s="119"/>
      <c r="R22" s="119"/>
      <c r="S22" s="120"/>
      <c r="T22" s="613"/>
      <c r="U22" s="614"/>
      <c r="V22" s="614"/>
      <c r="W22" s="614"/>
      <c r="X22" s="614"/>
      <c r="Y22" s="614"/>
      <c r="Z22" s="614"/>
      <c r="AA22" s="615"/>
      <c r="AB22" s="119"/>
      <c r="AC22" s="305"/>
      <c r="AD22" s="322" t="s">
        <v>378</v>
      </c>
      <c r="AE22" s="322"/>
      <c r="AF22" s="322"/>
      <c r="AG22" s="120"/>
      <c r="AH22" s="4"/>
      <c r="AI22" s="4"/>
      <c r="AJ22" s="4"/>
      <c r="AK22" s="4"/>
      <c r="AL22" s="4"/>
      <c r="AM22" s="4"/>
      <c r="AN22" s="4"/>
      <c r="AO22" s="4"/>
      <c r="AP22" s="4"/>
      <c r="AQ22" s="4"/>
    </row>
    <row r="23" spans="2:43" ht="18.75" customHeight="1">
      <c r="B23" s="606"/>
      <c r="C23" s="607"/>
      <c r="D23" s="613"/>
      <c r="E23" s="614"/>
      <c r="F23" s="614"/>
      <c r="G23" s="614"/>
      <c r="H23" s="614"/>
      <c r="I23" s="614"/>
      <c r="J23" s="614"/>
      <c r="K23" s="614"/>
      <c r="L23" s="614"/>
      <c r="M23" s="615"/>
      <c r="N23" s="119"/>
      <c r="O23" s="119"/>
      <c r="P23" s="119" t="s">
        <v>375</v>
      </c>
      <c r="Q23" s="119"/>
      <c r="R23" s="119"/>
      <c r="S23" s="120"/>
      <c r="T23" s="613"/>
      <c r="U23" s="614"/>
      <c r="V23" s="614"/>
      <c r="W23" s="614"/>
      <c r="X23" s="614"/>
      <c r="Y23" s="614"/>
      <c r="Z23" s="614"/>
      <c r="AA23" s="615"/>
      <c r="AB23" s="119"/>
      <c r="AC23" s="305"/>
      <c r="AD23" s="322"/>
      <c r="AE23" s="322"/>
      <c r="AF23" s="322"/>
      <c r="AG23" s="120"/>
      <c r="AH23" s="4"/>
      <c r="AI23" s="4"/>
      <c r="AJ23" s="4"/>
      <c r="AK23" s="4"/>
      <c r="AL23" s="4"/>
      <c r="AM23" s="4"/>
      <c r="AN23" s="4"/>
      <c r="AO23" s="4"/>
      <c r="AP23" s="4"/>
      <c r="AQ23" s="4"/>
    </row>
    <row r="24" spans="2:43" ht="18.75" customHeight="1">
      <c r="B24" s="606"/>
      <c r="C24" s="607"/>
      <c r="D24" s="613"/>
      <c r="E24" s="614"/>
      <c r="F24" s="614"/>
      <c r="G24" s="614"/>
      <c r="H24" s="614"/>
      <c r="I24" s="614"/>
      <c r="J24" s="614"/>
      <c r="K24" s="614"/>
      <c r="L24" s="614"/>
      <c r="M24" s="615"/>
      <c r="N24" s="119"/>
      <c r="O24" s="119"/>
      <c r="P24" s="119" t="s">
        <v>376</v>
      </c>
      <c r="Q24" s="119"/>
      <c r="R24" s="119"/>
      <c r="S24" s="120"/>
      <c r="T24" s="613"/>
      <c r="U24" s="614"/>
      <c r="V24" s="614"/>
      <c r="W24" s="614"/>
      <c r="X24" s="614"/>
      <c r="Y24" s="614"/>
      <c r="Z24" s="614"/>
      <c r="AA24" s="615"/>
      <c r="AB24" s="119"/>
      <c r="AC24" s="305"/>
      <c r="AD24" s="322" t="s">
        <v>379</v>
      </c>
      <c r="AE24" s="322"/>
      <c r="AF24" s="322"/>
      <c r="AG24" s="120"/>
      <c r="AH24" s="4"/>
      <c r="AI24" s="4"/>
      <c r="AJ24" s="4"/>
      <c r="AK24" s="4"/>
      <c r="AL24" s="4"/>
      <c r="AM24" s="4"/>
      <c r="AN24" s="4"/>
      <c r="AO24" s="4"/>
      <c r="AP24" s="4"/>
      <c r="AQ24" s="4"/>
    </row>
    <row r="25" spans="2:43" ht="18.75" customHeight="1" thickBot="1">
      <c r="B25" s="608"/>
      <c r="C25" s="609"/>
      <c r="D25" s="616"/>
      <c r="E25" s="617"/>
      <c r="F25" s="617"/>
      <c r="G25" s="617"/>
      <c r="H25" s="617"/>
      <c r="I25" s="617"/>
      <c r="J25" s="617"/>
      <c r="K25" s="617"/>
      <c r="L25" s="617"/>
      <c r="M25" s="618"/>
      <c r="N25" s="132"/>
      <c r="O25" s="132"/>
      <c r="P25" s="132"/>
      <c r="Q25" s="132"/>
      <c r="R25" s="132"/>
      <c r="S25" s="12"/>
      <c r="T25" s="616"/>
      <c r="U25" s="617"/>
      <c r="V25" s="617"/>
      <c r="W25" s="617"/>
      <c r="X25" s="617"/>
      <c r="Y25" s="617"/>
      <c r="Z25" s="617"/>
      <c r="AA25" s="618"/>
      <c r="AB25" s="132"/>
      <c r="AC25" s="307"/>
      <c r="AD25" s="397"/>
      <c r="AE25" s="397"/>
      <c r="AF25" s="397"/>
      <c r="AG25" s="12"/>
      <c r="AH25" s="4"/>
      <c r="AI25" s="4"/>
      <c r="AJ25" s="4"/>
      <c r="AK25" s="4"/>
      <c r="AL25" s="4"/>
      <c r="AM25" s="4"/>
      <c r="AN25" s="4"/>
      <c r="AO25" s="4"/>
      <c r="AP25" s="4"/>
      <c r="AQ25" s="4"/>
    </row>
    <row r="26" spans="2:43" ht="18.75" customHeight="1">
      <c r="B26" s="604" t="s">
        <v>389</v>
      </c>
      <c r="C26" s="605"/>
      <c r="D26" s="590" t="s">
        <v>380</v>
      </c>
      <c r="E26" s="591"/>
      <c r="F26" s="149"/>
      <c r="G26" s="112" t="s">
        <v>386</v>
      </c>
      <c r="H26" s="149"/>
      <c r="I26" s="149"/>
      <c r="J26" s="11"/>
      <c r="K26" s="628" t="s">
        <v>381</v>
      </c>
      <c r="L26" s="591"/>
      <c r="M26" s="625"/>
      <c r="N26" s="619"/>
      <c r="O26" s="619"/>
      <c r="P26" s="619"/>
      <c r="Q26" s="619"/>
      <c r="R26" s="619"/>
      <c r="S26" s="619"/>
      <c r="T26" s="619"/>
      <c r="U26" s="619"/>
      <c r="V26" s="619"/>
      <c r="W26" s="619"/>
      <c r="X26" s="619"/>
      <c r="Y26" s="619"/>
      <c r="Z26" s="619"/>
      <c r="AA26" s="619"/>
      <c r="AB26" s="619"/>
      <c r="AC26" s="619"/>
      <c r="AD26" s="619"/>
      <c r="AE26" s="619"/>
      <c r="AF26" s="619"/>
      <c r="AG26" s="620"/>
      <c r="AH26" s="4"/>
      <c r="AI26" s="4"/>
      <c r="AJ26" s="4"/>
      <c r="AK26" s="4"/>
      <c r="AL26" s="4"/>
      <c r="AM26" s="4"/>
      <c r="AN26" s="4"/>
      <c r="AO26" s="4"/>
      <c r="AP26" s="4"/>
      <c r="AQ26" s="4"/>
    </row>
    <row r="27" spans="2:43" ht="18.75" customHeight="1">
      <c r="B27" s="606"/>
      <c r="C27" s="607"/>
      <c r="D27" s="592"/>
      <c r="E27" s="593"/>
      <c r="F27" s="119"/>
      <c r="G27" s="113" t="s">
        <v>387</v>
      </c>
      <c r="H27" s="119"/>
      <c r="I27" s="119"/>
      <c r="J27" s="120"/>
      <c r="K27" s="629"/>
      <c r="L27" s="593"/>
      <c r="M27" s="626"/>
      <c r="N27" s="621"/>
      <c r="O27" s="621"/>
      <c r="P27" s="621"/>
      <c r="Q27" s="621"/>
      <c r="R27" s="621"/>
      <c r="S27" s="621"/>
      <c r="T27" s="621"/>
      <c r="U27" s="621"/>
      <c r="V27" s="621"/>
      <c r="W27" s="621"/>
      <c r="X27" s="621"/>
      <c r="Y27" s="621"/>
      <c r="Z27" s="621"/>
      <c r="AA27" s="621"/>
      <c r="AB27" s="621"/>
      <c r="AC27" s="621"/>
      <c r="AD27" s="621"/>
      <c r="AE27" s="621"/>
      <c r="AF27" s="621"/>
      <c r="AG27" s="622"/>
      <c r="AH27" s="4"/>
      <c r="AI27" s="4"/>
      <c r="AJ27" s="4"/>
      <c r="AK27" s="4"/>
      <c r="AL27" s="4"/>
      <c r="AM27" s="4"/>
      <c r="AN27" s="4"/>
      <c r="AO27" s="4"/>
      <c r="AP27" s="4"/>
      <c r="AQ27" s="4"/>
    </row>
    <row r="28" spans="2:43" ht="18.75" customHeight="1">
      <c r="B28" s="606"/>
      <c r="C28" s="607"/>
      <c r="D28" s="592"/>
      <c r="E28" s="593"/>
      <c r="F28" s="119"/>
      <c r="G28" s="113" t="s">
        <v>388</v>
      </c>
      <c r="H28" s="119"/>
      <c r="I28" s="119"/>
      <c r="J28" s="120"/>
      <c r="K28" s="629"/>
      <c r="L28" s="593"/>
      <c r="M28" s="626"/>
      <c r="N28" s="621"/>
      <c r="O28" s="621"/>
      <c r="P28" s="621"/>
      <c r="Q28" s="621"/>
      <c r="R28" s="621"/>
      <c r="S28" s="621"/>
      <c r="T28" s="621"/>
      <c r="U28" s="621"/>
      <c r="V28" s="621"/>
      <c r="W28" s="621"/>
      <c r="X28" s="621"/>
      <c r="Y28" s="621"/>
      <c r="Z28" s="621"/>
      <c r="AA28" s="621"/>
      <c r="AB28" s="621"/>
      <c r="AC28" s="621"/>
      <c r="AD28" s="621"/>
      <c r="AE28" s="621"/>
      <c r="AF28" s="621"/>
      <c r="AG28" s="622"/>
      <c r="AH28" s="4"/>
      <c r="AI28" s="4"/>
      <c r="AJ28" s="4"/>
      <c r="AK28" s="4"/>
      <c r="AL28" s="4"/>
      <c r="AM28" s="4"/>
      <c r="AN28" s="4"/>
      <c r="AO28" s="4"/>
      <c r="AP28" s="4"/>
      <c r="AQ28" s="4"/>
    </row>
    <row r="29" spans="2:43" ht="18.75" customHeight="1" thickBot="1">
      <c r="B29" s="606"/>
      <c r="C29" s="607"/>
      <c r="D29" s="594"/>
      <c r="E29" s="595"/>
      <c r="F29" s="132"/>
      <c r="G29" s="114" t="s">
        <v>37</v>
      </c>
      <c r="H29" s="135"/>
      <c r="I29" s="135"/>
      <c r="J29" s="137"/>
      <c r="K29" s="630"/>
      <c r="L29" s="595"/>
      <c r="M29" s="627"/>
      <c r="N29" s="623"/>
      <c r="O29" s="623"/>
      <c r="P29" s="623"/>
      <c r="Q29" s="623"/>
      <c r="R29" s="623"/>
      <c r="S29" s="623"/>
      <c r="T29" s="623"/>
      <c r="U29" s="623"/>
      <c r="V29" s="623"/>
      <c r="W29" s="623"/>
      <c r="X29" s="623"/>
      <c r="Y29" s="623"/>
      <c r="Z29" s="623"/>
      <c r="AA29" s="623"/>
      <c r="AB29" s="623"/>
      <c r="AC29" s="623"/>
      <c r="AD29" s="623"/>
      <c r="AE29" s="623"/>
      <c r="AF29" s="623"/>
      <c r="AG29" s="624"/>
      <c r="AH29" s="4"/>
      <c r="AI29" s="4"/>
      <c r="AJ29" s="4"/>
      <c r="AK29" s="4"/>
      <c r="AL29" s="4"/>
      <c r="AM29" s="4"/>
      <c r="AN29" s="4"/>
      <c r="AO29" s="4"/>
      <c r="AP29" s="4"/>
      <c r="AQ29" s="4"/>
    </row>
    <row r="30" spans="2:43" ht="18.75" customHeight="1">
      <c r="B30" s="606"/>
      <c r="C30" s="607"/>
      <c r="D30" s="10" t="s">
        <v>382</v>
      </c>
      <c r="E30" s="149"/>
      <c r="F30" s="149"/>
      <c r="G30" s="149"/>
      <c r="H30" s="596"/>
      <c r="I30" s="596"/>
      <c r="J30" s="596"/>
      <c r="K30" s="596"/>
      <c r="L30" s="596"/>
      <c r="M30" s="596"/>
      <c r="N30" s="596"/>
      <c r="O30" s="596"/>
      <c r="P30" s="596"/>
      <c r="Q30" s="596"/>
      <c r="R30" s="596"/>
      <c r="S30" s="596"/>
      <c r="T30" s="596"/>
      <c r="U30" s="596"/>
      <c r="V30" s="596"/>
      <c r="W30" s="596"/>
      <c r="X30" s="596"/>
      <c r="Y30" s="596"/>
      <c r="Z30" s="596"/>
      <c r="AA30" s="596"/>
      <c r="AB30" s="596"/>
      <c r="AC30" s="596"/>
      <c r="AD30" s="596"/>
      <c r="AE30" s="596"/>
      <c r="AF30" s="596"/>
      <c r="AG30" s="597"/>
      <c r="AH30" s="4"/>
      <c r="AI30" s="4"/>
      <c r="AJ30" s="4"/>
      <c r="AK30" s="4"/>
      <c r="AL30" s="4"/>
      <c r="AM30" s="4"/>
      <c r="AN30" s="4"/>
      <c r="AO30" s="4"/>
      <c r="AP30" s="4"/>
      <c r="AQ30" s="4"/>
    </row>
    <row r="31" spans="2:43" ht="18.75" customHeight="1">
      <c r="B31" s="606"/>
      <c r="C31" s="607"/>
      <c r="D31" s="115"/>
      <c r="E31" s="148"/>
      <c r="F31" s="148"/>
      <c r="G31" s="148"/>
      <c r="H31" s="598"/>
      <c r="I31" s="598"/>
      <c r="J31" s="598"/>
      <c r="K31" s="598"/>
      <c r="L31" s="598"/>
      <c r="M31" s="598"/>
      <c r="N31" s="598"/>
      <c r="O31" s="598"/>
      <c r="P31" s="598"/>
      <c r="Q31" s="598"/>
      <c r="R31" s="598"/>
      <c r="S31" s="598"/>
      <c r="T31" s="598"/>
      <c r="U31" s="598"/>
      <c r="V31" s="598"/>
      <c r="W31" s="598"/>
      <c r="X31" s="598"/>
      <c r="Y31" s="598"/>
      <c r="Z31" s="598"/>
      <c r="AA31" s="598"/>
      <c r="AB31" s="598"/>
      <c r="AC31" s="598"/>
      <c r="AD31" s="598"/>
      <c r="AE31" s="598"/>
      <c r="AF31" s="598"/>
      <c r="AG31" s="599"/>
      <c r="AH31" s="4"/>
      <c r="AI31" s="4"/>
      <c r="AJ31" s="4"/>
      <c r="AK31" s="4"/>
      <c r="AL31" s="4"/>
      <c r="AM31" s="4"/>
      <c r="AN31" s="4"/>
      <c r="AO31" s="4"/>
      <c r="AP31" s="4"/>
      <c r="AQ31" s="4"/>
    </row>
    <row r="32" spans="2:43" ht="18.75" customHeight="1">
      <c r="B32" s="606"/>
      <c r="C32" s="607"/>
      <c r="D32" s="95" t="s">
        <v>383</v>
      </c>
      <c r="E32" s="119"/>
      <c r="F32" s="119"/>
      <c r="G32" s="119"/>
      <c r="H32" s="600"/>
      <c r="I32" s="600"/>
      <c r="J32" s="600"/>
      <c r="K32" s="600"/>
      <c r="L32" s="600"/>
      <c r="M32" s="600"/>
      <c r="N32" s="600"/>
      <c r="O32" s="600"/>
      <c r="P32" s="600"/>
      <c r="Q32" s="600"/>
      <c r="R32" s="600"/>
      <c r="S32" s="600"/>
      <c r="T32" s="600"/>
      <c r="U32" s="600"/>
      <c r="V32" s="600"/>
      <c r="W32" s="600"/>
      <c r="X32" s="600"/>
      <c r="Y32" s="600"/>
      <c r="Z32" s="600"/>
      <c r="AA32" s="600"/>
      <c r="AB32" s="600"/>
      <c r="AC32" s="600"/>
      <c r="AD32" s="600"/>
      <c r="AE32" s="600"/>
      <c r="AF32" s="600"/>
      <c r="AG32" s="601"/>
      <c r="AH32" s="4"/>
      <c r="AI32" s="4"/>
      <c r="AJ32" s="4"/>
      <c r="AK32" s="4"/>
      <c r="AL32" s="4"/>
      <c r="AM32" s="4"/>
      <c r="AN32" s="4"/>
      <c r="AO32" s="4"/>
      <c r="AP32" s="4"/>
      <c r="AQ32" s="4"/>
    </row>
    <row r="33" spans="2:51" s="3" customFormat="1" ht="19.899999999999999" customHeight="1">
      <c r="B33" s="606"/>
      <c r="C33" s="607"/>
      <c r="D33" s="95"/>
      <c r="E33" s="119"/>
      <c r="F33" s="119"/>
      <c r="G33" s="119"/>
      <c r="H33" s="600"/>
      <c r="I33" s="600"/>
      <c r="J33" s="600"/>
      <c r="K33" s="600"/>
      <c r="L33" s="600"/>
      <c r="M33" s="600"/>
      <c r="N33" s="600"/>
      <c r="O33" s="600"/>
      <c r="P33" s="600"/>
      <c r="Q33" s="600"/>
      <c r="R33" s="600"/>
      <c r="S33" s="600"/>
      <c r="T33" s="600"/>
      <c r="U33" s="600"/>
      <c r="V33" s="600"/>
      <c r="W33" s="600"/>
      <c r="X33" s="600"/>
      <c r="Y33" s="600"/>
      <c r="Z33" s="600"/>
      <c r="AA33" s="600"/>
      <c r="AB33" s="600"/>
      <c r="AC33" s="600"/>
      <c r="AD33" s="600"/>
      <c r="AE33" s="600"/>
      <c r="AF33" s="600"/>
      <c r="AG33" s="601"/>
      <c r="AH33" s="4"/>
      <c r="AX33" s="4"/>
      <c r="AY33" s="4"/>
    </row>
    <row r="34" spans="2:51" s="3" customFormat="1" ht="19.899999999999999" customHeight="1">
      <c r="B34" s="606"/>
      <c r="C34" s="607"/>
      <c r="D34" s="95"/>
      <c r="E34" s="119"/>
      <c r="F34" s="119"/>
      <c r="G34" s="119"/>
      <c r="H34" s="600"/>
      <c r="I34" s="600"/>
      <c r="J34" s="600"/>
      <c r="K34" s="600"/>
      <c r="L34" s="600"/>
      <c r="M34" s="600"/>
      <c r="N34" s="600"/>
      <c r="O34" s="600"/>
      <c r="P34" s="600"/>
      <c r="Q34" s="600"/>
      <c r="R34" s="600"/>
      <c r="S34" s="600"/>
      <c r="T34" s="600"/>
      <c r="U34" s="600"/>
      <c r="V34" s="600"/>
      <c r="W34" s="600"/>
      <c r="X34" s="600"/>
      <c r="Y34" s="600"/>
      <c r="Z34" s="600"/>
      <c r="AA34" s="600"/>
      <c r="AB34" s="600"/>
      <c r="AC34" s="600"/>
      <c r="AD34" s="600"/>
      <c r="AE34" s="600"/>
      <c r="AF34" s="600"/>
      <c r="AG34" s="601"/>
      <c r="AH34" s="4"/>
      <c r="AX34" s="4"/>
      <c r="AY34" s="4"/>
    </row>
    <row r="35" spans="2:51" s="3" customFormat="1" ht="19.899999999999999" customHeight="1" thickBot="1">
      <c r="B35" s="608"/>
      <c r="C35" s="609"/>
      <c r="D35" s="96"/>
      <c r="E35" s="132"/>
      <c r="F35" s="132"/>
      <c r="G35" s="132"/>
      <c r="H35" s="602"/>
      <c r="I35" s="602"/>
      <c r="J35" s="602"/>
      <c r="K35" s="602"/>
      <c r="L35" s="602"/>
      <c r="M35" s="602"/>
      <c r="N35" s="602"/>
      <c r="O35" s="602"/>
      <c r="P35" s="602"/>
      <c r="Q35" s="602"/>
      <c r="R35" s="602"/>
      <c r="S35" s="602"/>
      <c r="T35" s="602"/>
      <c r="U35" s="602"/>
      <c r="V35" s="602"/>
      <c r="W35" s="602"/>
      <c r="X35" s="602"/>
      <c r="Y35" s="602"/>
      <c r="Z35" s="602"/>
      <c r="AA35" s="602"/>
      <c r="AB35" s="602"/>
      <c r="AC35" s="602"/>
      <c r="AD35" s="602"/>
      <c r="AE35" s="602"/>
      <c r="AF35" s="602"/>
      <c r="AG35" s="603"/>
      <c r="AH35" s="4"/>
      <c r="AX35" s="4"/>
      <c r="AY35" s="4"/>
    </row>
    <row r="36" spans="2:51" s="3" customFormat="1" ht="19.899999999999999" customHeight="1">
      <c r="B36" s="119"/>
      <c r="C36" s="4" t="s">
        <v>384</v>
      </c>
      <c r="D36" s="4"/>
      <c r="E36" s="4"/>
      <c r="F36" s="4"/>
      <c r="G36" s="4"/>
      <c r="H36" s="119"/>
      <c r="I36" s="119"/>
      <c r="J36" s="119"/>
      <c r="K36" s="119"/>
      <c r="L36" s="119"/>
      <c r="M36" s="119"/>
      <c r="N36" s="119"/>
      <c r="O36" s="119"/>
      <c r="P36" s="119"/>
      <c r="Q36" s="119"/>
      <c r="R36" s="119"/>
      <c r="S36" s="119"/>
      <c r="T36" s="119"/>
      <c r="U36" s="119"/>
      <c r="V36" s="119"/>
      <c r="W36" s="119"/>
      <c r="X36" s="119"/>
      <c r="Y36" s="119"/>
      <c r="Z36" s="119"/>
      <c r="AA36" s="55"/>
      <c r="AB36" s="119"/>
      <c r="AC36" s="119"/>
      <c r="AD36" s="119"/>
      <c r="AE36" s="119"/>
      <c r="AF36" s="119"/>
      <c r="AG36" s="119"/>
      <c r="AH36" s="4"/>
      <c r="AX36" s="4"/>
      <c r="AY36" s="4"/>
    </row>
    <row r="37" spans="2:51" s="3" customFormat="1" ht="19.899999999999999" customHeight="1">
      <c r="B37" s="119"/>
      <c r="C37" s="4" t="s">
        <v>385</v>
      </c>
      <c r="D37" s="4"/>
      <c r="E37" s="4"/>
      <c r="F37" s="4"/>
      <c r="G37" s="4"/>
      <c r="H37" s="106"/>
      <c r="I37" s="106"/>
      <c r="J37" s="106"/>
      <c r="K37" s="106"/>
      <c r="L37" s="106"/>
      <c r="M37" s="106"/>
      <c r="N37" s="106"/>
      <c r="O37" s="106"/>
      <c r="P37" s="106"/>
      <c r="Q37" s="106"/>
      <c r="R37" s="106"/>
      <c r="S37" s="106"/>
      <c r="T37" s="106"/>
      <c r="U37" s="106"/>
      <c r="V37" s="106"/>
      <c r="W37" s="106"/>
      <c r="X37" s="106"/>
      <c r="Y37" s="106"/>
      <c r="Z37" s="106"/>
      <c r="AA37" s="106"/>
      <c r="AB37" s="119"/>
      <c r="AC37" s="119"/>
      <c r="AD37" s="119"/>
      <c r="AE37" s="119"/>
      <c r="AF37" s="119"/>
      <c r="AG37" s="119"/>
      <c r="AH37" s="4"/>
      <c r="AX37" s="4"/>
      <c r="AY37" s="4"/>
    </row>
    <row r="38" spans="2:51" s="3" customFormat="1" ht="19.899999999999999" customHeight="1">
      <c r="B38" s="119"/>
      <c r="C38" s="106"/>
      <c r="D38" s="106"/>
      <c r="E38" s="106"/>
      <c r="F38" s="106"/>
      <c r="G38" s="106"/>
      <c r="H38" s="106"/>
      <c r="I38" s="106"/>
      <c r="J38" s="106"/>
      <c r="K38" s="106"/>
      <c r="L38" s="106"/>
      <c r="M38" s="106"/>
      <c r="N38" s="106"/>
      <c r="O38" s="106"/>
      <c r="P38" s="106"/>
      <c r="Q38" s="106"/>
      <c r="R38" s="106"/>
      <c r="S38" s="106"/>
      <c r="T38" s="106"/>
      <c r="U38" s="106"/>
      <c r="V38" s="106"/>
      <c r="W38" s="106"/>
      <c r="X38" s="106"/>
      <c r="Y38" s="106"/>
      <c r="Z38" s="106"/>
      <c r="AA38" s="106"/>
      <c r="AB38" s="119"/>
      <c r="AC38" s="119"/>
      <c r="AD38" s="119"/>
      <c r="AE38" s="134"/>
      <c r="AF38" s="134"/>
      <c r="AG38" s="119"/>
      <c r="AH38" s="4"/>
      <c r="AI38" s="4"/>
      <c r="AJ38" s="4"/>
      <c r="AK38" s="4"/>
      <c r="AL38" s="4"/>
      <c r="AM38" s="4"/>
      <c r="AX38" s="4"/>
      <c r="AY38" s="4"/>
    </row>
    <row r="39" spans="2:51" s="3" customFormat="1" ht="19.899999999999999" customHeight="1">
      <c r="B39" s="119"/>
      <c r="C39" s="119"/>
      <c r="D39" s="119"/>
      <c r="E39" s="119"/>
      <c r="F39" s="119"/>
      <c r="G39" s="119"/>
      <c r="H39" s="119"/>
      <c r="I39" s="119"/>
      <c r="J39" s="117"/>
      <c r="K39" s="117"/>
      <c r="L39" s="117"/>
      <c r="M39" s="117"/>
      <c r="N39" s="117"/>
      <c r="O39" s="117"/>
      <c r="P39" s="117"/>
      <c r="Q39" s="117"/>
      <c r="R39" s="117"/>
      <c r="V39" s="117"/>
      <c r="W39" s="117"/>
      <c r="X39" s="117"/>
      <c r="Y39" s="117"/>
      <c r="Z39" s="117"/>
      <c r="AA39" s="119"/>
      <c r="AB39" s="4"/>
      <c r="AC39" s="4"/>
      <c r="AD39" s="4"/>
      <c r="AE39" s="4"/>
      <c r="AF39" s="4"/>
      <c r="AG39" s="4"/>
      <c r="AI39" s="4"/>
      <c r="AJ39" s="4"/>
      <c r="AR39" s="4"/>
      <c r="AS39" s="4"/>
    </row>
    <row r="40" spans="2:51" s="3" customFormat="1" ht="19.899999999999999" customHeight="1">
      <c r="B40" s="119"/>
      <c r="C40" s="119"/>
      <c r="D40" s="119"/>
      <c r="E40" s="119"/>
      <c r="F40" s="119"/>
      <c r="G40" s="119"/>
      <c r="H40" s="119"/>
      <c r="I40" s="119"/>
      <c r="J40" s="55"/>
      <c r="K40" s="119"/>
      <c r="L40" s="119"/>
      <c r="M40" s="119"/>
      <c r="N40" s="119"/>
      <c r="O40" s="119"/>
      <c r="P40" s="119"/>
      <c r="Q40" s="119"/>
      <c r="R40" s="119"/>
      <c r="V40" s="119"/>
      <c r="W40" s="119"/>
      <c r="X40" s="119"/>
      <c r="Y40" s="119"/>
      <c r="Z40" s="119"/>
      <c r="AA40" s="119"/>
      <c r="AB40" s="4"/>
      <c r="AC40" s="4"/>
      <c r="AD40" s="4"/>
      <c r="AE40" s="4"/>
      <c r="AF40" s="4"/>
      <c r="AG40" s="4"/>
      <c r="AI40" s="4"/>
      <c r="AJ40" s="4"/>
      <c r="AR40" s="4"/>
      <c r="AS40" s="4"/>
    </row>
    <row r="41" spans="2:51" ht="19.899999999999999" customHeight="1">
      <c r="B41" s="119"/>
      <c r="C41" s="119"/>
      <c r="D41" s="119"/>
      <c r="E41" s="119"/>
      <c r="F41" s="119"/>
      <c r="G41" s="119"/>
      <c r="H41" s="119"/>
      <c r="I41" s="119"/>
      <c r="J41" s="119"/>
      <c r="K41" s="119"/>
      <c r="L41" s="119"/>
      <c r="M41" s="119"/>
      <c r="N41" s="119"/>
      <c r="O41" s="119"/>
      <c r="P41" s="119"/>
      <c r="Q41" s="119"/>
      <c r="R41" s="119"/>
      <c r="S41" s="119"/>
      <c r="T41" s="119"/>
      <c r="U41" s="119"/>
      <c r="V41" s="119"/>
      <c r="W41" s="119"/>
      <c r="X41" s="119"/>
      <c r="Y41" s="119"/>
      <c r="Z41" s="119"/>
      <c r="AA41" s="119"/>
      <c r="AI41" s="4"/>
      <c r="AJ41" s="4"/>
    </row>
    <row r="42" spans="2:51" ht="19.899999999999999" customHeight="1">
      <c r="B42" s="80"/>
      <c r="C42" s="119"/>
      <c r="D42" s="119"/>
      <c r="E42" s="119"/>
      <c r="F42" s="119"/>
      <c r="G42" s="119"/>
      <c r="H42" s="119"/>
      <c r="I42" s="119"/>
      <c r="J42" s="119"/>
      <c r="K42" s="119"/>
      <c r="L42" s="119"/>
      <c r="M42" s="119"/>
      <c r="N42" s="119"/>
      <c r="O42" s="119"/>
      <c r="P42" s="119"/>
      <c r="W42" s="119"/>
      <c r="X42" s="119"/>
      <c r="Y42" s="119"/>
      <c r="Z42" s="119"/>
      <c r="AA42" s="119"/>
      <c r="AI42" s="4"/>
      <c r="AJ42" s="4"/>
    </row>
  </sheetData>
  <sheetProtection formatCells="0" formatColumns="0" formatRows="0"/>
  <mergeCells count="44">
    <mergeCell ref="B3:AG3"/>
    <mergeCell ref="R5:T5"/>
    <mergeCell ref="U5:W5"/>
    <mergeCell ref="Y5:AA5"/>
    <mergeCell ref="AC5:AE5"/>
    <mergeCell ref="AB4:AF4"/>
    <mergeCell ref="R8:AG11"/>
    <mergeCell ref="AF17:AG17"/>
    <mergeCell ref="U17:AE17"/>
    <mergeCell ref="B17:H17"/>
    <mergeCell ref="B14:AG15"/>
    <mergeCell ref="B16:H16"/>
    <mergeCell ref="I16:J16"/>
    <mergeCell ref="K16:L16"/>
    <mergeCell ref="D8:F8"/>
    <mergeCell ref="H8:J8"/>
    <mergeCell ref="B9:Q12"/>
    <mergeCell ref="U12:W12"/>
    <mergeCell ref="Y12:AA12"/>
    <mergeCell ref="AC12:AF12"/>
    <mergeCell ref="N16:O16"/>
    <mergeCell ref="Q16:R16"/>
    <mergeCell ref="AC16:AE16"/>
    <mergeCell ref="B20:C25"/>
    <mergeCell ref="AD20:AF21"/>
    <mergeCell ref="AD22:AF23"/>
    <mergeCell ref="AD24:AF25"/>
    <mergeCell ref="AC20:AC21"/>
    <mergeCell ref="AC22:AC23"/>
    <mergeCell ref="D26:E29"/>
    <mergeCell ref="H30:AG31"/>
    <mergeCell ref="H32:AG35"/>
    <mergeCell ref="B26:C35"/>
    <mergeCell ref="AC24:AC25"/>
    <mergeCell ref="T20:AA25"/>
    <mergeCell ref="D20:M25"/>
    <mergeCell ref="AE26:AG29"/>
    <mergeCell ref="AB26:AD29"/>
    <mergeCell ref="Y26:AA29"/>
    <mergeCell ref="V26:X29"/>
    <mergeCell ref="S26:U29"/>
    <mergeCell ref="P26:R29"/>
    <mergeCell ref="M26:O29"/>
    <mergeCell ref="K26:L29"/>
  </mergeCells>
  <phoneticPr fontId="2"/>
  <conditionalFormatting sqref="R5 U5">
    <cfRule type="containsBlanks" dxfId="18" priority="41">
      <formula>LEN(TRIM(R5))=0</formula>
    </cfRule>
  </conditionalFormatting>
  <conditionalFormatting sqref="Y5">
    <cfRule type="containsBlanks" dxfId="17" priority="40">
      <formula>LEN(TRIM(Y5))=0</formula>
    </cfRule>
  </conditionalFormatting>
  <conditionalFormatting sqref="AC5">
    <cfRule type="containsBlanks" dxfId="16" priority="39">
      <formula>LEN(TRIM(AC5))=0</formula>
    </cfRule>
  </conditionalFormatting>
  <conditionalFormatting sqref="R8:AG11">
    <cfRule type="containsBlanks" dxfId="15" priority="16">
      <formula>LEN(TRIM(R8))=0</formula>
    </cfRule>
  </conditionalFormatting>
  <conditionalFormatting sqref="AC16">
    <cfRule type="containsBlanks" dxfId="14" priority="15">
      <formula>LEN(TRIM(AC16))=0</formula>
    </cfRule>
  </conditionalFormatting>
  <conditionalFormatting sqref="K16:L16">
    <cfRule type="containsBlanks" dxfId="13" priority="14">
      <formula>LEN(TRIM(K16))=0</formula>
    </cfRule>
  </conditionalFormatting>
  <conditionalFormatting sqref="N16:O16">
    <cfRule type="containsBlanks" dxfId="12" priority="13">
      <formula>LEN(TRIM(N16))=0</formula>
    </cfRule>
  </conditionalFormatting>
  <conditionalFormatting sqref="Q16:R16">
    <cfRule type="containsBlanks" dxfId="11" priority="12">
      <formula>LEN(TRIM(Q16))=0</formula>
    </cfRule>
  </conditionalFormatting>
  <conditionalFormatting sqref="D20:M25">
    <cfRule type="containsBlanks" dxfId="10" priority="11">
      <formula>LEN(TRIM(D20))=0</formula>
    </cfRule>
  </conditionalFormatting>
  <conditionalFormatting sqref="T20:AA25">
    <cfRule type="containsBlanks" dxfId="9" priority="10">
      <formula>LEN(TRIM(T20))=0</formula>
    </cfRule>
  </conditionalFormatting>
  <conditionalFormatting sqref="M26:AG29">
    <cfRule type="containsBlanks" dxfId="8" priority="9">
      <formula>LEN(TRIM(M26))=0</formula>
    </cfRule>
  </conditionalFormatting>
  <conditionalFormatting sqref="H30:AG35">
    <cfRule type="containsBlanks" dxfId="7" priority="8">
      <formula>LEN(TRIM(H30))=0</formula>
    </cfRule>
  </conditionalFormatting>
  <conditionalFormatting sqref="D8">
    <cfRule type="containsBlanks" dxfId="6" priority="7">
      <formula>LEN(TRIM(D8))=0</formula>
    </cfRule>
  </conditionalFormatting>
  <conditionalFormatting sqref="B9:Q11">
    <cfRule type="containsBlanks" dxfId="5" priority="6">
      <formula>LEN(TRIM(B9))=0</formula>
    </cfRule>
  </conditionalFormatting>
  <conditionalFormatting sqref="H8">
    <cfRule type="containsBlanks" dxfId="4" priority="5">
      <formula>LEN(TRIM(H8))=0</formula>
    </cfRule>
  </conditionalFormatting>
  <conditionalFormatting sqref="U12">
    <cfRule type="containsBlanks" dxfId="3" priority="4">
      <formula>LEN(TRIM(U12))=0</formula>
    </cfRule>
  </conditionalFormatting>
  <conditionalFormatting sqref="Y12">
    <cfRule type="containsBlanks" dxfId="2" priority="3">
      <formula>LEN(TRIM(Y12))=0</formula>
    </cfRule>
  </conditionalFormatting>
  <conditionalFormatting sqref="AC12">
    <cfRule type="containsBlanks" dxfId="1" priority="2">
      <formula>LEN(TRIM(AC12))=0</formula>
    </cfRule>
  </conditionalFormatting>
  <conditionalFormatting sqref="AB4:AF4">
    <cfRule type="containsBlanks" dxfId="0" priority="1">
      <formula>LEN(TRIM(AB4))=0</formula>
    </cfRule>
  </conditionalFormatting>
  <pageMargins left="0.70866141732283472" right="0.70866141732283472" top="0.39370078740157483" bottom="0.3937007874015748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9474" r:id="rId4" name="Check Box 18">
              <controlPr locked="0" defaultSize="0" autoFill="0" autoLine="0" autoPict="0">
                <anchor moveWithCells="1">
                  <from>
                    <xdr:col>14</xdr:col>
                    <xdr:colOff>0</xdr:colOff>
                    <xdr:row>20</xdr:row>
                    <xdr:rowOff>9525</xdr:rowOff>
                  </from>
                  <to>
                    <xdr:col>15</xdr:col>
                    <xdr:colOff>66675</xdr:colOff>
                    <xdr:row>20</xdr:row>
                    <xdr:rowOff>200025</xdr:rowOff>
                  </to>
                </anchor>
              </controlPr>
            </control>
          </mc:Choice>
        </mc:AlternateContent>
        <mc:AlternateContent xmlns:mc="http://schemas.openxmlformats.org/markup-compatibility/2006">
          <mc:Choice Requires="x14">
            <control shapeId="19475" r:id="rId5" name="Check Box 19">
              <controlPr locked="0" defaultSize="0" autoFill="0" autoLine="0" autoPict="0">
                <anchor moveWithCells="1">
                  <from>
                    <xdr:col>14</xdr:col>
                    <xdr:colOff>0</xdr:colOff>
                    <xdr:row>21</xdr:row>
                    <xdr:rowOff>9525</xdr:rowOff>
                  </from>
                  <to>
                    <xdr:col>15</xdr:col>
                    <xdr:colOff>66675</xdr:colOff>
                    <xdr:row>21</xdr:row>
                    <xdr:rowOff>200025</xdr:rowOff>
                  </to>
                </anchor>
              </controlPr>
            </control>
          </mc:Choice>
        </mc:AlternateContent>
        <mc:AlternateContent xmlns:mc="http://schemas.openxmlformats.org/markup-compatibility/2006">
          <mc:Choice Requires="x14">
            <control shapeId="19476" r:id="rId6" name="Check Box 20">
              <controlPr locked="0" defaultSize="0" autoFill="0" autoLine="0" autoPict="0">
                <anchor moveWithCells="1">
                  <from>
                    <xdr:col>14</xdr:col>
                    <xdr:colOff>0</xdr:colOff>
                    <xdr:row>22</xdr:row>
                    <xdr:rowOff>9525</xdr:rowOff>
                  </from>
                  <to>
                    <xdr:col>15</xdr:col>
                    <xdr:colOff>66675</xdr:colOff>
                    <xdr:row>22</xdr:row>
                    <xdr:rowOff>200025</xdr:rowOff>
                  </to>
                </anchor>
              </controlPr>
            </control>
          </mc:Choice>
        </mc:AlternateContent>
        <mc:AlternateContent xmlns:mc="http://schemas.openxmlformats.org/markup-compatibility/2006">
          <mc:Choice Requires="x14">
            <control shapeId="19477" r:id="rId7" name="Check Box 21">
              <controlPr locked="0" defaultSize="0" autoFill="0" autoLine="0" autoPict="0">
                <anchor moveWithCells="1">
                  <from>
                    <xdr:col>14</xdr:col>
                    <xdr:colOff>0</xdr:colOff>
                    <xdr:row>23</xdr:row>
                    <xdr:rowOff>9525</xdr:rowOff>
                  </from>
                  <to>
                    <xdr:col>15</xdr:col>
                    <xdr:colOff>66675</xdr:colOff>
                    <xdr:row>23</xdr:row>
                    <xdr:rowOff>200025</xdr:rowOff>
                  </to>
                </anchor>
              </controlPr>
            </control>
          </mc:Choice>
        </mc:AlternateContent>
        <mc:AlternateContent xmlns:mc="http://schemas.openxmlformats.org/markup-compatibility/2006">
          <mc:Choice Requires="x14">
            <control shapeId="19478" r:id="rId8" name="Check Box 22">
              <controlPr locked="0" defaultSize="0" autoFill="0" autoLine="0" autoPict="0">
                <anchor moveWithCells="1">
                  <from>
                    <xdr:col>28</xdr:col>
                    <xdr:colOff>0</xdr:colOff>
                    <xdr:row>19</xdr:row>
                    <xdr:rowOff>142875</xdr:rowOff>
                  </from>
                  <to>
                    <xdr:col>29</xdr:col>
                    <xdr:colOff>66675</xdr:colOff>
                    <xdr:row>20</xdr:row>
                    <xdr:rowOff>95250</xdr:rowOff>
                  </to>
                </anchor>
              </controlPr>
            </control>
          </mc:Choice>
        </mc:AlternateContent>
        <mc:AlternateContent xmlns:mc="http://schemas.openxmlformats.org/markup-compatibility/2006">
          <mc:Choice Requires="x14">
            <control shapeId="19479" r:id="rId9" name="Check Box 23">
              <controlPr locked="0" defaultSize="0" autoFill="0" autoLine="0" autoPict="0">
                <anchor moveWithCells="1">
                  <from>
                    <xdr:col>27</xdr:col>
                    <xdr:colOff>200025</xdr:colOff>
                    <xdr:row>21</xdr:row>
                    <xdr:rowOff>142875</xdr:rowOff>
                  </from>
                  <to>
                    <xdr:col>29</xdr:col>
                    <xdr:colOff>57150</xdr:colOff>
                    <xdr:row>22</xdr:row>
                    <xdr:rowOff>95250</xdr:rowOff>
                  </to>
                </anchor>
              </controlPr>
            </control>
          </mc:Choice>
        </mc:AlternateContent>
        <mc:AlternateContent xmlns:mc="http://schemas.openxmlformats.org/markup-compatibility/2006">
          <mc:Choice Requires="x14">
            <control shapeId="19480" r:id="rId10" name="Check Box 24">
              <controlPr locked="0" defaultSize="0" autoFill="0" autoLine="0" autoPict="0">
                <anchor moveWithCells="1">
                  <from>
                    <xdr:col>28</xdr:col>
                    <xdr:colOff>0</xdr:colOff>
                    <xdr:row>23</xdr:row>
                    <xdr:rowOff>133350</xdr:rowOff>
                  </from>
                  <to>
                    <xdr:col>29</xdr:col>
                    <xdr:colOff>66675</xdr:colOff>
                    <xdr:row>24</xdr:row>
                    <xdr:rowOff>85725</xdr:rowOff>
                  </to>
                </anchor>
              </controlPr>
            </control>
          </mc:Choice>
        </mc:AlternateContent>
        <mc:AlternateContent xmlns:mc="http://schemas.openxmlformats.org/markup-compatibility/2006">
          <mc:Choice Requires="x14">
            <control shapeId="19481" r:id="rId11" name="Check Box 25">
              <controlPr locked="0" defaultSize="0" autoFill="0" autoLine="0" autoPict="0">
                <anchor moveWithCells="1">
                  <from>
                    <xdr:col>5</xdr:col>
                    <xdr:colOff>0</xdr:colOff>
                    <xdr:row>25</xdr:row>
                    <xdr:rowOff>9525</xdr:rowOff>
                  </from>
                  <to>
                    <xdr:col>6</xdr:col>
                    <xdr:colOff>66675</xdr:colOff>
                    <xdr:row>25</xdr:row>
                    <xdr:rowOff>200025</xdr:rowOff>
                  </to>
                </anchor>
              </controlPr>
            </control>
          </mc:Choice>
        </mc:AlternateContent>
        <mc:AlternateContent xmlns:mc="http://schemas.openxmlformats.org/markup-compatibility/2006">
          <mc:Choice Requires="x14">
            <control shapeId="19482" r:id="rId12" name="Check Box 26">
              <controlPr locked="0" defaultSize="0" autoFill="0" autoLine="0" autoPict="0">
                <anchor moveWithCells="1">
                  <from>
                    <xdr:col>5</xdr:col>
                    <xdr:colOff>0</xdr:colOff>
                    <xdr:row>26</xdr:row>
                    <xdr:rowOff>9525</xdr:rowOff>
                  </from>
                  <to>
                    <xdr:col>6</xdr:col>
                    <xdr:colOff>66675</xdr:colOff>
                    <xdr:row>26</xdr:row>
                    <xdr:rowOff>200025</xdr:rowOff>
                  </to>
                </anchor>
              </controlPr>
            </control>
          </mc:Choice>
        </mc:AlternateContent>
        <mc:AlternateContent xmlns:mc="http://schemas.openxmlformats.org/markup-compatibility/2006">
          <mc:Choice Requires="x14">
            <control shapeId="19483" r:id="rId13" name="Check Box 27">
              <controlPr locked="0" defaultSize="0" autoFill="0" autoLine="0" autoPict="0">
                <anchor moveWithCells="1">
                  <from>
                    <xdr:col>5</xdr:col>
                    <xdr:colOff>0</xdr:colOff>
                    <xdr:row>27</xdr:row>
                    <xdr:rowOff>9525</xdr:rowOff>
                  </from>
                  <to>
                    <xdr:col>6</xdr:col>
                    <xdr:colOff>66675</xdr:colOff>
                    <xdr:row>27</xdr:row>
                    <xdr:rowOff>200025</xdr:rowOff>
                  </to>
                </anchor>
              </controlPr>
            </control>
          </mc:Choice>
        </mc:AlternateContent>
        <mc:AlternateContent xmlns:mc="http://schemas.openxmlformats.org/markup-compatibility/2006">
          <mc:Choice Requires="x14">
            <control shapeId="19484" r:id="rId14" name="Check Box 28">
              <controlPr locked="0" defaultSize="0" autoFill="0" autoLine="0" autoPict="0">
                <anchor moveWithCells="1">
                  <from>
                    <xdr:col>5</xdr:col>
                    <xdr:colOff>0</xdr:colOff>
                    <xdr:row>28</xdr:row>
                    <xdr:rowOff>9525</xdr:rowOff>
                  </from>
                  <to>
                    <xdr:col>6</xdr:col>
                    <xdr:colOff>66675</xdr:colOff>
                    <xdr:row>28</xdr:row>
                    <xdr:rowOff>200025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880D6-3E06-4BFE-ABE2-5863DAE14B41}">
  <dimension ref="A1:I8"/>
  <sheetViews>
    <sheetView workbookViewId="0">
      <selection activeCell="K5" sqref="K5"/>
    </sheetView>
  </sheetViews>
  <sheetFormatPr defaultRowHeight="13.5"/>
  <sheetData>
    <row r="1" spans="1:9">
      <c r="A1" t="s">
        <v>134</v>
      </c>
    </row>
    <row r="2" spans="1:9">
      <c r="A2" t="s">
        <v>168</v>
      </c>
      <c r="B2" t="s">
        <v>148</v>
      </c>
      <c r="C2" t="s">
        <v>133</v>
      </c>
    </row>
    <row r="3" spans="1:9">
      <c r="A3" s="16" t="s">
        <v>164</v>
      </c>
      <c r="B3" s="16" t="s">
        <v>159</v>
      </c>
      <c r="C3" s="16" t="s">
        <v>163</v>
      </c>
      <c r="D3" s="16"/>
      <c r="E3" s="16"/>
      <c r="F3" s="16"/>
      <c r="G3" s="16"/>
      <c r="H3" s="16"/>
      <c r="I3" s="16"/>
    </row>
    <row r="4" spans="1:9">
      <c r="A4" s="16" t="s">
        <v>162</v>
      </c>
      <c r="B4" s="16" t="s">
        <v>160</v>
      </c>
      <c r="C4" s="16" t="s">
        <v>164</v>
      </c>
      <c r="D4" s="16"/>
      <c r="E4" s="16"/>
      <c r="F4" s="16"/>
      <c r="G4" s="16"/>
      <c r="H4" s="16"/>
      <c r="I4" s="16"/>
    </row>
    <row r="5" spans="1:9">
      <c r="B5" s="16" t="s">
        <v>161</v>
      </c>
      <c r="C5" s="16" t="s">
        <v>165</v>
      </c>
    </row>
    <row r="6" spans="1:9">
      <c r="B6" s="16" t="s">
        <v>162</v>
      </c>
      <c r="C6" s="16" t="s">
        <v>166</v>
      </c>
    </row>
    <row r="7" spans="1:9">
      <c r="C7" s="16" t="s">
        <v>167</v>
      </c>
    </row>
    <row r="8" spans="1:9">
      <c r="C8" s="16" t="s">
        <v>162</v>
      </c>
    </row>
  </sheetData>
  <sheetProtection algorithmName="SHA-512" hashValue="FcaJLXghXF9fkKOooiQbcRd+yjJEJ7Kc8qsF94fw0Z7aJYZ2sjiO/n5k5pN2LWnMXTO9n1oituSbfRFOtx0UlA==" saltValue="1sGLm5UQ8fxWLUv82wQKZA==" spinCount="100000" sheet="1" objects="1" scenarios="1"/>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EF700-9137-447E-99C2-FD6A134ABC48}">
  <sheetPr codeName="Sheet2"/>
  <dimension ref="A2:AX103"/>
  <sheetViews>
    <sheetView view="pageBreakPreview" zoomScale="82" zoomScaleNormal="85" zoomScaleSheetLayoutView="82" workbookViewId="0">
      <selection activeCell="Y11" sqref="Y11:Z11"/>
    </sheetView>
  </sheetViews>
  <sheetFormatPr defaultColWidth="4.5" defaultRowHeight="21" customHeight="1"/>
  <cols>
    <col min="1" max="1" width="6.625" style="141" bestFit="1" customWidth="1"/>
    <col min="2" max="10" width="4.5" style="1"/>
    <col min="11" max="15" width="4.5" style="21"/>
    <col min="16" max="17" width="4.5" style="21" customWidth="1"/>
    <col min="18" max="18" width="4.625" style="21" bestFit="1" customWidth="1"/>
    <col min="19" max="20" width="4.5" style="21"/>
    <col min="21" max="21" width="4.625" style="21" bestFit="1" customWidth="1"/>
    <col min="22" max="22" width="4.5" style="1" customWidth="1"/>
    <col min="23" max="23" width="4.625" style="1" bestFit="1" customWidth="1"/>
    <col min="24" max="24" width="5.75" style="141" bestFit="1" customWidth="1"/>
    <col min="25" max="25" width="5" style="141" customWidth="1"/>
    <col min="26" max="29" width="5.125" style="141" customWidth="1"/>
    <col min="30" max="30" width="7.5" style="141" customWidth="1"/>
    <col min="31" max="33" width="5.125" style="141" customWidth="1"/>
    <col min="34" max="34" width="7.5" style="141" bestFit="1" customWidth="1"/>
    <col min="35" max="36" width="4.5" style="141"/>
    <col min="37" max="37" width="4.5" style="1"/>
    <col min="38" max="38" width="9.625" style="1" customWidth="1"/>
    <col min="39" max="39" width="11" style="1" customWidth="1"/>
    <col min="40" max="40" width="12.375" style="1" customWidth="1"/>
    <col min="41" max="16384" width="4.5" style="1"/>
  </cols>
  <sheetData>
    <row r="2" spans="1:50" ht="21" customHeight="1">
      <c r="B2" s="5" t="s">
        <v>413</v>
      </c>
      <c r="O2" s="21" t="str">
        <f>X2</f>
        <v>☑</v>
      </c>
      <c r="P2" s="150" t="s">
        <v>204</v>
      </c>
      <c r="T2" s="21" t="str">
        <f>X3</f>
        <v>□</v>
      </c>
      <c r="U2" s="150" t="s">
        <v>205</v>
      </c>
      <c r="X2" s="138" t="str">
        <f>IF(Y2=TRUE,"☑","□")</f>
        <v>☑</v>
      </c>
      <c r="Y2" s="141" t="b">
        <f>第１号様式!AI56</f>
        <v>1</v>
      </c>
      <c r="Z2" s="141" t="str">
        <f>第１号様式!AJ56</f>
        <v>木造住宅</v>
      </c>
    </row>
    <row r="3" spans="1:50" ht="21" customHeight="1">
      <c r="B3" s="5"/>
      <c r="P3" s="150"/>
      <c r="U3" s="150"/>
      <c r="X3" s="138" t="str">
        <f>IF(Y3=TRUE,"☑","□")</f>
        <v>□</v>
      </c>
      <c r="Y3" s="141" t="b">
        <f>第１号様式!AI57</f>
        <v>0</v>
      </c>
      <c r="Z3" s="141" t="str">
        <f>第１号様式!AJ57</f>
        <v>京町家</v>
      </c>
    </row>
    <row r="4" spans="1:50" ht="21" customHeight="1">
      <c r="B4" s="491" t="s">
        <v>240</v>
      </c>
      <c r="C4" s="491"/>
      <c r="D4" s="491"/>
      <c r="E4" s="491"/>
      <c r="F4" s="491"/>
      <c r="G4" s="491"/>
      <c r="H4" s="428" t="s">
        <v>78</v>
      </c>
      <c r="I4" s="428"/>
      <c r="J4" s="428"/>
      <c r="K4" s="428"/>
      <c r="L4" s="428" t="s">
        <v>81</v>
      </c>
      <c r="M4" s="428"/>
      <c r="N4" s="428"/>
      <c r="O4" s="428"/>
      <c r="P4" s="428" t="s">
        <v>75</v>
      </c>
      <c r="Q4" s="428"/>
      <c r="R4" s="428"/>
      <c r="S4" s="428"/>
      <c r="T4" s="428" t="s">
        <v>130</v>
      </c>
      <c r="U4" s="428"/>
      <c r="V4" s="428"/>
      <c r="W4" s="428"/>
      <c r="X4" s="138"/>
    </row>
    <row r="5" spans="1:50" ht="21" customHeight="1">
      <c r="B5" s="491"/>
      <c r="C5" s="491"/>
      <c r="D5" s="491"/>
      <c r="E5" s="491"/>
      <c r="F5" s="491"/>
      <c r="G5" s="491"/>
      <c r="H5" s="448"/>
      <c r="I5" s="448"/>
      <c r="J5" s="448"/>
      <c r="K5" s="448"/>
      <c r="L5" s="448"/>
      <c r="M5" s="448"/>
      <c r="N5" s="448"/>
      <c r="O5" s="448"/>
      <c r="P5" s="492"/>
      <c r="Q5" s="492"/>
      <c r="R5" s="492"/>
      <c r="S5" s="492"/>
      <c r="T5" s="448"/>
      <c r="U5" s="448"/>
      <c r="V5" s="448"/>
      <c r="W5" s="448"/>
      <c r="X5" s="138"/>
      <c r="Y5" s="210" t="b">
        <v>0</v>
      </c>
      <c r="Z5" s="141" t="s">
        <v>78</v>
      </c>
    </row>
    <row r="6" spans="1:50" ht="21" customHeight="1">
      <c r="B6" s="5"/>
      <c r="P6" s="150"/>
      <c r="U6" s="150"/>
      <c r="X6" s="138"/>
      <c r="Y6" s="210" t="b">
        <v>0</v>
      </c>
      <c r="Z6" s="141" t="s">
        <v>81</v>
      </c>
    </row>
    <row r="7" spans="1:50" ht="21" customHeight="1">
      <c r="B7" s="490"/>
      <c r="C7" s="490"/>
      <c r="D7" s="490"/>
      <c r="E7" s="490"/>
      <c r="F7" s="448"/>
      <c r="G7" s="448"/>
      <c r="H7" s="448"/>
      <c r="I7" s="448" t="s">
        <v>153</v>
      </c>
      <c r="J7" s="448"/>
      <c r="K7" s="448"/>
      <c r="L7" s="448" t="s">
        <v>131</v>
      </c>
      <c r="M7" s="448"/>
      <c r="N7" s="448"/>
      <c r="O7" s="448" t="s">
        <v>145</v>
      </c>
      <c r="P7" s="448"/>
      <c r="Q7" s="448"/>
      <c r="R7" s="448" t="s">
        <v>146</v>
      </c>
      <c r="S7" s="448"/>
      <c r="T7" s="448"/>
      <c r="U7" s="448"/>
      <c r="V7" s="448"/>
      <c r="W7" s="448"/>
      <c r="Y7" s="210" t="b">
        <v>0</v>
      </c>
      <c r="Z7" s="141" t="s">
        <v>75</v>
      </c>
      <c r="AA7" s="1"/>
    </row>
    <row r="8" spans="1:50" s="4" customFormat="1" ht="43.9" customHeight="1">
      <c r="A8" s="141"/>
      <c r="B8" s="490"/>
      <c r="C8" s="490"/>
      <c r="D8" s="490"/>
      <c r="E8" s="490"/>
      <c r="F8" s="449" t="s">
        <v>149</v>
      </c>
      <c r="G8" s="449"/>
      <c r="H8" s="449"/>
      <c r="I8" s="449" t="s">
        <v>233</v>
      </c>
      <c r="J8" s="449"/>
      <c r="K8" s="449"/>
      <c r="L8" s="449" t="s">
        <v>0</v>
      </c>
      <c r="M8" s="449"/>
      <c r="N8" s="449"/>
      <c r="O8" s="449" t="s">
        <v>232</v>
      </c>
      <c r="P8" s="449"/>
      <c r="Q8" s="449"/>
      <c r="R8" s="449" t="s">
        <v>154</v>
      </c>
      <c r="S8" s="449"/>
      <c r="T8" s="449"/>
      <c r="U8" s="449" t="s">
        <v>7</v>
      </c>
      <c r="V8" s="449"/>
      <c r="W8" s="449"/>
      <c r="X8" s="141"/>
      <c r="Y8" s="210" t="b">
        <v>0</v>
      </c>
      <c r="Z8" s="141" t="s">
        <v>130</v>
      </c>
      <c r="AA8" s="141"/>
      <c r="AB8" s="141"/>
      <c r="AC8" s="141"/>
      <c r="AD8" s="141"/>
      <c r="AE8" s="141"/>
      <c r="AF8" s="141"/>
      <c r="AG8" s="141"/>
      <c r="AH8" s="141"/>
      <c r="AI8" s="141"/>
      <c r="AJ8" s="232"/>
      <c r="AK8" s="232"/>
      <c r="AL8" s="231" t="s">
        <v>149</v>
      </c>
      <c r="AM8" s="232" t="s">
        <v>454</v>
      </c>
      <c r="AN8" s="232" t="s">
        <v>456</v>
      </c>
      <c r="AO8" s="232"/>
      <c r="AP8" s="232"/>
      <c r="AQ8" s="232"/>
      <c r="AR8" s="232"/>
      <c r="AS8" s="232"/>
      <c r="AT8" s="232"/>
      <c r="AU8" s="232"/>
      <c r="AV8" s="232"/>
      <c r="AW8" s="232"/>
      <c r="AX8" s="232"/>
    </row>
    <row r="9" spans="1:50" ht="21" customHeight="1">
      <c r="B9" s="480" t="s">
        <v>78</v>
      </c>
      <c r="C9" s="480"/>
      <c r="D9" s="480"/>
      <c r="E9" s="480"/>
      <c r="F9" s="452">
        <f>AN9</f>
        <v>0</v>
      </c>
      <c r="G9" s="452"/>
      <c r="H9" s="452"/>
      <c r="I9" s="452">
        <f>'第2-2号様式（本格改修）'!U6</f>
        <v>0</v>
      </c>
      <c r="J9" s="452"/>
      <c r="K9" s="452"/>
      <c r="L9" s="452">
        <f>'第2-2号様式（本格改修）'!R6</f>
        <v>0</v>
      </c>
      <c r="M9" s="452"/>
      <c r="N9" s="452"/>
      <c r="O9" s="445">
        <f>MIN(I9,L9)</f>
        <v>0</v>
      </c>
      <c r="P9" s="446"/>
      <c r="Q9" s="450"/>
      <c r="R9" s="451"/>
      <c r="S9" s="451"/>
      <c r="T9" s="451"/>
      <c r="U9" s="452">
        <f>O9-R9</f>
        <v>0</v>
      </c>
      <c r="V9" s="452"/>
      <c r="W9" s="452"/>
      <c r="Y9" s="493" t="s">
        <v>219</v>
      </c>
      <c r="Z9" s="493"/>
      <c r="AA9" s="493" t="s">
        <v>214</v>
      </c>
      <c r="AB9" s="493"/>
      <c r="AC9" s="493" t="s">
        <v>205</v>
      </c>
      <c r="AD9" s="493"/>
      <c r="AG9" s="1"/>
      <c r="AH9" s="1"/>
      <c r="AI9" s="1"/>
      <c r="AJ9" s="232"/>
      <c r="AK9" s="94" t="s">
        <v>78</v>
      </c>
      <c r="AL9" s="232">
        <f>'第2-2号様式（本格改修）'!L6</f>
        <v>0</v>
      </c>
      <c r="AM9" s="232">
        <f>ROUND(AL9,0)</f>
        <v>0</v>
      </c>
      <c r="AN9" s="232">
        <f>IF(AM9=MAX(AM$9:AM$12),AM9+AN$13,AM9)</f>
        <v>0</v>
      </c>
      <c r="AO9" s="232"/>
      <c r="AP9" s="232"/>
      <c r="AQ9" s="232"/>
      <c r="AR9" s="232"/>
      <c r="AS9" s="232"/>
      <c r="AT9" s="232"/>
      <c r="AU9" s="232"/>
      <c r="AV9" s="232"/>
      <c r="AW9" s="232"/>
      <c r="AX9" s="232"/>
    </row>
    <row r="10" spans="1:50" ht="21" customHeight="1">
      <c r="B10" s="480" t="s">
        <v>81</v>
      </c>
      <c r="C10" s="480"/>
      <c r="D10" s="480"/>
      <c r="E10" s="480"/>
      <c r="F10" s="452">
        <f t="shared" ref="F10:F12" si="0">AN10</f>
        <v>0</v>
      </c>
      <c r="G10" s="452"/>
      <c r="H10" s="452"/>
      <c r="I10" s="452">
        <f>'第2-3号様式（簡易改修）'!U6</f>
        <v>0</v>
      </c>
      <c r="J10" s="452"/>
      <c r="K10" s="452"/>
      <c r="L10" s="452">
        <f>IF($X$12=TRUE,$Y$12,IF($X$13=TRUE,$Y$13,1))*Y10</f>
        <v>400000</v>
      </c>
      <c r="M10" s="452"/>
      <c r="N10" s="452"/>
      <c r="O10" s="445">
        <f t="shared" ref="O10" si="1">MIN(I10,L10)</f>
        <v>0</v>
      </c>
      <c r="P10" s="446"/>
      <c r="Q10" s="450"/>
      <c r="R10" s="451"/>
      <c r="S10" s="451"/>
      <c r="T10" s="451"/>
      <c r="U10" s="452">
        <f t="shared" ref="U10:U11" si="2">O10-R10</f>
        <v>0</v>
      </c>
      <c r="V10" s="452"/>
      <c r="W10" s="452"/>
      <c r="Y10" s="409">
        <f>IF($Y$3=TRUE,AC10,AA10)</f>
        <v>400000</v>
      </c>
      <c r="Z10" s="409"/>
      <c r="AA10" s="409">
        <v>400000</v>
      </c>
      <c r="AB10" s="409"/>
      <c r="AC10" s="409">
        <v>600000</v>
      </c>
      <c r="AD10" s="409"/>
      <c r="AG10" s="1"/>
      <c r="AH10" s="1"/>
      <c r="AI10" s="1"/>
      <c r="AJ10" s="232"/>
      <c r="AK10" s="94" t="s">
        <v>81</v>
      </c>
      <c r="AL10" s="232">
        <f>'第2-3号様式（簡易改修）'!U5</f>
        <v>0</v>
      </c>
      <c r="AM10" s="232">
        <f>ROUND(AL10,0)</f>
        <v>0</v>
      </c>
      <c r="AN10" s="232">
        <f>IF(AM10=MAX(AM$9:AM$12),AM10+AN$13,AM10)</f>
        <v>0</v>
      </c>
      <c r="AO10" s="232"/>
      <c r="AP10" s="232"/>
      <c r="AQ10" s="232"/>
      <c r="AR10" s="232"/>
      <c r="AS10" s="232"/>
      <c r="AT10" s="232"/>
      <c r="AU10" s="232"/>
      <c r="AV10" s="232"/>
      <c r="AW10" s="232"/>
      <c r="AX10" s="232"/>
    </row>
    <row r="11" spans="1:50" ht="21" customHeight="1">
      <c r="B11" s="480" t="s">
        <v>75</v>
      </c>
      <c r="C11" s="480"/>
      <c r="D11" s="480"/>
      <c r="E11" s="480"/>
      <c r="F11" s="452">
        <f t="shared" si="0"/>
        <v>0</v>
      </c>
      <c r="G11" s="452"/>
      <c r="H11" s="452"/>
      <c r="I11" s="452">
        <f>IF($F$15="",0,U45)</f>
        <v>0</v>
      </c>
      <c r="J11" s="452"/>
      <c r="K11" s="452"/>
      <c r="L11" s="452">
        <f>IF($X$12=TRUE,$Y$12,IF($X$13=TRUE,$Y$13,1))*Y11</f>
        <v>400000</v>
      </c>
      <c r="M11" s="452"/>
      <c r="N11" s="452"/>
      <c r="O11" s="445">
        <f>MIN(I11,L11)</f>
        <v>0</v>
      </c>
      <c r="P11" s="446"/>
      <c r="Q11" s="450"/>
      <c r="R11" s="451"/>
      <c r="S11" s="451"/>
      <c r="T11" s="451"/>
      <c r="U11" s="452">
        <f t="shared" si="2"/>
        <v>0</v>
      </c>
      <c r="V11" s="452"/>
      <c r="W11" s="452"/>
      <c r="Y11" s="409">
        <f>IF($Y$3=TRUE,AC11,AA11)</f>
        <v>400000</v>
      </c>
      <c r="Z11" s="409"/>
      <c r="AA11" s="409">
        <v>400000</v>
      </c>
      <c r="AB11" s="409"/>
      <c r="AC11" s="409">
        <v>600000</v>
      </c>
      <c r="AD11" s="409"/>
      <c r="AG11" s="1"/>
      <c r="AH11" s="1"/>
      <c r="AI11" s="1"/>
      <c r="AJ11" s="232"/>
      <c r="AK11" s="94" t="s">
        <v>75</v>
      </c>
      <c r="AL11" s="232">
        <f>IF($F$15="",0,U44)</f>
        <v>0</v>
      </c>
      <c r="AM11" s="232">
        <f>ROUND(AL11,0)</f>
        <v>0</v>
      </c>
      <c r="AN11" s="232">
        <f>IF(AM11=MAX(AM$9:AM$12),AM11+AN$13,AM11)</f>
        <v>0</v>
      </c>
      <c r="AO11" s="232"/>
      <c r="AP11" s="232"/>
      <c r="AQ11" s="232"/>
      <c r="AR11" s="232"/>
      <c r="AS11" s="232"/>
      <c r="AT11" s="232"/>
      <c r="AU11" s="232"/>
      <c r="AV11" s="232"/>
      <c r="AW11" s="232"/>
      <c r="AX11" s="232"/>
    </row>
    <row r="12" spans="1:50" ht="21" customHeight="1">
      <c r="B12" s="480" t="s">
        <v>130</v>
      </c>
      <c r="C12" s="480"/>
      <c r="D12" s="480"/>
      <c r="E12" s="480"/>
      <c r="F12" s="452">
        <f t="shared" si="0"/>
        <v>0</v>
      </c>
      <c r="G12" s="452"/>
      <c r="H12" s="452"/>
      <c r="I12" s="452">
        <f>IF($F$15="",0,U36)</f>
        <v>0</v>
      </c>
      <c r="J12" s="452"/>
      <c r="K12" s="452"/>
      <c r="L12" s="452">
        <f>IF(F9&gt;0,0,R36)</f>
        <v>400000</v>
      </c>
      <c r="M12" s="452"/>
      <c r="N12" s="452"/>
      <c r="O12" s="445">
        <f>MIN(I12,L12)</f>
        <v>0</v>
      </c>
      <c r="P12" s="446"/>
      <c r="Q12" s="450"/>
      <c r="R12" s="451"/>
      <c r="S12" s="451"/>
      <c r="T12" s="451"/>
      <c r="U12" s="452">
        <f>O12-R12</f>
        <v>0</v>
      </c>
      <c r="V12" s="452"/>
      <c r="W12" s="452"/>
      <c r="X12" s="141" t="b">
        <f>Y22</f>
        <v>0</v>
      </c>
      <c r="Y12" s="62">
        <f>IF($R$19&lt;&gt;"",$AB$21,0)</f>
        <v>0</v>
      </c>
      <c r="Z12" s="61" t="s">
        <v>200</v>
      </c>
      <c r="AA12" s="141" t="s">
        <v>196</v>
      </c>
      <c r="AJ12" s="232"/>
      <c r="AK12" s="94" t="s">
        <v>130</v>
      </c>
      <c r="AL12" s="232">
        <f>IF($F$15="",0,L36)</f>
        <v>0</v>
      </c>
      <c r="AM12" s="232">
        <f>ROUND(AL12,0)</f>
        <v>0</v>
      </c>
      <c r="AN12" s="232">
        <f>IF(AM12=MAX(AM$9:AM$12),AM12+AN$13,AM12)</f>
        <v>0</v>
      </c>
      <c r="AO12" s="232"/>
      <c r="AP12" s="232"/>
      <c r="AQ12" s="232"/>
      <c r="AR12" s="232"/>
      <c r="AS12" s="232"/>
      <c r="AT12" s="232"/>
      <c r="AU12" s="232"/>
      <c r="AV12" s="232"/>
      <c r="AW12" s="232"/>
      <c r="AX12" s="232"/>
    </row>
    <row r="13" spans="1:50" ht="21" customHeight="1">
      <c r="B13" s="480" t="s">
        <v>150</v>
      </c>
      <c r="C13" s="480"/>
      <c r="D13" s="480"/>
      <c r="E13" s="480"/>
      <c r="F13" s="452">
        <f>SUM(F9:H12)</f>
        <v>0</v>
      </c>
      <c r="G13" s="452"/>
      <c r="H13" s="452"/>
      <c r="I13" s="485" t="s">
        <v>169</v>
      </c>
      <c r="J13" s="485"/>
      <c r="K13" s="485"/>
      <c r="L13" s="485" t="s">
        <v>169</v>
      </c>
      <c r="M13" s="485"/>
      <c r="N13" s="485"/>
      <c r="O13" s="485" t="s">
        <v>169</v>
      </c>
      <c r="P13" s="485"/>
      <c r="Q13" s="485"/>
      <c r="R13" s="485" t="s">
        <v>169</v>
      </c>
      <c r="S13" s="485"/>
      <c r="T13" s="485"/>
      <c r="U13" s="452">
        <f>ROUNDDOWN(SUM(U9:W12),-3)</f>
        <v>0</v>
      </c>
      <c r="V13" s="452"/>
      <c r="W13" s="452"/>
      <c r="X13" s="141" t="b">
        <f>Y21</f>
        <v>0</v>
      </c>
      <c r="Y13" s="62">
        <f>IF($R$19&lt;&gt;"",AH22,0)</f>
        <v>0</v>
      </c>
      <c r="Z13" s="61" t="s">
        <v>200</v>
      </c>
      <c r="AA13" s="141" t="s">
        <v>197</v>
      </c>
      <c r="AJ13" s="232"/>
      <c r="AK13" s="94" t="s">
        <v>150</v>
      </c>
      <c r="AL13" s="232">
        <f>SUM(AL9:AL12)</f>
        <v>0</v>
      </c>
      <c r="AM13" s="232">
        <f>SUM(AM9:AM12)</f>
        <v>0</v>
      </c>
      <c r="AN13" s="232">
        <f>AL13-AM13</f>
        <v>0</v>
      </c>
      <c r="AO13" s="232" t="s">
        <v>455</v>
      </c>
      <c r="AP13" s="232"/>
      <c r="AQ13" s="232"/>
      <c r="AR13" s="232"/>
      <c r="AS13" s="232"/>
      <c r="AT13" s="232"/>
      <c r="AU13" s="232"/>
      <c r="AV13" s="232"/>
      <c r="AW13" s="232"/>
      <c r="AX13" s="232"/>
    </row>
    <row r="14" spans="1:50" ht="21" customHeight="1" thickBot="1">
      <c r="B14" s="480" t="s">
        <v>152</v>
      </c>
      <c r="C14" s="480"/>
      <c r="D14" s="480"/>
      <c r="E14" s="480"/>
      <c r="F14" s="481">
        <f>F15-F13</f>
        <v>0</v>
      </c>
      <c r="G14" s="481"/>
      <c r="H14" s="481"/>
      <c r="AJ14" s="232"/>
      <c r="AK14" s="232"/>
      <c r="AL14" s="232"/>
      <c r="AM14" s="232"/>
      <c r="AN14" s="232"/>
      <c r="AO14" s="232"/>
      <c r="AP14" s="232"/>
      <c r="AQ14" s="232"/>
      <c r="AR14" s="232"/>
      <c r="AS14" s="232"/>
      <c r="AT14" s="232"/>
      <c r="AU14" s="232"/>
      <c r="AV14" s="232"/>
      <c r="AW14" s="232"/>
      <c r="AX14" s="232"/>
    </row>
    <row r="15" spans="1:50" ht="21" customHeight="1" thickBot="1">
      <c r="B15" s="480" t="s">
        <v>151</v>
      </c>
      <c r="C15" s="480"/>
      <c r="D15" s="480"/>
      <c r="E15" s="486"/>
      <c r="F15" s="482"/>
      <c r="G15" s="483"/>
      <c r="H15" s="484"/>
      <c r="K15" s="165" t="s">
        <v>207</v>
      </c>
      <c r="X15" s="141" t="s">
        <v>211</v>
      </c>
    </row>
    <row r="16" spans="1:50" ht="21" customHeight="1" thickBot="1">
      <c r="B16" s="153"/>
      <c r="C16" s="153"/>
      <c r="D16" s="153"/>
      <c r="E16" s="153"/>
      <c r="F16" s="59"/>
      <c r="G16" s="59"/>
      <c r="H16" s="59"/>
      <c r="K16" s="482"/>
      <c r="L16" s="483"/>
      <c r="M16" s="484"/>
      <c r="O16" s="165" t="s">
        <v>208</v>
      </c>
      <c r="X16" s="210" t="b">
        <v>0</v>
      </c>
      <c r="Y16" s="141" t="s">
        <v>209</v>
      </c>
    </row>
    <row r="17" spans="2:36" ht="21" customHeight="1">
      <c r="B17" s="153"/>
      <c r="C17" s="153"/>
      <c r="D17" s="153"/>
      <c r="E17" s="153"/>
      <c r="F17" s="59"/>
      <c r="G17" s="59"/>
      <c r="H17" s="59"/>
      <c r="P17" s="165" t="s">
        <v>209</v>
      </c>
      <c r="T17" s="165" t="s">
        <v>210</v>
      </c>
      <c r="X17" s="210" t="b">
        <v>0</v>
      </c>
      <c r="Y17" s="141" t="s">
        <v>210</v>
      </c>
    </row>
    <row r="18" spans="2:36" ht="21" customHeight="1">
      <c r="B18" s="153"/>
      <c r="C18" s="153"/>
      <c r="D18" s="153"/>
      <c r="E18" s="153"/>
      <c r="F18" s="59"/>
      <c r="G18" s="59"/>
      <c r="H18" s="59"/>
    </row>
    <row r="19" spans="2:36" ht="21" customHeight="1">
      <c r="B19" s="442" t="s">
        <v>19</v>
      </c>
      <c r="C19" s="443"/>
      <c r="D19" s="443"/>
      <c r="E19" s="444"/>
      <c r="F19" s="166" t="str">
        <f>X19</f>
        <v>□</v>
      </c>
      <c r="G19" s="167" t="s">
        <v>41</v>
      </c>
      <c r="H19" s="167"/>
      <c r="I19" s="167"/>
      <c r="J19" s="167"/>
      <c r="K19" s="168" t="str">
        <f>X20</f>
        <v>□</v>
      </c>
      <c r="L19" s="167" t="s">
        <v>42</v>
      </c>
      <c r="M19" s="167"/>
      <c r="N19" s="167"/>
      <c r="O19" s="168" t="str">
        <f>X21</f>
        <v>□</v>
      </c>
      <c r="P19" s="167" t="s">
        <v>43</v>
      </c>
      <c r="Q19" s="168"/>
      <c r="R19" s="168" t="str">
        <f>IF($Y$21=TRUE,AB21,"")</f>
        <v/>
      </c>
      <c r="S19" s="443" t="str">
        <f>AC21</f>
        <v>戸／全</v>
      </c>
      <c r="T19" s="443"/>
      <c r="U19" s="168" t="str">
        <f>IF($Y$21=TRUE,AD21,"")</f>
        <v/>
      </c>
      <c r="V19" s="168" t="str">
        <f>AE21</f>
        <v>戸）</v>
      </c>
      <c r="W19" s="169"/>
      <c r="X19" s="138" t="str">
        <f>IF(Y19=TRUE,"☑","□")</f>
        <v>□</v>
      </c>
      <c r="Y19" s="141" t="b">
        <f>第１号様式!AI19</f>
        <v>0</v>
      </c>
      <c r="Z19" s="141" t="s">
        <v>178</v>
      </c>
    </row>
    <row r="20" spans="2:36" ht="21" customHeight="1">
      <c r="B20" s="442" t="s">
        <v>180</v>
      </c>
      <c r="C20" s="443"/>
      <c r="D20" s="443"/>
      <c r="E20" s="444"/>
      <c r="F20" s="445" t="s">
        <v>181</v>
      </c>
      <c r="G20" s="446"/>
      <c r="H20" s="446"/>
      <c r="I20" s="446"/>
      <c r="J20" s="446"/>
      <c r="K20" s="446"/>
      <c r="L20" s="446"/>
      <c r="M20" s="446"/>
      <c r="N20" s="446"/>
      <c r="O20" s="446"/>
      <c r="P20" s="446"/>
      <c r="Q20" s="446"/>
      <c r="R20" s="446"/>
      <c r="S20" s="168"/>
      <c r="T20" s="168" t="s">
        <v>182</v>
      </c>
      <c r="U20" s="168"/>
      <c r="V20" s="168"/>
      <c r="W20" s="169" t="s">
        <v>183</v>
      </c>
      <c r="X20" s="138" t="str">
        <f t="shared" ref="X20" si="3">IF(Y20=TRUE,"☑","□")</f>
        <v>□</v>
      </c>
      <c r="Y20" s="141" t="b">
        <f>第１号様式!AI20</f>
        <v>0</v>
      </c>
      <c r="Z20" s="141" t="s">
        <v>177</v>
      </c>
    </row>
    <row r="21" spans="2:36" ht="21" customHeight="1">
      <c r="B21" s="170"/>
      <c r="C21" s="170"/>
      <c r="D21" s="170"/>
      <c r="E21" s="170"/>
      <c r="F21" s="171"/>
      <c r="G21" s="171"/>
      <c r="H21" s="171"/>
      <c r="I21" s="171"/>
      <c r="J21" s="171"/>
      <c r="K21" s="171"/>
      <c r="L21" s="171"/>
      <c r="M21" s="171"/>
      <c r="N21" s="171"/>
      <c r="O21" s="171"/>
      <c r="P21" s="171"/>
      <c r="Q21" s="171"/>
      <c r="R21" s="171"/>
      <c r="S21" s="170"/>
      <c r="T21" s="170"/>
      <c r="U21" s="170"/>
      <c r="V21" s="170"/>
      <c r="W21" s="172"/>
      <c r="X21" s="138" t="str">
        <f>IF(Y21=TRUE,"☑","□")</f>
        <v>□</v>
      </c>
      <c r="Y21" s="141" t="b">
        <f>第１号様式!AI21</f>
        <v>0</v>
      </c>
      <c r="Z21" s="141" t="s">
        <v>56</v>
      </c>
      <c r="AA21" s="141" t="s">
        <v>179</v>
      </c>
      <c r="AB21" s="141" t="str">
        <f>第１号様式!AL21</f>
        <v/>
      </c>
      <c r="AC21" s="141" t="s">
        <v>44</v>
      </c>
      <c r="AD21" s="141" t="str">
        <f>第１号様式!AN21</f>
        <v/>
      </c>
      <c r="AE21" s="141" t="s">
        <v>45</v>
      </c>
      <c r="AF21" s="141" t="s">
        <v>198</v>
      </c>
      <c r="AG21" s="141">
        <v>5</v>
      </c>
      <c r="AH21" s="141" t="s">
        <v>199</v>
      </c>
    </row>
    <row r="22" spans="2:36" ht="21" customHeight="1">
      <c r="B22" s="173" t="s">
        <v>206</v>
      </c>
      <c r="C22" s="174"/>
      <c r="D22" s="174"/>
      <c r="E22" s="174"/>
      <c r="F22" s="175"/>
      <c r="G22" s="175"/>
      <c r="H22" s="175"/>
      <c r="I22" s="175"/>
      <c r="J22" s="175"/>
      <c r="K22" s="175"/>
      <c r="L22" s="175"/>
      <c r="M22" s="175"/>
      <c r="N22" s="175"/>
      <c r="O22" s="175"/>
      <c r="P22" s="175"/>
      <c r="Q22" s="175"/>
      <c r="R22" s="175"/>
      <c r="S22" s="174"/>
      <c r="T22" s="174"/>
      <c r="U22" s="174"/>
      <c r="V22" s="174"/>
      <c r="W22" s="176"/>
      <c r="X22" s="138"/>
      <c r="Y22" s="210" t="b">
        <v>0</v>
      </c>
      <c r="Z22" s="141" t="s">
        <v>185</v>
      </c>
      <c r="AD22" s="141" t="s">
        <v>201</v>
      </c>
      <c r="AH22" s="141" t="e">
        <f>MIN($AD$21,$AG$21)*$AB$21/$AD$21</f>
        <v>#VALUE!</v>
      </c>
      <c r="AI22" s="141" t="s">
        <v>202</v>
      </c>
    </row>
    <row r="23" spans="2:36" ht="21" customHeight="1">
      <c r="B23" s="442" t="s">
        <v>184</v>
      </c>
      <c r="C23" s="443"/>
      <c r="D23" s="443"/>
      <c r="E23" s="444"/>
      <c r="F23" s="445" t="s">
        <v>391</v>
      </c>
      <c r="G23" s="446"/>
      <c r="H23" s="446"/>
      <c r="I23" s="446"/>
      <c r="J23" s="446"/>
      <c r="K23" s="446"/>
      <c r="L23" s="446"/>
      <c r="M23" s="446"/>
      <c r="N23" s="446"/>
      <c r="O23" s="446"/>
      <c r="P23" s="446"/>
      <c r="Q23" s="446"/>
      <c r="R23" s="446"/>
      <c r="S23" s="168"/>
      <c r="T23" s="168" t="s">
        <v>182</v>
      </c>
      <c r="U23" s="168"/>
      <c r="V23" s="168"/>
      <c r="W23" s="169" t="s">
        <v>183</v>
      </c>
      <c r="X23" s="60"/>
      <c r="Y23" s="210" t="b">
        <v>0</v>
      </c>
      <c r="Z23" s="141" t="s">
        <v>184</v>
      </c>
    </row>
    <row r="24" spans="2:36" ht="21" customHeight="1">
      <c r="B24" s="2"/>
      <c r="C24" s="2"/>
      <c r="D24" s="2"/>
      <c r="E24" s="2"/>
      <c r="F24" s="59"/>
      <c r="G24" s="59"/>
      <c r="H24" s="59"/>
      <c r="I24" s="59"/>
      <c r="J24" s="59"/>
      <c r="K24" s="59"/>
      <c r="L24" s="59"/>
      <c r="M24" s="59"/>
      <c r="N24" s="59"/>
      <c r="O24" s="59"/>
      <c r="P24" s="59"/>
      <c r="Q24" s="59"/>
      <c r="X24" s="1"/>
      <c r="Y24" s="1"/>
      <c r="Z24" s="1"/>
      <c r="AA24" s="1"/>
      <c r="AB24" s="1"/>
      <c r="AC24" s="1"/>
      <c r="AD24" s="1"/>
      <c r="AE24" s="1"/>
      <c r="AF24" s="1"/>
      <c r="AG24" s="1"/>
      <c r="AH24" s="1"/>
      <c r="AI24" s="1"/>
      <c r="AJ24" s="1"/>
    </row>
    <row r="25" spans="2:36" ht="21" customHeight="1">
      <c r="K25" s="1"/>
      <c r="L25" s="1"/>
      <c r="O25" s="429" t="s">
        <v>134</v>
      </c>
      <c r="P25" s="429"/>
      <c r="Q25" s="429"/>
      <c r="R25" s="429" t="s">
        <v>135</v>
      </c>
      <c r="S25" s="429"/>
      <c r="T25" s="429"/>
      <c r="U25" s="429" t="s">
        <v>136</v>
      </c>
      <c r="V25" s="429"/>
      <c r="W25" s="429"/>
      <c r="X25" s="1"/>
      <c r="Y25" s="1"/>
      <c r="Z25" s="1"/>
      <c r="AA25" s="1"/>
      <c r="AB25" s="1"/>
      <c r="AC25" s="1"/>
      <c r="AD25" s="1"/>
      <c r="AE25" s="1"/>
      <c r="AF25" s="1"/>
      <c r="AG25" s="1"/>
      <c r="AH25" s="1"/>
      <c r="AI25" s="1"/>
      <c r="AJ25" s="1"/>
    </row>
    <row r="26" spans="2:36" ht="21" customHeight="1">
      <c r="B26" s="467" t="s">
        <v>414</v>
      </c>
      <c r="C26" s="468"/>
      <c r="D26" s="468"/>
      <c r="E26" s="469"/>
      <c r="F26" s="177" t="s">
        <v>142</v>
      </c>
      <c r="G26" s="177"/>
      <c r="H26" s="177"/>
      <c r="I26" s="177"/>
      <c r="J26" s="177" t="s">
        <v>147</v>
      </c>
      <c r="K26" s="177"/>
      <c r="L26" s="177"/>
      <c r="M26" s="178"/>
      <c r="N26" s="178"/>
      <c r="O26" s="453"/>
      <c r="P26" s="454"/>
      <c r="Q26" s="211"/>
      <c r="R26" s="411"/>
      <c r="S26" s="411"/>
      <c r="T26" s="411"/>
      <c r="U26" s="412">
        <f>IF(Q26="一式",R26,O26*R26)</f>
        <v>0</v>
      </c>
      <c r="V26" s="412"/>
      <c r="W26" s="412"/>
    </row>
    <row r="27" spans="2:36" ht="21" customHeight="1">
      <c r="B27" s="470"/>
      <c r="C27" s="471"/>
      <c r="D27" s="471"/>
      <c r="E27" s="472"/>
      <c r="F27" s="177" t="s">
        <v>143</v>
      </c>
      <c r="G27" s="177"/>
      <c r="H27" s="177"/>
      <c r="I27" s="177"/>
      <c r="J27" s="177" t="s">
        <v>144</v>
      </c>
      <c r="K27" s="177"/>
      <c r="L27" s="177"/>
      <c r="M27" s="178"/>
      <c r="N27" s="178"/>
      <c r="O27" s="453"/>
      <c r="P27" s="454"/>
      <c r="Q27" s="211"/>
      <c r="R27" s="430"/>
      <c r="S27" s="431"/>
      <c r="T27" s="432"/>
      <c r="U27" s="455">
        <f t="shared" ref="U27" si="4">IF(Q27="一式",R27,O27*R27)</f>
        <v>0</v>
      </c>
      <c r="V27" s="456"/>
      <c r="W27" s="457"/>
    </row>
    <row r="28" spans="2:36" ht="21" customHeight="1">
      <c r="B28" s="470"/>
      <c r="C28" s="471"/>
      <c r="D28" s="471"/>
      <c r="E28" s="472"/>
      <c r="F28" s="177" t="s">
        <v>328</v>
      </c>
      <c r="G28" s="177"/>
      <c r="H28" s="177"/>
      <c r="I28" s="177"/>
      <c r="J28" s="177"/>
      <c r="K28" s="177"/>
      <c r="L28" s="177"/>
      <c r="M28" s="178"/>
      <c r="N28" s="178"/>
      <c r="O28" s="458"/>
      <c r="P28" s="459"/>
      <c r="Q28" s="460"/>
      <c r="R28" s="476"/>
      <c r="S28" s="476"/>
      <c r="T28" s="476"/>
      <c r="U28" s="179" t="s">
        <v>329</v>
      </c>
      <c r="V28" s="431"/>
      <c r="W28" s="432"/>
      <c r="AB28" s="141" t="s">
        <v>213</v>
      </c>
    </row>
    <row r="29" spans="2:36" ht="21" customHeight="1">
      <c r="B29" s="473"/>
      <c r="C29" s="474"/>
      <c r="D29" s="474"/>
      <c r="E29" s="475"/>
      <c r="F29" s="487" t="s">
        <v>330</v>
      </c>
      <c r="G29" s="488"/>
      <c r="H29" s="488"/>
      <c r="I29" s="488"/>
      <c r="J29" s="488"/>
      <c r="K29" s="488"/>
      <c r="L29" s="488"/>
      <c r="M29" s="488"/>
      <c r="N29" s="489"/>
      <c r="O29" s="453"/>
      <c r="P29" s="454"/>
      <c r="Q29" s="156" t="s">
        <v>155</v>
      </c>
      <c r="R29" s="430"/>
      <c r="S29" s="431"/>
      <c r="T29" s="432"/>
      <c r="U29" s="494">
        <f>IF(O29&lt;&gt;"",R29*O29/100,0)</f>
        <v>0</v>
      </c>
      <c r="V29" s="494"/>
      <c r="W29" s="494"/>
      <c r="X29" s="141" t="s">
        <v>186</v>
      </c>
      <c r="Y29" s="409">
        <f>SUM(U26:W27)-V28+U29</f>
        <v>0</v>
      </c>
      <c r="Z29" s="409"/>
      <c r="AB29" s="409">
        <f>IF(AND(K16&lt;&gt;"",X17=TRUE),K16,F15)</f>
        <v>0</v>
      </c>
      <c r="AC29" s="409"/>
    </row>
    <row r="30" spans="2:36" ht="21" customHeight="1">
      <c r="B30" s="4" t="s">
        <v>171</v>
      </c>
      <c r="U30" s="180" t="s">
        <v>188</v>
      </c>
      <c r="V30" s="447">
        <f>IF(Y29=0,0,Y29/AB29)</f>
        <v>0</v>
      </c>
      <c r="W30" s="447"/>
      <c r="X30" s="65">
        <f>V30</f>
        <v>0</v>
      </c>
    </row>
    <row r="31" spans="2:36" ht="21" customHeight="1">
      <c r="B31" s="4" t="s">
        <v>212</v>
      </c>
      <c r="U31" s="180"/>
      <c r="V31" s="181"/>
      <c r="W31" s="181"/>
    </row>
    <row r="32" spans="2:36" ht="21" customHeight="1">
      <c r="B32" s="4"/>
      <c r="U32" s="180"/>
      <c r="V32" s="181"/>
      <c r="W32" s="181"/>
    </row>
    <row r="33" spans="1:38" ht="21" customHeight="1" thickBot="1"/>
    <row r="34" spans="1:38" ht="21" customHeight="1" thickTop="1" thickBot="1">
      <c r="B34" s="461" t="s">
        <v>130</v>
      </c>
      <c r="C34" s="462"/>
      <c r="D34" s="462"/>
      <c r="E34" s="462"/>
      <c r="F34" s="463"/>
      <c r="H34" s="21" t="s">
        <v>106</v>
      </c>
      <c r="I34" s="1" t="s">
        <v>446</v>
      </c>
    </row>
    <row r="35" spans="1:38" ht="21" customHeight="1" thickTop="1">
      <c r="L35" s="422" t="s">
        <v>157</v>
      </c>
      <c r="M35" s="423"/>
      <c r="N35" s="424"/>
      <c r="O35" s="422" t="s">
        <v>170</v>
      </c>
      <c r="P35" s="423"/>
      <c r="Q35" s="424"/>
      <c r="R35" s="422" t="s">
        <v>158</v>
      </c>
      <c r="S35" s="423"/>
      <c r="T35" s="424"/>
      <c r="U35" s="425" t="s">
        <v>228</v>
      </c>
      <c r="V35" s="426"/>
      <c r="W35" s="427"/>
      <c r="AA35" s="493" t="s">
        <v>214</v>
      </c>
      <c r="AB35" s="493"/>
      <c r="AC35" s="493" t="s">
        <v>205</v>
      </c>
      <c r="AD35" s="493"/>
    </row>
    <row r="36" spans="1:38" ht="21" customHeight="1">
      <c r="B36" s="21"/>
      <c r="L36" s="416">
        <f>SUM(O38:Q41)</f>
        <v>0</v>
      </c>
      <c r="M36" s="416"/>
      <c r="N36" s="416"/>
      <c r="O36" s="416">
        <f>L36*8/10</f>
        <v>0</v>
      </c>
      <c r="P36" s="416"/>
      <c r="Q36" s="416"/>
      <c r="R36" s="416">
        <f>IF(X37=TRUE,Y37,IF(X38=TRUE,Y38,Y36))</f>
        <v>400000</v>
      </c>
      <c r="S36" s="416"/>
      <c r="T36" s="416"/>
      <c r="U36" s="416">
        <f>ROUNDDOWN(MIN(O36,R36),-3)</f>
        <v>0</v>
      </c>
      <c r="V36" s="416"/>
      <c r="W36" s="416"/>
      <c r="Y36" s="409">
        <f>IF($Y$3=TRUE,AC36,AA36)</f>
        <v>400000</v>
      </c>
      <c r="Z36" s="409"/>
      <c r="AA36" s="409">
        <v>400000</v>
      </c>
      <c r="AB36" s="409"/>
      <c r="AC36" s="409">
        <v>400000</v>
      </c>
      <c r="AD36" s="409"/>
    </row>
    <row r="37" spans="1:38" ht="21" customHeight="1">
      <c r="B37" s="21"/>
      <c r="C37" s="182"/>
      <c r="D37" s="418" t="s">
        <v>265</v>
      </c>
      <c r="E37" s="418"/>
      <c r="F37" s="418"/>
      <c r="G37" s="418"/>
      <c r="H37" s="418"/>
      <c r="I37" s="436"/>
      <c r="J37" s="429" t="s">
        <v>134</v>
      </c>
      <c r="K37" s="429"/>
      <c r="L37" s="410" t="s">
        <v>135</v>
      </c>
      <c r="M37" s="410"/>
      <c r="N37" s="410"/>
      <c r="O37" s="410" t="s">
        <v>136</v>
      </c>
      <c r="P37" s="410"/>
      <c r="Q37" s="410"/>
      <c r="R37" s="410" t="s">
        <v>156</v>
      </c>
      <c r="S37" s="410"/>
      <c r="T37" s="410"/>
      <c r="U37" s="410"/>
      <c r="V37" s="410"/>
      <c r="W37" s="410"/>
      <c r="X37" s="141" t="b">
        <f>$Y$22</f>
        <v>0</v>
      </c>
      <c r="Y37" s="409">
        <f>IF($R$19&lt;&gt;"",Y36*AD37,0)</f>
        <v>0</v>
      </c>
      <c r="Z37" s="409"/>
      <c r="AA37" s="141" t="s">
        <v>196</v>
      </c>
      <c r="AC37" s="141" t="s">
        <v>215</v>
      </c>
      <c r="AD37" s="141" t="str">
        <f>AB21</f>
        <v/>
      </c>
      <c r="AE37" s="141" t="s">
        <v>216</v>
      </c>
    </row>
    <row r="38" spans="1:38" ht="21" customHeight="1">
      <c r="A38" s="210" t="b">
        <v>0</v>
      </c>
      <c r="B38" s="21"/>
      <c r="C38" s="155"/>
      <c r="D38" s="433" t="s">
        <v>220</v>
      </c>
      <c r="E38" s="434"/>
      <c r="F38" s="434"/>
      <c r="G38" s="434"/>
      <c r="H38" s="434"/>
      <c r="I38" s="435"/>
      <c r="J38" s="212"/>
      <c r="K38" s="211"/>
      <c r="L38" s="430"/>
      <c r="M38" s="431"/>
      <c r="N38" s="432"/>
      <c r="O38" s="412">
        <f>IF(K38="一式",L38,J38*L38)</f>
        <v>0</v>
      </c>
      <c r="P38" s="412"/>
      <c r="Q38" s="412"/>
      <c r="R38" s="439"/>
      <c r="S38" s="440"/>
      <c r="T38" s="440"/>
      <c r="U38" s="440"/>
      <c r="V38" s="440"/>
      <c r="W38" s="441"/>
      <c r="X38" s="141" t="b">
        <f>$Y$21</f>
        <v>0</v>
      </c>
      <c r="Y38" s="409">
        <f>IF($R$19&lt;&gt;"",Y36*AD38,0)</f>
        <v>0</v>
      </c>
      <c r="Z38" s="409"/>
      <c r="AA38" s="141" t="s">
        <v>197</v>
      </c>
      <c r="AC38" s="141" t="s">
        <v>215</v>
      </c>
      <c r="AD38" s="141" t="e">
        <f>AH22</f>
        <v>#VALUE!</v>
      </c>
      <c r="AE38" s="141" t="s">
        <v>217</v>
      </c>
    </row>
    <row r="39" spans="1:38" ht="21" customHeight="1">
      <c r="A39" s="210" t="b">
        <v>0</v>
      </c>
      <c r="B39" s="21"/>
      <c r="C39" s="155"/>
      <c r="D39" s="433" t="s">
        <v>221</v>
      </c>
      <c r="E39" s="434"/>
      <c r="F39" s="434"/>
      <c r="G39" s="434"/>
      <c r="H39" s="434"/>
      <c r="I39" s="435"/>
      <c r="J39" s="212"/>
      <c r="K39" s="211"/>
      <c r="L39" s="430"/>
      <c r="M39" s="431"/>
      <c r="N39" s="432"/>
      <c r="O39" s="412">
        <f>IF(K39="一式",L39,J39*L39)</f>
        <v>0</v>
      </c>
      <c r="P39" s="412"/>
      <c r="Q39" s="412"/>
      <c r="R39" s="439"/>
      <c r="S39" s="440"/>
      <c r="T39" s="440"/>
      <c r="U39" s="440"/>
      <c r="V39" s="440"/>
      <c r="W39" s="441"/>
    </row>
    <row r="40" spans="1:38" ht="21" customHeight="1">
      <c r="A40" s="210" t="b">
        <v>0</v>
      </c>
      <c r="B40" s="21"/>
      <c r="C40" s="155"/>
      <c r="D40" s="433" t="s">
        <v>222</v>
      </c>
      <c r="E40" s="434"/>
      <c r="F40" s="434"/>
      <c r="G40" s="434"/>
      <c r="H40" s="434"/>
      <c r="I40" s="435"/>
      <c r="J40" s="212"/>
      <c r="K40" s="211"/>
      <c r="L40" s="430"/>
      <c r="M40" s="431"/>
      <c r="N40" s="432"/>
      <c r="O40" s="412">
        <f t="shared" ref="O40" si="5">IF(K40="一式",L40,J40*L40)</f>
        <v>0</v>
      </c>
      <c r="P40" s="412"/>
      <c r="Q40" s="412"/>
      <c r="R40" s="439"/>
      <c r="S40" s="440"/>
      <c r="T40" s="440"/>
      <c r="U40" s="440"/>
      <c r="V40" s="440"/>
      <c r="W40" s="441"/>
      <c r="X40" s="141" t="s">
        <v>186</v>
      </c>
      <c r="Y40" s="409">
        <f>SUM(O38:Q40)</f>
        <v>0</v>
      </c>
      <c r="Z40" s="409"/>
      <c r="AA40" s="94" t="s">
        <v>326</v>
      </c>
      <c r="AB40" s="141" t="s">
        <v>327</v>
      </c>
    </row>
    <row r="41" spans="1:38" ht="21" customHeight="1">
      <c r="B41" s="21"/>
      <c r="C41" s="417" t="s">
        <v>187</v>
      </c>
      <c r="D41" s="418"/>
      <c r="E41" s="418"/>
      <c r="F41" s="418"/>
      <c r="G41" s="418"/>
      <c r="H41" s="418"/>
      <c r="I41" s="418"/>
      <c r="J41" s="418" t="s">
        <v>169</v>
      </c>
      <c r="K41" s="418"/>
      <c r="L41" s="418" t="s">
        <v>169</v>
      </c>
      <c r="M41" s="418"/>
      <c r="N41" s="436"/>
      <c r="O41" s="412">
        <f>Y40*AA41</f>
        <v>0</v>
      </c>
      <c r="P41" s="412"/>
      <c r="Q41" s="412"/>
      <c r="R41" s="417" t="s">
        <v>169</v>
      </c>
      <c r="S41" s="418"/>
      <c r="T41" s="418"/>
      <c r="U41" s="418"/>
      <c r="V41" s="418"/>
      <c r="W41" s="436"/>
      <c r="X41" s="141" t="s">
        <v>259</v>
      </c>
      <c r="Z41" s="65">
        <f>$V$30</f>
        <v>0</v>
      </c>
      <c r="AA41" s="65">
        <f>Z41/(1-Z41)</f>
        <v>0</v>
      </c>
    </row>
    <row r="42" spans="1:38" ht="9.6" customHeight="1" thickBot="1">
      <c r="B42" s="21"/>
      <c r="C42" s="2"/>
      <c r="D42" s="2"/>
      <c r="E42" s="2"/>
      <c r="F42" s="2"/>
      <c r="G42" s="2"/>
      <c r="H42" s="2"/>
      <c r="I42" s="2"/>
      <c r="J42" s="2"/>
      <c r="K42" s="2"/>
      <c r="L42" s="2"/>
      <c r="M42" s="2"/>
      <c r="N42" s="2"/>
      <c r="O42" s="59"/>
      <c r="P42" s="59"/>
      <c r="Q42" s="59"/>
      <c r="R42" s="2"/>
      <c r="S42" s="2"/>
      <c r="T42" s="2"/>
      <c r="U42" s="2"/>
      <c r="V42" s="2"/>
      <c r="W42" s="2"/>
      <c r="Z42" s="138"/>
    </row>
    <row r="43" spans="1:38" ht="21" customHeight="1" thickTop="1" thickBot="1">
      <c r="A43" s="1"/>
      <c r="B43" s="477" t="s">
        <v>434</v>
      </c>
      <c r="C43" s="478"/>
      <c r="D43" s="478"/>
      <c r="E43" s="479"/>
      <c r="F43" s="153"/>
      <c r="G43" s="192"/>
      <c r="H43" s="193"/>
      <c r="I43" s="464" t="s">
        <v>234</v>
      </c>
      <c r="J43" s="466"/>
      <c r="K43" s="428" t="s">
        <v>235</v>
      </c>
      <c r="L43" s="428"/>
      <c r="M43" s="428" t="s">
        <v>435</v>
      </c>
      <c r="N43" s="428"/>
      <c r="O43" s="428" t="s">
        <v>236</v>
      </c>
      <c r="P43" s="428"/>
      <c r="Q43" s="428" t="s">
        <v>436</v>
      </c>
      <c r="R43" s="428"/>
      <c r="S43" s="428" t="s">
        <v>437</v>
      </c>
      <c r="T43" s="428"/>
      <c r="U43" s="428" t="s">
        <v>237</v>
      </c>
      <c r="V43" s="428"/>
      <c r="W43" s="428"/>
      <c r="X43" s="64"/>
      <c r="Y43" s="64"/>
      <c r="AK43" s="141"/>
      <c r="AL43" s="141"/>
    </row>
    <row r="44" spans="1:38" ht="20.25" customHeight="1" thickTop="1">
      <c r="A44" s="1"/>
      <c r="C44" s="192"/>
      <c r="D44" s="192"/>
      <c r="F44" s="428" t="s">
        <v>238</v>
      </c>
      <c r="G44" s="428"/>
      <c r="H44" s="428"/>
      <c r="I44" s="445">
        <f>L48</f>
        <v>0</v>
      </c>
      <c r="J44" s="450"/>
      <c r="K44" s="452">
        <f>L57</f>
        <v>0</v>
      </c>
      <c r="L44" s="452"/>
      <c r="M44" s="452">
        <f>L66</f>
        <v>0</v>
      </c>
      <c r="N44" s="452"/>
      <c r="O44" s="452">
        <f>L74</f>
        <v>0</v>
      </c>
      <c r="P44" s="452"/>
      <c r="Q44" s="452">
        <f>L83</f>
        <v>0</v>
      </c>
      <c r="R44" s="452"/>
      <c r="S44" s="452">
        <f>L90</f>
        <v>0</v>
      </c>
      <c r="T44" s="452"/>
      <c r="U44" s="452">
        <f>SUM(I44:T44)</f>
        <v>0</v>
      </c>
      <c r="V44" s="452"/>
      <c r="W44" s="452"/>
    </row>
    <row r="45" spans="1:38" ht="20.25" customHeight="1">
      <c r="A45" s="1"/>
      <c r="C45" s="192"/>
      <c r="D45" s="192"/>
      <c r="F45" s="464" t="s">
        <v>239</v>
      </c>
      <c r="G45" s="465"/>
      <c r="H45" s="466"/>
      <c r="I45" s="445">
        <f>U48</f>
        <v>0</v>
      </c>
      <c r="J45" s="450"/>
      <c r="K45" s="452">
        <f>U57</f>
        <v>0</v>
      </c>
      <c r="L45" s="452"/>
      <c r="M45" s="452">
        <f>U66</f>
        <v>0</v>
      </c>
      <c r="N45" s="452"/>
      <c r="O45" s="452">
        <f>U74</f>
        <v>0</v>
      </c>
      <c r="P45" s="452"/>
      <c r="Q45" s="452">
        <f>U83</f>
        <v>0</v>
      </c>
      <c r="R45" s="452"/>
      <c r="S45" s="452">
        <f>U90</f>
        <v>0</v>
      </c>
      <c r="T45" s="452"/>
      <c r="U45" s="452">
        <f>ROUNDDOWN(SUM(I45:T45),-3)</f>
        <v>0</v>
      </c>
      <c r="V45" s="452"/>
      <c r="W45" s="452"/>
    </row>
    <row r="46" spans="1:38" ht="7.5" customHeight="1">
      <c r="B46" s="183"/>
      <c r="C46" s="183"/>
      <c r="D46" s="63"/>
    </row>
    <row r="47" spans="1:38" ht="15" customHeight="1">
      <c r="L47" s="422" t="s">
        <v>157</v>
      </c>
      <c r="M47" s="423"/>
      <c r="N47" s="424"/>
      <c r="O47" s="422" t="s">
        <v>170</v>
      </c>
      <c r="P47" s="423"/>
      <c r="Q47" s="424"/>
      <c r="R47" s="422" t="s">
        <v>158</v>
      </c>
      <c r="S47" s="423"/>
      <c r="T47" s="424"/>
      <c r="U47" s="425" t="s">
        <v>228</v>
      </c>
      <c r="V47" s="426"/>
      <c r="W47" s="427"/>
      <c r="AA47" s="493" t="s">
        <v>214</v>
      </c>
      <c r="AB47" s="493"/>
      <c r="AC47" s="493" t="s">
        <v>205</v>
      </c>
      <c r="AD47" s="493"/>
    </row>
    <row r="48" spans="1:38" ht="18" customHeight="1">
      <c r="B48" s="21" t="s">
        <v>137</v>
      </c>
      <c r="C48" s="1" t="s">
        <v>132</v>
      </c>
      <c r="L48" s="416">
        <f>SUM(O50:Q54)</f>
        <v>0</v>
      </c>
      <c r="M48" s="416"/>
      <c r="N48" s="416"/>
      <c r="O48" s="416">
        <f>L48*8/10</f>
        <v>0</v>
      </c>
      <c r="P48" s="416"/>
      <c r="Q48" s="416"/>
      <c r="R48" s="416">
        <f>IF(X49=TRUE,Y49,IF(X50=TRUE,Y50,Y48))</f>
        <v>200000</v>
      </c>
      <c r="S48" s="416"/>
      <c r="T48" s="416"/>
      <c r="U48" s="416">
        <f>MIN(O48,R48)</f>
        <v>0</v>
      </c>
      <c r="V48" s="416"/>
      <c r="W48" s="416"/>
      <c r="Y48" s="409">
        <f>IF($Y$3=TRUE,AC48,AA48)</f>
        <v>200000</v>
      </c>
      <c r="Z48" s="409"/>
      <c r="AA48" s="409">
        <v>200000</v>
      </c>
      <c r="AB48" s="409"/>
      <c r="AC48" s="409">
        <v>200000</v>
      </c>
      <c r="AD48" s="409"/>
    </row>
    <row r="49" spans="1:31" ht="16.149999999999999" customHeight="1">
      <c r="B49" s="21"/>
      <c r="C49" s="182"/>
      <c r="D49" s="418" t="s">
        <v>265</v>
      </c>
      <c r="E49" s="418"/>
      <c r="F49" s="418"/>
      <c r="G49" s="418"/>
      <c r="H49" s="418"/>
      <c r="I49" s="436"/>
      <c r="J49" s="429" t="s">
        <v>134</v>
      </c>
      <c r="K49" s="429"/>
      <c r="L49" s="410" t="s">
        <v>135</v>
      </c>
      <c r="M49" s="410"/>
      <c r="N49" s="410"/>
      <c r="O49" s="410" t="s">
        <v>136</v>
      </c>
      <c r="P49" s="410"/>
      <c r="Q49" s="410"/>
      <c r="R49" s="410" t="s">
        <v>156</v>
      </c>
      <c r="S49" s="410"/>
      <c r="T49" s="410"/>
      <c r="U49" s="410"/>
      <c r="V49" s="410"/>
      <c r="W49" s="410"/>
      <c r="X49" s="141" t="b">
        <f>$Y$22</f>
        <v>0</v>
      </c>
      <c r="Y49" s="409">
        <f>IF($R$19&lt;&gt;"",Y48*AD49,0)</f>
        <v>0</v>
      </c>
      <c r="Z49" s="409"/>
      <c r="AA49" s="141" t="s">
        <v>196</v>
      </c>
      <c r="AC49" s="141" t="s">
        <v>215</v>
      </c>
      <c r="AD49" s="141" t="str">
        <f>$AB$21</f>
        <v/>
      </c>
      <c r="AE49" s="141" t="s">
        <v>216</v>
      </c>
    </row>
    <row r="50" spans="1:31" ht="18.600000000000001" customHeight="1">
      <c r="A50" s="210" t="b">
        <v>0</v>
      </c>
      <c r="B50" s="21"/>
      <c r="C50" s="155"/>
      <c r="D50" s="433" t="s">
        <v>223</v>
      </c>
      <c r="E50" s="434"/>
      <c r="F50" s="434"/>
      <c r="G50" s="434"/>
      <c r="H50" s="434"/>
      <c r="I50" s="435"/>
      <c r="J50" s="216"/>
      <c r="K50" s="217"/>
      <c r="L50" s="411"/>
      <c r="M50" s="411"/>
      <c r="N50" s="411"/>
      <c r="O50" s="412">
        <f t="shared" ref="O50:O51" si="6">IF(K50="一式",L50,J50*L50)</f>
        <v>0</v>
      </c>
      <c r="P50" s="412"/>
      <c r="Q50" s="412"/>
      <c r="R50" s="413"/>
      <c r="S50" s="414"/>
      <c r="T50" s="414"/>
      <c r="U50" s="414"/>
      <c r="V50" s="414"/>
      <c r="W50" s="415"/>
      <c r="X50" s="141" t="b">
        <f>$Y$21</f>
        <v>0</v>
      </c>
      <c r="Y50" s="409">
        <f>IF($R$19&lt;&gt;"",Y48*AD50,0)</f>
        <v>0</v>
      </c>
      <c r="Z50" s="409"/>
      <c r="AA50" s="141" t="s">
        <v>56</v>
      </c>
      <c r="AC50" s="141" t="s">
        <v>215</v>
      </c>
      <c r="AD50" s="141" t="e">
        <f>$AH$22</f>
        <v>#VALUE!</v>
      </c>
      <c r="AE50" s="141" t="s">
        <v>217</v>
      </c>
    </row>
    <row r="51" spans="1:31" ht="18.600000000000001" customHeight="1">
      <c r="A51" s="210" t="b">
        <v>0</v>
      </c>
      <c r="B51" s="21"/>
      <c r="C51" s="155"/>
      <c r="D51" s="433" t="s">
        <v>224</v>
      </c>
      <c r="E51" s="434"/>
      <c r="F51" s="434"/>
      <c r="G51" s="434"/>
      <c r="H51" s="434"/>
      <c r="I51" s="435"/>
      <c r="J51" s="216"/>
      <c r="K51" s="217"/>
      <c r="L51" s="411"/>
      <c r="M51" s="411"/>
      <c r="N51" s="411"/>
      <c r="O51" s="412">
        <f t="shared" si="6"/>
        <v>0</v>
      </c>
      <c r="P51" s="412"/>
      <c r="Q51" s="412"/>
      <c r="R51" s="413"/>
      <c r="S51" s="414"/>
      <c r="T51" s="414"/>
      <c r="U51" s="414"/>
      <c r="V51" s="414"/>
      <c r="W51" s="415"/>
    </row>
    <row r="52" spans="1:31" ht="18.600000000000001" customHeight="1">
      <c r="A52" s="210" t="b">
        <v>0</v>
      </c>
      <c r="B52" s="21"/>
      <c r="C52" s="155"/>
      <c r="D52" s="433" t="s">
        <v>225</v>
      </c>
      <c r="E52" s="434"/>
      <c r="F52" s="434"/>
      <c r="G52" s="434"/>
      <c r="H52" s="434"/>
      <c r="I52" s="435"/>
      <c r="J52" s="216"/>
      <c r="K52" s="217"/>
      <c r="L52" s="411"/>
      <c r="M52" s="411"/>
      <c r="N52" s="411"/>
      <c r="O52" s="412">
        <f t="shared" ref="O52:O53" si="7">IF(K52="一式",L52,J52*L52)</f>
        <v>0</v>
      </c>
      <c r="P52" s="412"/>
      <c r="Q52" s="412"/>
      <c r="R52" s="413"/>
      <c r="S52" s="414"/>
      <c r="T52" s="414"/>
      <c r="U52" s="414"/>
      <c r="V52" s="414"/>
      <c r="W52" s="415"/>
    </row>
    <row r="53" spans="1:31" ht="18.600000000000001" customHeight="1">
      <c r="A53" s="210" t="b">
        <v>0</v>
      </c>
      <c r="B53" s="21"/>
      <c r="C53" s="155"/>
      <c r="D53" s="433" t="s">
        <v>218</v>
      </c>
      <c r="E53" s="434"/>
      <c r="F53" s="434"/>
      <c r="G53" s="434"/>
      <c r="H53" s="434"/>
      <c r="I53" s="435"/>
      <c r="J53" s="216"/>
      <c r="K53" s="217"/>
      <c r="L53" s="411"/>
      <c r="M53" s="411"/>
      <c r="N53" s="411"/>
      <c r="O53" s="412">
        <f t="shared" si="7"/>
        <v>0</v>
      </c>
      <c r="P53" s="412"/>
      <c r="Q53" s="412"/>
      <c r="R53" s="413"/>
      <c r="S53" s="414"/>
      <c r="T53" s="414"/>
      <c r="U53" s="414"/>
      <c r="V53" s="414"/>
      <c r="W53" s="415"/>
      <c r="X53" s="141" t="s">
        <v>186</v>
      </c>
      <c r="Y53" s="409">
        <f>SUM(O50:Q53)</f>
        <v>0</v>
      </c>
      <c r="Z53" s="409"/>
      <c r="AA53" s="94" t="s">
        <v>326</v>
      </c>
      <c r="AB53" s="141" t="s">
        <v>327</v>
      </c>
    </row>
    <row r="54" spans="1:31" ht="18.600000000000001" customHeight="1">
      <c r="B54" s="21"/>
      <c r="C54" s="417" t="s">
        <v>187</v>
      </c>
      <c r="D54" s="418"/>
      <c r="E54" s="418"/>
      <c r="F54" s="418"/>
      <c r="G54" s="418"/>
      <c r="H54" s="418"/>
      <c r="I54" s="418"/>
      <c r="J54" s="419" t="s">
        <v>169</v>
      </c>
      <c r="K54" s="419"/>
      <c r="L54" s="419" t="s">
        <v>169</v>
      </c>
      <c r="M54" s="419"/>
      <c r="N54" s="420"/>
      <c r="O54" s="412">
        <f>Y53*AA54</f>
        <v>0</v>
      </c>
      <c r="P54" s="412"/>
      <c r="Q54" s="412"/>
      <c r="R54" s="421" t="s">
        <v>169</v>
      </c>
      <c r="S54" s="419"/>
      <c r="T54" s="419"/>
      <c r="U54" s="419"/>
      <c r="V54" s="419"/>
      <c r="W54" s="420"/>
      <c r="X54" s="141" t="s">
        <v>259</v>
      </c>
      <c r="Z54" s="65">
        <f>$V$30</f>
        <v>0</v>
      </c>
      <c r="AA54" s="65">
        <f>Z54/(1-Z54)</f>
        <v>0</v>
      </c>
    </row>
    <row r="55" spans="1:31" ht="7.5" customHeight="1">
      <c r="B55" s="21"/>
    </row>
    <row r="56" spans="1:31" ht="15" customHeight="1">
      <c r="I56" s="422" t="s">
        <v>430</v>
      </c>
      <c r="J56" s="423"/>
      <c r="K56" s="424"/>
      <c r="L56" s="422" t="s">
        <v>157</v>
      </c>
      <c r="M56" s="423"/>
      <c r="N56" s="424"/>
      <c r="O56" s="422" t="s">
        <v>170</v>
      </c>
      <c r="P56" s="423"/>
      <c r="Q56" s="424"/>
      <c r="R56" s="422" t="s">
        <v>158</v>
      </c>
      <c r="S56" s="423"/>
      <c r="T56" s="424"/>
      <c r="U56" s="425" t="s">
        <v>228</v>
      </c>
      <c r="V56" s="426"/>
      <c r="W56" s="427"/>
      <c r="AA56" s="493"/>
      <c r="AB56" s="493"/>
      <c r="AC56" s="493"/>
      <c r="AD56" s="493"/>
    </row>
    <row r="57" spans="1:31" ht="18" customHeight="1">
      <c r="B57" s="21" t="s">
        <v>176</v>
      </c>
      <c r="C57" s="1" t="s">
        <v>1</v>
      </c>
      <c r="I57" s="437"/>
      <c r="J57" s="438"/>
      <c r="K57" s="184" t="s">
        <v>164</v>
      </c>
      <c r="L57" s="416">
        <f>SUM(O59:Q63)</f>
        <v>0</v>
      </c>
      <c r="M57" s="416"/>
      <c r="N57" s="416"/>
      <c r="O57" s="416">
        <f>L57*8/10</f>
        <v>0</v>
      </c>
      <c r="P57" s="416"/>
      <c r="Q57" s="416"/>
      <c r="R57" s="416">
        <f>IF(X58=TRUE,Y58,IF(X59=TRUE,Y59,Y57))</f>
        <v>0</v>
      </c>
      <c r="S57" s="416"/>
      <c r="T57" s="416"/>
      <c r="U57" s="416">
        <f>MIN(O57,R57)</f>
        <v>0</v>
      </c>
      <c r="V57" s="416"/>
      <c r="W57" s="416"/>
      <c r="Y57" s="409">
        <f>I57*15000</f>
        <v>0</v>
      </c>
      <c r="Z57" s="409"/>
      <c r="AA57" s="409"/>
      <c r="AB57" s="409"/>
      <c r="AC57" s="409"/>
      <c r="AD57" s="409"/>
    </row>
    <row r="58" spans="1:31" ht="15.6" customHeight="1">
      <c r="B58" s="21"/>
      <c r="C58" s="182"/>
      <c r="D58" s="418" t="s">
        <v>265</v>
      </c>
      <c r="E58" s="418"/>
      <c r="F58" s="418"/>
      <c r="G58" s="418"/>
      <c r="H58" s="418"/>
      <c r="I58" s="436"/>
      <c r="J58" s="410" t="s">
        <v>134</v>
      </c>
      <c r="K58" s="410"/>
      <c r="L58" s="410" t="s">
        <v>135</v>
      </c>
      <c r="M58" s="410"/>
      <c r="N58" s="410"/>
      <c r="O58" s="410" t="s">
        <v>136</v>
      </c>
      <c r="P58" s="410"/>
      <c r="Q58" s="410"/>
      <c r="R58" s="410" t="s">
        <v>156</v>
      </c>
      <c r="S58" s="410"/>
      <c r="T58" s="410"/>
      <c r="U58" s="410"/>
      <c r="V58" s="410"/>
      <c r="W58" s="410"/>
      <c r="X58" s="141" t="b">
        <f>$Y$22</f>
        <v>0</v>
      </c>
      <c r="Y58" s="409">
        <f>IF($R$19&lt;&gt;"",Y57*AD58,0)</f>
        <v>0</v>
      </c>
      <c r="Z58" s="409"/>
      <c r="AA58" s="141" t="s">
        <v>196</v>
      </c>
      <c r="AC58" s="141" t="s">
        <v>215</v>
      </c>
      <c r="AD58" s="141" t="str">
        <f>$AB$21</f>
        <v/>
      </c>
      <c r="AE58" s="141" t="s">
        <v>216</v>
      </c>
    </row>
    <row r="59" spans="1:31" ht="18" customHeight="1">
      <c r="A59" s="210" t="b">
        <v>0</v>
      </c>
      <c r="B59" s="21"/>
      <c r="C59" s="155"/>
      <c r="D59" s="433" t="s">
        <v>226</v>
      </c>
      <c r="E59" s="434"/>
      <c r="F59" s="434"/>
      <c r="G59" s="434"/>
      <c r="H59" s="434"/>
      <c r="I59" s="435"/>
      <c r="J59" s="216"/>
      <c r="K59" s="217"/>
      <c r="L59" s="411"/>
      <c r="M59" s="411"/>
      <c r="N59" s="411"/>
      <c r="O59" s="412">
        <f t="shared" ref="O59:O62" si="8">IF(K59="一式",L59,J59*L59)</f>
        <v>0</v>
      </c>
      <c r="P59" s="412"/>
      <c r="Q59" s="412"/>
      <c r="R59" s="413"/>
      <c r="S59" s="414"/>
      <c r="T59" s="414"/>
      <c r="U59" s="414"/>
      <c r="V59" s="414"/>
      <c r="W59" s="415"/>
      <c r="X59" s="141" t="b">
        <f>$Y$21</f>
        <v>0</v>
      </c>
      <c r="Y59" s="409">
        <f>IF($R$19&lt;&gt;"",Y57*AD59,0)</f>
        <v>0</v>
      </c>
      <c r="Z59" s="409"/>
      <c r="AA59" s="141" t="s">
        <v>56</v>
      </c>
      <c r="AC59" s="141" t="s">
        <v>215</v>
      </c>
      <c r="AD59" s="141" t="e">
        <f>$AH$22</f>
        <v>#VALUE!</v>
      </c>
      <c r="AE59" s="141" t="s">
        <v>217</v>
      </c>
    </row>
    <row r="60" spans="1:31" ht="18" customHeight="1">
      <c r="A60" s="210" t="b">
        <v>0</v>
      </c>
      <c r="B60" s="21"/>
      <c r="C60" s="155"/>
      <c r="D60" s="433" t="s">
        <v>224</v>
      </c>
      <c r="E60" s="434"/>
      <c r="F60" s="434"/>
      <c r="G60" s="434"/>
      <c r="H60" s="434"/>
      <c r="I60" s="435"/>
      <c r="J60" s="216"/>
      <c r="K60" s="217"/>
      <c r="L60" s="411"/>
      <c r="M60" s="411"/>
      <c r="N60" s="411"/>
      <c r="O60" s="412">
        <f t="shared" si="8"/>
        <v>0</v>
      </c>
      <c r="P60" s="412"/>
      <c r="Q60" s="412"/>
      <c r="R60" s="413"/>
      <c r="S60" s="414"/>
      <c r="T60" s="414"/>
      <c r="U60" s="414"/>
      <c r="V60" s="414"/>
      <c r="W60" s="415"/>
    </row>
    <row r="61" spans="1:31" ht="18" customHeight="1">
      <c r="A61" s="210" t="b">
        <v>0</v>
      </c>
      <c r="B61" s="21"/>
      <c r="C61" s="155"/>
      <c r="D61" s="433" t="s">
        <v>225</v>
      </c>
      <c r="E61" s="434"/>
      <c r="F61" s="434"/>
      <c r="G61" s="434"/>
      <c r="H61" s="434"/>
      <c r="I61" s="435"/>
      <c r="J61" s="216"/>
      <c r="K61" s="217"/>
      <c r="L61" s="411"/>
      <c r="M61" s="411"/>
      <c r="N61" s="411"/>
      <c r="O61" s="412">
        <f t="shared" si="8"/>
        <v>0</v>
      </c>
      <c r="P61" s="412"/>
      <c r="Q61" s="412"/>
      <c r="R61" s="413"/>
      <c r="S61" s="414"/>
      <c r="T61" s="414"/>
      <c r="U61" s="414"/>
      <c r="V61" s="414"/>
      <c r="W61" s="415"/>
    </row>
    <row r="62" spans="1:31" ht="18" customHeight="1">
      <c r="A62" s="210" t="b">
        <v>0</v>
      </c>
      <c r="B62" s="21"/>
      <c r="C62" s="155"/>
      <c r="D62" s="433" t="s">
        <v>218</v>
      </c>
      <c r="E62" s="434"/>
      <c r="F62" s="434"/>
      <c r="G62" s="434"/>
      <c r="H62" s="434"/>
      <c r="I62" s="435"/>
      <c r="J62" s="216"/>
      <c r="K62" s="217"/>
      <c r="L62" s="411"/>
      <c r="M62" s="411"/>
      <c r="N62" s="411"/>
      <c r="O62" s="412">
        <f t="shared" si="8"/>
        <v>0</v>
      </c>
      <c r="P62" s="412"/>
      <c r="Q62" s="412"/>
      <c r="R62" s="413"/>
      <c r="S62" s="414"/>
      <c r="T62" s="414"/>
      <c r="U62" s="414"/>
      <c r="V62" s="414"/>
      <c r="W62" s="415"/>
      <c r="X62" s="141" t="s">
        <v>186</v>
      </c>
      <c r="Y62" s="409">
        <f>SUM(O59:Q62)</f>
        <v>0</v>
      </c>
      <c r="Z62" s="409"/>
      <c r="AA62" s="94" t="s">
        <v>326</v>
      </c>
      <c r="AB62" s="141" t="s">
        <v>327</v>
      </c>
    </row>
    <row r="63" spans="1:31" ht="18" customHeight="1">
      <c r="B63" s="21"/>
      <c r="C63" s="417" t="s">
        <v>187</v>
      </c>
      <c r="D63" s="418"/>
      <c r="E63" s="418"/>
      <c r="F63" s="418"/>
      <c r="G63" s="418"/>
      <c r="H63" s="418"/>
      <c r="I63" s="418"/>
      <c r="J63" s="419" t="s">
        <v>169</v>
      </c>
      <c r="K63" s="419"/>
      <c r="L63" s="419" t="s">
        <v>169</v>
      </c>
      <c r="M63" s="419"/>
      <c r="N63" s="420"/>
      <c r="O63" s="412">
        <f>Y62*AA63</f>
        <v>0</v>
      </c>
      <c r="P63" s="412"/>
      <c r="Q63" s="412"/>
      <c r="R63" s="421" t="s">
        <v>169</v>
      </c>
      <c r="S63" s="419"/>
      <c r="T63" s="419"/>
      <c r="U63" s="419"/>
      <c r="V63" s="419"/>
      <c r="W63" s="420"/>
      <c r="X63" s="141" t="s">
        <v>259</v>
      </c>
      <c r="Z63" s="65">
        <f>$V$30</f>
        <v>0</v>
      </c>
      <c r="AA63" s="65">
        <f>Z63/(1-Z63)</f>
        <v>0</v>
      </c>
    </row>
    <row r="64" spans="1:31" ht="7.5" customHeight="1">
      <c r="B64" s="21"/>
    </row>
    <row r="65" spans="1:31" ht="15" customHeight="1">
      <c r="L65" s="422" t="s">
        <v>157</v>
      </c>
      <c r="M65" s="423"/>
      <c r="N65" s="424"/>
      <c r="O65" s="422" t="s">
        <v>170</v>
      </c>
      <c r="P65" s="423"/>
      <c r="Q65" s="424"/>
      <c r="R65" s="422" t="s">
        <v>158</v>
      </c>
      <c r="S65" s="423"/>
      <c r="T65" s="424"/>
      <c r="U65" s="425" t="s">
        <v>228</v>
      </c>
      <c r="V65" s="426"/>
      <c r="W65" s="427"/>
    </row>
    <row r="66" spans="1:31" ht="18" customHeight="1">
      <c r="B66" s="21" t="s">
        <v>138</v>
      </c>
      <c r="C66" s="1" t="s">
        <v>2</v>
      </c>
      <c r="L66" s="416">
        <f>SUM(O68:Q71)</f>
        <v>0</v>
      </c>
      <c r="M66" s="416"/>
      <c r="N66" s="416"/>
      <c r="O66" s="416">
        <f>L66*8/10</f>
        <v>0</v>
      </c>
      <c r="P66" s="416"/>
      <c r="Q66" s="416"/>
      <c r="R66" s="416">
        <f>IF(X67=TRUE,Y67,IF(X68=TRUE,Y68,0))</f>
        <v>0</v>
      </c>
      <c r="S66" s="416"/>
      <c r="T66" s="416"/>
      <c r="U66" s="416">
        <f>MIN(O66,R66)</f>
        <v>0</v>
      </c>
      <c r="V66" s="416"/>
      <c r="W66" s="416"/>
      <c r="Y66" s="409">
        <v>200000</v>
      </c>
      <c r="Z66" s="409"/>
    </row>
    <row r="67" spans="1:31" ht="16.149999999999999" customHeight="1">
      <c r="B67" s="21"/>
      <c r="C67" s="182"/>
      <c r="D67" s="418" t="s">
        <v>265</v>
      </c>
      <c r="E67" s="418"/>
      <c r="F67" s="418"/>
      <c r="G67" s="418"/>
      <c r="H67" s="418"/>
      <c r="I67" s="436"/>
      <c r="J67" s="429" t="s">
        <v>134</v>
      </c>
      <c r="K67" s="429"/>
      <c r="L67" s="410" t="s">
        <v>135</v>
      </c>
      <c r="M67" s="410"/>
      <c r="N67" s="410"/>
      <c r="O67" s="410" t="s">
        <v>136</v>
      </c>
      <c r="P67" s="410"/>
      <c r="Q67" s="410"/>
      <c r="R67" s="410" t="s">
        <v>156</v>
      </c>
      <c r="S67" s="410"/>
      <c r="T67" s="410"/>
      <c r="U67" s="410"/>
      <c r="V67" s="410"/>
      <c r="W67" s="410"/>
      <c r="X67" s="141" t="b">
        <f>$Y$22</f>
        <v>0</v>
      </c>
      <c r="Y67" s="409">
        <f>IF($R$19&lt;&gt;"",Y66*AD67,0)</f>
        <v>0</v>
      </c>
      <c r="Z67" s="409"/>
      <c r="AA67" s="141" t="s">
        <v>196</v>
      </c>
      <c r="AC67" s="141" t="s">
        <v>215</v>
      </c>
      <c r="AD67" s="141" t="str">
        <f>$AB$21</f>
        <v/>
      </c>
      <c r="AE67" s="141" t="s">
        <v>216</v>
      </c>
    </row>
    <row r="68" spans="1:31" ht="18.600000000000001" customHeight="1">
      <c r="A68" s="210" t="b">
        <v>0</v>
      </c>
      <c r="B68" s="21"/>
      <c r="C68" s="155"/>
      <c r="D68" s="433" t="s">
        <v>227</v>
      </c>
      <c r="E68" s="434"/>
      <c r="F68" s="434"/>
      <c r="G68" s="434"/>
      <c r="H68" s="434"/>
      <c r="I68" s="435"/>
      <c r="J68" s="216"/>
      <c r="K68" s="217"/>
      <c r="L68" s="411"/>
      <c r="M68" s="411"/>
      <c r="N68" s="411"/>
      <c r="O68" s="412">
        <f t="shared" ref="O68:O69" si="9">IF(K68="一式",L68,J68*L68)</f>
        <v>0</v>
      </c>
      <c r="P68" s="412"/>
      <c r="Q68" s="412"/>
      <c r="R68" s="413"/>
      <c r="S68" s="414"/>
      <c r="T68" s="414"/>
      <c r="U68" s="414"/>
      <c r="V68" s="414"/>
      <c r="W68" s="415"/>
      <c r="X68" s="141" t="b">
        <f>$Y$21</f>
        <v>0</v>
      </c>
      <c r="Y68" s="409">
        <f>IF($R$19&lt;&gt;"",Y66*AD68,0)</f>
        <v>0</v>
      </c>
      <c r="Z68" s="409"/>
      <c r="AA68" s="141" t="s">
        <v>56</v>
      </c>
      <c r="AC68" s="141" t="s">
        <v>215</v>
      </c>
      <c r="AD68" s="141" t="e">
        <f>$AH$22</f>
        <v>#VALUE!</v>
      </c>
      <c r="AE68" s="141" t="s">
        <v>217</v>
      </c>
    </row>
    <row r="69" spans="1:31" ht="18.600000000000001" customHeight="1">
      <c r="A69" s="210" t="b">
        <v>0</v>
      </c>
      <c r="B69" s="21"/>
      <c r="C69" s="155"/>
      <c r="D69" s="433" t="s">
        <v>224</v>
      </c>
      <c r="E69" s="434"/>
      <c r="F69" s="434"/>
      <c r="G69" s="434"/>
      <c r="H69" s="434"/>
      <c r="I69" s="435"/>
      <c r="J69" s="216"/>
      <c r="K69" s="217"/>
      <c r="L69" s="411"/>
      <c r="M69" s="411"/>
      <c r="N69" s="411"/>
      <c r="O69" s="412">
        <f t="shared" si="9"/>
        <v>0</v>
      </c>
      <c r="P69" s="412"/>
      <c r="Q69" s="412"/>
      <c r="R69" s="413"/>
      <c r="S69" s="414"/>
      <c r="T69" s="414"/>
      <c r="U69" s="414"/>
      <c r="V69" s="414"/>
      <c r="W69" s="415"/>
    </row>
    <row r="70" spans="1:31" ht="18.600000000000001" customHeight="1">
      <c r="A70" s="210" t="b">
        <v>0</v>
      </c>
      <c r="B70" s="21"/>
      <c r="C70" s="155"/>
      <c r="D70" s="433" t="s">
        <v>218</v>
      </c>
      <c r="E70" s="434"/>
      <c r="F70" s="434"/>
      <c r="G70" s="434"/>
      <c r="H70" s="434"/>
      <c r="I70" s="435"/>
      <c r="J70" s="216"/>
      <c r="K70" s="217"/>
      <c r="L70" s="411"/>
      <c r="M70" s="411"/>
      <c r="N70" s="411"/>
      <c r="O70" s="412">
        <f>IF(K70="一式",L70,J70*L70)</f>
        <v>0</v>
      </c>
      <c r="P70" s="412"/>
      <c r="Q70" s="412"/>
      <c r="R70" s="413"/>
      <c r="S70" s="414"/>
      <c r="T70" s="414"/>
      <c r="U70" s="414"/>
      <c r="V70" s="414"/>
      <c r="W70" s="415"/>
      <c r="X70" s="141" t="s">
        <v>186</v>
      </c>
      <c r="Y70" s="409">
        <f>SUM(O68:Q70)</f>
        <v>0</v>
      </c>
      <c r="Z70" s="409"/>
      <c r="AA70" s="94" t="s">
        <v>326</v>
      </c>
      <c r="AB70" s="141" t="s">
        <v>327</v>
      </c>
    </row>
    <row r="71" spans="1:31" ht="18.600000000000001" customHeight="1">
      <c r="B71" s="21"/>
      <c r="C71" s="417" t="s">
        <v>187</v>
      </c>
      <c r="D71" s="418"/>
      <c r="E71" s="418"/>
      <c r="F71" s="418"/>
      <c r="G71" s="418"/>
      <c r="H71" s="418"/>
      <c r="I71" s="418"/>
      <c r="J71" s="419" t="s">
        <v>169</v>
      </c>
      <c r="K71" s="419"/>
      <c r="L71" s="419" t="s">
        <v>169</v>
      </c>
      <c r="M71" s="419"/>
      <c r="N71" s="420"/>
      <c r="O71" s="412">
        <f>Y70*AA71</f>
        <v>0</v>
      </c>
      <c r="P71" s="412"/>
      <c r="Q71" s="412"/>
      <c r="R71" s="421" t="s">
        <v>169</v>
      </c>
      <c r="S71" s="419"/>
      <c r="T71" s="419"/>
      <c r="U71" s="419"/>
      <c r="V71" s="419"/>
      <c r="W71" s="420"/>
      <c r="X71" s="141" t="s">
        <v>259</v>
      </c>
      <c r="Z71" s="65">
        <f>$V$30</f>
        <v>0</v>
      </c>
      <c r="AA71" s="65">
        <f>Z71/(1-Z71)</f>
        <v>0</v>
      </c>
    </row>
    <row r="72" spans="1:31" ht="7.5" customHeight="1">
      <c r="B72" s="21"/>
    </row>
    <row r="73" spans="1:31" ht="15" customHeight="1">
      <c r="L73" s="422" t="s">
        <v>157</v>
      </c>
      <c r="M73" s="423"/>
      <c r="N73" s="424"/>
      <c r="O73" s="422" t="s">
        <v>170</v>
      </c>
      <c r="P73" s="423"/>
      <c r="Q73" s="424"/>
      <c r="R73" s="422" t="s">
        <v>158</v>
      </c>
      <c r="S73" s="423"/>
      <c r="T73" s="424"/>
      <c r="U73" s="425" t="s">
        <v>228</v>
      </c>
      <c r="V73" s="426"/>
      <c r="W73" s="427"/>
    </row>
    <row r="74" spans="1:31" ht="18" customHeight="1">
      <c r="B74" s="21" t="s">
        <v>139</v>
      </c>
      <c r="C74" s="1" t="s">
        <v>3</v>
      </c>
      <c r="L74" s="416">
        <f>SUM(O76:Q80)</f>
        <v>0</v>
      </c>
      <c r="M74" s="416"/>
      <c r="N74" s="416"/>
      <c r="O74" s="416">
        <f>L74*8/10</f>
        <v>0</v>
      </c>
      <c r="P74" s="416"/>
      <c r="Q74" s="416"/>
      <c r="R74" s="416">
        <f>IF(X75=TRUE,Y75,IF(X76=TRUE,Y76,Y74))</f>
        <v>200000</v>
      </c>
      <c r="S74" s="416"/>
      <c r="T74" s="416"/>
      <c r="U74" s="416">
        <f>MIN(O74,R74)</f>
        <v>0</v>
      </c>
      <c r="V74" s="416"/>
      <c r="W74" s="416"/>
      <c r="Y74" s="409">
        <v>200000</v>
      </c>
      <c r="Z74" s="409"/>
    </row>
    <row r="75" spans="1:31" ht="16.149999999999999" customHeight="1">
      <c r="B75" s="21"/>
      <c r="C75" s="182"/>
      <c r="D75" s="418" t="s">
        <v>265</v>
      </c>
      <c r="E75" s="418"/>
      <c r="F75" s="418"/>
      <c r="G75" s="418"/>
      <c r="H75" s="418"/>
      <c r="I75" s="436"/>
      <c r="J75" s="429" t="s">
        <v>134</v>
      </c>
      <c r="K75" s="429"/>
      <c r="L75" s="410" t="s">
        <v>135</v>
      </c>
      <c r="M75" s="410"/>
      <c r="N75" s="410"/>
      <c r="O75" s="410" t="s">
        <v>136</v>
      </c>
      <c r="P75" s="410"/>
      <c r="Q75" s="410"/>
      <c r="R75" s="410" t="s">
        <v>156</v>
      </c>
      <c r="S75" s="410"/>
      <c r="T75" s="410"/>
      <c r="U75" s="410"/>
      <c r="V75" s="410"/>
      <c r="W75" s="410"/>
      <c r="X75" s="141" t="b">
        <f>$Y$22</f>
        <v>0</v>
      </c>
      <c r="Y75" s="409">
        <f>IF($R$19&lt;&gt;"",Y74*AD75,0)</f>
        <v>0</v>
      </c>
      <c r="Z75" s="409"/>
      <c r="AA75" s="141" t="s">
        <v>196</v>
      </c>
      <c r="AC75" s="141" t="s">
        <v>215</v>
      </c>
      <c r="AD75" s="141" t="str">
        <f>$AB$21</f>
        <v/>
      </c>
      <c r="AE75" s="141" t="s">
        <v>216</v>
      </c>
    </row>
    <row r="76" spans="1:31" ht="18.600000000000001" customHeight="1">
      <c r="A76" s="210" t="b">
        <v>0</v>
      </c>
      <c r="B76" s="21"/>
      <c r="C76" s="155"/>
      <c r="D76" s="433" t="s">
        <v>229</v>
      </c>
      <c r="E76" s="434"/>
      <c r="F76" s="434"/>
      <c r="G76" s="434"/>
      <c r="H76" s="434"/>
      <c r="I76" s="435"/>
      <c r="J76" s="216"/>
      <c r="K76" s="217"/>
      <c r="L76" s="411"/>
      <c r="M76" s="411"/>
      <c r="N76" s="411"/>
      <c r="O76" s="412">
        <f t="shared" ref="O76:O79" si="10">IF(K76="一式",L76,J76*L76)</f>
        <v>0</v>
      </c>
      <c r="P76" s="412"/>
      <c r="Q76" s="412"/>
      <c r="R76" s="413"/>
      <c r="S76" s="414"/>
      <c r="T76" s="414"/>
      <c r="U76" s="414"/>
      <c r="V76" s="414"/>
      <c r="W76" s="415"/>
      <c r="X76" s="141" t="b">
        <f>$Y$21</f>
        <v>0</v>
      </c>
      <c r="Y76" s="409">
        <f>IF($R$19&lt;&gt;"",Y74*AD76,0)</f>
        <v>0</v>
      </c>
      <c r="Z76" s="409"/>
      <c r="AA76" s="141" t="s">
        <v>56</v>
      </c>
      <c r="AC76" s="141" t="s">
        <v>215</v>
      </c>
      <c r="AD76" s="141" t="e">
        <f>$AH$22</f>
        <v>#VALUE!</v>
      </c>
      <c r="AE76" s="141" t="s">
        <v>217</v>
      </c>
    </row>
    <row r="77" spans="1:31" ht="18.600000000000001" customHeight="1">
      <c r="A77" s="210" t="b">
        <v>0</v>
      </c>
      <c r="B77" s="21"/>
      <c r="C77" s="155"/>
      <c r="D77" s="433" t="s">
        <v>224</v>
      </c>
      <c r="E77" s="434"/>
      <c r="F77" s="434"/>
      <c r="G77" s="434"/>
      <c r="H77" s="434"/>
      <c r="I77" s="435"/>
      <c r="J77" s="216"/>
      <c r="K77" s="217"/>
      <c r="L77" s="411"/>
      <c r="M77" s="411"/>
      <c r="N77" s="411"/>
      <c r="O77" s="412">
        <f t="shared" si="10"/>
        <v>0</v>
      </c>
      <c r="P77" s="412"/>
      <c r="Q77" s="412"/>
      <c r="R77" s="413"/>
      <c r="S77" s="414"/>
      <c r="T77" s="414"/>
      <c r="U77" s="414"/>
      <c r="V77" s="414"/>
      <c r="W77" s="415"/>
    </row>
    <row r="78" spans="1:31" ht="18.600000000000001" customHeight="1">
      <c r="A78" s="210" t="b">
        <v>0</v>
      </c>
      <c r="B78" s="21"/>
      <c r="C78" s="155"/>
      <c r="D78" s="433" t="s">
        <v>225</v>
      </c>
      <c r="E78" s="434"/>
      <c r="F78" s="434"/>
      <c r="G78" s="434"/>
      <c r="H78" s="434"/>
      <c r="I78" s="435"/>
      <c r="J78" s="216"/>
      <c r="K78" s="217"/>
      <c r="L78" s="411"/>
      <c r="M78" s="411"/>
      <c r="N78" s="411"/>
      <c r="O78" s="412">
        <f t="shared" si="10"/>
        <v>0</v>
      </c>
      <c r="P78" s="412"/>
      <c r="Q78" s="412"/>
      <c r="R78" s="413"/>
      <c r="S78" s="414"/>
      <c r="T78" s="414"/>
      <c r="U78" s="414"/>
      <c r="V78" s="414"/>
      <c r="W78" s="415"/>
    </row>
    <row r="79" spans="1:31" ht="18.600000000000001" customHeight="1">
      <c r="A79" s="210" t="b">
        <v>0</v>
      </c>
      <c r="B79" s="21"/>
      <c r="C79" s="155"/>
      <c r="D79" s="433" t="s">
        <v>218</v>
      </c>
      <c r="E79" s="434"/>
      <c r="F79" s="434"/>
      <c r="G79" s="434"/>
      <c r="H79" s="434"/>
      <c r="I79" s="435"/>
      <c r="J79" s="216"/>
      <c r="K79" s="217"/>
      <c r="L79" s="411"/>
      <c r="M79" s="411"/>
      <c r="N79" s="411"/>
      <c r="O79" s="412">
        <f t="shared" si="10"/>
        <v>0</v>
      </c>
      <c r="P79" s="412"/>
      <c r="Q79" s="412"/>
      <c r="R79" s="413"/>
      <c r="S79" s="414"/>
      <c r="T79" s="414"/>
      <c r="U79" s="414"/>
      <c r="V79" s="414"/>
      <c r="W79" s="415"/>
      <c r="X79" s="141" t="s">
        <v>186</v>
      </c>
      <c r="Y79" s="409">
        <f>SUM(O76:Q79)</f>
        <v>0</v>
      </c>
      <c r="Z79" s="409"/>
      <c r="AA79" s="94" t="s">
        <v>326</v>
      </c>
      <c r="AB79" s="141" t="s">
        <v>327</v>
      </c>
    </row>
    <row r="80" spans="1:31" ht="18.600000000000001" customHeight="1">
      <c r="B80" s="21"/>
      <c r="C80" s="417" t="s">
        <v>187</v>
      </c>
      <c r="D80" s="418"/>
      <c r="E80" s="418"/>
      <c r="F80" s="418"/>
      <c r="G80" s="418"/>
      <c r="H80" s="418"/>
      <c r="I80" s="418"/>
      <c r="J80" s="419" t="s">
        <v>169</v>
      </c>
      <c r="K80" s="419"/>
      <c r="L80" s="419" t="s">
        <v>169</v>
      </c>
      <c r="M80" s="419"/>
      <c r="N80" s="420"/>
      <c r="O80" s="412">
        <f>Y79*AA80</f>
        <v>0</v>
      </c>
      <c r="P80" s="412"/>
      <c r="Q80" s="412"/>
      <c r="R80" s="421" t="s">
        <v>169</v>
      </c>
      <c r="S80" s="419"/>
      <c r="T80" s="419"/>
      <c r="U80" s="419"/>
      <c r="V80" s="419"/>
      <c r="W80" s="420"/>
      <c r="X80" s="141" t="s">
        <v>259</v>
      </c>
      <c r="Z80" s="65">
        <f>$V$30</f>
        <v>0</v>
      </c>
      <c r="AA80" s="65">
        <f>Z80/(1-Z80)</f>
        <v>0</v>
      </c>
    </row>
    <row r="81" spans="1:31" ht="7.5" customHeight="1">
      <c r="B81" s="21"/>
    </row>
    <row r="82" spans="1:31" ht="15" customHeight="1">
      <c r="L82" s="422" t="s">
        <v>157</v>
      </c>
      <c r="M82" s="423"/>
      <c r="N82" s="424"/>
      <c r="O82" s="422" t="s">
        <v>170</v>
      </c>
      <c r="P82" s="423"/>
      <c r="Q82" s="424"/>
      <c r="R82" s="422" t="s">
        <v>158</v>
      </c>
      <c r="S82" s="423"/>
      <c r="T82" s="424"/>
      <c r="U82" s="425" t="s">
        <v>228</v>
      </c>
      <c r="V82" s="426"/>
      <c r="W82" s="427"/>
    </row>
    <row r="83" spans="1:31" ht="18.600000000000001" customHeight="1">
      <c r="B83" s="21" t="s">
        <v>140</v>
      </c>
      <c r="C83" s="1" t="s">
        <v>4</v>
      </c>
      <c r="L83" s="416">
        <f>SUM(O85:Q87)</f>
        <v>0</v>
      </c>
      <c r="M83" s="416"/>
      <c r="N83" s="416"/>
      <c r="O83" s="416">
        <f>L83*8/10</f>
        <v>0</v>
      </c>
      <c r="P83" s="416"/>
      <c r="Q83" s="416"/>
      <c r="R83" s="416">
        <f>IF(X84=TRUE,Y84,IF(X85=TRUE,Y85,Y83))</f>
        <v>50000</v>
      </c>
      <c r="S83" s="416"/>
      <c r="T83" s="416"/>
      <c r="U83" s="416">
        <f>MIN(O83,R83)</f>
        <v>0</v>
      </c>
      <c r="V83" s="416"/>
      <c r="W83" s="416"/>
      <c r="Y83" s="409">
        <v>50000</v>
      </c>
      <c r="Z83" s="409"/>
    </row>
    <row r="84" spans="1:31" ht="16.149999999999999" customHeight="1">
      <c r="B84" s="21"/>
      <c r="C84" s="182"/>
      <c r="D84" s="418" t="s">
        <v>265</v>
      </c>
      <c r="E84" s="418"/>
      <c r="F84" s="418"/>
      <c r="G84" s="418"/>
      <c r="H84" s="418"/>
      <c r="I84" s="436"/>
      <c r="J84" s="429" t="s">
        <v>134</v>
      </c>
      <c r="K84" s="429"/>
      <c r="L84" s="410" t="s">
        <v>135</v>
      </c>
      <c r="M84" s="410"/>
      <c r="N84" s="410"/>
      <c r="O84" s="410" t="s">
        <v>136</v>
      </c>
      <c r="P84" s="410"/>
      <c r="Q84" s="410"/>
      <c r="R84" s="410" t="s">
        <v>156</v>
      </c>
      <c r="S84" s="410"/>
      <c r="T84" s="410"/>
      <c r="U84" s="410"/>
      <c r="V84" s="410"/>
      <c r="W84" s="410"/>
      <c r="X84" s="141" t="b">
        <f>$Y$22</f>
        <v>0</v>
      </c>
      <c r="Y84" s="409">
        <f>IF($R$19&lt;&gt;"",Y83*AD84,0)</f>
        <v>0</v>
      </c>
      <c r="Z84" s="409"/>
      <c r="AA84" s="141" t="s">
        <v>196</v>
      </c>
      <c r="AC84" s="141" t="s">
        <v>215</v>
      </c>
      <c r="AD84" s="141" t="str">
        <f>$AB$21</f>
        <v/>
      </c>
      <c r="AE84" s="141" t="s">
        <v>216</v>
      </c>
    </row>
    <row r="85" spans="1:31" ht="18.600000000000001" customHeight="1">
      <c r="A85" s="210" t="b">
        <v>0</v>
      </c>
      <c r="B85" s="21"/>
      <c r="C85" s="155"/>
      <c r="D85" s="433" t="s">
        <v>230</v>
      </c>
      <c r="E85" s="434"/>
      <c r="F85" s="434"/>
      <c r="G85" s="434"/>
      <c r="H85" s="434"/>
      <c r="I85" s="435"/>
      <c r="J85" s="216"/>
      <c r="K85" s="217"/>
      <c r="L85" s="411"/>
      <c r="M85" s="411"/>
      <c r="N85" s="411"/>
      <c r="O85" s="412">
        <f t="shared" ref="O85:O86" si="11">IF(K85="一式",L85,J85*L85)</f>
        <v>0</v>
      </c>
      <c r="P85" s="412"/>
      <c r="Q85" s="412"/>
      <c r="R85" s="413"/>
      <c r="S85" s="414"/>
      <c r="T85" s="414"/>
      <c r="U85" s="414"/>
      <c r="V85" s="414"/>
      <c r="W85" s="415"/>
      <c r="X85" s="141" t="b">
        <f>$Y$21</f>
        <v>0</v>
      </c>
      <c r="Y85" s="409">
        <f>IF($R$19&lt;&gt;"",Y83*AD85,0)</f>
        <v>0</v>
      </c>
      <c r="Z85" s="409"/>
      <c r="AA85" s="141" t="s">
        <v>56</v>
      </c>
      <c r="AC85" s="141" t="s">
        <v>215</v>
      </c>
      <c r="AD85" s="141" t="e">
        <f>$AH$22</f>
        <v>#VALUE!</v>
      </c>
      <c r="AE85" s="141" t="s">
        <v>217</v>
      </c>
    </row>
    <row r="86" spans="1:31" ht="18.600000000000001" customHeight="1">
      <c r="A86" s="210" t="b">
        <v>0</v>
      </c>
      <c r="B86" s="21"/>
      <c r="C86" s="155"/>
      <c r="D86" s="433" t="s">
        <v>231</v>
      </c>
      <c r="E86" s="434"/>
      <c r="F86" s="434"/>
      <c r="G86" s="434"/>
      <c r="H86" s="434"/>
      <c r="I86" s="435"/>
      <c r="J86" s="216"/>
      <c r="K86" s="217"/>
      <c r="L86" s="411"/>
      <c r="M86" s="411"/>
      <c r="N86" s="411"/>
      <c r="O86" s="412">
        <f t="shared" si="11"/>
        <v>0</v>
      </c>
      <c r="P86" s="412"/>
      <c r="Q86" s="412"/>
      <c r="R86" s="413"/>
      <c r="S86" s="414"/>
      <c r="T86" s="414"/>
      <c r="U86" s="414"/>
      <c r="V86" s="414"/>
      <c r="W86" s="415"/>
      <c r="X86" s="141" t="s">
        <v>186</v>
      </c>
      <c r="Y86" s="409">
        <f>SUM(O85:Q86)</f>
        <v>0</v>
      </c>
      <c r="Z86" s="409"/>
      <c r="AA86" s="94" t="s">
        <v>326</v>
      </c>
      <c r="AB86" s="141" t="s">
        <v>327</v>
      </c>
    </row>
    <row r="87" spans="1:31" ht="18.600000000000001" customHeight="1">
      <c r="B87" s="21"/>
      <c r="C87" s="417" t="s">
        <v>187</v>
      </c>
      <c r="D87" s="418"/>
      <c r="E87" s="418"/>
      <c r="F87" s="418"/>
      <c r="G87" s="418"/>
      <c r="H87" s="418"/>
      <c r="I87" s="418"/>
      <c r="J87" s="419" t="s">
        <v>169</v>
      </c>
      <c r="K87" s="419"/>
      <c r="L87" s="419" t="s">
        <v>169</v>
      </c>
      <c r="M87" s="419"/>
      <c r="N87" s="420"/>
      <c r="O87" s="412">
        <f>Y86*AA87</f>
        <v>0</v>
      </c>
      <c r="P87" s="412"/>
      <c r="Q87" s="412"/>
      <c r="R87" s="421" t="s">
        <v>169</v>
      </c>
      <c r="S87" s="419"/>
      <c r="T87" s="419"/>
      <c r="U87" s="419"/>
      <c r="V87" s="419"/>
      <c r="W87" s="420"/>
      <c r="X87" s="141" t="s">
        <v>259</v>
      </c>
      <c r="Z87" s="65">
        <f>$V$30</f>
        <v>0</v>
      </c>
      <c r="AA87" s="65">
        <f>Z87/(1-Z87)</f>
        <v>0</v>
      </c>
    </row>
    <row r="88" spans="1:31" ht="6.6" customHeight="1">
      <c r="B88" s="21"/>
    </row>
    <row r="89" spans="1:31" ht="15" customHeight="1">
      <c r="I89" s="422" t="s">
        <v>430</v>
      </c>
      <c r="J89" s="423"/>
      <c r="K89" s="424"/>
      <c r="L89" s="422" t="s">
        <v>157</v>
      </c>
      <c r="M89" s="423"/>
      <c r="N89" s="424"/>
      <c r="O89" s="422" t="s">
        <v>170</v>
      </c>
      <c r="P89" s="423"/>
      <c r="Q89" s="424"/>
      <c r="R89" s="422" t="s">
        <v>158</v>
      </c>
      <c r="S89" s="423"/>
      <c r="T89" s="424"/>
      <c r="U89" s="425" t="s">
        <v>228</v>
      </c>
      <c r="V89" s="426"/>
      <c r="W89" s="427"/>
      <c r="AA89" s="493" t="s">
        <v>214</v>
      </c>
      <c r="AB89" s="493"/>
      <c r="AC89" s="493" t="s">
        <v>205</v>
      </c>
      <c r="AD89" s="493"/>
    </row>
    <row r="90" spans="1:31" ht="18" customHeight="1">
      <c r="B90" s="21" t="s">
        <v>432</v>
      </c>
      <c r="C90" s="1" t="s">
        <v>433</v>
      </c>
      <c r="I90" s="437"/>
      <c r="J90" s="438"/>
      <c r="K90" s="184" t="s">
        <v>48</v>
      </c>
      <c r="L90" s="416">
        <f>SUM(O92:Q95)</f>
        <v>0</v>
      </c>
      <c r="M90" s="416"/>
      <c r="N90" s="416"/>
      <c r="O90" s="416">
        <f>L90*8/10</f>
        <v>0</v>
      </c>
      <c r="P90" s="416"/>
      <c r="Q90" s="416"/>
      <c r="R90" s="416">
        <f>IF(X91=TRUE,Y91,IF(X92=TRUE,Y92,Y90))</f>
        <v>0</v>
      </c>
      <c r="S90" s="416"/>
      <c r="T90" s="416"/>
      <c r="U90" s="416">
        <f>MIN(O90,R90)</f>
        <v>0</v>
      </c>
      <c r="V90" s="416"/>
      <c r="W90" s="416"/>
      <c r="Y90" s="409">
        <f>IF($Y$3=TRUE,AC90,AA90)*I90</f>
        <v>0</v>
      </c>
      <c r="Z90" s="409"/>
      <c r="AA90" s="409">
        <v>0</v>
      </c>
      <c r="AB90" s="409"/>
      <c r="AC90" s="409">
        <v>50000</v>
      </c>
      <c r="AD90" s="409"/>
    </row>
    <row r="91" spans="1:31" ht="15" customHeight="1">
      <c r="B91" s="21"/>
      <c r="C91" s="182"/>
      <c r="D91" s="418" t="s">
        <v>265</v>
      </c>
      <c r="E91" s="418"/>
      <c r="F91" s="418"/>
      <c r="G91" s="418"/>
      <c r="H91" s="418"/>
      <c r="I91" s="436"/>
      <c r="J91" s="410" t="s">
        <v>134</v>
      </c>
      <c r="K91" s="410"/>
      <c r="L91" s="410" t="s">
        <v>135</v>
      </c>
      <c r="M91" s="410"/>
      <c r="N91" s="410"/>
      <c r="O91" s="410" t="s">
        <v>136</v>
      </c>
      <c r="P91" s="410"/>
      <c r="Q91" s="410"/>
      <c r="R91" s="410" t="s">
        <v>156</v>
      </c>
      <c r="S91" s="410"/>
      <c r="T91" s="410"/>
      <c r="U91" s="410"/>
      <c r="V91" s="410"/>
      <c r="W91" s="410"/>
      <c r="X91" s="141" t="b">
        <f>$Y$22</f>
        <v>0</v>
      </c>
      <c r="Y91" s="409">
        <f>IF($R$19&lt;&gt;"",Y90*$R$19,0)</f>
        <v>0</v>
      </c>
      <c r="Z91" s="409"/>
      <c r="AA91" s="141" t="s">
        <v>196</v>
      </c>
      <c r="AC91" s="141" t="s">
        <v>215</v>
      </c>
      <c r="AD91" s="141" t="str">
        <f>$AB$21</f>
        <v/>
      </c>
      <c r="AE91" s="141" t="s">
        <v>216</v>
      </c>
    </row>
    <row r="92" spans="1:31" ht="18" customHeight="1">
      <c r="A92" s="210" t="b">
        <v>0</v>
      </c>
      <c r="B92" s="21"/>
      <c r="C92" s="155"/>
      <c r="D92" s="433" t="s">
        <v>431</v>
      </c>
      <c r="E92" s="434"/>
      <c r="F92" s="434"/>
      <c r="G92" s="434"/>
      <c r="H92" s="434"/>
      <c r="I92" s="435"/>
      <c r="J92" s="216"/>
      <c r="K92" s="230"/>
      <c r="L92" s="411"/>
      <c r="M92" s="411"/>
      <c r="N92" s="411"/>
      <c r="O92" s="412">
        <f t="shared" ref="O92:O94" si="12">IF(K92="一式",L92,J92*L92)</f>
        <v>0</v>
      </c>
      <c r="P92" s="412"/>
      <c r="Q92" s="412"/>
      <c r="R92" s="413"/>
      <c r="S92" s="414"/>
      <c r="T92" s="414"/>
      <c r="U92" s="414"/>
      <c r="V92" s="414"/>
      <c r="W92" s="415"/>
      <c r="X92" s="141" t="b">
        <f>$Y$21</f>
        <v>0</v>
      </c>
      <c r="Y92" s="409">
        <f>IF($R$19&lt;&gt;"",Y90*AD92,0)</f>
        <v>0</v>
      </c>
      <c r="Z92" s="409"/>
      <c r="AA92" s="141" t="s">
        <v>56</v>
      </c>
      <c r="AC92" s="141" t="s">
        <v>215</v>
      </c>
      <c r="AD92" s="141" t="e">
        <f>$AH$22</f>
        <v>#VALUE!</v>
      </c>
      <c r="AE92" s="141" t="s">
        <v>200</v>
      </c>
    </row>
    <row r="93" spans="1:31" ht="18" customHeight="1">
      <c r="A93" s="210" t="b">
        <v>0</v>
      </c>
      <c r="B93" s="21"/>
      <c r="C93" s="155"/>
      <c r="D93" s="433" t="s">
        <v>224</v>
      </c>
      <c r="E93" s="434"/>
      <c r="F93" s="434"/>
      <c r="G93" s="434"/>
      <c r="H93" s="434"/>
      <c r="I93" s="435"/>
      <c r="J93" s="216"/>
      <c r="K93" s="217"/>
      <c r="L93" s="411"/>
      <c r="M93" s="411"/>
      <c r="N93" s="411"/>
      <c r="O93" s="412">
        <f t="shared" si="12"/>
        <v>0</v>
      </c>
      <c r="P93" s="412"/>
      <c r="Q93" s="412"/>
      <c r="R93" s="413"/>
      <c r="S93" s="414"/>
      <c r="T93" s="414"/>
      <c r="U93" s="414"/>
      <c r="V93" s="414"/>
      <c r="W93" s="415"/>
    </row>
    <row r="94" spans="1:31" ht="18" customHeight="1">
      <c r="A94" s="210" t="b">
        <v>0</v>
      </c>
      <c r="B94" s="21"/>
      <c r="C94" s="155"/>
      <c r="D94" s="433" t="s">
        <v>218</v>
      </c>
      <c r="E94" s="434"/>
      <c r="F94" s="434"/>
      <c r="G94" s="434"/>
      <c r="H94" s="434"/>
      <c r="I94" s="435"/>
      <c r="J94" s="216"/>
      <c r="K94" s="217"/>
      <c r="L94" s="411"/>
      <c r="M94" s="411"/>
      <c r="N94" s="411"/>
      <c r="O94" s="412">
        <f t="shared" si="12"/>
        <v>0</v>
      </c>
      <c r="P94" s="412"/>
      <c r="Q94" s="412"/>
      <c r="R94" s="413"/>
      <c r="S94" s="414"/>
      <c r="T94" s="414"/>
      <c r="U94" s="414"/>
      <c r="V94" s="414"/>
      <c r="W94" s="415"/>
      <c r="X94" s="141" t="s">
        <v>186</v>
      </c>
      <c r="Y94" s="409">
        <f>SUM(O92:Q94)</f>
        <v>0</v>
      </c>
      <c r="Z94" s="409"/>
      <c r="AA94" s="94" t="s">
        <v>326</v>
      </c>
      <c r="AB94" s="141" t="s">
        <v>327</v>
      </c>
    </row>
    <row r="95" spans="1:31" ht="18" customHeight="1">
      <c r="B95" s="21"/>
      <c r="C95" s="417" t="s">
        <v>187</v>
      </c>
      <c r="D95" s="418"/>
      <c r="E95" s="418"/>
      <c r="F95" s="418"/>
      <c r="G95" s="418"/>
      <c r="H95" s="418"/>
      <c r="I95" s="418"/>
      <c r="J95" s="419" t="s">
        <v>169</v>
      </c>
      <c r="K95" s="419"/>
      <c r="L95" s="419" t="s">
        <v>169</v>
      </c>
      <c r="M95" s="419"/>
      <c r="N95" s="420"/>
      <c r="O95" s="412">
        <f>Y94*AA95</f>
        <v>0</v>
      </c>
      <c r="P95" s="412"/>
      <c r="Q95" s="412"/>
      <c r="R95" s="421" t="s">
        <v>169</v>
      </c>
      <c r="S95" s="419"/>
      <c r="T95" s="419"/>
      <c r="U95" s="419"/>
      <c r="V95" s="419"/>
      <c r="W95" s="420"/>
      <c r="X95" s="141" t="s">
        <v>259</v>
      </c>
      <c r="Z95" s="65">
        <f>$V$30</f>
        <v>0</v>
      </c>
      <c r="AA95" s="65">
        <f>Z95/(1-Z95)</f>
        <v>0</v>
      </c>
    </row>
    <row r="96" spans="1:31" ht="21" customHeight="1">
      <c r="B96" s="21"/>
    </row>
    <row r="97" spans="2:2" ht="21" customHeight="1">
      <c r="B97" s="21"/>
    </row>
    <row r="98" spans="2:2" ht="21" customHeight="1">
      <c r="B98" s="21"/>
    </row>
    <row r="99" spans="2:2" ht="21" customHeight="1">
      <c r="B99" s="21"/>
    </row>
    <row r="100" spans="2:2" ht="21" customHeight="1">
      <c r="B100" s="21"/>
    </row>
    <row r="101" spans="2:2" ht="21" customHeight="1">
      <c r="B101" s="21"/>
    </row>
    <row r="102" spans="2:2" ht="21" customHeight="1">
      <c r="B102" s="21"/>
    </row>
    <row r="103" spans="2:2" ht="21" customHeight="1">
      <c r="B103" s="21"/>
    </row>
  </sheetData>
  <sheetProtection algorithmName="SHA-512" hashValue="MTtQpbUOCXb+d1NhkQwIh56duhBIvGCVRXwkDkUo7PmME+3MHCLiUmXwDDNWmqT7l79JXeDHdnmeEJJq6AnMFw==" saltValue="79xCTBYwy5v2F9OR6/68xw==" spinCount="100000" sheet="1" formatCells="0" formatColumns="0" formatRows="0" insertRows="0" autoFilter="0"/>
  <mergeCells count="388">
    <mergeCell ref="Y94:Z94"/>
    <mergeCell ref="C95:I95"/>
    <mergeCell ref="J95:K95"/>
    <mergeCell ref="L95:N95"/>
    <mergeCell ref="O95:Q95"/>
    <mergeCell ref="R95:W95"/>
    <mergeCell ref="S43:T43"/>
    <mergeCell ref="S44:T44"/>
    <mergeCell ref="S45:T45"/>
    <mergeCell ref="Q43:R43"/>
    <mergeCell ref="O43:P43"/>
    <mergeCell ref="O44:P44"/>
    <mergeCell ref="O45:P45"/>
    <mergeCell ref="Q44:R44"/>
    <mergeCell ref="Q45:R45"/>
    <mergeCell ref="M43:N43"/>
    <mergeCell ref="M44:N44"/>
    <mergeCell ref="M45:N45"/>
    <mergeCell ref="K43:L43"/>
    <mergeCell ref="K44:L44"/>
    <mergeCell ref="K45:L45"/>
    <mergeCell ref="I43:J43"/>
    <mergeCell ref="I44:J44"/>
    <mergeCell ref="I45:J45"/>
    <mergeCell ref="D93:I93"/>
    <mergeCell ref="L93:N93"/>
    <mergeCell ref="O93:Q93"/>
    <mergeCell ref="R93:W93"/>
    <mergeCell ref="D94:I94"/>
    <mergeCell ref="L94:N94"/>
    <mergeCell ref="O94:Q94"/>
    <mergeCell ref="R94:W94"/>
    <mergeCell ref="D91:I91"/>
    <mergeCell ref="J91:K91"/>
    <mergeCell ref="L91:N91"/>
    <mergeCell ref="O91:Q91"/>
    <mergeCell ref="R91:W91"/>
    <mergeCell ref="Y91:Z91"/>
    <mergeCell ref="D92:I92"/>
    <mergeCell ref="L92:N92"/>
    <mergeCell ref="O92:Q92"/>
    <mergeCell ref="R92:W92"/>
    <mergeCell ref="Y92:Z92"/>
    <mergeCell ref="I89:K89"/>
    <mergeCell ref="L89:N89"/>
    <mergeCell ref="O89:Q89"/>
    <mergeCell ref="R89:T89"/>
    <mergeCell ref="U89:W89"/>
    <mergeCell ref="AA89:AB89"/>
    <mergeCell ref="AC89:AD89"/>
    <mergeCell ref="I90:J90"/>
    <mergeCell ref="L90:N90"/>
    <mergeCell ref="O90:Q90"/>
    <mergeCell ref="R90:T90"/>
    <mergeCell ref="U90:W90"/>
    <mergeCell ref="Y90:Z90"/>
    <mergeCell ref="AA90:AB90"/>
    <mergeCell ref="AC90:AD90"/>
    <mergeCell ref="AA47:AB47"/>
    <mergeCell ref="AC47:AD47"/>
    <mergeCell ref="AA48:AB48"/>
    <mergeCell ref="AC48:AD48"/>
    <mergeCell ref="L47:N47"/>
    <mergeCell ref="L52:N52"/>
    <mergeCell ref="D59:I59"/>
    <mergeCell ref="L59:N59"/>
    <mergeCell ref="O59:Q59"/>
    <mergeCell ref="R59:W59"/>
    <mergeCell ref="Y59:Z59"/>
    <mergeCell ref="AA56:AB56"/>
    <mergeCell ref="AC56:AD56"/>
    <mergeCell ref="AA57:AB57"/>
    <mergeCell ref="AC57:AD57"/>
    <mergeCell ref="D58:I58"/>
    <mergeCell ref="L50:N50"/>
    <mergeCell ref="R50:W50"/>
    <mergeCell ref="R49:W49"/>
    <mergeCell ref="O49:Q49"/>
    <mergeCell ref="Y48:Z48"/>
    <mergeCell ref="Y49:Z49"/>
    <mergeCell ref="Y50:Z50"/>
    <mergeCell ref="D49:I49"/>
    <mergeCell ref="AB29:AC29"/>
    <mergeCell ref="AA36:AB36"/>
    <mergeCell ref="AC36:AD36"/>
    <mergeCell ref="AC35:AD35"/>
    <mergeCell ref="AA35:AB35"/>
    <mergeCell ref="L13:N13"/>
    <mergeCell ref="O13:Q13"/>
    <mergeCell ref="R13:T13"/>
    <mergeCell ref="U13:W13"/>
    <mergeCell ref="U29:W29"/>
    <mergeCell ref="Y29:Z29"/>
    <mergeCell ref="K16:M16"/>
    <mergeCell ref="AA9:AB9"/>
    <mergeCell ref="AC9:AD9"/>
    <mergeCell ref="Y10:Z10"/>
    <mergeCell ref="AA10:AB10"/>
    <mergeCell ref="AC10:AD10"/>
    <mergeCell ref="Y11:Z11"/>
    <mergeCell ref="AA11:AB11"/>
    <mergeCell ref="AC11:AD11"/>
    <mergeCell ref="Y9:Z9"/>
    <mergeCell ref="T4:W4"/>
    <mergeCell ref="P4:S4"/>
    <mergeCell ref="L4:O4"/>
    <mergeCell ref="H4:K4"/>
    <mergeCell ref="B4:G5"/>
    <mergeCell ref="H5:K5"/>
    <mergeCell ref="L5:O5"/>
    <mergeCell ref="P5:S5"/>
    <mergeCell ref="T5:W5"/>
    <mergeCell ref="F8:H8"/>
    <mergeCell ref="F9:H9"/>
    <mergeCell ref="F10:H10"/>
    <mergeCell ref="F11:H11"/>
    <mergeCell ref="F12:H12"/>
    <mergeCell ref="I8:K8"/>
    <mergeCell ref="I10:K10"/>
    <mergeCell ref="I11:K11"/>
    <mergeCell ref="B7:E8"/>
    <mergeCell ref="F7:H7"/>
    <mergeCell ref="I9:K9"/>
    <mergeCell ref="B11:E11"/>
    <mergeCell ref="B12:E12"/>
    <mergeCell ref="I7:K7"/>
    <mergeCell ref="U9:W9"/>
    <mergeCell ref="U10:W10"/>
    <mergeCell ref="U44:W44"/>
    <mergeCell ref="D39:I39"/>
    <mergeCell ref="D40:I40"/>
    <mergeCell ref="B43:E43"/>
    <mergeCell ref="B9:E9"/>
    <mergeCell ref="B10:E10"/>
    <mergeCell ref="F14:H14"/>
    <mergeCell ref="F15:H15"/>
    <mergeCell ref="L11:N11"/>
    <mergeCell ref="O11:Q11"/>
    <mergeCell ref="R11:T11"/>
    <mergeCell ref="I13:K13"/>
    <mergeCell ref="D37:I37"/>
    <mergeCell ref="D38:I38"/>
    <mergeCell ref="F13:H13"/>
    <mergeCell ref="B13:E13"/>
    <mergeCell ref="B14:E14"/>
    <mergeCell ref="B15:E15"/>
    <mergeCell ref="F44:H44"/>
    <mergeCell ref="F29:N29"/>
    <mergeCell ref="R86:W86"/>
    <mergeCell ref="L76:N76"/>
    <mergeCell ref="R28:T28"/>
    <mergeCell ref="U26:W26"/>
    <mergeCell ref="R26:T26"/>
    <mergeCell ref="R29:T29"/>
    <mergeCell ref="O26:P26"/>
    <mergeCell ref="O29:P29"/>
    <mergeCell ref="L86:N86"/>
    <mergeCell ref="O86:Q86"/>
    <mergeCell ref="L36:N36"/>
    <mergeCell ref="O36:Q36"/>
    <mergeCell ref="L83:N83"/>
    <mergeCell ref="O83:Q83"/>
    <mergeCell ref="R83:T83"/>
    <mergeCell ref="U83:W83"/>
    <mergeCell ref="R60:W60"/>
    <mergeCell ref="R69:W69"/>
    <mergeCell ref="L70:N70"/>
    <mergeCell ref="O47:Q47"/>
    <mergeCell ref="R47:T47"/>
    <mergeCell ref="O48:Q48"/>
    <mergeCell ref="R61:W61"/>
    <mergeCell ref="O80:Q80"/>
    <mergeCell ref="J67:K67"/>
    <mergeCell ref="L67:N67"/>
    <mergeCell ref="O67:Q67"/>
    <mergeCell ref="O27:P27"/>
    <mergeCell ref="R27:T27"/>
    <mergeCell ref="U27:W27"/>
    <mergeCell ref="V28:W28"/>
    <mergeCell ref="O28:Q28"/>
    <mergeCell ref="B34:F34"/>
    <mergeCell ref="R38:W38"/>
    <mergeCell ref="D60:I60"/>
    <mergeCell ref="L49:N49"/>
    <mergeCell ref="J49:K49"/>
    <mergeCell ref="R51:W51"/>
    <mergeCell ref="O52:Q52"/>
    <mergeCell ref="U48:W48"/>
    <mergeCell ref="I56:K56"/>
    <mergeCell ref="F45:H45"/>
    <mergeCell ref="U45:W45"/>
    <mergeCell ref="R48:T48"/>
    <mergeCell ref="B26:E29"/>
    <mergeCell ref="L41:N41"/>
    <mergeCell ref="O41:Q41"/>
    <mergeCell ref="U47:W47"/>
    <mergeCell ref="U7:W7"/>
    <mergeCell ref="U8:W8"/>
    <mergeCell ref="R7:T7"/>
    <mergeCell ref="O7:Q7"/>
    <mergeCell ref="L7:N7"/>
    <mergeCell ref="R8:T8"/>
    <mergeCell ref="O8:Q8"/>
    <mergeCell ref="L8:N8"/>
    <mergeCell ref="R25:T25"/>
    <mergeCell ref="U25:W25"/>
    <mergeCell ref="O25:Q25"/>
    <mergeCell ref="O12:Q12"/>
    <mergeCell ref="R12:T12"/>
    <mergeCell ref="O9:Q9"/>
    <mergeCell ref="R9:T9"/>
    <mergeCell ref="L10:N10"/>
    <mergeCell ref="O10:Q10"/>
    <mergeCell ref="R10:T10"/>
    <mergeCell ref="F20:R20"/>
    <mergeCell ref="U11:W11"/>
    <mergeCell ref="L9:N9"/>
    <mergeCell ref="I12:K12"/>
    <mergeCell ref="L12:N12"/>
    <mergeCell ref="U12:W12"/>
    <mergeCell ref="D68:I68"/>
    <mergeCell ref="O51:Q51"/>
    <mergeCell ref="L51:N51"/>
    <mergeCell ref="B19:E19"/>
    <mergeCell ref="S19:T19"/>
    <mergeCell ref="B20:E20"/>
    <mergeCell ref="B23:E23"/>
    <mergeCell ref="F23:R23"/>
    <mergeCell ref="C63:I63"/>
    <mergeCell ref="J63:K63"/>
    <mergeCell ref="L63:N63"/>
    <mergeCell ref="O63:Q63"/>
    <mergeCell ref="R63:W63"/>
    <mergeCell ref="D67:I67"/>
    <mergeCell ref="L65:N65"/>
    <mergeCell ref="D61:I61"/>
    <mergeCell ref="L61:N61"/>
    <mergeCell ref="L48:N48"/>
    <mergeCell ref="V30:W30"/>
    <mergeCell ref="R54:W54"/>
    <mergeCell ref="D62:I62"/>
    <mergeCell ref="L62:N62"/>
    <mergeCell ref="O62:Q62"/>
    <mergeCell ref="R62:W62"/>
    <mergeCell ref="Y38:Z38"/>
    <mergeCell ref="L39:N39"/>
    <mergeCell ref="O39:Q39"/>
    <mergeCell ref="R39:W39"/>
    <mergeCell ref="L40:N40"/>
    <mergeCell ref="O40:Q40"/>
    <mergeCell ref="R40:W40"/>
    <mergeCell ref="Y40:Z40"/>
    <mergeCell ref="C41:I41"/>
    <mergeCell ref="J41:K41"/>
    <mergeCell ref="R41:W41"/>
    <mergeCell ref="D84:I84"/>
    <mergeCell ref="D85:I85"/>
    <mergeCell ref="D86:I86"/>
    <mergeCell ref="J58:K58"/>
    <mergeCell ref="L58:N58"/>
    <mergeCell ref="O58:Q58"/>
    <mergeCell ref="R58:W58"/>
    <mergeCell ref="I57:J57"/>
    <mergeCell ref="O66:Q66"/>
    <mergeCell ref="R66:T66"/>
    <mergeCell ref="U66:W66"/>
    <mergeCell ref="L68:N68"/>
    <mergeCell ref="O68:Q68"/>
    <mergeCell ref="R68:W68"/>
    <mergeCell ref="L73:N73"/>
    <mergeCell ref="O73:Q73"/>
    <mergeCell ref="R73:T73"/>
    <mergeCell ref="U73:W73"/>
    <mergeCell ref="L74:N74"/>
    <mergeCell ref="O74:Q74"/>
    <mergeCell ref="D69:I69"/>
    <mergeCell ref="D70:I70"/>
    <mergeCell ref="D79:I79"/>
    <mergeCell ref="O70:Q70"/>
    <mergeCell ref="Y57:Z57"/>
    <mergeCell ref="R52:W52"/>
    <mergeCell ref="L53:N53"/>
    <mergeCell ref="O53:Q53"/>
    <mergeCell ref="R53:W53"/>
    <mergeCell ref="D50:I50"/>
    <mergeCell ref="D51:I51"/>
    <mergeCell ref="D52:I52"/>
    <mergeCell ref="D53:I53"/>
    <mergeCell ref="C54:I54"/>
    <mergeCell ref="J54:K54"/>
    <mergeCell ref="L54:N54"/>
    <mergeCell ref="O54:Q54"/>
    <mergeCell ref="Y53:Z53"/>
    <mergeCell ref="O57:Q57"/>
    <mergeCell ref="R57:T57"/>
    <mergeCell ref="U57:W57"/>
    <mergeCell ref="O50:Q50"/>
    <mergeCell ref="L56:N56"/>
    <mergeCell ref="O56:Q56"/>
    <mergeCell ref="R56:T56"/>
    <mergeCell ref="U56:W56"/>
    <mergeCell ref="Y67:Z67"/>
    <mergeCell ref="L60:N60"/>
    <mergeCell ref="O60:Q60"/>
    <mergeCell ref="Y62:Z62"/>
    <mergeCell ref="Y58:Z58"/>
    <mergeCell ref="O65:Q65"/>
    <mergeCell ref="R65:T65"/>
    <mergeCell ref="U65:W65"/>
    <mergeCell ref="L66:N66"/>
    <mergeCell ref="O61:Q61"/>
    <mergeCell ref="R67:W67"/>
    <mergeCell ref="C71:I71"/>
    <mergeCell ref="J71:K71"/>
    <mergeCell ref="L71:N71"/>
    <mergeCell ref="O71:Q71"/>
    <mergeCell ref="R71:W71"/>
    <mergeCell ref="J75:K75"/>
    <mergeCell ref="L75:N75"/>
    <mergeCell ref="O75:Q75"/>
    <mergeCell ref="R75:W75"/>
    <mergeCell ref="D75:I75"/>
    <mergeCell ref="R74:T74"/>
    <mergeCell ref="U74:W74"/>
    <mergeCell ref="R80:W80"/>
    <mergeCell ref="L82:N82"/>
    <mergeCell ref="O82:Q82"/>
    <mergeCell ref="R82:T82"/>
    <mergeCell ref="U82:W82"/>
    <mergeCell ref="D76:I76"/>
    <mergeCell ref="D77:I77"/>
    <mergeCell ref="L78:N78"/>
    <mergeCell ref="O78:Q78"/>
    <mergeCell ref="R78:W78"/>
    <mergeCell ref="L79:N79"/>
    <mergeCell ref="O79:Q79"/>
    <mergeCell ref="R79:W79"/>
    <mergeCell ref="D78:I78"/>
    <mergeCell ref="L77:N77"/>
    <mergeCell ref="O77:Q77"/>
    <mergeCell ref="C87:I87"/>
    <mergeCell ref="J87:K87"/>
    <mergeCell ref="L87:N87"/>
    <mergeCell ref="O87:Q87"/>
    <mergeCell ref="R87:W87"/>
    <mergeCell ref="L35:N35"/>
    <mergeCell ref="O35:Q35"/>
    <mergeCell ref="R35:T35"/>
    <mergeCell ref="U35:W35"/>
    <mergeCell ref="U43:W43"/>
    <mergeCell ref="R36:T36"/>
    <mergeCell ref="U36:W36"/>
    <mergeCell ref="J37:K37"/>
    <mergeCell ref="L37:N37"/>
    <mergeCell ref="O37:Q37"/>
    <mergeCell ref="R37:W37"/>
    <mergeCell ref="L38:N38"/>
    <mergeCell ref="O38:Q38"/>
    <mergeCell ref="J84:K84"/>
    <mergeCell ref="L84:N84"/>
    <mergeCell ref="O84:Q84"/>
    <mergeCell ref="C80:I80"/>
    <mergeCell ref="J80:K80"/>
    <mergeCell ref="L80:N80"/>
    <mergeCell ref="Y86:Z86"/>
    <mergeCell ref="Y36:Z36"/>
    <mergeCell ref="Y37:Z37"/>
    <mergeCell ref="Y83:Z83"/>
    <mergeCell ref="R84:W84"/>
    <mergeCell ref="Y84:Z84"/>
    <mergeCell ref="L85:N85"/>
    <mergeCell ref="O85:Q85"/>
    <mergeCell ref="R85:W85"/>
    <mergeCell ref="Y85:Z85"/>
    <mergeCell ref="Y79:Z79"/>
    <mergeCell ref="R77:W77"/>
    <mergeCell ref="Y74:Z74"/>
    <mergeCell ref="Y68:Z68"/>
    <mergeCell ref="L69:N69"/>
    <mergeCell ref="O69:Q69"/>
    <mergeCell ref="O76:Q76"/>
    <mergeCell ref="R76:W76"/>
    <mergeCell ref="Y76:Z76"/>
    <mergeCell ref="R70:W70"/>
    <mergeCell ref="Y70:Z70"/>
    <mergeCell ref="Y75:Z75"/>
    <mergeCell ref="Y66:Z66"/>
    <mergeCell ref="L57:N57"/>
  </mergeCells>
  <phoneticPr fontId="2"/>
  <conditionalFormatting sqref="J38:J40 J50:J53 J76:J79 J85:J86 J68:J70 J92:J94">
    <cfRule type="expression" dxfId="331" priority="221">
      <formula>$K38="一式"</formula>
    </cfRule>
    <cfRule type="containsBlanks" dxfId="330" priority="223">
      <formula>LEN(TRIM(J38))=0</formula>
    </cfRule>
  </conditionalFormatting>
  <conditionalFormatting sqref="L50:N50 K38:K40 D38 D40 L77:N79 K76:K79 L86:N86 K85:K86 D85:D86 L69:N70 K68:K70 D68:D70 L93:N94 D92:D94">
    <cfRule type="containsBlanks" dxfId="329" priority="220">
      <formula>LEN(TRIM(D38))=0</formula>
    </cfRule>
  </conditionalFormatting>
  <conditionalFormatting sqref="L51:N53">
    <cfRule type="containsBlanks" dxfId="328" priority="219">
      <formula>LEN(TRIM(L51))=0</formula>
    </cfRule>
  </conditionalFormatting>
  <conditionalFormatting sqref="K50:K52">
    <cfRule type="containsBlanks" dxfId="327" priority="213">
      <formula>LEN(TRIM(K50))=0</formula>
    </cfRule>
  </conditionalFormatting>
  <conditionalFormatting sqref="O26:P27 O29:P29">
    <cfRule type="containsBlanks" dxfId="326" priority="201">
      <formula>LEN(TRIM(O26))=0</formula>
    </cfRule>
  </conditionalFormatting>
  <conditionalFormatting sqref="Q26:Q27">
    <cfRule type="containsBlanks" dxfId="325" priority="200">
      <formula>LEN(TRIM(Q26))=0</formula>
    </cfRule>
  </conditionalFormatting>
  <conditionalFormatting sqref="F15:H15">
    <cfRule type="containsBlanks" dxfId="324" priority="199">
      <formula>LEN(TRIM(F15))=0</formula>
    </cfRule>
  </conditionalFormatting>
  <conditionalFormatting sqref="O26:P26">
    <cfRule type="expression" dxfId="323" priority="198">
      <formula>$Q26="一式"</formula>
    </cfRule>
  </conditionalFormatting>
  <conditionalFormatting sqref="R26:T27">
    <cfRule type="containsBlanks" dxfId="322" priority="196">
      <formula>LEN(TRIM(R26))=0</formula>
    </cfRule>
  </conditionalFormatting>
  <conditionalFormatting sqref="L68:N68">
    <cfRule type="containsBlanks" dxfId="321" priority="117">
      <formula>LEN(TRIM(L68))=0</formula>
    </cfRule>
  </conditionalFormatting>
  <conditionalFormatting sqref="L76:N76">
    <cfRule type="containsBlanks" dxfId="320" priority="107">
      <formula>LEN(TRIM(L76))=0</formula>
    </cfRule>
  </conditionalFormatting>
  <conditionalFormatting sqref="L85:N85">
    <cfRule type="containsBlanks" dxfId="319" priority="97">
      <formula>LEN(TRIM(L85))=0</formula>
    </cfRule>
  </conditionalFormatting>
  <conditionalFormatting sqref="K16:M16">
    <cfRule type="containsBlanks" dxfId="318" priority="224">
      <formula>LEN(TRIM(K16))=0</formula>
    </cfRule>
  </conditionalFormatting>
  <conditionalFormatting sqref="D50:D53">
    <cfRule type="containsBlanks" dxfId="317" priority="75">
      <formula>LEN(TRIM(D50))=0</formula>
    </cfRule>
  </conditionalFormatting>
  <conditionalFormatting sqref="K53">
    <cfRule type="containsBlanks" dxfId="316" priority="74">
      <formula>LEN(TRIM(K53))=0</formula>
    </cfRule>
  </conditionalFormatting>
  <conditionalFormatting sqref="J59:J62">
    <cfRule type="expression" dxfId="315" priority="72">
      <formula>$K59="一式"</formula>
    </cfRule>
    <cfRule type="containsBlanks" dxfId="314" priority="73">
      <formula>LEN(TRIM(J59))=0</formula>
    </cfRule>
  </conditionalFormatting>
  <conditionalFormatting sqref="L59:N59">
    <cfRule type="containsBlanks" dxfId="313" priority="71">
      <formula>LEN(TRIM(L59))=0</formula>
    </cfRule>
  </conditionalFormatting>
  <conditionalFormatting sqref="L60:N62">
    <cfRule type="containsBlanks" dxfId="312" priority="70">
      <formula>LEN(TRIM(L60))=0</formula>
    </cfRule>
  </conditionalFormatting>
  <conditionalFormatting sqref="R60:W61">
    <cfRule type="containsBlanks" dxfId="311" priority="69">
      <formula>LEN(TRIM(R60))=0</formula>
    </cfRule>
  </conditionalFormatting>
  <conditionalFormatting sqref="K59:K61">
    <cfRule type="containsBlanks" dxfId="310" priority="67">
      <formula>LEN(TRIM(K59))=0</formula>
    </cfRule>
  </conditionalFormatting>
  <conditionalFormatting sqref="D59:D62">
    <cfRule type="containsBlanks" dxfId="309" priority="66">
      <formula>LEN(TRIM(D59))=0</formula>
    </cfRule>
  </conditionalFormatting>
  <conditionalFormatting sqref="K62">
    <cfRule type="containsBlanks" dxfId="308" priority="65">
      <formula>LEN(TRIM(K62))=0</formula>
    </cfRule>
  </conditionalFormatting>
  <conditionalFormatting sqref="D76:D79">
    <cfRule type="containsBlanks" dxfId="307" priority="63">
      <formula>LEN(TRIM(D76))=0</formula>
    </cfRule>
  </conditionalFormatting>
  <conditionalFormatting sqref="R62:W63">
    <cfRule type="expression" dxfId="306" priority="60">
      <formula>$E62=""</formula>
    </cfRule>
    <cfRule type="containsBlanks" dxfId="305" priority="61">
      <formula>LEN(TRIM(R62))=0</formula>
    </cfRule>
  </conditionalFormatting>
  <conditionalFormatting sqref="O27:P27">
    <cfRule type="expression" dxfId="304" priority="59">
      <formula>$Q27="一式"</formula>
    </cfRule>
  </conditionalFormatting>
  <conditionalFormatting sqref="U28:V28">
    <cfRule type="containsBlanks" dxfId="303" priority="58">
      <formula>LEN(TRIM(U28))=0</formula>
    </cfRule>
  </conditionalFormatting>
  <conditionalFormatting sqref="R29:T29">
    <cfRule type="containsBlanks" dxfId="302" priority="57">
      <formula>LEN(TRIM(R29))=0</formula>
    </cfRule>
  </conditionalFormatting>
  <conditionalFormatting sqref="R79:W80">
    <cfRule type="containsBlanks" dxfId="301" priority="56">
      <formula>LEN(TRIM(R79))=0</formula>
    </cfRule>
  </conditionalFormatting>
  <conditionalFormatting sqref="L92:N92">
    <cfRule type="containsBlanks" dxfId="300" priority="52">
      <formula>LEN(TRIM(L92))=0</formula>
    </cfRule>
  </conditionalFormatting>
  <conditionalFormatting sqref="K92:K93">
    <cfRule type="containsBlanks" dxfId="299" priority="48">
      <formula>LEN(TRIM(K92))=0</formula>
    </cfRule>
  </conditionalFormatting>
  <conditionalFormatting sqref="K94">
    <cfRule type="containsBlanks" dxfId="298" priority="46">
      <formula>LEN(TRIM(K94))=0</formula>
    </cfRule>
  </conditionalFormatting>
  <conditionalFormatting sqref="R94:W94">
    <cfRule type="expression" dxfId="297" priority="6">
      <formula>$A$94&lt;&gt;TRUE</formula>
    </cfRule>
    <cfRule type="containsBlanks" dxfId="296" priority="45">
      <formula>LEN(TRIM(R94))=0</formula>
    </cfRule>
  </conditionalFormatting>
  <conditionalFormatting sqref="R9:T12">
    <cfRule type="containsBlanks" dxfId="295" priority="43">
      <formula>LEN(TRIM(R9))=0</formula>
    </cfRule>
  </conditionalFormatting>
  <conditionalFormatting sqref="L38:N38">
    <cfRule type="containsBlanks" dxfId="294" priority="42">
      <formula>LEN(TRIM(L38))=0</formula>
    </cfRule>
  </conditionalFormatting>
  <conditionalFormatting sqref="L39:N40">
    <cfRule type="containsBlanks" dxfId="293" priority="41">
      <formula>LEN(TRIM(L39))=0</formula>
    </cfRule>
  </conditionalFormatting>
  <conditionalFormatting sqref="R38:W40">
    <cfRule type="containsBlanks" dxfId="292" priority="40">
      <formula>LEN(TRIM(R38))=0</formula>
    </cfRule>
  </conditionalFormatting>
  <conditionalFormatting sqref="J38:N38 R38:W38">
    <cfRule type="expression" dxfId="291" priority="39">
      <formula>$A$38&lt;&gt;TRUE</formula>
    </cfRule>
  </conditionalFormatting>
  <conditionalFormatting sqref="J39:N39 R39:W39">
    <cfRule type="expression" dxfId="290" priority="38">
      <formula>$A$39&lt;&gt;TRUE</formula>
    </cfRule>
  </conditionalFormatting>
  <conditionalFormatting sqref="K40:N40 R40:W40">
    <cfRule type="expression" dxfId="289" priority="37">
      <formula>$A$40&lt;&gt;TRUE</formula>
    </cfRule>
  </conditionalFormatting>
  <conditionalFormatting sqref="J40">
    <cfRule type="expression" dxfId="288" priority="36">
      <formula>$A$40&lt;&gt;TRUE</formula>
    </cfRule>
  </conditionalFormatting>
  <conditionalFormatting sqref="J50:N50 R50:W50">
    <cfRule type="expression" dxfId="287" priority="31">
      <formula>$A$50&lt;&gt;TRUE</formula>
    </cfRule>
  </conditionalFormatting>
  <conditionalFormatting sqref="J51:N51 R51:W51">
    <cfRule type="expression" dxfId="286" priority="33">
      <formula>$A$51&lt;&gt;TRUE</formula>
    </cfRule>
  </conditionalFormatting>
  <conditionalFormatting sqref="J52:N52 R52:W52">
    <cfRule type="expression" dxfId="285" priority="32">
      <formula>$A$52&lt;&gt;TRUE</formula>
    </cfRule>
  </conditionalFormatting>
  <conditionalFormatting sqref="J53:N53 R53:W53">
    <cfRule type="expression" dxfId="284" priority="12">
      <formula>$A$53&lt;&gt;TRUE</formula>
    </cfRule>
  </conditionalFormatting>
  <conditionalFormatting sqref="R50:W50">
    <cfRule type="containsBlanks" dxfId="283" priority="35">
      <formula>LEN(TRIM(R50))=0</formula>
    </cfRule>
  </conditionalFormatting>
  <conditionalFormatting sqref="R59:W62">
    <cfRule type="containsBlanks" dxfId="282" priority="30">
      <formula>LEN(TRIM(R59))=0</formula>
    </cfRule>
  </conditionalFormatting>
  <conditionalFormatting sqref="J59:N59 R59:W59">
    <cfRule type="expression" dxfId="281" priority="29">
      <formula>$A$59&lt;&gt;TRUE</formula>
    </cfRule>
  </conditionalFormatting>
  <conditionalFormatting sqref="J60:N60 R60:W60">
    <cfRule type="expression" dxfId="280" priority="28">
      <formula>$A$60&lt;&gt;TRUE</formula>
    </cfRule>
  </conditionalFormatting>
  <conditionalFormatting sqref="J61:N61 R61:W61">
    <cfRule type="expression" dxfId="279" priority="27">
      <formula>$A$61&lt;&gt;TRUE</formula>
    </cfRule>
  </conditionalFormatting>
  <conditionalFormatting sqref="J62:N62 R62:W62">
    <cfRule type="expression" dxfId="278" priority="26">
      <formula>$A$62&lt;&gt;TRUE</formula>
    </cfRule>
  </conditionalFormatting>
  <conditionalFormatting sqref="J68:N68 R68:W68">
    <cfRule type="expression" dxfId="277" priority="21">
      <formula>$A$68&lt;&gt;TRUE</formula>
    </cfRule>
  </conditionalFormatting>
  <conditionalFormatting sqref="J69:N69 R69:W69">
    <cfRule type="expression" dxfId="276" priority="11">
      <formula>$A$69&lt;&gt;TRUE</formula>
    </cfRule>
  </conditionalFormatting>
  <conditionalFormatting sqref="J70:N70 R70:W70">
    <cfRule type="expression" dxfId="275" priority="22">
      <formula>$A$70&lt;&gt;TRUE</formula>
    </cfRule>
  </conditionalFormatting>
  <conditionalFormatting sqref="R70:W70">
    <cfRule type="containsBlanks" dxfId="274" priority="23">
      <formula>LEN(TRIM(R70))=0</formula>
    </cfRule>
  </conditionalFormatting>
  <conditionalFormatting sqref="R68:W68">
    <cfRule type="containsBlanks" dxfId="273" priority="25">
      <formula>LEN(TRIM(R68))=0</formula>
    </cfRule>
  </conditionalFormatting>
  <conditionalFormatting sqref="R76:W76 R79:W79">
    <cfRule type="containsBlanks" dxfId="272" priority="20">
      <formula>LEN(TRIM(R76))=0</formula>
    </cfRule>
  </conditionalFormatting>
  <conditionalFormatting sqref="J76:N76 R76:W76">
    <cfRule type="expression" dxfId="271" priority="19">
      <formula>$A$76&lt;&gt;TRUE</formula>
    </cfRule>
  </conditionalFormatting>
  <conditionalFormatting sqref="J77:N77 R77:W77">
    <cfRule type="expression" dxfId="270" priority="17">
      <formula>$A$77&lt;&gt;TRUE</formula>
    </cfRule>
  </conditionalFormatting>
  <conditionalFormatting sqref="J78:N78 R78:W78">
    <cfRule type="expression" dxfId="269" priority="10">
      <formula>$A$78&lt;&gt;TRUE</formula>
    </cfRule>
  </conditionalFormatting>
  <conditionalFormatting sqref="J79:N79 R79:W79">
    <cfRule type="expression" dxfId="268" priority="16">
      <formula>$A$79&lt;&gt;TRUE</formula>
    </cfRule>
  </conditionalFormatting>
  <conditionalFormatting sqref="R85:W86">
    <cfRule type="containsBlanks" dxfId="267" priority="15">
      <formula>LEN(TRIM(R85))=0</formula>
    </cfRule>
  </conditionalFormatting>
  <conditionalFormatting sqref="J85:N85 R85:W85">
    <cfRule type="expression" dxfId="266" priority="14">
      <formula>$A$85&lt;&gt;TRUE</formula>
    </cfRule>
  </conditionalFormatting>
  <conditionalFormatting sqref="J86:N86 R86:W86">
    <cfRule type="expression" dxfId="265" priority="13">
      <formula>$A$86&lt;&gt;TRUE</formula>
    </cfRule>
  </conditionalFormatting>
  <conditionalFormatting sqref="R51:W53">
    <cfRule type="containsBlanks" dxfId="264" priority="34">
      <formula>LEN(TRIM(R51))=0</formula>
    </cfRule>
  </conditionalFormatting>
  <conditionalFormatting sqref="R69:W69">
    <cfRule type="containsBlanks" dxfId="263" priority="24">
      <formula>LEN(TRIM(R69))=0</formula>
    </cfRule>
  </conditionalFormatting>
  <conditionalFormatting sqref="R77:W78">
    <cfRule type="containsBlanks" dxfId="262" priority="18">
      <formula>LEN(TRIM(R77))=0</formula>
    </cfRule>
  </conditionalFormatting>
  <conditionalFormatting sqref="R92:W93">
    <cfRule type="containsBlanks" dxfId="261" priority="9">
      <formula>LEN(TRIM(R92))=0</formula>
    </cfRule>
  </conditionalFormatting>
  <conditionalFormatting sqref="J92:N92 R92:W92">
    <cfRule type="expression" dxfId="260" priority="8">
      <formula>$A$92&lt;&gt;TRUE</formula>
    </cfRule>
  </conditionalFormatting>
  <conditionalFormatting sqref="J93:N93 R93:W93">
    <cfRule type="expression" dxfId="259" priority="7">
      <formula>$A$93&lt;&gt;TRUE</formula>
    </cfRule>
  </conditionalFormatting>
  <conditionalFormatting sqref="J94:N94">
    <cfRule type="expression" dxfId="258" priority="5">
      <formula>$A$94&lt;&gt;TRUE</formula>
    </cfRule>
  </conditionalFormatting>
  <conditionalFormatting sqref="I90:J90">
    <cfRule type="expression" dxfId="257" priority="3">
      <formula>AND($A$92=FALSE,$A$93=FALSE,$A$94=FALSE)</formula>
    </cfRule>
    <cfRule type="containsBlanks" dxfId="256" priority="4">
      <formula>LEN(TRIM(I90))=0</formula>
    </cfRule>
  </conditionalFormatting>
  <conditionalFormatting sqref="I57:J57">
    <cfRule type="expression" dxfId="255" priority="1">
      <formula>AND($A$59=FALSE,$A$60=FALSE,$A$61=FALSE,$A$62=FALSE)</formula>
    </cfRule>
    <cfRule type="containsBlanks" dxfId="254" priority="2">
      <formula>LEN(TRIM(I57))=0</formula>
    </cfRule>
  </conditionalFormatting>
  <pageMargins left="0.39370078740157483" right="0.11811023622047245" top="0.19685039370078741" bottom="0.11811023622047245" header="0.31496062992125984" footer="0.11811023622047245"/>
  <pageSetup paperSize="9" fitToHeight="0" orientation="portrait" blackAndWhite="1" r:id="rId1"/>
  <rowBreaks count="1" manualBreakCount="1">
    <brk id="42" min="1"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1086" r:id="rId4" name="Check Box 62">
              <controlPr locked="0" defaultSize="0" autoFill="0" autoLine="0" autoPict="0">
                <anchor moveWithCells="1">
                  <from>
                    <xdr:col>18</xdr:col>
                    <xdr:colOff>76200</xdr:colOff>
                    <xdr:row>22</xdr:row>
                    <xdr:rowOff>28575</xdr:rowOff>
                  </from>
                  <to>
                    <xdr:col>19</xdr:col>
                    <xdr:colOff>0</xdr:colOff>
                    <xdr:row>22</xdr:row>
                    <xdr:rowOff>219075</xdr:rowOff>
                  </to>
                </anchor>
              </controlPr>
            </control>
          </mc:Choice>
        </mc:AlternateContent>
        <mc:AlternateContent xmlns:mc="http://schemas.openxmlformats.org/markup-compatibility/2006">
          <mc:Choice Requires="x14">
            <control shapeId="1087" r:id="rId5" name="Check Box 63">
              <controlPr locked="0" defaultSize="0" autoFill="0" autoLine="0" autoPict="0">
                <anchor moveWithCells="1">
                  <from>
                    <xdr:col>18</xdr:col>
                    <xdr:colOff>76200</xdr:colOff>
                    <xdr:row>19</xdr:row>
                    <xdr:rowOff>28575</xdr:rowOff>
                  </from>
                  <to>
                    <xdr:col>19</xdr:col>
                    <xdr:colOff>0</xdr:colOff>
                    <xdr:row>19</xdr:row>
                    <xdr:rowOff>219075</xdr:rowOff>
                  </to>
                </anchor>
              </controlPr>
            </control>
          </mc:Choice>
        </mc:AlternateContent>
        <mc:AlternateContent xmlns:mc="http://schemas.openxmlformats.org/markup-compatibility/2006">
          <mc:Choice Requires="x14">
            <control shapeId="1088" r:id="rId6" name="Check Box 64">
              <controlPr locked="0" defaultSize="0" autoFill="0" autoLine="0" autoPict="0">
                <anchor moveWithCells="1">
                  <from>
                    <xdr:col>21</xdr:col>
                    <xdr:colOff>76200</xdr:colOff>
                    <xdr:row>19</xdr:row>
                    <xdr:rowOff>28575</xdr:rowOff>
                  </from>
                  <to>
                    <xdr:col>22</xdr:col>
                    <xdr:colOff>0</xdr:colOff>
                    <xdr:row>19</xdr:row>
                    <xdr:rowOff>219075</xdr:rowOff>
                  </to>
                </anchor>
              </controlPr>
            </control>
          </mc:Choice>
        </mc:AlternateContent>
        <mc:AlternateContent xmlns:mc="http://schemas.openxmlformats.org/markup-compatibility/2006">
          <mc:Choice Requires="x14">
            <control shapeId="1089" r:id="rId7" name="Check Box 65">
              <controlPr locked="0" defaultSize="0" autoFill="0" autoLine="0" autoPict="0">
                <anchor moveWithCells="1">
                  <from>
                    <xdr:col>21</xdr:col>
                    <xdr:colOff>76200</xdr:colOff>
                    <xdr:row>22</xdr:row>
                    <xdr:rowOff>28575</xdr:rowOff>
                  </from>
                  <to>
                    <xdr:col>22</xdr:col>
                    <xdr:colOff>0</xdr:colOff>
                    <xdr:row>22</xdr:row>
                    <xdr:rowOff>219075</xdr:rowOff>
                  </to>
                </anchor>
              </controlPr>
            </control>
          </mc:Choice>
        </mc:AlternateContent>
        <mc:AlternateContent xmlns:mc="http://schemas.openxmlformats.org/markup-compatibility/2006">
          <mc:Choice Requires="x14">
            <control shapeId="1090" r:id="rId8" name="Check Box 66">
              <controlPr locked="0" defaultSize="0" autoFill="0" autoLine="0" autoPict="0">
                <anchor moveWithCells="1">
                  <from>
                    <xdr:col>18</xdr:col>
                    <xdr:colOff>76200</xdr:colOff>
                    <xdr:row>16</xdr:row>
                    <xdr:rowOff>28575</xdr:rowOff>
                  </from>
                  <to>
                    <xdr:col>19</xdr:col>
                    <xdr:colOff>0</xdr:colOff>
                    <xdr:row>16</xdr:row>
                    <xdr:rowOff>219075</xdr:rowOff>
                  </to>
                </anchor>
              </controlPr>
            </control>
          </mc:Choice>
        </mc:AlternateContent>
        <mc:AlternateContent xmlns:mc="http://schemas.openxmlformats.org/markup-compatibility/2006">
          <mc:Choice Requires="x14">
            <control shapeId="1091" r:id="rId9" name="Check Box 67">
              <controlPr locked="0" defaultSize="0" autoFill="0" autoLine="0" autoPict="0">
                <anchor moveWithCells="1">
                  <from>
                    <xdr:col>14</xdr:col>
                    <xdr:colOff>76200</xdr:colOff>
                    <xdr:row>16</xdr:row>
                    <xdr:rowOff>28575</xdr:rowOff>
                  </from>
                  <to>
                    <xdr:col>15</xdr:col>
                    <xdr:colOff>0</xdr:colOff>
                    <xdr:row>16</xdr:row>
                    <xdr:rowOff>219075</xdr:rowOff>
                  </to>
                </anchor>
              </controlPr>
            </control>
          </mc:Choice>
        </mc:AlternateContent>
        <mc:AlternateContent xmlns:mc="http://schemas.openxmlformats.org/markup-compatibility/2006">
          <mc:Choice Requires="x14">
            <control shapeId="1095" r:id="rId10" name="Check Box 71">
              <controlPr locked="0" defaultSize="0" autoFill="0" autoLine="0" autoPict="0">
                <anchor moveWithCells="1">
                  <from>
                    <xdr:col>8</xdr:col>
                    <xdr:colOff>190500</xdr:colOff>
                    <xdr:row>4</xdr:row>
                    <xdr:rowOff>38100</xdr:rowOff>
                  </from>
                  <to>
                    <xdr:col>9</xdr:col>
                    <xdr:colOff>114300</xdr:colOff>
                    <xdr:row>4</xdr:row>
                    <xdr:rowOff>228600</xdr:rowOff>
                  </to>
                </anchor>
              </controlPr>
            </control>
          </mc:Choice>
        </mc:AlternateContent>
        <mc:AlternateContent xmlns:mc="http://schemas.openxmlformats.org/markup-compatibility/2006">
          <mc:Choice Requires="x14">
            <control shapeId="1096" r:id="rId11" name="Check Box 72">
              <controlPr locked="0" defaultSize="0" autoFill="0" autoLine="0" autoPict="0">
                <anchor moveWithCells="1">
                  <from>
                    <xdr:col>12</xdr:col>
                    <xdr:colOff>200025</xdr:colOff>
                    <xdr:row>4</xdr:row>
                    <xdr:rowOff>28575</xdr:rowOff>
                  </from>
                  <to>
                    <xdr:col>13</xdr:col>
                    <xdr:colOff>123825</xdr:colOff>
                    <xdr:row>4</xdr:row>
                    <xdr:rowOff>219075</xdr:rowOff>
                  </to>
                </anchor>
              </controlPr>
            </control>
          </mc:Choice>
        </mc:AlternateContent>
        <mc:AlternateContent xmlns:mc="http://schemas.openxmlformats.org/markup-compatibility/2006">
          <mc:Choice Requires="x14">
            <control shapeId="1097" r:id="rId12" name="Check Box 73">
              <controlPr locked="0" defaultSize="0" autoFill="0" autoLine="0" autoPict="0">
                <anchor moveWithCells="1">
                  <from>
                    <xdr:col>16</xdr:col>
                    <xdr:colOff>219075</xdr:colOff>
                    <xdr:row>4</xdr:row>
                    <xdr:rowOff>28575</xdr:rowOff>
                  </from>
                  <to>
                    <xdr:col>17</xdr:col>
                    <xdr:colOff>152400</xdr:colOff>
                    <xdr:row>4</xdr:row>
                    <xdr:rowOff>219075</xdr:rowOff>
                  </to>
                </anchor>
              </controlPr>
            </control>
          </mc:Choice>
        </mc:AlternateContent>
        <mc:AlternateContent xmlns:mc="http://schemas.openxmlformats.org/markup-compatibility/2006">
          <mc:Choice Requires="x14">
            <control shapeId="1098" r:id="rId13" name="Check Box 74">
              <controlPr locked="0" defaultSize="0" autoFill="0" autoLine="0" autoPict="0">
                <anchor moveWithCells="1">
                  <from>
                    <xdr:col>20</xdr:col>
                    <xdr:colOff>209550</xdr:colOff>
                    <xdr:row>4</xdr:row>
                    <xdr:rowOff>38100</xdr:rowOff>
                  </from>
                  <to>
                    <xdr:col>21</xdr:col>
                    <xdr:colOff>123825</xdr:colOff>
                    <xdr:row>4</xdr:row>
                    <xdr:rowOff>228600</xdr:rowOff>
                  </to>
                </anchor>
              </controlPr>
            </control>
          </mc:Choice>
        </mc:AlternateContent>
        <mc:AlternateContent xmlns:mc="http://schemas.openxmlformats.org/markup-compatibility/2006">
          <mc:Choice Requires="x14">
            <control shapeId="1100" r:id="rId14" name="Check Box 76">
              <controlPr locked="0" defaultSize="0" autoFill="0" autoLine="0" autoPict="0">
                <anchor moveWithCells="1">
                  <from>
                    <xdr:col>2</xdr:col>
                    <xdr:colOff>57150</xdr:colOff>
                    <xdr:row>37</xdr:row>
                    <xdr:rowOff>28575</xdr:rowOff>
                  </from>
                  <to>
                    <xdr:col>2</xdr:col>
                    <xdr:colOff>285750</xdr:colOff>
                    <xdr:row>37</xdr:row>
                    <xdr:rowOff>219075</xdr:rowOff>
                  </to>
                </anchor>
              </controlPr>
            </control>
          </mc:Choice>
        </mc:AlternateContent>
        <mc:AlternateContent xmlns:mc="http://schemas.openxmlformats.org/markup-compatibility/2006">
          <mc:Choice Requires="x14">
            <control shapeId="1101" r:id="rId15" name="Check Box 77">
              <controlPr locked="0" defaultSize="0" autoFill="0" autoLine="0" autoPict="0">
                <anchor moveWithCells="1">
                  <from>
                    <xdr:col>2</xdr:col>
                    <xdr:colOff>57150</xdr:colOff>
                    <xdr:row>38</xdr:row>
                    <xdr:rowOff>28575</xdr:rowOff>
                  </from>
                  <to>
                    <xdr:col>2</xdr:col>
                    <xdr:colOff>285750</xdr:colOff>
                    <xdr:row>38</xdr:row>
                    <xdr:rowOff>219075</xdr:rowOff>
                  </to>
                </anchor>
              </controlPr>
            </control>
          </mc:Choice>
        </mc:AlternateContent>
        <mc:AlternateContent xmlns:mc="http://schemas.openxmlformats.org/markup-compatibility/2006">
          <mc:Choice Requires="x14">
            <control shapeId="1102" r:id="rId16" name="Check Box 78">
              <controlPr locked="0" defaultSize="0" autoFill="0" autoLine="0" autoPict="0">
                <anchor moveWithCells="1">
                  <from>
                    <xdr:col>2</xdr:col>
                    <xdr:colOff>57150</xdr:colOff>
                    <xdr:row>39</xdr:row>
                    <xdr:rowOff>28575</xdr:rowOff>
                  </from>
                  <to>
                    <xdr:col>2</xdr:col>
                    <xdr:colOff>285750</xdr:colOff>
                    <xdr:row>39</xdr:row>
                    <xdr:rowOff>219075</xdr:rowOff>
                  </to>
                </anchor>
              </controlPr>
            </control>
          </mc:Choice>
        </mc:AlternateContent>
        <mc:AlternateContent xmlns:mc="http://schemas.openxmlformats.org/markup-compatibility/2006">
          <mc:Choice Requires="x14">
            <control shapeId="1104" r:id="rId17" name="Check Box 80">
              <controlPr locked="0" defaultSize="0" autoFill="0" autoLine="0" autoPict="0">
                <anchor moveWithCells="1">
                  <from>
                    <xdr:col>2</xdr:col>
                    <xdr:colOff>57150</xdr:colOff>
                    <xdr:row>49</xdr:row>
                    <xdr:rowOff>28575</xdr:rowOff>
                  </from>
                  <to>
                    <xdr:col>2</xdr:col>
                    <xdr:colOff>285750</xdr:colOff>
                    <xdr:row>49</xdr:row>
                    <xdr:rowOff>219075</xdr:rowOff>
                  </to>
                </anchor>
              </controlPr>
            </control>
          </mc:Choice>
        </mc:AlternateContent>
        <mc:AlternateContent xmlns:mc="http://schemas.openxmlformats.org/markup-compatibility/2006">
          <mc:Choice Requires="x14">
            <control shapeId="1105" r:id="rId18" name="Check Box 81">
              <controlPr defaultSize="0" autoFill="0" autoLine="0" autoPict="0">
                <anchor moveWithCells="1">
                  <from>
                    <xdr:col>2</xdr:col>
                    <xdr:colOff>57150</xdr:colOff>
                    <xdr:row>50</xdr:row>
                    <xdr:rowOff>28575</xdr:rowOff>
                  </from>
                  <to>
                    <xdr:col>2</xdr:col>
                    <xdr:colOff>285750</xdr:colOff>
                    <xdr:row>50</xdr:row>
                    <xdr:rowOff>219075</xdr:rowOff>
                  </to>
                </anchor>
              </controlPr>
            </control>
          </mc:Choice>
        </mc:AlternateContent>
        <mc:AlternateContent xmlns:mc="http://schemas.openxmlformats.org/markup-compatibility/2006">
          <mc:Choice Requires="x14">
            <control shapeId="1106" r:id="rId19" name="Check Box 82">
              <controlPr defaultSize="0" autoFill="0" autoLine="0" autoPict="0">
                <anchor moveWithCells="1">
                  <from>
                    <xdr:col>2</xdr:col>
                    <xdr:colOff>57150</xdr:colOff>
                    <xdr:row>51</xdr:row>
                    <xdr:rowOff>28575</xdr:rowOff>
                  </from>
                  <to>
                    <xdr:col>2</xdr:col>
                    <xdr:colOff>285750</xdr:colOff>
                    <xdr:row>51</xdr:row>
                    <xdr:rowOff>219075</xdr:rowOff>
                  </to>
                </anchor>
              </controlPr>
            </control>
          </mc:Choice>
        </mc:AlternateContent>
        <mc:AlternateContent xmlns:mc="http://schemas.openxmlformats.org/markup-compatibility/2006">
          <mc:Choice Requires="x14">
            <control shapeId="1107" r:id="rId20" name="Check Box 83">
              <controlPr locked="0" defaultSize="0" autoFill="0" autoLine="0" autoPict="0">
                <anchor moveWithCells="1">
                  <from>
                    <xdr:col>2</xdr:col>
                    <xdr:colOff>57150</xdr:colOff>
                    <xdr:row>50</xdr:row>
                    <xdr:rowOff>28575</xdr:rowOff>
                  </from>
                  <to>
                    <xdr:col>2</xdr:col>
                    <xdr:colOff>285750</xdr:colOff>
                    <xdr:row>50</xdr:row>
                    <xdr:rowOff>219075</xdr:rowOff>
                  </to>
                </anchor>
              </controlPr>
            </control>
          </mc:Choice>
        </mc:AlternateContent>
        <mc:AlternateContent xmlns:mc="http://schemas.openxmlformats.org/markup-compatibility/2006">
          <mc:Choice Requires="x14">
            <control shapeId="1108" r:id="rId21" name="Check Box 84">
              <controlPr defaultSize="0" autoFill="0" autoLine="0" autoPict="0">
                <anchor moveWithCells="1">
                  <from>
                    <xdr:col>2</xdr:col>
                    <xdr:colOff>57150</xdr:colOff>
                    <xdr:row>51</xdr:row>
                    <xdr:rowOff>28575</xdr:rowOff>
                  </from>
                  <to>
                    <xdr:col>2</xdr:col>
                    <xdr:colOff>285750</xdr:colOff>
                    <xdr:row>51</xdr:row>
                    <xdr:rowOff>219075</xdr:rowOff>
                  </to>
                </anchor>
              </controlPr>
            </control>
          </mc:Choice>
        </mc:AlternateContent>
        <mc:AlternateContent xmlns:mc="http://schemas.openxmlformats.org/markup-compatibility/2006">
          <mc:Choice Requires="x14">
            <control shapeId="1109" r:id="rId22" name="Check Box 85">
              <controlPr defaultSize="0" autoFill="0" autoLine="0" autoPict="0">
                <anchor moveWithCells="1">
                  <from>
                    <xdr:col>2</xdr:col>
                    <xdr:colOff>57150</xdr:colOff>
                    <xdr:row>51</xdr:row>
                    <xdr:rowOff>28575</xdr:rowOff>
                  </from>
                  <to>
                    <xdr:col>2</xdr:col>
                    <xdr:colOff>285750</xdr:colOff>
                    <xdr:row>51</xdr:row>
                    <xdr:rowOff>219075</xdr:rowOff>
                  </to>
                </anchor>
              </controlPr>
            </control>
          </mc:Choice>
        </mc:AlternateContent>
        <mc:AlternateContent xmlns:mc="http://schemas.openxmlformats.org/markup-compatibility/2006">
          <mc:Choice Requires="x14">
            <control shapeId="1110" r:id="rId23" name="Check Box 86">
              <controlPr locked="0" defaultSize="0" autoFill="0" autoLine="0" autoPict="0">
                <anchor moveWithCells="1">
                  <from>
                    <xdr:col>2</xdr:col>
                    <xdr:colOff>57150</xdr:colOff>
                    <xdr:row>51</xdr:row>
                    <xdr:rowOff>28575</xdr:rowOff>
                  </from>
                  <to>
                    <xdr:col>2</xdr:col>
                    <xdr:colOff>285750</xdr:colOff>
                    <xdr:row>51</xdr:row>
                    <xdr:rowOff>219075</xdr:rowOff>
                  </to>
                </anchor>
              </controlPr>
            </control>
          </mc:Choice>
        </mc:AlternateContent>
        <mc:AlternateContent xmlns:mc="http://schemas.openxmlformats.org/markup-compatibility/2006">
          <mc:Choice Requires="x14">
            <control shapeId="1111" r:id="rId24" name="Check Box 87">
              <controlPr defaultSize="0" autoFill="0" autoLine="0" autoPict="0">
                <anchor moveWithCells="1">
                  <from>
                    <xdr:col>2</xdr:col>
                    <xdr:colOff>57150</xdr:colOff>
                    <xdr:row>52</xdr:row>
                    <xdr:rowOff>28575</xdr:rowOff>
                  </from>
                  <to>
                    <xdr:col>2</xdr:col>
                    <xdr:colOff>285750</xdr:colOff>
                    <xdr:row>52</xdr:row>
                    <xdr:rowOff>219075</xdr:rowOff>
                  </to>
                </anchor>
              </controlPr>
            </control>
          </mc:Choice>
        </mc:AlternateContent>
        <mc:AlternateContent xmlns:mc="http://schemas.openxmlformats.org/markup-compatibility/2006">
          <mc:Choice Requires="x14">
            <control shapeId="1112" r:id="rId25" name="Check Box 88">
              <controlPr defaultSize="0" autoFill="0" autoLine="0" autoPict="0">
                <anchor moveWithCells="1">
                  <from>
                    <xdr:col>2</xdr:col>
                    <xdr:colOff>57150</xdr:colOff>
                    <xdr:row>52</xdr:row>
                    <xdr:rowOff>28575</xdr:rowOff>
                  </from>
                  <to>
                    <xdr:col>2</xdr:col>
                    <xdr:colOff>285750</xdr:colOff>
                    <xdr:row>52</xdr:row>
                    <xdr:rowOff>219075</xdr:rowOff>
                  </to>
                </anchor>
              </controlPr>
            </control>
          </mc:Choice>
        </mc:AlternateContent>
        <mc:AlternateContent xmlns:mc="http://schemas.openxmlformats.org/markup-compatibility/2006">
          <mc:Choice Requires="x14">
            <control shapeId="1113" r:id="rId26" name="Check Box 89">
              <controlPr defaultSize="0" autoFill="0" autoLine="0" autoPict="0">
                <anchor moveWithCells="1">
                  <from>
                    <xdr:col>2</xdr:col>
                    <xdr:colOff>57150</xdr:colOff>
                    <xdr:row>52</xdr:row>
                    <xdr:rowOff>28575</xdr:rowOff>
                  </from>
                  <to>
                    <xdr:col>2</xdr:col>
                    <xdr:colOff>285750</xdr:colOff>
                    <xdr:row>52</xdr:row>
                    <xdr:rowOff>219075</xdr:rowOff>
                  </to>
                </anchor>
              </controlPr>
            </control>
          </mc:Choice>
        </mc:AlternateContent>
        <mc:AlternateContent xmlns:mc="http://schemas.openxmlformats.org/markup-compatibility/2006">
          <mc:Choice Requires="x14">
            <control shapeId="1114" r:id="rId27" name="Check Box 90">
              <controlPr locked="0" defaultSize="0" autoFill="0" autoLine="0" autoPict="0">
                <anchor moveWithCells="1">
                  <from>
                    <xdr:col>2</xdr:col>
                    <xdr:colOff>57150</xdr:colOff>
                    <xdr:row>52</xdr:row>
                    <xdr:rowOff>28575</xdr:rowOff>
                  </from>
                  <to>
                    <xdr:col>2</xdr:col>
                    <xdr:colOff>285750</xdr:colOff>
                    <xdr:row>52</xdr:row>
                    <xdr:rowOff>219075</xdr:rowOff>
                  </to>
                </anchor>
              </controlPr>
            </control>
          </mc:Choice>
        </mc:AlternateContent>
        <mc:AlternateContent xmlns:mc="http://schemas.openxmlformats.org/markup-compatibility/2006">
          <mc:Choice Requires="x14">
            <control shapeId="1116" r:id="rId28" name="Check Box 92">
              <controlPr locked="0" defaultSize="0" autoFill="0" autoLine="0" autoPict="0">
                <anchor moveWithCells="1">
                  <from>
                    <xdr:col>2</xdr:col>
                    <xdr:colOff>57150</xdr:colOff>
                    <xdr:row>58</xdr:row>
                    <xdr:rowOff>28575</xdr:rowOff>
                  </from>
                  <to>
                    <xdr:col>2</xdr:col>
                    <xdr:colOff>285750</xdr:colOff>
                    <xdr:row>58</xdr:row>
                    <xdr:rowOff>219075</xdr:rowOff>
                  </to>
                </anchor>
              </controlPr>
            </control>
          </mc:Choice>
        </mc:AlternateContent>
        <mc:AlternateContent xmlns:mc="http://schemas.openxmlformats.org/markup-compatibility/2006">
          <mc:Choice Requires="x14">
            <control shapeId="1117" r:id="rId29" name="Check Box 93">
              <controlPr defaultSize="0" autoFill="0" autoLine="0" autoPict="0">
                <anchor moveWithCells="1">
                  <from>
                    <xdr:col>2</xdr:col>
                    <xdr:colOff>57150</xdr:colOff>
                    <xdr:row>59</xdr:row>
                    <xdr:rowOff>28575</xdr:rowOff>
                  </from>
                  <to>
                    <xdr:col>2</xdr:col>
                    <xdr:colOff>285750</xdr:colOff>
                    <xdr:row>59</xdr:row>
                    <xdr:rowOff>219075</xdr:rowOff>
                  </to>
                </anchor>
              </controlPr>
            </control>
          </mc:Choice>
        </mc:AlternateContent>
        <mc:AlternateContent xmlns:mc="http://schemas.openxmlformats.org/markup-compatibility/2006">
          <mc:Choice Requires="x14">
            <control shapeId="1118" r:id="rId30" name="Check Box 94">
              <controlPr defaultSize="0" autoFill="0" autoLine="0" autoPict="0">
                <anchor moveWithCells="1">
                  <from>
                    <xdr:col>2</xdr:col>
                    <xdr:colOff>57150</xdr:colOff>
                    <xdr:row>60</xdr:row>
                    <xdr:rowOff>28575</xdr:rowOff>
                  </from>
                  <to>
                    <xdr:col>2</xdr:col>
                    <xdr:colOff>285750</xdr:colOff>
                    <xdr:row>60</xdr:row>
                    <xdr:rowOff>219075</xdr:rowOff>
                  </to>
                </anchor>
              </controlPr>
            </control>
          </mc:Choice>
        </mc:AlternateContent>
        <mc:AlternateContent xmlns:mc="http://schemas.openxmlformats.org/markup-compatibility/2006">
          <mc:Choice Requires="x14">
            <control shapeId="1119" r:id="rId31" name="Check Box 95">
              <controlPr locked="0" defaultSize="0" autoFill="0" autoLine="0" autoPict="0">
                <anchor moveWithCells="1">
                  <from>
                    <xdr:col>2</xdr:col>
                    <xdr:colOff>57150</xdr:colOff>
                    <xdr:row>59</xdr:row>
                    <xdr:rowOff>28575</xdr:rowOff>
                  </from>
                  <to>
                    <xdr:col>2</xdr:col>
                    <xdr:colOff>285750</xdr:colOff>
                    <xdr:row>59</xdr:row>
                    <xdr:rowOff>219075</xdr:rowOff>
                  </to>
                </anchor>
              </controlPr>
            </control>
          </mc:Choice>
        </mc:AlternateContent>
        <mc:AlternateContent xmlns:mc="http://schemas.openxmlformats.org/markup-compatibility/2006">
          <mc:Choice Requires="x14">
            <control shapeId="1120" r:id="rId32" name="Check Box 96">
              <controlPr defaultSize="0" autoFill="0" autoLine="0" autoPict="0">
                <anchor moveWithCells="1">
                  <from>
                    <xdr:col>2</xdr:col>
                    <xdr:colOff>57150</xdr:colOff>
                    <xdr:row>60</xdr:row>
                    <xdr:rowOff>28575</xdr:rowOff>
                  </from>
                  <to>
                    <xdr:col>2</xdr:col>
                    <xdr:colOff>285750</xdr:colOff>
                    <xdr:row>60</xdr:row>
                    <xdr:rowOff>219075</xdr:rowOff>
                  </to>
                </anchor>
              </controlPr>
            </control>
          </mc:Choice>
        </mc:AlternateContent>
        <mc:AlternateContent xmlns:mc="http://schemas.openxmlformats.org/markup-compatibility/2006">
          <mc:Choice Requires="x14">
            <control shapeId="1121" r:id="rId33" name="Check Box 97">
              <controlPr defaultSize="0" autoFill="0" autoLine="0" autoPict="0">
                <anchor moveWithCells="1">
                  <from>
                    <xdr:col>2</xdr:col>
                    <xdr:colOff>57150</xdr:colOff>
                    <xdr:row>60</xdr:row>
                    <xdr:rowOff>28575</xdr:rowOff>
                  </from>
                  <to>
                    <xdr:col>2</xdr:col>
                    <xdr:colOff>285750</xdr:colOff>
                    <xdr:row>60</xdr:row>
                    <xdr:rowOff>219075</xdr:rowOff>
                  </to>
                </anchor>
              </controlPr>
            </control>
          </mc:Choice>
        </mc:AlternateContent>
        <mc:AlternateContent xmlns:mc="http://schemas.openxmlformats.org/markup-compatibility/2006">
          <mc:Choice Requires="x14">
            <control shapeId="1122" r:id="rId34" name="Check Box 98">
              <controlPr locked="0" defaultSize="0" autoFill="0" autoLine="0" autoPict="0">
                <anchor moveWithCells="1">
                  <from>
                    <xdr:col>2</xdr:col>
                    <xdr:colOff>57150</xdr:colOff>
                    <xdr:row>60</xdr:row>
                    <xdr:rowOff>28575</xdr:rowOff>
                  </from>
                  <to>
                    <xdr:col>2</xdr:col>
                    <xdr:colOff>285750</xdr:colOff>
                    <xdr:row>60</xdr:row>
                    <xdr:rowOff>219075</xdr:rowOff>
                  </to>
                </anchor>
              </controlPr>
            </control>
          </mc:Choice>
        </mc:AlternateContent>
        <mc:AlternateContent xmlns:mc="http://schemas.openxmlformats.org/markup-compatibility/2006">
          <mc:Choice Requires="x14">
            <control shapeId="1123" r:id="rId35" name="Check Box 99">
              <controlPr defaultSize="0" autoFill="0" autoLine="0" autoPict="0">
                <anchor moveWithCells="1">
                  <from>
                    <xdr:col>2</xdr:col>
                    <xdr:colOff>57150</xdr:colOff>
                    <xdr:row>61</xdr:row>
                    <xdr:rowOff>28575</xdr:rowOff>
                  </from>
                  <to>
                    <xdr:col>2</xdr:col>
                    <xdr:colOff>285750</xdr:colOff>
                    <xdr:row>61</xdr:row>
                    <xdr:rowOff>219075</xdr:rowOff>
                  </to>
                </anchor>
              </controlPr>
            </control>
          </mc:Choice>
        </mc:AlternateContent>
        <mc:AlternateContent xmlns:mc="http://schemas.openxmlformats.org/markup-compatibility/2006">
          <mc:Choice Requires="x14">
            <control shapeId="1124" r:id="rId36" name="Check Box 100">
              <controlPr defaultSize="0" autoFill="0" autoLine="0" autoPict="0">
                <anchor moveWithCells="1">
                  <from>
                    <xdr:col>2</xdr:col>
                    <xdr:colOff>57150</xdr:colOff>
                    <xdr:row>61</xdr:row>
                    <xdr:rowOff>28575</xdr:rowOff>
                  </from>
                  <to>
                    <xdr:col>2</xdr:col>
                    <xdr:colOff>285750</xdr:colOff>
                    <xdr:row>61</xdr:row>
                    <xdr:rowOff>219075</xdr:rowOff>
                  </to>
                </anchor>
              </controlPr>
            </control>
          </mc:Choice>
        </mc:AlternateContent>
        <mc:AlternateContent xmlns:mc="http://schemas.openxmlformats.org/markup-compatibility/2006">
          <mc:Choice Requires="x14">
            <control shapeId="1125" r:id="rId37" name="Check Box 101">
              <controlPr defaultSize="0" autoFill="0" autoLine="0" autoPict="0">
                <anchor moveWithCells="1">
                  <from>
                    <xdr:col>2</xdr:col>
                    <xdr:colOff>57150</xdr:colOff>
                    <xdr:row>61</xdr:row>
                    <xdr:rowOff>28575</xdr:rowOff>
                  </from>
                  <to>
                    <xdr:col>2</xdr:col>
                    <xdr:colOff>285750</xdr:colOff>
                    <xdr:row>61</xdr:row>
                    <xdr:rowOff>219075</xdr:rowOff>
                  </to>
                </anchor>
              </controlPr>
            </control>
          </mc:Choice>
        </mc:AlternateContent>
        <mc:AlternateContent xmlns:mc="http://schemas.openxmlformats.org/markup-compatibility/2006">
          <mc:Choice Requires="x14">
            <control shapeId="1126" r:id="rId38" name="Check Box 102">
              <controlPr locked="0" defaultSize="0" autoFill="0" autoLine="0" autoPict="0">
                <anchor moveWithCells="1">
                  <from>
                    <xdr:col>2</xdr:col>
                    <xdr:colOff>57150</xdr:colOff>
                    <xdr:row>61</xdr:row>
                    <xdr:rowOff>28575</xdr:rowOff>
                  </from>
                  <to>
                    <xdr:col>2</xdr:col>
                    <xdr:colOff>285750</xdr:colOff>
                    <xdr:row>61</xdr:row>
                    <xdr:rowOff>219075</xdr:rowOff>
                  </to>
                </anchor>
              </controlPr>
            </control>
          </mc:Choice>
        </mc:AlternateContent>
        <mc:AlternateContent xmlns:mc="http://schemas.openxmlformats.org/markup-compatibility/2006">
          <mc:Choice Requires="x14">
            <control shapeId="1128" r:id="rId39" name="Check Box 104">
              <controlPr locked="0" defaultSize="0" autoFill="0" autoLine="0" autoPict="0">
                <anchor moveWithCells="1">
                  <from>
                    <xdr:col>2</xdr:col>
                    <xdr:colOff>57150</xdr:colOff>
                    <xdr:row>67</xdr:row>
                    <xdr:rowOff>28575</xdr:rowOff>
                  </from>
                  <to>
                    <xdr:col>2</xdr:col>
                    <xdr:colOff>285750</xdr:colOff>
                    <xdr:row>67</xdr:row>
                    <xdr:rowOff>219075</xdr:rowOff>
                  </to>
                </anchor>
              </controlPr>
            </control>
          </mc:Choice>
        </mc:AlternateContent>
        <mc:AlternateContent xmlns:mc="http://schemas.openxmlformats.org/markup-compatibility/2006">
          <mc:Choice Requires="x14">
            <control shapeId="1129" r:id="rId40" name="Check Box 105">
              <controlPr defaultSize="0" autoFill="0" autoLine="0" autoPict="0">
                <anchor moveWithCells="1">
                  <from>
                    <xdr:col>2</xdr:col>
                    <xdr:colOff>57150</xdr:colOff>
                    <xdr:row>68</xdr:row>
                    <xdr:rowOff>28575</xdr:rowOff>
                  </from>
                  <to>
                    <xdr:col>2</xdr:col>
                    <xdr:colOff>285750</xdr:colOff>
                    <xdr:row>68</xdr:row>
                    <xdr:rowOff>219075</xdr:rowOff>
                  </to>
                </anchor>
              </controlPr>
            </control>
          </mc:Choice>
        </mc:AlternateContent>
        <mc:AlternateContent xmlns:mc="http://schemas.openxmlformats.org/markup-compatibility/2006">
          <mc:Choice Requires="x14">
            <control shapeId="1131" r:id="rId41" name="Check Box 107">
              <controlPr locked="0" defaultSize="0" autoFill="0" autoLine="0" autoPict="0">
                <anchor moveWithCells="1">
                  <from>
                    <xdr:col>2</xdr:col>
                    <xdr:colOff>57150</xdr:colOff>
                    <xdr:row>68</xdr:row>
                    <xdr:rowOff>28575</xdr:rowOff>
                  </from>
                  <to>
                    <xdr:col>2</xdr:col>
                    <xdr:colOff>285750</xdr:colOff>
                    <xdr:row>68</xdr:row>
                    <xdr:rowOff>219075</xdr:rowOff>
                  </to>
                </anchor>
              </controlPr>
            </control>
          </mc:Choice>
        </mc:AlternateContent>
        <mc:AlternateContent xmlns:mc="http://schemas.openxmlformats.org/markup-compatibility/2006">
          <mc:Choice Requires="x14">
            <control shapeId="1138" r:id="rId42" name="Check Box 114">
              <controlPr locked="0" defaultSize="0" autoFill="0" autoLine="0" autoPict="0">
                <anchor moveWithCells="1">
                  <from>
                    <xdr:col>2</xdr:col>
                    <xdr:colOff>57150</xdr:colOff>
                    <xdr:row>69</xdr:row>
                    <xdr:rowOff>38100</xdr:rowOff>
                  </from>
                  <to>
                    <xdr:col>2</xdr:col>
                    <xdr:colOff>285750</xdr:colOff>
                    <xdr:row>70</xdr:row>
                    <xdr:rowOff>0</xdr:rowOff>
                  </to>
                </anchor>
              </controlPr>
            </control>
          </mc:Choice>
        </mc:AlternateContent>
        <mc:AlternateContent xmlns:mc="http://schemas.openxmlformats.org/markup-compatibility/2006">
          <mc:Choice Requires="x14">
            <control shapeId="1139" r:id="rId43" name="Check Box 115">
              <controlPr locked="0" defaultSize="0" autoFill="0" autoLine="0" autoPict="0">
                <anchor moveWithCells="1">
                  <from>
                    <xdr:col>2</xdr:col>
                    <xdr:colOff>57150</xdr:colOff>
                    <xdr:row>75</xdr:row>
                    <xdr:rowOff>28575</xdr:rowOff>
                  </from>
                  <to>
                    <xdr:col>2</xdr:col>
                    <xdr:colOff>285750</xdr:colOff>
                    <xdr:row>75</xdr:row>
                    <xdr:rowOff>219075</xdr:rowOff>
                  </to>
                </anchor>
              </controlPr>
            </control>
          </mc:Choice>
        </mc:AlternateContent>
        <mc:AlternateContent xmlns:mc="http://schemas.openxmlformats.org/markup-compatibility/2006">
          <mc:Choice Requires="x14">
            <control shapeId="1140" r:id="rId44" name="Check Box 116">
              <controlPr defaultSize="0" autoFill="0" autoLine="0" autoPict="0">
                <anchor moveWithCells="1">
                  <from>
                    <xdr:col>2</xdr:col>
                    <xdr:colOff>57150</xdr:colOff>
                    <xdr:row>76</xdr:row>
                    <xdr:rowOff>28575</xdr:rowOff>
                  </from>
                  <to>
                    <xdr:col>2</xdr:col>
                    <xdr:colOff>285750</xdr:colOff>
                    <xdr:row>76</xdr:row>
                    <xdr:rowOff>219075</xdr:rowOff>
                  </to>
                </anchor>
              </controlPr>
            </control>
          </mc:Choice>
        </mc:AlternateContent>
        <mc:AlternateContent xmlns:mc="http://schemas.openxmlformats.org/markup-compatibility/2006">
          <mc:Choice Requires="x14">
            <control shapeId="1141" r:id="rId45" name="Check Box 117">
              <controlPr defaultSize="0" autoFill="0" autoLine="0" autoPict="0">
                <anchor moveWithCells="1">
                  <from>
                    <xdr:col>2</xdr:col>
                    <xdr:colOff>57150</xdr:colOff>
                    <xdr:row>77</xdr:row>
                    <xdr:rowOff>28575</xdr:rowOff>
                  </from>
                  <to>
                    <xdr:col>2</xdr:col>
                    <xdr:colOff>285750</xdr:colOff>
                    <xdr:row>77</xdr:row>
                    <xdr:rowOff>219075</xdr:rowOff>
                  </to>
                </anchor>
              </controlPr>
            </control>
          </mc:Choice>
        </mc:AlternateContent>
        <mc:AlternateContent xmlns:mc="http://schemas.openxmlformats.org/markup-compatibility/2006">
          <mc:Choice Requires="x14">
            <control shapeId="1142" r:id="rId46" name="Check Box 118">
              <controlPr locked="0" defaultSize="0" autoFill="0" autoLine="0" autoPict="0">
                <anchor moveWithCells="1">
                  <from>
                    <xdr:col>2</xdr:col>
                    <xdr:colOff>57150</xdr:colOff>
                    <xdr:row>76</xdr:row>
                    <xdr:rowOff>28575</xdr:rowOff>
                  </from>
                  <to>
                    <xdr:col>2</xdr:col>
                    <xdr:colOff>285750</xdr:colOff>
                    <xdr:row>76</xdr:row>
                    <xdr:rowOff>219075</xdr:rowOff>
                  </to>
                </anchor>
              </controlPr>
            </control>
          </mc:Choice>
        </mc:AlternateContent>
        <mc:AlternateContent xmlns:mc="http://schemas.openxmlformats.org/markup-compatibility/2006">
          <mc:Choice Requires="x14">
            <control shapeId="1143" r:id="rId47" name="Check Box 119">
              <controlPr defaultSize="0" autoFill="0" autoLine="0" autoPict="0">
                <anchor moveWithCells="1">
                  <from>
                    <xdr:col>2</xdr:col>
                    <xdr:colOff>57150</xdr:colOff>
                    <xdr:row>77</xdr:row>
                    <xdr:rowOff>28575</xdr:rowOff>
                  </from>
                  <to>
                    <xdr:col>2</xdr:col>
                    <xdr:colOff>285750</xdr:colOff>
                    <xdr:row>77</xdr:row>
                    <xdr:rowOff>219075</xdr:rowOff>
                  </to>
                </anchor>
              </controlPr>
            </control>
          </mc:Choice>
        </mc:AlternateContent>
        <mc:AlternateContent xmlns:mc="http://schemas.openxmlformats.org/markup-compatibility/2006">
          <mc:Choice Requires="x14">
            <control shapeId="1144" r:id="rId48" name="Check Box 120">
              <controlPr defaultSize="0" autoFill="0" autoLine="0" autoPict="0">
                <anchor moveWithCells="1">
                  <from>
                    <xdr:col>2</xdr:col>
                    <xdr:colOff>57150</xdr:colOff>
                    <xdr:row>77</xdr:row>
                    <xdr:rowOff>28575</xdr:rowOff>
                  </from>
                  <to>
                    <xdr:col>2</xdr:col>
                    <xdr:colOff>285750</xdr:colOff>
                    <xdr:row>77</xdr:row>
                    <xdr:rowOff>219075</xdr:rowOff>
                  </to>
                </anchor>
              </controlPr>
            </control>
          </mc:Choice>
        </mc:AlternateContent>
        <mc:AlternateContent xmlns:mc="http://schemas.openxmlformats.org/markup-compatibility/2006">
          <mc:Choice Requires="x14">
            <control shapeId="1145" r:id="rId49" name="Check Box 121">
              <controlPr locked="0" defaultSize="0" autoFill="0" autoLine="0" autoPict="0">
                <anchor moveWithCells="1">
                  <from>
                    <xdr:col>2</xdr:col>
                    <xdr:colOff>57150</xdr:colOff>
                    <xdr:row>77</xdr:row>
                    <xdr:rowOff>28575</xdr:rowOff>
                  </from>
                  <to>
                    <xdr:col>2</xdr:col>
                    <xdr:colOff>285750</xdr:colOff>
                    <xdr:row>77</xdr:row>
                    <xdr:rowOff>219075</xdr:rowOff>
                  </to>
                </anchor>
              </controlPr>
            </control>
          </mc:Choice>
        </mc:AlternateContent>
        <mc:AlternateContent xmlns:mc="http://schemas.openxmlformats.org/markup-compatibility/2006">
          <mc:Choice Requires="x14">
            <control shapeId="1146" r:id="rId50" name="Check Box 122">
              <controlPr defaultSize="0" autoFill="0" autoLine="0" autoPict="0">
                <anchor moveWithCells="1">
                  <from>
                    <xdr:col>2</xdr:col>
                    <xdr:colOff>57150</xdr:colOff>
                    <xdr:row>78</xdr:row>
                    <xdr:rowOff>28575</xdr:rowOff>
                  </from>
                  <to>
                    <xdr:col>2</xdr:col>
                    <xdr:colOff>285750</xdr:colOff>
                    <xdr:row>78</xdr:row>
                    <xdr:rowOff>219075</xdr:rowOff>
                  </to>
                </anchor>
              </controlPr>
            </control>
          </mc:Choice>
        </mc:AlternateContent>
        <mc:AlternateContent xmlns:mc="http://schemas.openxmlformats.org/markup-compatibility/2006">
          <mc:Choice Requires="x14">
            <control shapeId="1147" r:id="rId51" name="Check Box 123">
              <controlPr defaultSize="0" autoFill="0" autoLine="0" autoPict="0">
                <anchor moveWithCells="1">
                  <from>
                    <xdr:col>2</xdr:col>
                    <xdr:colOff>57150</xdr:colOff>
                    <xdr:row>78</xdr:row>
                    <xdr:rowOff>28575</xdr:rowOff>
                  </from>
                  <to>
                    <xdr:col>2</xdr:col>
                    <xdr:colOff>285750</xdr:colOff>
                    <xdr:row>78</xdr:row>
                    <xdr:rowOff>219075</xdr:rowOff>
                  </to>
                </anchor>
              </controlPr>
            </control>
          </mc:Choice>
        </mc:AlternateContent>
        <mc:AlternateContent xmlns:mc="http://schemas.openxmlformats.org/markup-compatibility/2006">
          <mc:Choice Requires="x14">
            <control shapeId="1148" r:id="rId52" name="Check Box 124">
              <controlPr defaultSize="0" autoFill="0" autoLine="0" autoPict="0">
                <anchor moveWithCells="1">
                  <from>
                    <xdr:col>2</xdr:col>
                    <xdr:colOff>57150</xdr:colOff>
                    <xdr:row>78</xdr:row>
                    <xdr:rowOff>28575</xdr:rowOff>
                  </from>
                  <to>
                    <xdr:col>2</xdr:col>
                    <xdr:colOff>285750</xdr:colOff>
                    <xdr:row>78</xdr:row>
                    <xdr:rowOff>219075</xdr:rowOff>
                  </to>
                </anchor>
              </controlPr>
            </control>
          </mc:Choice>
        </mc:AlternateContent>
        <mc:AlternateContent xmlns:mc="http://schemas.openxmlformats.org/markup-compatibility/2006">
          <mc:Choice Requires="x14">
            <control shapeId="1149" r:id="rId53" name="Check Box 125">
              <controlPr locked="0" defaultSize="0" autoFill="0" autoLine="0" autoPict="0">
                <anchor moveWithCells="1">
                  <from>
                    <xdr:col>2</xdr:col>
                    <xdr:colOff>57150</xdr:colOff>
                    <xdr:row>78</xdr:row>
                    <xdr:rowOff>28575</xdr:rowOff>
                  </from>
                  <to>
                    <xdr:col>2</xdr:col>
                    <xdr:colOff>285750</xdr:colOff>
                    <xdr:row>78</xdr:row>
                    <xdr:rowOff>219075</xdr:rowOff>
                  </to>
                </anchor>
              </controlPr>
            </control>
          </mc:Choice>
        </mc:AlternateContent>
        <mc:AlternateContent xmlns:mc="http://schemas.openxmlformats.org/markup-compatibility/2006">
          <mc:Choice Requires="x14">
            <control shapeId="1150" r:id="rId54" name="Check Box 126">
              <controlPr locked="0" defaultSize="0" autoFill="0" autoLine="0" autoPict="0">
                <anchor moveWithCells="1">
                  <from>
                    <xdr:col>2</xdr:col>
                    <xdr:colOff>57150</xdr:colOff>
                    <xdr:row>84</xdr:row>
                    <xdr:rowOff>28575</xdr:rowOff>
                  </from>
                  <to>
                    <xdr:col>2</xdr:col>
                    <xdr:colOff>285750</xdr:colOff>
                    <xdr:row>84</xdr:row>
                    <xdr:rowOff>219075</xdr:rowOff>
                  </to>
                </anchor>
              </controlPr>
            </control>
          </mc:Choice>
        </mc:AlternateContent>
        <mc:AlternateContent xmlns:mc="http://schemas.openxmlformats.org/markup-compatibility/2006">
          <mc:Choice Requires="x14">
            <control shapeId="1151" r:id="rId55" name="Check Box 127">
              <controlPr locked="0" defaultSize="0" autoFill="0" autoLine="0" autoPict="0">
                <anchor moveWithCells="1">
                  <from>
                    <xdr:col>2</xdr:col>
                    <xdr:colOff>57150</xdr:colOff>
                    <xdr:row>85</xdr:row>
                    <xdr:rowOff>47625</xdr:rowOff>
                  </from>
                  <to>
                    <xdr:col>2</xdr:col>
                    <xdr:colOff>285750</xdr:colOff>
                    <xdr:row>86</xdr:row>
                    <xdr:rowOff>0</xdr:rowOff>
                  </to>
                </anchor>
              </controlPr>
            </control>
          </mc:Choice>
        </mc:AlternateContent>
        <mc:AlternateContent xmlns:mc="http://schemas.openxmlformats.org/markup-compatibility/2006">
          <mc:Choice Requires="x14">
            <control shapeId="1152" r:id="rId56" name="Check Box 128">
              <controlPr locked="0" defaultSize="0" autoFill="0" autoLine="0" autoPict="0">
                <anchor moveWithCells="1">
                  <from>
                    <xdr:col>2</xdr:col>
                    <xdr:colOff>57150</xdr:colOff>
                    <xdr:row>91</xdr:row>
                    <xdr:rowOff>28575</xdr:rowOff>
                  </from>
                  <to>
                    <xdr:col>2</xdr:col>
                    <xdr:colOff>285750</xdr:colOff>
                    <xdr:row>91</xdr:row>
                    <xdr:rowOff>219075</xdr:rowOff>
                  </to>
                </anchor>
              </controlPr>
            </control>
          </mc:Choice>
        </mc:AlternateContent>
        <mc:AlternateContent xmlns:mc="http://schemas.openxmlformats.org/markup-compatibility/2006">
          <mc:Choice Requires="x14">
            <control shapeId="1153" r:id="rId57" name="Check Box 129">
              <controlPr defaultSize="0" autoFill="0" autoLine="0" autoPict="0">
                <anchor moveWithCells="1">
                  <from>
                    <xdr:col>2</xdr:col>
                    <xdr:colOff>57150</xdr:colOff>
                    <xdr:row>92</xdr:row>
                    <xdr:rowOff>28575</xdr:rowOff>
                  </from>
                  <to>
                    <xdr:col>2</xdr:col>
                    <xdr:colOff>285750</xdr:colOff>
                    <xdr:row>92</xdr:row>
                    <xdr:rowOff>219075</xdr:rowOff>
                  </to>
                </anchor>
              </controlPr>
            </control>
          </mc:Choice>
        </mc:AlternateContent>
        <mc:AlternateContent xmlns:mc="http://schemas.openxmlformats.org/markup-compatibility/2006">
          <mc:Choice Requires="x14">
            <control shapeId="1155" r:id="rId58" name="Check Box 131">
              <controlPr locked="0" defaultSize="0" autoFill="0" autoLine="0" autoPict="0">
                <anchor moveWithCells="1">
                  <from>
                    <xdr:col>2</xdr:col>
                    <xdr:colOff>57150</xdr:colOff>
                    <xdr:row>92</xdr:row>
                    <xdr:rowOff>28575</xdr:rowOff>
                  </from>
                  <to>
                    <xdr:col>2</xdr:col>
                    <xdr:colOff>285750</xdr:colOff>
                    <xdr:row>92</xdr:row>
                    <xdr:rowOff>219075</xdr:rowOff>
                  </to>
                </anchor>
              </controlPr>
            </control>
          </mc:Choice>
        </mc:AlternateContent>
        <mc:AlternateContent xmlns:mc="http://schemas.openxmlformats.org/markup-compatibility/2006">
          <mc:Choice Requires="x14">
            <control shapeId="1162" r:id="rId59" name="Check Box 138">
              <controlPr locked="0" defaultSize="0" autoFill="0" autoLine="0" autoPict="0">
                <anchor moveWithCells="1">
                  <from>
                    <xdr:col>2</xdr:col>
                    <xdr:colOff>57150</xdr:colOff>
                    <xdr:row>93</xdr:row>
                    <xdr:rowOff>28575</xdr:rowOff>
                  </from>
                  <to>
                    <xdr:col>2</xdr:col>
                    <xdr:colOff>285750</xdr:colOff>
                    <xdr:row>93</xdr:row>
                    <xdr:rowOff>219075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E60F4DF2-8430-47CE-892C-16C535CCAD07}">
          <x14:formula1>
            <xm:f>リスト候補!$A$3:$A$4</xm:f>
          </x14:formula1>
          <xm:sqref>K59 K50 K68 K76 K85 K38 Q26:Q27 K92</xm:sqref>
        </x14:dataValidation>
        <x14:dataValidation type="list" allowBlank="1" showInputMessage="1" showErrorMessage="1" xr:uid="{4A389A76-15CB-433F-8507-9B166E7B9C9C}">
          <x14:formula1>
            <xm:f>リスト候補!$C$3:$C$8</xm:f>
          </x14:formula1>
          <xm:sqref>K39 K51:K52 K60:K61 K69 K77:K78 K93</xm:sqref>
        </x14:dataValidation>
        <x14:dataValidation type="list" allowBlank="1" showInputMessage="1" showErrorMessage="1" xr:uid="{B5213819-8BD8-4E9A-9C46-2D97AAE4DC8E}">
          <x14:formula1>
            <xm:f>リスト候補!$B$3:$B$6</xm:f>
          </x14:formula1>
          <xm:sqref>K70 K79 K86 K40 K53 K62 K94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879AA-DEEC-4B85-A621-57D070120803}">
  <dimension ref="A1:AL45"/>
  <sheetViews>
    <sheetView view="pageBreakPreview" zoomScale="82" zoomScaleNormal="85" zoomScaleSheetLayoutView="82" workbookViewId="0">
      <selection activeCell="AI11" sqref="AI11:AJ11"/>
    </sheetView>
  </sheetViews>
  <sheetFormatPr defaultColWidth="4.5" defaultRowHeight="21" customHeight="1"/>
  <cols>
    <col min="1" max="1" width="6.5" style="201" bestFit="1" customWidth="1"/>
    <col min="2" max="10" width="4.5" style="1"/>
    <col min="11" max="15" width="4.5" style="21"/>
    <col min="16" max="17" width="4.5" style="21" customWidth="1"/>
    <col min="18" max="18" width="4.625" style="21" bestFit="1" customWidth="1"/>
    <col min="19" max="20" width="4.5" style="21"/>
    <col min="21" max="21" width="4.625" style="21" bestFit="1" customWidth="1"/>
    <col min="22" max="22" width="4.5" style="1" customWidth="1"/>
    <col min="23" max="23" width="4.625" style="1" bestFit="1" customWidth="1"/>
    <col min="24" max="24" width="5.625" style="141" bestFit="1" customWidth="1"/>
    <col min="25" max="25" width="5" style="141" customWidth="1"/>
    <col min="26" max="33" width="5.125" style="141" customWidth="1"/>
    <col min="34" max="34" width="4.5" style="141"/>
    <col min="35" max="36" width="5.75" style="141" customWidth="1"/>
    <col min="37" max="38" width="5.25" style="1" customWidth="1"/>
    <col min="39" max="16384" width="4.5" style="1"/>
  </cols>
  <sheetData>
    <row r="1" spans="1:38" ht="21" customHeight="1">
      <c r="A1" s="228"/>
      <c r="X1" s="228"/>
      <c r="Y1" s="228"/>
      <c r="Z1" s="228"/>
      <c r="AA1" s="228"/>
      <c r="AB1" s="228"/>
      <c r="AC1" s="228"/>
      <c r="AD1" s="228"/>
      <c r="AE1" s="228"/>
      <c r="AF1" s="228"/>
      <c r="AG1" s="228"/>
      <c r="AH1" s="228"/>
      <c r="AI1" s="228"/>
      <c r="AJ1" s="228"/>
    </row>
    <row r="3" spans="1:38" ht="21" customHeight="1">
      <c r="B3" s="68" t="s">
        <v>403</v>
      </c>
      <c r="C3" s="68"/>
      <c r="D3" s="68"/>
      <c r="O3" s="21" t="str">
        <f>X3</f>
        <v>☑</v>
      </c>
      <c r="P3" s="150" t="s">
        <v>204</v>
      </c>
      <c r="Q3" s="141"/>
      <c r="S3" s="141"/>
      <c r="T3" s="21" t="str">
        <f>X4</f>
        <v>□</v>
      </c>
      <c r="U3" s="150" t="s">
        <v>205</v>
      </c>
      <c r="X3" s="138" t="str">
        <f>'第2-1号様式（共通事項）'!X2</f>
        <v>☑</v>
      </c>
      <c r="Y3" s="138" t="b">
        <f>'第2-1号様式（共通事項）'!Y2</f>
        <v>1</v>
      </c>
      <c r="Z3" s="141" t="str">
        <f>'第2-1号様式（共通事項）'!Z2</f>
        <v>木造住宅</v>
      </c>
      <c r="AC3" s="141" t="b">
        <f>'第2-1号様式（共通事項）'!Y22</f>
        <v>0</v>
      </c>
      <c r="AD3" s="141" t="s">
        <v>196</v>
      </c>
      <c r="AF3" s="141" t="s">
        <v>215</v>
      </c>
      <c r="AG3" s="141" t="str">
        <f>'第2-1号様式（共通事項）'!$AB$21</f>
        <v/>
      </c>
      <c r="AH3" s="141" t="s">
        <v>216</v>
      </c>
    </row>
    <row r="4" spans="1:38" ht="8.4499999999999993" customHeight="1">
      <c r="B4" s="63"/>
      <c r="C4" s="63"/>
      <c r="D4" s="63"/>
      <c r="X4" s="138" t="str">
        <f>'第2-1号様式（共通事項）'!X3</f>
        <v>□</v>
      </c>
      <c r="Y4" s="138" t="b">
        <f>'第2-1号様式（共通事項）'!Y3</f>
        <v>0</v>
      </c>
      <c r="Z4" s="141" t="str">
        <f>'第2-1号様式（共通事項）'!Z3</f>
        <v>京町家</v>
      </c>
      <c r="AC4" s="141" t="b">
        <f>'第2-1号様式（共通事項）'!Y21</f>
        <v>0</v>
      </c>
      <c r="AD4" s="141" t="s">
        <v>56</v>
      </c>
      <c r="AF4" s="141" t="s">
        <v>215</v>
      </c>
      <c r="AG4" s="141" t="e">
        <f>'第2-1号様式（共通事項）'!$AH$22</f>
        <v>#VALUE!</v>
      </c>
      <c r="AH4" s="141" t="s">
        <v>217</v>
      </c>
    </row>
    <row r="5" spans="1:38" ht="21" customHeight="1">
      <c r="B5" s="422" t="s">
        <v>461</v>
      </c>
      <c r="C5" s="423"/>
      <c r="D5" s="423"/>
      <c r="E5" s="424"/>
      <c r="F5" s="422" t="s">
        <v>189</v>
      </c>
      <c r="G5" s="423"/>
      <c r="H5" s="424"/>
      <c r="I5" s="422" t="s">
        <v>190</v>
      </c>
      <c r="J5" s="423"/>
      <c r="K5" s="424"/>
      <c r="L5" s="422" t="s">
        <v>157</v>
      </c>
      <c r="M5" s="423"/>
      <c r="N5" s="424"/>
      <c r="O5" s="422" t="s">
        <v>170</v>
      </c>
      <c r="P5" s="423"/>
      <c r="Q5" s="424"/>
      <c r="R5" s="422" t="s">
        <v>158</v>
      </c>
      <c r="S5" s="423"/>
      <c r="T5" s="424"/>
      <c r="U5" s="425" t="s">
        <v>247</v>
      </c>
      <c r="V5" s="426"/>
      <c r="W5" s="427"/>
      <c r="AC5" s="141" t="b">
        <f>'第2-1号様式（共通事項）'!Y23</f>
        <v>0</v>
      </c>
      <c r="AD5" s="141" t="s">
        <v>258</v>
      </c>
    </row>
    <row r="6" spans="1:38" ht="21" customHeight="1">
      <c r="B6" s="496"/>
      <c r="C6" s="497"/>
      <c r="D6" s="497"/>
      <c r="E6" s="498"/>
      <c r="F6" s="495"/>
      <c r="G6" s="495"/>
      <c r="H6" s="495"/>
      <c r="I6" s="495"/>
      <c r="J6" s="495"/>
      <c r="K6" s="495"/>
      <c r="L6" s="416">
        <f>SUM(O10:Q44)</f>
        <v>0</v>
      </c>
      <c r="M6" s="416"/>
      <c r="N6" s="416"/>
      <c r="O6" s="416">
        <f>L6*8/10</f>
        <v>0</v>
      </c>
      <c r="P6" s="416"/>
      <c r="Q6" s="416"/>
      <c r="R6" s="416">
        <f>IF(Y11=1,AK11,IF(Y12=1,AK12,IF(Y13=1,AK13,0)))</f>
        <v>0</v>
      </c>
      <c r="S6" s="416"/>
      <c r="T6" s="416"/>
      <c r="U6" s="416">
        <f>ROUNDDOWN(MIN(O6,R6),-3)</f>
        <v>0</v>
      </c>
      <c r="V6" s="416"/>
      <c r="W6" s="416"/>
      <c r="Z6" s="1"/>
      <c r="AA6" s="1"/>
      <c r="AB6" s="1"/>
      <c r="AH6" s="140"/>
      <c r="AJ6" s="140"/>
      <c r="AK6" s="141"/>
      <c r="AL6" s="141"/>
    </row>
    <row r="7" spans="1:38" ht="8.4499999999999993" customHeight="1">
      <c r="B7" s="21"/>
      <c r="F7" s="2"/>
      <c r="G7" s="2"/>
      <c r="H7" s="2"/>
      <c r="I7" s="2"/>
      <c r="J7" s="2"/>
      <c r="K7" s="2"/>
      <c r="L7" s="151"/>
      <c r="M7" s="151"/>
      <c r="N7" s="151"/>
      <c r="O7" s="151"/>
      <c r="P7" s="151"/>
      <c r="Q7" s="151"/>
      <c r="R7" s="151"/>
      <c r="S7" s="151"/>
      <c r="T7" s="151"/>
      <c r="U7" s="151"/>
      <c r="V7" s="151"/>
      <c r="W7" s="151"/>
      <c r="AH7" s="140"/>
      <c r="AJ7" s="140"/>
      <c r="AK7" s="141"/>
      <c r="AL7" s="141"/>
    </row>
    <row r="8" spans="1:38" ht="21" customHeight="1">
      <c r="B8" s="417" t="s">
        <v>265</v>
      </c>
      <c r="C8" s="418"/>
      <c r="D8" s="418"/>
      <c r="E8" s="418"/>
      <c r="F8" s="418"/>
      <c r="G8" s="418"/>
      <c r="H8" s="418"/>
      <c r="I8" s="436"/>
      <c r="J8" s="429" t="s">
        <v>134</v>
      </c>
      <c r="K8" s="429"/>
      <c r="L8" s="429" t="s">
        <v>135</v>
      </c>
      <c r="M8" s="429"/>
      <c r="N8" s="429"/>
      <c r="O8" s="429" t="s">
        <v>136</v>
      </c>
      <c r="P8" s="429"/>
      <c r="Q8" s="429"/>
      <c r="R8" s="429" t="s">
        <v>156</v>
      </c>
      <c r="S8" s="429"/>
      <c r="T8" s="429"/>
      <c r="U8" s="429"/>
      <c r="V8" s="429"/>
      <c r="W8" s="429"/>
      <c r="Z8" s="141" t="str">
        <f>F5</f>
        <v>現状の評点</v>
      </c>
      <c r="AB8" s="141">
        <f>F6</f>
        <v>0</v>
      </c>
      <c r="AC8" s="493"/>
      <c r="AD8" s="493"/>
      <c r="AE8" s="138"/>
      <c r="AF8" s="138"/>
      <c r="AH8" s="140"/>
      <c r="AI8" s="140"/>
      <c r="AJ8" s="140"/>
      <c r="AK8" s="141"/>
      <c r="AL8" s="141"/>
    </row>
    <row r="9" spans="1:38" ht="21" customHeight="1">
      <c r="B9" s="152" t="s">
        <v>5</v>
      </c>
      <c r="C9" s="153" t="s">
        <v>322</v>
      </c>
      <c r="D9" s="153"/>
      <c r="E9" s="153"/>
      <c r="F9" s="2"/>
      <c r="G9" s="2"/>
      <c r="H9" s="2"/>
      <c r="I9" s="2"/>
      <c r="J9" s="2"/>
      <c r="K9" s="2"/>
      <c r="L9" s="151"/>
      <c r="M9" s="151"/>
      <c r="N9" s="151"/>
      <c r="O9" s="151"/>
      <c r="P9" s="151"/>
      <c r="Q9" s="151"/>
      <c r="R9" s="151"/>
      <c r="S9" s="151"/>
      <c r="T9" s="151"/>
      <c r="U9" s="151"/>
      <c r="V9" s="151"/>
      <c r="W9" s="154"/>
      <c r="Z9" s="141" t="str">
        <f>I5</f>
        <v>改修後の評点</v>
      </c>
      <c r="AB9" s="141">
        <f>I6</f>
        <v>0</v>
      </c>
      <c r="AH9" s="140"/>
      <c r="AJ9" s="140"/>
      <c r="AK9" s="141"/>
      <c r="AL9" s="141"/>
    </row>
    <row r="10" spans="1:38" ht="21" customHeight="1">
      <c r="A10" s="210" t="b">
        <v>0</v>
      </c>
      <c r="B10" s="152"/>
      <c r="C10" s="155"/>
      <c r="D10" s="433" t="s">
        <v>323</v>
      </c>
      <c r="E10" s="434"/>
      <c r="F10" s="434"/>
      <c r="G10" s="434"/>
      <c r="H10" s="434"/>
      <c r="I10" s="435"/>
      <c r="J10" s="216"/>
      <c r="K10" s="217"/>
      <c r="L10" s="411"/>
      <c r="M10" s="411"/>
      <c r="N10" s="411"/>
      <c r="O10" s="412">
        <f t="shared" ref="O10" si="0">IF(K10="一式",L10,J10*L10)</f>
        <v>0</v>
      </c>
      <c r="P10" s="412"/>
      <c r="Q10" s="412"/>
      <c r="R10" s="413"/>
      <c r="S10" s="414"/>
      <c r="T10" s="414"/>
      <c r="U10" s="414"/>
      <c r="V10" s="414"/>
      <c r="W10" s="415"/>
      <c r="AC10" s="493" t="s">
        <v>260</v>
      </c>
      <c r="AD10" s="493"/>
      <c r="AE10" s="493" t="s">
        <v>261</v>
      </c>
      <c r="AF10" s="493"/>
      <c r="AG10" s="140" t="s">
        <v>56</v>
      </c>
      <c r="AH10" s="140"/>
      <c r="AI10" s="502" t="s">
        <v>258</v>
      </c>
      <c r="AJ10" s="502"/>
      <c r="AK10" s="493" t="s">
        <v>158</v>
      </c>
      <c r="AL10" s="493"/>
    </row>
    <row r="11" spans="1:38" ht="21" customHeight="1">
      <c r="B11" s="157" t="s">
        <v>6</v>
      </c>
      <c r="C11" s="153" t="s">
        <v>262</v>
      </c>
      <c r="D11" s="153"/>
      <c r="E11" s="153"/>
      <c r="F11" s="2"/>
      <c r="G11" s="2"/>
      <c r="H11" s="2"/>
      <c r="I11" s="2"/>
      <c r="J11" s="221"/>
      <c r="K11" s="221"/>
      <c r="L11" s="59"/>
      <c r="M11" s="59"/>
      <c r="N11" s="59"/>
      <c r="O11" s="59"/>
      <c r="P11" s="59"/>
      <c r="Q11" s="59"/>
      <c r="R11" s="59"/>
      <c r="S11" s="59"/>
      <c r="T11" s="59"/>
      <c r="U11" s="59"/>
      <c r="V11" s="59"/>
      <c r="W11" s="218"/>
      <c r="Y11" s="141">
        <f>IF(AND(AB$8&lt;1,AB$9&gt;=1),1,0)</f>
        <v>0</v>
      </c>
      <c r="Z11" s="141" t="s">
        <v>193</v>
      </c>
      <c r="AC11" s="409">
        <v>2000000</v>
      </c>
      <c r="AD11" s="409"/>
      <c r="AE11" s="409">
        <v>3000000</v>
      </c>
      <c r="AF11" s="409"/>
      <c r="AG11" s="141">
        <f>IF($AC$3=TRUE,$AG$3,IF($AC$4=TRUE,$AG$4,1))</f>
        <v>1</v>
      </c>
      <c r="AI11" s="409">
        <f>IF($AC$5=TRUE,500000,0)</f>
        <v>0</v>
      </c>
      <c r="AJ11" s="409"/>
      <c r="AK11" s="409">
        <f>IF($Y$4=TRUE,AE11,AC11)*AG11+IF($Y$4=TRUE,AI11,0)</f>
        <v>2000000</v>
      </c>
      <c r="AL11" s="409"/>
    </row>
    <row r="12" spans="1:38" ht="21" customHeight="1">
      <c r="A12" s="210" t="b">
        <v>0</v>
      </c>
      <c r="B12" s="152"/>
      <c r="C12" s="155"/>
      <c r="D12" s="433" t="s">
        <v>251</v>
      </c>
      <c r="E12" s="434"/>
      <c r="F12" s="434"/>
      <c r="G12" s="434"/>
      <c r="H12" s="434"/>
      <c r="I12" s="435"/>
      <c r="J12" s="216"/>
      <c r="K12" s="217"/>
      <c r="L12" s="411"/>
      <c r="M12" s="411"/>
      <c r="N12" s="411"/>
      <c r="O12" s="412">
        <f t="shared" ref="O12:O43" si="1">IF(K12="一式",L12,J12*L12)</f>
        <v>0</v>
      </c>
      <c r="P12" s="412"/>
      <c r="Q12" s="412"/>
      <c r="R12" s="413"/>
      <c r="S12" s="414"/>
      <c r="T12" s="414"/>
      <c r="U12" s="414"/>
      <c r="V12" s="414"/>
      <c r="W12" s="415"/>
      <c r="Y12" s="141">
        <f>IF(AND(AB$8&lt;0.7,AB$9&gt;=0.7),1,0)</f>
        <v>0</v>
      </c>
      <c r="Z12" s="141" t="s">
        <v>192</v>
      </c>
      <c r="AC12" s="409">
        <v>1000000</v>
      </c>
      <c r="AD12" s="409"/>
      <c r="AE12" s="409">
        <v>1500000</v>
      </c>
      <c r="AF12" s="409"/>
      <c r="AG12" s="141">
        <f t="shared" ref="AG12:AG13" si="2">IF($AC$3=TRUE,$AG$3,IF($AC$4=TRUE,$AG$4,1))</f>
        <v>1</v>
      </c>
      <c r="AI12" s="409">
        <v>0</v>
      </c>
      <c r="AJ12" s="409"/>
      <c r="AK12" s="409">
        <f t="shared" ref="AK12:AK13" si="3">IF($Y$4=TRUE,AE12,AC12)*AG12+IF($Y$4=TRUE,AI12,0)</f>
        <v>1000000</v>
      </c>
      <c r="AL12" s="409"/>
    </row>
    <row r="13" spans="1:38" ht="21" customHeight="1">
      <c r="A13" s="210" t="b">
        <v>0</v>
      </c>
      <c r="B13" s="152"/>
      <c r="C13" s="155"/>
      <c r="D13" s="433" t="s">
        <v>264</v>
      </c>
      <c r="E13" s="434"/>
      <c r="F13" s="434"/>
      <c r="G13" s="434"/>
      <c r="H13" s="434"/>
      <c r="I13" s="435"/>
      <c r="J13" s="216"/>
      <c r="K13" s="217"/>
      <c r="L13" s="411"/>
      <c r="M13" s="411"/>
      <c r="N13" s="411"/>
      <c r="O13" s="412">
        <f t="shared" si="1"/>
        <v>0</v>
      </c>
      <c r="P13" s="412"/>
      <c r="Q13" s="412"/>
      <c r="R13" s="413"/>
      <c r="S13" s="414"/>
      <c r="T13" s="414"/>
      <c r="U13" s="414"/>
      <c r="V13" s="414"/>
      <c r="W13" s="415"/>
      <c r="Y13" s="141">
        <f>IF(AND(AB$8&lt;1,AB$9&gt;AB8),1,0)</f>
        <v>0</v>
      </c>
      <c r="Z13" s="141" t="s">
        <v>191</v>
      </c>
      <c r="AC13" s="409">
        <v>800000</v>
      </c>
      <c r="AD13" s="409"/>
      <c r="AE13" s="409">
        <v>1000000</v>
      </c>
      <c r="AF13" s="409"/>
      <c r="AG13" s="141">
        <f t="shared" si="2"/>
        <v>1</v>
      </c>
      <c r="AI13" s="409">
        <v>0</v>
      </c>
      <c r="AJ13" s="409"/>
      <c r="AK13" s="409">
        <f t="shared" si="3"/>
        <v>800000</v>
      </c>
      <c r="AL13" s="409"/>
    </row>
    <row r="14" spans="1:38" ht="21" customHeight="1">
      <c r="A14" s="210" t="b">
        <v>0</v>
      </c>
      <c r="B14" s="152"/>
      <c r="C14" s="155"/>
      <c r="D14" s="433" t="s">
        <v>263</v>
      </c>
      <c r="E14" s="434"/>
      <c r="F14" s="434"/>
      <c r="G14" s="434"/>
      <c r="H14" s="434"/>
      <c r="I14" s="435"/>
      <c r="J14" s="216"/>
      <c r="K14" s="217"/>
      <c r="L14" s="411"/>
      <c r="M14" s="411"/>
      <c r="N14" s="411"/>
      <c r="O14" s="412">
        <f t="shared" si="1"/>
        <v>0</v>
      </c>
      <c r="P14" s="412"/>
      <c r="Q14" s="412"/>
      <c r="R14" s="413"/>
      <c r="S14" s="414"/>
      <c r="T14" s="414"/>
      <c r="U14" s="414"/>
      <c r="V14" s="414"/>
      <c r="W14" s="415"/>
    </row>
    <row r="15" spans="1:38" ht="21" customHeight="1">
      <c r="A15" s="210" t="b">
        <v>0</v>
      </c>
      <c r="B15" s="152"/>
      <c r="C15" s="155"/>
      <c r="D15" s="433" t="s">
        <v>218</v>
      </c>
      <c r="E15" s="434"/>
      <c r="F15" s="434"/>
      <c r="G15" s="434"/>
      <c r="H15" s="434"/>
      <c r="I15" s="435"/>
      <c r="J15" s="216"/>
      <c r="K15" s="217"/>
      <c r="L15" s="411"/>
      <c r="M15" s="411"/>
      <c r="N15" s="411"/>
      <c r="O15" s="412">
        <f t="shared" ref="O15" si="4">IF(K15="一式",L15,J15*L15)</f>
        <v>0</v>
      </c>
      <c r="P15" s="412"/>
      <c r="Q15" s="412"/>
      <c r="R15" s="413"/>
      <c r="S15" s="414"/>
      <c r="T15" s="414"/>
      <c r="U15" s="414"/>
      <c r="V15" s="414"/>
      <c r="W15" s="415"/>
    </row>
    <row r="16" spans="1:38" s="141" customFormat="1" ht="21" customHeight="1">
      <c r="A16" s="201"/>
      <c r="B16" s="157" t="s">
        <v>138</v>
      </c>
      <c r="C16" s="153" t="s">
        <v>194</v>
      </c>
      <c r="D16" s="158"/>
      <c r="E16" s="159"/>
      <c r="F16" s="159"/>
      <c r="G16" s="159"/>
      <c r="H16" s="159"/>
      <c r="I16" s="159"/>
      <c r="J16" s="219"/>
      <c r="K16" s="219"/>
      <c r="L16" s="160"/>
      <c r="M16" s="160"/>
      <c r="N16" s="160"/>
      <c r="O16" s="160"/>
      <c r="P16" s="160"/>
      <c r="Q16" s="160"/>
      <c r="R16" s="219"/>
      <c r="S16" s="219"/>
      <c r="T16" s="219"/>
      <c r="U16" s="219"/>
      <c r="V16" s="219"/>
      <c r="W16" s="220"/>
      <c r="AK16" s="1"/>
      <c r="AL16" s="1"/>
    </row>
    <row r="17" spans="1:38" s="141" customFormat="1" ht="21" customHeight="1">
      <c r="A17" s="210" t="b">
        <v>0</v>
      </c>
      <c r="B17" s="152"/>
      <c r="C17" s="155"/>
      <c r="D17" s="433" t="s">
        <v>251</v>
      </c>
      <c r="E17" s="434"/>
      <c r="F17" s="434"/>
      <c r="G17" s="434"/>
      <c r="H17" s="434"/>
      <c r="I17" s="435"/>
      <c r="J17" s="216"/>
      <c r="K17" s="217"/>
      <c r="L17" s="411"/>
      <c r="M17" s="411"/>
      <c r="N17" s="411"/>
      <c r="O17" s="412">
        <f t="shared" ref="O17:O20" si="5">IF(K17="一式",L17,J17*L17)</f>
        <v>0</v>
      </c>
      <c r="P17" s="412"/>
      <c r="Q17" s="412"/>
      <c r="R17" s="413"/>
      <c r="S17" s="414"/>
      <c r="T17" s="414"/>
      <c r="U17" s="414"/>
      <c r="V17" s="414"/>
      <c r="W17" s="415"/>
    </row>
    <row r="18" spans="1:38" s="141" customFormat="1" ht="21" customHeight="1">
      <c r="A18" s="210" t="b">
        <v>0</v>
      </c>
      <c r="B18" s="152"/>
      <c r="C18" s="155"/>
      <c r="D18" s="433" t="s">
        <v>133</v>
      </c>
      <c r="E18" s="434"/>
      <c r="F18" s="434"/>
      <c r="G18" s="434"/>
      <c r="H18" s="434"/>
      <c r="I18" s="435"/>
      <c r="J18" s="216"/>
      <c r="K18" s="217"/>
      <c r="L18" s="411"/>
      <c r="M18" s="411"/>
      <c r="N18" s="411"/>
      <c r="O18" s="412">
        <f t="shared" si="5"/>
        <v>0</v>
      </c>
      <c r="P18" s="412"/>
      <c r="Q18" s="412"/>
      <c r="R18" s="413"/>
      <c r="S18" s="414"/>
      <c r="T18" s="414"/>
      <c r="U18" s="414"/>
      <c r="V18" s="414"/>
      <c r="W18" s="415"/>
    </row>
    <row r="19" spans="1:38" ht="21" customHeight="1">
      <c r="A19" s="210" t="b">
        <v>0</v>
      </c>
      <c r="B19" s="152"/>
      <c r="C19" s="155"/>
      <c r="D19" s="433" t="s">
        <v>218</v>
      </c>
      <c r="E19" s="434"/>
      <c r="F19" s="434"/>
      <c r="G19" s="434"/>
      <c r="H19" s="434"/>
      <c r="I19" s="435"/>
      <c r="J19" s="216"/>
      <c r="K19" s="217"/>
      <c r="L19" s="411"/>
      <c r="M19" s="411"/>
      <c r="N19" s="411"/>
      <c r="O19" s="412">
        <f t="shared" si="5"/>
        <v>0</v>
      </c>
      <c r="P19" s="412"/>
      <c r="Q19" s="412"/>
      <c r="R19" s="413"/>
      <c r="S19" s="414"/>
      <c r="T19" s="414"/>
      <c r="U19" s="414"/>
      <c r="V19" s="414"/>
      <c r="W19" s="415"/>
    </row>
    <row r="20" spans="1:38" ht="21" customHeight="1">
      <c r="A20" s="210" t="b">
        <v>0</v>
      </c>
      <c r="B20" s="152"/>
      <c r="C20" s="155"/>
      <c r="D20" s="433" t="s">
        <v>246</v>
      </c>
      <c r="E20" s="434"/>
      <c r="F20" s="434"/>
      <c r="G20" s="434"/>
      <c r="H20" s="434"/>
      <c r="I20" s="435"/>
      <c r="J20" s="216"/>
      <c r="K20" s="217"/>
      <c r="L20" s="411"/>
      <c r="M20" s="411"/>
      <c r="N20" s="411"/>
      <c r="O20" s="412">
        <f t="shared" si="5"/>
        <v>0</v>
      </c>
      <c r="P20" s="412"/>
      <c r="Q20" s="412"/>
      <c r="R20" s="413"/>
      <c r="S20" s="414"/>
      <c r="T20" s="414"/>
      <c r="U20" s="414"/>
      <c r="V20" s="414"/>
      <c r="W20" s="415"/>
    </row>
    <row r="21" spans="1:38" s="141" customFormat="1" ht="21" customHeight="1">
      <c r="A21" s="201"/>
      <c r="B21" s="157" t="s">
        <v>139</v>
      </c>
      <c r="C21" s="153" t="s">
        <v>195</v>
      </c>
      <c r="D21" s="158"/>
      <c r="E21" s="159"/>
      <c r="F21" s="159"/>
      <c r="G21" s="159"/>
      <c r="H21" s="159"/>
      <c r="I21" s="159"/>
      <c r="J21" s="219"/>
      <c r="K21" s="219"/>
      <c r="L21" s="160"/>
      <c r="M21" s="160"/>
      <c r="N21" s="160"/>
      <c r="O21" s="160"/>
      <c r="P21" s="160"/>
      <c r="Q21" s="160"/>
      <c r="R21" s="219"/>
      <c r="S21" s="219"/>
      <c r="T21" s="219"/>
      <c r="U21" s="219"/>
      <c r="V21" s="219"/>
      <c r="W21" s="220"/>
      <c r="AK21" s="1"/>
      <c r="AL21" s="1"/>
    </row>
    <row r="22" spans="1:38" s="141" customFormat="1" ht="21" customHeight="1">
      <c r="A22" s="210" t="b">
        <v>0</v>
      </c>
      <c r="B22" s="152"/>
      <c r="C22" s="155"/>
      <c r="D22" s="433" t="s">
        <v>251</v>
      </c>
      <c r="E22" s="434"/>
      <c r="F22" s="434"/>
      <c r="G22" s="434"/>
      <c r="H22" s="434"/>
      <c r="I22" s="435"/>
      <c r="J22" s="216"/>
      <c r="K22" s="217"/>
      <c r="L22" s="411"/>
      <c r="M22" s="411"/>
      <c r="N22" s="411"/>
      <c r="O22" s="412">
        <f t="shared" ref="O22:O25" si="6">IF(K22="一式",L22,J22*L22)</f>
        <v>0</v>
      </c>
      <c r="P22" s="412"/>
      <c r="Q22" s="412"/>
      <c r="R22" s="413"/>
      <c r="S22" s="414"/>
      <c r="T22" s="414"/>
      <c r="U22" s="414"/>
      <c r="V22" s="414"/>
      <c r="W22" s="415"/>
    </row>
    <row r="23" spans="1:38" s="141" customFormat="1" ht="21" customHeight="1">
      <c r="A23" s="210" t="b">
        <v>0</v>
      </c>
      <c r="B23" s="152"/>
      <c r="C23" s="155"/>
      <c r="D23" s="433" t="s">
        <v>252</v>
      </c>
      <c r="E23" s="434"/>
      <c r="F23" s="434"/>
      <c r="G23" s="434"/>
      <c r="H23" s="434"/>
      <c r="I23" s="435"/>
      <c r="J23" s="216"/>
      <c r="K23" s="217"/>
      <c r="L23" s="411"/>
      <c r="M23" s="411"/>
      <c r="N23" s="411"/>
      <c r="O23" s="412">
        <f t="shared" si="6"/>
        <v>0</v>
      </c>
      <c r="P23" s="412"/>
      <c r="Q23" s="412"/>
      <c r="R23" s="413"/>
      <c r="S23" s="414"/>
      <c r="T23" s="414"/>
      <c r="U23" s="414"/>
      <c r="V23" s="414"/>
      <c r="W23" s="415"/>
    </row>
    <row r="24" spans="1:38" ht="21" customHeight="1">
      <c r="A24" s="210" t="b">
        <v>0</v>
      </c>
      <c r="B24" s="152"/>
      <c r="C24" s="155"/>
      <c r="D24" s="433" t="s">
        <v>253</v>
      </c>
      <c r="E24" s="434"/>
      <c r="F24" s="434"/>
      <c r="G24" s="434"/>
      <c r="H24" s="434"/>
      <c r="I24" s="435"/>
      <c r="J24" s="216"/>
      <c r="K24" s="217"/>
      <c r="L24" s="411"/>
      <c r="M24" s="411"/>
      <c r="N24" s="411"/>
      <c r="O24" s="412">
        <f t="shared" si="6"/>
        <v>0</v>
      </c>
      <c r="P24" s="412"/>
      <c r="Q24" s="412"/>
      <c r="R24" s="413"/>
      <c r="S24" s="414"/>
      <c r="T24" s="414"/>
      <c r="U24" s="414"/>
      <c r="V24" s="414"/>
      <c r="W24" s="415"/>
    </row>
    <row r="25" spans="1:38" ht="21" customHeight="1">
      <c r="A25" s="210" t="b">
        <v>0</v>
      </c>
      <c r="B25" s="152"/>
      <c r="C25" s="155"/>
      <c r="D25" s="433" t="s">
        <v>218</v>
      </c>
      <c r="E25" s="434"/>
      <c r="F25" s="434"/>
      <c r="G25" s="434"/>
      <c r="H25" s="434"/>
      <c r="I25" s="435"/>
      <c r="J25" s="216"/>
      <c r="K25" s="217"/>
      <c r="L25" s="411"/>
      <c r="M25" s="411"/>
      <c r="N25" s="411"/>
      <c r="O25" s="412">
        <f t="shared" si="6"/>
        <v>0</v>
      </c>
      <c r="P25" s="412"/>
      <c r="Q25" s="412"/>
      <c r="R25" s="413"/>
      <c r="S25" s="414"/>
      <c r="T25" s="414"/>
      <c r="U25" s="414"/>
      <c r="V25" s="414"/>
      <c r="W25" s="415"/>
    </row>
    <row r="26" spans="1:38" s="141" customFormat="1" ht="21" customHeight="1">
      <c r="A26" s="201"/>
      <c r="B26" s="157" t="s">
        <v>140</v>
      </c>
      <c r="C26" s="153" t="s">
        <v>266</v>
      </c>
      <c r="D26" s="158"/>
      <c r="E26" s="159"/>
      <c r="F26" s="159"/>
      <c r="G26" s="159"/>
      <c r="H26" s="159"/>
      <c r="I26" s="159"/>
      <c r="J26" s="219"/>
      <c r="K26" s="219"/>
      <c r="L26" s="160"/>
      <c r="M26" s="160"/>
      <c r="N26" s="160"/>
      <c r="O26" s="160"/>
      <c r="P26" s="160"/>
      <c r="Q26" s="160"/>
      <c r="R26" s="219"/>
      <c r="S26" s="219"/>
      <c r="T26" s="219"/>
      <c r="U26" s="219"/>
      <c r="V26" s="219"/>
      <c r="W26" s="220"/>
      <c r="AK26" s="1"/>
      <c r="AL26" s="1"/>
    </row>
    <row r="27" spans="1:38" s="141" customFormat="1" ht="21" customHeight="1">
      <c r="A27" s="210" t="b">
        <v>0</v>
      </c>
      <c r="B27" s="152"/>
      <c r="C27" s="155"/>
      <c r="D27" s="433" t="s">
        <v>251</v>
      </c>
      <c r="E27" s="434"/>
      <c r="F27" s="434"/>
      <c r="G27" s="434"/>
      <c r="H27" s="434"/>
      <c r="I27" s="435"/>
      <c r="J27" s="216"/>
      <c r="K27" s="217"/>
      <c r="L27" s="411"/>
      <c r="M27" s="411"/>
      <c r="N27" s="411"/>
      <c r="O27" s="412">
        <f t="shared" ref="O27:O31" si="7">IF(K27="一式",L27,J27*L27)</f>
        <v>0</v>
      </c>
      <c r="P27" s="412"/>
      <c r="Q27" s="412"/>
      <c r="R27" s="413"/>
      <c r="S27" s="414"/>
      <c r="T27" s="414"/>
      <c r="U27" s="414"/>
      <c r="V27" s="414"/>
      <c r="W27" s="415"/>
    </row>
    <row r="28" spans="1:38" s="141" customFormat="1" ht="21" customHeight="1">
      <c r="A28" s="210" t="b">
        <v>0</v>
      </c>
      <c r="B28" s="152"/>
      <c r="C28" s="155"/>
      <c r="D28" s="433" t="s">
        <v>256</v>
      </c>
      <c r="E28" s="434"/>
      <c r="F28" s="434"/>
      <c r="G28" s="434"/>
      <c r="H28" s="434"/>
      <c r="I28" s="435"/>
      <c r="J28" s="216"/>
      <c r="K28" s="217"/>
      <c r="L28" s="411"/>
      <c r="M28" s="411"/>
      <c r="N28" s="411"/>
      <c r="O28" s="412">
        <f t="shared" si="7"/>
        <v>0</v>
      </c>
      <c r="P28" s="412"/>
      <c r="Q28" s="412"/>
      <c r="R28" s="413"/>
      <c r="S28" s="414"/>
      <c r="T28" s="414"/>
      <c r="U28" s="414"/>
      <c r="V28" s="414"/>
      <c r="W28" s="415"/>
    </row>
    <row r="29" spans="1:38" s="141" customFormat="1" ht="21" customHeight="1">
      <c r="A29" s="210" t="b">
        <v>0</v>
      </c>
      <c r="B29" s="152"/>
      <c r="C29" s="155"/>
      <c r="D29" s="433" t="s">
        <v>267</v>
      </c>
      <c r="E29" s="434"/>
      <c r="F29" s="434"/>
      <c r="G29" s="434"/>
      <c r="H29" s="434"/>
      <c r="I29" s="435"/>
      <c r="J29" s="216"/>
      <c r="K29" s="217"/>
      <c r="L29" s="411"/>
      <c r="M29" s="411"/>
      <c r="N29" s="411"/>
      <c r="O29" s="412">
        <f t="shared" ref="O29" si="8">IF(K29="一式",L29,J29*L29)</f>
        <v>0</v>
      </c>
      <c r="P29" s="412"/>
      <c r="Q29" s="412"/>
      <c r="R29" s="413"/>
      <c r="S29" s="414"/>
      <c r="T29" s="414"/>
      <c r="U29" s="414"/>
      <c r="V29" s="414"/>
      <c r="W29" s="415"/>
    </row>
    <row r="30" spans="1:38" ht="21" customHeight="1">
      <c r="A30" s="210" t="b">
        <v>0</v>
      </c>
      <c r="B30" s="152"/>
      <c r="C30" s="155"/>
      <c r="D30" s="433" t="s">
        <v>257</v>
      </c>
      <c r="E30" s="434"/>
      <c r="F30" s="434"/>
      <c r="G30" s="434"/>
      <c r="H30" s="434"/>
      <c r="I30" s="435"/>
      <c r="J30" s="216"/>
      <c r="K30" s="217"/>
      <c r="L30" s="411"/>
      <c r="M30" s="411"/>
      <c r="N30" s="411"/>
      <c r="O30" s="412">
        <f t="shared" si="7"/>
        <v>0</v>
      </c>
      <c r="P30" s="412"/>
      <c r="Q30" s="412"/>
      <c r="R30" s="413"/>
      <c r="S30" s="414"/>
      <c r="T30" s="414"/>
      <c r="U30" s="414"/>
      <c r="V30" s="414"/>
      <c r="W30" s="415"/>
    </row>
    <row r="31" spans="1:38" ht="21" customHeight="1">
      <c r="A31" s="210" t="b">
        <v>0</v>
      </c>
      <c r="B31" s="152"/>
      <c r="C31" s="155"/>
      <c r="D31" s="433" t="s">
        <v>218</v>
      </c>
      <c r="E31" s="434"/>
      <c r="F31" s="434"/>
      <c r="G31" s="434"/>
      <c r="H31" s="434"/>
      <c r="I31" s="435"/>
      <c r="J31" s="216"/>
      <c r="K31" s="217"/>
      <c r="L31" s="411"/>
      <c r="M31" s="411"/>
      <c r="N31" s="411"/>
      <c r="O31" s="412">
        <f t="shared" si="7"/>
        <v>0</v>
      </c>
      <c r="P31" s="412"/>
      <c r="Q31" s="412"/>
      <c r="R31" s="413"/>
      <c r="S31" s="414"/>
      <c r="T31" s="414"/>
      <c r="U31" s="414"/>
      <c r="V31" s="414"/>
      <c r="W31" s="415"/>
    </row>
    <row r="32" spans="1:38" s="141" customFormat="1" ht="21" customHeight="1">
      <c r="A32" s="201"/>
      <c r="B32" s="157" t="s">
        <v>274</v>
      </c>
      <c r="C32" s="153" t="s">
        <v>268</v>
      </c>
      <c r="D32" s="158"/>
      <c r="E32" s="159"/>
      <c r="F32" s="159"/>
      <c r="G32" s="159"/>
      <c r="H32" s="159"/>
      <c r="I32" s="159"/>
      <c r="J32" s="219"/>
      <c r="K32" s="219"/>
      <c r="L32" s="160"/>
      <c r="M32" s="160"/>
      <c r="N32" s="160"/>
      <c r="O32" s="160"/>
      <c r="P32" s="160"/>
      <c r="Q32" s="160"/>
      <c r="R32" s="219"/>
      <c r="S32" s="219"/>
      <c r="T32" s="219"/>
      <c r="U32" s="219"/>
      <c r="V32" s="219"/>
      <c r="W32" s="220"/>
      <c r="AK32" s="1"/>
      <c r="AL32" s="1"/>
    </row>
    <row r="33" spans="1:38" s="141" customFormat="1" ht="21" customHeight="1">
      <c r="A33" s="210" t="b">
        <v>0</v>
      </c>
      <c r="B33" s="152"/>
      <c r="C33" s="155"/>
      <c r="D33" s="433" t="s">
        <v>269</v>
      </c>
      <c r="E33" s="434"/>
      <c r="F33" s="434"/>
      <c r="G33" s="434"/>
      <c r="H33" s="434"/>
      <c r="I33" s="435"/>
      <c r="J33" s="216"/>
      <c r="K33" s="217"/>
      <c r="L33" s="411"/>
      <c r="M33" s="411"/>
      <c r="N33" s="411"/>
      <c r="O33" s="412">
        <f t="shared" ref="O33:O38" si="9">IF(K33="一式",L33,J33*L33)</f>
        <v>0</v>
      </c>
      <c r="P33" s="412"/>
      <c r="Q33" s="412"/>
      <c r="R33" s="413"/>
      <c r="S33" s="414"/>
      <c r="T33" s="414"/>
      <c r="U33" s="414"/>
      <c r="V33" s="414"/>
      <c r="W33" s="415"/>
    </row>
    <row r="34" spans="1:38" s="141" customFormat="1" ht="21" customHeight="1">
      <c r="A34" s="210" t="b">
        <v>0</v>
      </c>
      <c r="B34" s="152"/>
      <c r="C34" s="155"/>
      <c r="D34" s="433" t="s">
        <v>270</v>
      </c>
      <c r="E34" s="434"/>
      <c r="F34" s="434"/>
      <c r="G34" s="434"/>
      <c r="H34" s="434"/>
      <c r="I34" s="435"/>
      <c r="J34" s="216"/>
      <c r="K34" s="217"/>
      <c r="L34" s="411"/>
      <c r="M34" s="411"/>
      <c r="N34" s="411"/>
      <c r="O34" s="412">
        <f t="shared" si="9"/>
        <v>0</v>
      </c>
      <c r="P34" s="412"/>
      <c r="Q34" s="412"/>
      <c r="R34" s="413"/>
      <c r="S34" s="414"/>
      <c r="T34" s="414"/>
      <c r="U34" s="414"/>
      <c r="V34" s="414"/>
      <c r="W34" s="415"/>
      <c r="AK34" s="1"/>
      <c r="AL34" s="1"/>
    </row>
    <row r="35" spans="1:38" s="141" customFormat="1" ht="21" customHeight="1">
      <c r="A35" s="210" t="b">
        <v>0</v>
      </c>
      <c r="B35" s="152"/>
      <c r="C35" s="155"/>
      <c r="D35" s="433" t="s">
        <v>271</v>
      </c>
      <c r="E35" s="434"/>
      <c r="F35" s="434"/>
      <c r="G35" s="434"/>
      <c r="H35" s="434"/>
      <c r="I35" s="435"/>
      <c r="J35" s="216"/>
      <c r="K35" s="217"/>
      <c r="L35" s="411"/>
      <c r="M35" s="411"/>
      <c r="N35" s="411"/>
      <c r="O35" s="412">
        <f t="shared" si="9"/>
        <v>0</v>
      </c>
      <c r="P35" s="412"/>
      <c r="Q35" s="412"/>
      <c r="R35" s="413"/>
      <c r="S35" s="414"/>
      <c r="T35" s="414"/>
      <c r="U35" s="414"/>
      <c r="V35" s="414"/>
      <c r="W35" s="415"/>
    </row>
    <row r="36" spans="1:38" s="141" customFormat="1" ht="21" customHeight="1">
      <c r="A36" s="210" t="b">
        <v>0</v>
      </c>
      <c r="B36" s="152"/>
      <c r="C36" s="155"/>
      <c r="D36" s="499"/>
      <c r="E36" s="500"/>
      <c r="F36" s="500"/>
      <c r="G36" s="500"/>
      <c r="H36" s="500"/>
      <c r="I36" s="501"/>
      <c r="J36" s="216"/>
      <c r="K36" s="217"/>
      <c r="L36" s="411"/>
      <c r="M36" s="411"/>
      <c r="N36" s="411"/>
      <c r="O36" s="412">
        <f t="shared" si="9"/>
        <v>0</v>
      </c>
      <c r="P36" s="412"/>
      <c r="Q36" s="412"/>
      <c r="R36" s="413"/>
      <c r="S36" s="414"/>
      <c r="T36" s="414"/>
      <c r="U36" s="414"/>
      <c r="V36" s="414"/>
      <c r="W36" s="415"/>
    </row>
    <row r="37" spans="1:38" ht="21" customHeight="1">
      <c r="A37" s="210" t="b">
        <v>0</v>
      </c>
      <c r="B37" s="152"/>
      <c r="C37" s="155"/>
      <c r="D37" s="499"/>
      <c r="E37" s="500"/>
      <c r="F37" s="500"/>
      <c r="G37" s="500"/>
      <c r="H37" s="500"/>
      <c r="I37" s="501"/>
      <c r="J37" s="216"/>
      <c r="K37" s="217"/>
      <c r="L37" s="411"/>
      <c r="M37" s="411"/>
      <c r="N37" s="411"/>
      <c r="O37" s="412">
        <f t="shared" si="9"/>
        <v>0</v>
      </c>
      <c r="P37" s="412"/>
      <c r="Q37" s="412"/>
      <c r="R37" s="413"/>
      <c r="S37" s="414"/>
      <c r="T37" s="414"/>
      <c r="U37" s="414"/>
      <c r="V37" s="414"/>
      <c r="W37" s="415"/>
    </row>
    <row r="38" spans="1:38" ht="21" customHeight="1">
      <c r="A38" s="210" t="b">
        <v>0</v>
      </c>
      <c r="B38" s="152"/>
      <c r="C38" s="155"/>
      <c r="D38" s="499"/>
      <c r="E38" s="500"/>
      <c r="F38" s="500"/>
      <c r="G38" s="500"/>
      <c r="H38" s="500"/>
      <c r="I38" s="501"/>
      <c r="J38" s="216"/>
      <c r="K38" s="217"/>
      <c r="L38" s="411"/>
      <c r="M38" s="411"/>
      <c r="N38" s="411"/>
      <c r="O38" s="412">
        <f t="shared" si="9"/>
        <v>0</v>
      </c>
      <c r="P38" s="412"/>
      <c r="Q38" s="412"/>
      <c r="R38" s="413"/>
      <c r="S38" s="414"/>
      <c r="T38" s="414"/>
      <c r="U38" s="414"/>
      <c r="V38" s="414"/>
      <c r="W38" s="415"/>
    </row>
    <row r="39" spans="1:38" s="141" customFormat="1" ht="21" customHeight="1">
      <c r="A39" s="201"/>
      <c r="B39" s="157" t="s">
        <v>324</v>
      </c>
      <c r="C39" s="153" t="s">
        <v>272</v>
      </c>
      <c r="D39" s="158"/>
      <c r="E39" s="159"/>
      <c r="F39" s="159"/>
      <c r="G39" s="159"/>
      <c r="H39" s="159"/>
      <c r="I39" s="159"/>
      <c r="J39" s="219"/>
      <c r="K39" s="219"/>
      <c r="L39" s="160"/>
      <c r="M39" s="160"/>
      <c r="N39" s="160"/>
      <c r="O39" s="160"/>
      <c r="P39" s="160"/>
      <c r="Q39" s="160"/>
      <c r="R39" s="219"/>
      <c r="S39" s="219"/>
      <c r="T39" s="219"/>
      <c r="U39" s="219"/>
      <c r="V39" s="219"/>
      <c r="W39" s="220"/>
      <c r="AK39" s="1"/>
      <c r="AL39" s="1"/>
    </row>
    <row r="40" spans="1:38" s="141" customFormat="1" ht="21" customHeight="1">
      <c r="A40" s="210" t="b">
        <v>0</v>
      </c>
      <c r="B40" s="152"/>
      <c r="C40" s="155"/>
      <c r="D40" s="499"/>
      <c r="E40" s="500"/>
      <c r="F40" s="500"/>
      <c r="G40" s="500"/>
      <c r="H40" s="500"/>
      <c r="I40" s="501"/>
      <c r="J40" s="216"/>
      <c r="K40" s="217"/>
      <c r="L40" s="411"/>
      <c r="M40" s="411"/>
      <c r="N40" s="411"/>
      <c r="O40" s="412">
        <f t="shared" ref="O40:O41" si="10">IF(K40="一式",L40,J40*L40)</f>
        <v>0</v>
      </c>
      <c r="P40" s="412"/>
      <c r="Q40" s="412"/>
      <c r="R40" s="413"/>
      <c r="S40" s="414"/>
      <c r="T40" s="414"/>
      <c r="U40" s="414"/>
      <c r="V40" s="414"/>
      <c r="W40" s="415"/>
    </row>
    <row r="41" spans="1:38" ht="21" customHeight="1">
      <c r="A41" s="210" t="b">
        <v>0</v>
      </c>
      <c r="B41" s="152"/>
      <c r="C41" s="155"/>
      <c r="D41" s="499"/>
      <c r="E41" s="500"/>
      <c r="F41" s="500"/>
      <c r="G41" s="500"/>
      <c r="H41" s="500"/>
      <c r="I41" s="501"/>
      <c r="J41" s="216"/>
      <c r="K41" s="217"/>
      <c r="L41" s="411"/>
      <c r="M41" s="411"/>
      <c r="N41" s="411"/>
      <c r="O41" s="412">
        <f t="shared" si="10"/>
        <v>0</v>
      </c>
      <c r="P41" s="412"/>
      <c r="Q41" s="412"/>
      <c r="R41" s="413"/>
      <c r="S41" s="414"/>
      <c r="T41" s="414"/>
      <c r="U41" s="414"/>
      <c r="V41" s="414"/>
      <c r="W41" s="415"/>
    </row>
    <row r="42" spans="1:38" ht="21" customHeight="1">
      <c r="A42" s="210" t="b">
        <v>0</v>
      </c>
      <c r="B42" s="152"/>
      <c r="C42" s="155"/>
      <c r="D42" s="499"/>
      <c r="E42" s="500"/>
      <c r="F42" s="500"/>
      <c r="G42" s="500"/>
      <c r="H42" s="500"/>
      <c r="I42" s="501"/>
      <c r="J42" s="216"/>
      <c r="K42" s="217"/>
      <c r="L42" s="411"/>
      <c r="M42" s="411"/>
      <c r="N42" s="411"/>
      <c r="O42" s="412">
        <f t="shared" ref="O42" si="11">IF(K42="一式",L42,J42*L42)</f>
        <v>0</v>
      </c>
      <c r="P42" s="412"/>
      <c r="Q42" s="412"/>
      <c r="R42" s="413"/>
      <c r="S42" s="414"/>
      <c r="T42" s="414"/>
      <c r="U42" s="414"/>
      <c r="V42" s="414"/>
      <c r="W42" s="415"/>
    </row>
    <row r="43" spans="1:38" ht="21" customHeight="1">
      <c r="A43" s="210" t="b">
        <v>0</v>
      </c>
      <c r="B43" s="161"/>
      <c r="C43" s="155"/>
      <c r="D43" s="499"/>
      <c r="E43" s="500"/>
      <c r="F43" s="500"/>
      <c r="G43" s="500"/>
      <c r="H43" s="500"/>
      <c r="I43" s="501"/>
      <c r="J43" s="216"/>
      <c r="K43" s="217"/>
      <c r="L43" s="411"/>
      <c r="M43" s="411"/>
      <c r="N43" s="411"/>
      <c r="O43" s="412">
        <f t="shared" si="1"/>
        <v>0</v>
      </c>
      <c r="P43" s="412"/>
      <c r="Q43" s="412"/>
      <c r="R43" s="413"/>
      <c r="S43" s="414"/>
      <c r="T43" s="414"/>
      <c r="U43" s="414"/>
      <c r="V43" s="414"/>
      <c r="W43" s="415"/>
      <c r="X43" s="141" t="s">
        <v>186</v>
      </c>
      <c r="Y43" s="409">
        <f>SUM(O10:Q43)</f>
        <v>0</v>
      </c>
      <c r="Z43" s="409"/>
      <c r="AA43" s="94" t="s">
        <v>326</v>
      </c>
      <c r="AB43" s="141" t="s">
        <v>327</v>
      </c>
    </row>
    <row r="44" spans="1:38" ht="21" customHeight="1">
      <c r="B44" s="162"/>
      <c r="C44" s="417" t="s">
        <v>187</v>
      </c>
      <c r="D44" s="418"/>
      <c r="E44" s="418"/>
      <c r="F44" s="418"/>
      <c r="G44" s="418"/>
      <c r="H44" s="418"/>
      <c r="I44" s="418"/>
      <c r="J44" s="419" t="s">
        <v>169</v>
      </c>
      <c r="K44" s="419"/>
      <c r="L44" s="419" t="s">
        <v>169</v>
      </c>
      <c r="M44" s="419"/>
      <c r="N44" s="420"/>
      <c r="O44" s="412">
        <f>Y43*AA44</f>
        <v>0</v>
      </c>
      <c r="P44" s="412"/>
      <c r="Q44" s="412"/>
      <c r="R44" s="421" t="s">
        <v>169</v>
      </c>
      <c r="S44" s="419"/>
      <c r="T44" s="419"/>
      <c r="U44" s="419"/>
      <c r="V44" s="419"/>
      <c r="W44" s="420"/>
      <c r="X44" s="141" t="s">
        <v>259</v>
      </c>
      <c r="Z44" s="67">
        <f>'第2-1号様式（共通事項）'!X30</f>
        <v>0</v>
      </c>
      <c r="AA44" s="116">
        <f>Z44/(1-Z44)</f>
        <v>0</v>
      </c>
    </row>
    <row r="45" spans="1:38" ht="21" customHeight="1">
      <c r="C45" s="2"/>
      <c r="D45" s="2"/>
      <c r="E45" s="2"/>
      <c r="F45" s="2"/>
      <c r="G45" s="2"/>
      <c r="H45" s="2"/>
      <c r="I45" s="2"/>
      <c r="J45" s="2"/>
      <c r="K45" s="2"/>
      <c r="L45" s="2"/>
      <c r="M45" s="2"/>
      <c r="N45" s="2"/>
      <c r="O45" s="59"/>
      <c r="P45" s="59"/>
      <c r="Q45" s="59"/>
      <c r="R45" s="2"/>
      <c r="S45" s="2"/>
      <c r="T45" s="2"/>
      <c r="U45" s="2"/>
      <c r="V45" s="2"/>
      <c r="W45" s="2"/>
    </row>
  </sheetData>
  <sheetProtection algorithmName="SHA-512" hashValue="mHpPK7v6gV+4io/+3wQZIOsVIaV7Kx4eBHtFwh8ZYUwC0C+eGrE87rKjqK+ba30h8HvXwo9tt+tT/sayzCgd6g==" saltValue="UQAkFuuT8ZFzV5/gsbvFkQ==" spinCount="100000" sheet="1" objects="1" scenarios="1" formatCells="0" formatColumns="0" formatRows="0" insertRows="0" autoFilter="0"/>
  <mergeCells count="154">
    <mergeCell ref="AC8:AD8"/>
    <mergeCell ref="D29:I29"/>
    <mergeCell ref="L29:N29"/>
    <mergeCell ref="O29:Q29"/>
    <mergeCell ref="R29:W29"/>
    <mergeCell ref="O17:Q17"/>
    <mergeCell ref="R17:W17"/>
    <mergeCell ref="D18:I18"/>
    <mergeCell ref="L18:N18"/>
    <mergeCell ref="O18:Q18"/>
    <mergeCell ref="R18:W18"/>
    <mergeCell ref="L27:N27"/>
    <mergeCell ref="L22:N22"/>
    <mergeCell ref="L10:N10"/>
    <mergeCell ref="O12:Q12"/>
    <mergeCell ref="R12:W12"/>
    <mergeCell ref="AC11:AD11"/>
    <mergeCell ref="D17:I17"/>
    <mergeCell ref="L17:N17"/>
    <mergeCell ref="L15:N15"/>
    <mergeCell ref="O15:Q15"/>
    <mergeCell ref="D12:I12"/>
    <mergeCell ref="D13:I13"/>
    <mergeCell ref="D14:I14"/>
    <mergeCell ref="AK10:AL10"/>
    <mergeCell ref="AC10:AD10"/>
    <mergeCell ref="AE10:AF10"/>
    <mergeCell ref="AE11:AF11"/>
    <mergeCell ref="AE12:AF12"/>
    <mergeCell ref="AK13:AL13"/>
    <mergeCell ref="AI13:AJ13"/>
    <mergeCell ref="R15:W15"/>
    <mergeCell ref="L14:N14"/>
    <mergeCell ref="O14:Q14"/>
    <mergeCell ref="R14:W14"/>
    <mergeCell ref="AC13:AD13"/>
    <mergeCell ref="AI11:AJ11"/>
    <mergeCell ref="AK11:AL11"/>
    <mergeCell ref="L13:N13"/>
    <mergeCell ref="O13:Q13"/>
    <mergeCell ref="R13:W13"/>
    <mergeCell ref="AC12:AD12"/>
    <mergeCell ref="AK12:AL12"/>
    <mergeCell ref="R10:W10"/>
    <mergeCell ref="AE13:AF13"/>
    <mergeCell ref="AI10:AJ10"/>
    <mergeCell ref="AI12:AJ12"/>
    <mergeCell ref="L12:N12"/>
    <mergeCell ref="L35:N35"/>
    <mergeCell ref="O35:Q35"/>
    <mergeCell ref="R35:W35"/>
    <mergeCell ref="L37:N37"/>
    <mergeCell ref="O37:Q37"/>
    <mergeCell ref="R37:W37"/>
    <mergeCell ref="O27:Q27"/>
    <mergeCell ref="R27:W27"/>
    <mergeCell ref="D27:I27"/>
    <mergeCell ref="R30:W30"/>
    <mergeCell ref="D31:I31"/>
    <mergeCell ref="R31:W31"/>
    <mergeCell ref="D33:I33"/>
    <mergeCell ref="O31:Q31"/>
    <mergeCell ref="D34:I34"/>
    <mergeCell ref="D35:I35"/>
    <mergeCell ref="D37:I37"/>
    <mergeCell ref="D36:I36"/>
    <mergeCell ref="D30:I30"/>
    <mergeCell ref="L33:N33"/>
    <mergeCell ref="O33:Q33"/>
    <mergeCell ref="R33:W33"/>
    <mergeCell ref="L34:N34"/>
    <mergeCell ref="O34:Q34"/>
    <mergeCell ref="R34:W34"/>
    <mergeCell ref="L30:N30"/>
    <mergeCell ref="O30:Q30"/>
    <mergeCell ref="L31:N31"/>
    <mergeCell ref="L19:N19"/>
    <mergeCell ref="O19:Q19"/>
    <mergeCell ref="L20:N20"/>
    <mergeCell ref="O20:Q20"/>
    <mergeCell ref="R19:W19"/>
    <mergeCell ref="R20:W20"/>
    <mergeCell ref="R25:W25"/>
    <mergeCell ref="L23:N23"/>
    <mergeCell ref="O23:Q23"/>
    <mergeCell ref="R23:W23"/>
    <mergeCell ref="L24:N24"/>
    <mergeCell ref="O24:Q24"/>
    <mergeCell ref="R24:W24"/>
    <mergeCell ref="L25:N25"/>
    <mergeCell ref="O25:Q25"/>
    <mergeCell ref="D43:I43"/>
    <mergeCell ref="D42:I42"/>
    <mergeCell ref="L41:N41"/>
    <mergeCell ref="O41:Q41"/>
    <mergeCell ref="R41:W41"/>
    <mergeCell ref="D41:I41"/>
    <mergeCell ref="L40:N40"/>
    <mergeCell ref="O40:Q40"/>
    <mergeCell ref="L38:N38"/>
    <mergeCell ref="O38:Q38"/>
    <mergeCell ref="R38:W38"/>
    <mergeCell ref="L42:N42"/>
    <mergeCell ref="O42:Q42"/>
    <mergeCell ref="R42:W42"/>
    <mergeCell ref="L43:N43"/>
    <mergeCell ref="D38:I38"/>
    <mergeCell ref="D40:I40"/>
    <mergeCell ref="C44:I44"/>
    <mergeCell ref="J44:K44"/>
    <mergeCell ref="L44:N44"/>
    <mergeCell ref="O44:Q44"/>
    <mergeCell ref="R44:W44"/>
    <mergeCell ref="O43:Q43"/>
    <mergeCell ref="R43:W43"/>
    <mergeCell ref="Y43:Z43"/>
    <mergeCell ref="D19:I19"/>
    <mergeCell ref="D20:I20"/>
    <mergeCell ref="D24:I24"/>
    <mergeCell ref="D25:I25"/>
    <mergeCell ref="R40:W40"/>
    <mergeCell ref="R36:W36"/>
    <mergeCell ref="L36:N36"/>
    <mergeCell ref="O36:Q36"/>
    <mergeCell ref="O28:Q28"/>
    <mergeCell ref="D28:I28"/>
    <mergeCell ref="L28:N28"/>
    <mergeCell ref="R28:W28"/>
    <mergeCell ref="O22:Q22"/>
    <mergeCell ref="R22:W22"/>
    <mergeCell ref="D22:I22"/>
    <mergeCell ref="D23:I23"/>
    <mergeCell ref="D15:I15"/>
    <mergeCell ref="O10:Q10"/>
    <mergeCell ref="U5:W5"/>
    <mergeCell ref="F6:H6"/>
    <mergeCell ref="I6:K6"/>
    <mergeCell ref="L6:N6"/>
    <mergeCell ref="O6:Q6"/>
    <mergeCell ref="R6:T6"/>
    <mergeCell ref="U6:W6"/>
    <mergeCell ref="F5:H5"/>
    <mergeCell ref="I5:K5"/>
    <mergeCell ref="L5:N5"/>
    <mergeCell ref="O5:Q5"/>
    <mergeCell ref="R5:T5"/>
    <mergeCell ref="B8:I8"/>
    <mergeCell ref="D10:I10"/>
    <mergeCell ref="J8:K8"/>
    <mergeCell ref="L8:N8"/>
    <mergeCell ref="O8:Q8"/>
    <mergeCell ref="R8:W8"/>
    <mergeCell ref="B5:E5"/>
    <mergeCell ref="B6:E6"/>
  </mergeCells>
  <phoneticPr fontId="2"/>
  <conditionalFormatting sqref="J12:J15 J17:J18 J40:J43">
    <cfRule type="expression" dxfId="253" priority="132">
      <formula>$K12="一式"</formula>
    </cfRule>
    <cfRule type="containsBlanks" dxfId="252" priority="133">
      <formula>LEN(TRIM(J12))=0</formula>
    </cfRule>
  </conditionalFormatting>
  <conditionalFormatting sqref="L12:N12 L41:N41 K40:K41 K43 D41:D43 K42:N42">
    <cfRule type="containsBlanks" dxfId="251" priority="131">
      <formula>LEN(TRIM(D12))=0</formula>
    </cfRule>
  </conditionalFormatting>
  <conditionalFormatting sqref="L13:N15">
    <cfRule type="containsBlanks" dxfId="250" priority="130">
      <formula>LEN(TRIM(L13))=0</formula>
    </cfRule>
  </conditionalFormatting>
  <conditionalFormatting sqref="K12:K15 K17:K18">
    <cfRule type="containsBlanks" dxfId="249" priority="126">
      <formula>LEN(TRIM(K12))=0</formula>
    </cfRule>
  </conditionalFormatting>
  <conditionalFormatting sqref="D12">
    <cfRule type="containsBlanks" dxfId="248" priority="75">
      <formula>LEN(TRIM(D12))=0</formula>
    </cfRule>
  </conditionalFormatting>
  <conditionalFormatting sqref="D13:D14">
    <cfRule type="containsBlanks" dxfId="247" priority="74">
      <formula>LEN(TRIM(D13))=0</formula>
    </cfRule>
  </conditionalFormatting>
  <conditionalFormatting sqref="D15">
    <cfRule type="containsBlanks" dxfId="246" priority="73">
      <formula>LEN(TRIM(D15))=0</formula>
    </cfRule>
  </conditionalFormatting>
  <conditionalFormatting sqref="L17:N17">
    <cfRule type="containsBlanks" dxfId="245" priority="72">
      <formula>LEN(TRIM(L17))=0</formula>
    </cfRule>
  </conditionalFormatting>
  <conditionalFormatting sqref="L18:N20 L23:N25 L28:N31 L34:N38">
    <cfRule type="containsBlanks" dxfId="244" priority="71">
      <formula>LEN(TRIM(L18))=0</formula>
    </cfRule>
  </conditionalFormatting>
  <conditionalFormatting sqref="D17">
    <cfRule type="containsBlanks" dxfId="243" priority="70">
      <formula>LEN(TRIM(D17))=0</formula>
    </cfRule>
  </conditionalFormatting>
  <conditionalFormatting sqref="D18">
    <cfRule type="containsBlanks" dxfId="242" priority="69">
      <formula>LEN(TRIM(D18))=0</formula>
    </cfRule>
  </conditionalFormatting>
  <conditionalFormatting sqref="J19:J20">
    <cfRule type="expression" dxfId="241" priority="66">
      <formula>$K19="一式"</formula>
    </cfRule>
    <cfRule type="containsBlanks" dxfId="240" priority="67">
      <formula>LEN(TRIM(J19))=0</formula>
    </cfRule>
  </conditionalFormatting>
  <conditionalFormatting sqref="K19:K20">
    <cfRule type="containsBlanks" dxfId="239" priority="65">
      <formula>LEN(TRIM(K19))=0</formula>
    </cfRule>
  </conditionalFormatting>
  <conditionalFormatting sqref="D19:D20">
    <cfRule type="containsBlanks" dxfId="238" priority="64">
      <formula>LEN(TRIM(D19))=0</formula>
    </cfRule>
  </conditionalFormatting>
  <conditionalFormatting sqref="J22">
    <cfRule type="expression" dxfId="237" priority="62">
      <formula>$K22="一式"</formula>
    </cfRule>
    <cfRule type="containsBlanks" dxfId="236" priority="63">
      <formula>LEN(TRIM(J22))=0</formula>
    </cfRule>
  </conditionalFormatting>
  <conditionalFormatting sqref="K22">
    <cfRule type="containsBlanks" dxfId="235" priority="61">
      <formula>LEN(TRIM(K22))=0</formula>
    </cfRule>
  </conditionalFormatting>
  <conditionalFormatting sqref="L22:N22">
    <cfRule type="containsBlanks" dxfId="234" priority="60">
      <formula>LEN(TRIM(L22))=0</formula>
    </cfRule>
  </conditionalFormatting>
  <conditionalFormatting sqref="D22">
    <cfRule type="containsBlanks" dxfId="233" priority="59">
      <formula>LEN(TRIM(D22))=0</formula>
    </cfRule>
  </conditionalFormatting>
  <conditionalFormatting sqref="J23:J25">
    <cfRule type="expression" dxfId="232" priority="56">
      <formula>$K23="一式"</formula>
    </cfRule>
    <cfRule type="containsBlanks" dxfId="231" priority="57">
      <formula>LEN(TRIM(J23))=0</formula>
    </cfRule>
  </conditionalFormatting>
  <conditionalFormatting sqref="K23:K25">
    <cfRule type="containsBlanks" dxfId="230" priority="55">
      <formula>LEN(TRIM(K23))=0</formula>
    </cfRule>
  </conditionalFormatting>
  <conditionalFormatting sqref="D23:D24">
    <cfRule type="containsBlanks" dxfId="229" priority="54">
      <formula>LEN(TRIM(D23))=0</formula>
    </cfRule>
  </conditionalFormatting>
  <conditionalFormatting sqref="D25">
    <cfRule type="containsBlanks" dxfId="228" priority="53">
      <formula>LEN(TRIM(D25))=0</formula>
    </cfRule>
  </conditionalFormatting>
  <conditionalFormatting sqref="L27:N27">
    <cfRule type="containsBlanks" dxfId="227" priority="49">
      <formula>LEN(TRIM(L27))=0</formula>
    </cfRule>
  </conditionalFormatting>
  <conditionalFormatting sqref="J27:J31 J33:J38">
    <cfRule type="expression" dxfId="226" priority="45">
      <formula>$K27="一式"</formula>
    </cfRule>
    <cfRule type="containsBlanks" dxfId="225" priority="46">
      <formula>LEN(TRIM(J27))=0</formula>
    </cfRule>
  </conditionalFormatting>
  <conditionalFormatting sqref="K27:K31 D28:D30 D34:D37 K33:K38">
    <cfRule type="containsBlanks" dxfId="224" priority="44">
      <formula>LEN(TRIM(D27))=0</formula>
    </cfRule>
  </conditionalFormatting>
  <conditionalFormatting sqref="D31 D38">
    <cfRule type="containsBlanks" dxfId="223" priority="43">
      <formula>LEN(TRIM(D31))=0</formula>
    </cfRule>
  </conditionalFormatting>
  <conditionalFormatting sqref="D27">
    <cfRule type="containsBlanks" dxfId="222" priority="42">
      <formula>LEN(TRIM(D27))=0</formula>
    </cfRule>
  </conditionalFormatting>
  <conditionalFormatting sqref="L33:N33">
    <cfRule type="containsBlanks" dxfId="221" priority="41">
      <formula>LEN(TRIM(L33))=0</formula>
    </cfRule>
  </conditionalFormatting>
  <conditionalFormatting sqref="D33">
    <cfRule type="containsBlanks" dxfId="220" priority="40">
      <formula>LEN(TRIM(D33))=0</formula>
    </cfRule>
  </conditionalFormatting>
  <conditionalFormatting sqref="L40:N40">
    <cfRule type="containsBlanks" dxfId="219" priority="39">
      <formula>LEN(TRIM(L40))=0</formula>
    </cfRule>
  </conditionalFormatting>
  <conditionalFormatting sqref="D40">
    <cfRule type="containsBlanks" dxfId="218" priority="38">
      <formula>LEN(TRIM(D40))=0</formula>
    </cfRule>
  </conditionalFormatting>
  <conditionalFormatting sqref="L43:N43">
    <cfRule type="containsBlanks" dxfId="217" priority="37">
      <formula>LEN(TRIM(L43))=0</formula>
    </cfRule>
  </conditionalFormatting>
  <conditionalFormatting sqref="J10">
    <cfRule type="expression" dxfId="216" priority="35">
      <formula>$K10="一式"</formula>
    </cfRule>
    <cfRule type="containsBlanks" dxfId="215" priority="36">
      <formula>LEN(TRIM(J10))=0</formula>
    </cfRule>
  </conditionalFormatting>
  <conditionalFormatting sqref="L10:N10">
    <cfRule type="containsBlanks" dxfId="214" priority="34">
      <formula>LEN(TRIM(L10))=0</formula>
    </cfRule>
  </conditionalFormatting>
  <conditionalFormatting sqref="K10">
    <cfRule type="containsBlanks" dxfId="213" priority="33">
      <formula>LEN(TRIM(K10))=0</formula>
    </cfRule>
  </conditionalFormatting>
  <conditionalFormatting sqref="D10">
    <cfRule type="containsBlanks" dxfId="212" priority="32">
      <formula>LEN(TRIM(D10))=0</formula>
    </cfRule>
  </conditionalFormatting>
  <conditionalFormatting sqref="F6:K6">
    <cfRule type="containsBlanks" dxfId="211" priority="31">
      <formula>LEN(TRIM(F6))=0</formula>
    </cfRule>
  </conditionalFormatting>
  <conditionalFormatting sqref="R10:W10 R12:W15 R17:W20 R22:W25 R27:W31 R33:W38 R40:W43">
    <cfRule type="containsBlanks" dxfId="210" priority="30">
      <formula>LEN(TRIM(R10))=0</formula>
    </cfRule>
  </conditionalFormatting>
  <conditionalFormatting sqref="J10:N10 R10:W10">
    <cfRule type="expression" dxfId="209" priority="29">
      <formula>$A$10&lt;&gt;TRUE</formula>
    </cfRule>
  </conditionalFormatting>
  <conditionalFormatting sqref="J12:N12 R12:W12">
    <cfRule type="expression" dxfId="208" priority="28">
      <formula>$A$12&lt;&gt;TRUE</formula>
    </cfRule>
  </conditionalFormatting>
  <conditionalFormatting sqref="J13:N13 R13:W13">
    <cfRule type="expression" dxfId="207" priority="27">
      <formula>$A$13&lt;&gt;TRUE</formula>
    </cfRule>
  </conditionalFormatting>
  <conditionalFormatting sqref="J14:N14 R14:W14">
    <cfRule type="expression" dxfId="206" priority="26">
      <formula>$A$14&lt;&gt;TRUE</formula>
    </cfRule>
  </conditionalFormatting>
  <conditionalFormatting sqref="J15:N15 R15:W15">
    <cfRule type="expression" dxfId="205" priority="25">
      <formula>$A$15&lt;&gt;TRUE</formula>
    </cfRule>
  </conditionalFormatting>
  <conditionalFormatting sqref="J17:N17 R17:W17">
    <cfRule type="expression" dxfId="204" priority="24">
      <formula>$A$17&lt;&gt;TRUE</formula>
    </cfRule>
  </conditionalFormatting>
  <conditionalFormatting sqref="J18:N18 R18:W18">
    <cfRule type="expression" dxfId="203" priority="23">
      <formula>$A$18&lt;&gt;TRUE</formula>
    </cfRule>
  </conditionalFormatting>
  <conditionalFormatting sqref="J19:N19 R19:W19">
    <cfRule type="expression" dxfId="202" priority="22">
      <formula>$A$19&lt;&gt;TRUE</formula>
    </cfRule>
  </conditionalFormatting>
  <conditionalFormatting sqref="J20:N20 R20:W20">
    <cfRule type="expression" dxfId="201" priority="21">
      <formula>$A$20&lt;&gt;TRUE</formula>
    </cfRule>
  </conditionalFormatting>
  <conditionalFormatting sqref="J22:N22 R22:W22">
    <cfRule type="expression" dxfId="200" priority="20">
      <formula>$A$22&lt;&gt;TRUE</formula>
    </cfRule>
  </conditionalFormatting>
  <conditionalFormatting sqref="J23:N23 R23:W23">
    <cfRule type="expression" dxfId="199" priority="19">
      <formula>$A$23&lt;&gt;TRUE</formula>
    </cfRule>
  </conditionalFormatting>
  <conditionalFormatting sqref="J24:N24 R24:W24">
    <cfRule type="expression" dxfId="198" priority="18">
      <formula>$A$24&lt;&gt;TRUE</formula>
    </cfRule>
  </conditionalFormatting>
  <conditionalFormatting sqref="J25:N25 R25:W25">
    <cfRule type="expression" dxfId="197" priority="17">
      <formula>$A$25&lt;&gt;TRUE</formula>
    </cfRule>
  </conditionalFormatting>
  <conditionalFormatting sqref="J27:N27 R27:W27">
    <cfRule type="expression" dxfId="196" priority="16">
      <formula>$A$27&lt;&gt;TRUE</formula>
    </cfRule>
  </conditionalFormatting>
  <conditionalFormatting sqref="J28:N28 R28:W28">
    <cfRule type="expression" dxfId="195" priority="15">
      <formula>$A$28&lt;&gt;TRUE</formula>
    </cfRule>
  </conditionalFormatting>
  <conditionalFormatting sqref="J29:N29 R29:W29">
    <cfRule type="expression" dxfId="194" priority="14">
      <formula>$A$29&lt;&gt;TRUE</formula>
    </cfRule>
  </conditionalFormatting>
  <conditionalFormatting sqref="J30:N30 R30:W30">
    <cfRule type="expression" dxfId="193" priority="13">
      <formula>$A$30&lt;&gt;TRUE</formula>
    </cfRule>
  </conditionalFormatting>
  <conditionalFormatting sqref="J31:N31 R31:W31">
    <cfRule type="expression" dxfId="192" priority="12">
      <formula>$A$31&lt;&gt;TRUE</formula>
    </cfRule>
  </conditionalFormatting>
  <conditionalFormatting sqref="J33:N33 R33:W33">
    <cfRule type="expression" dxfId="191" priority="11">
      <formula>$A$33&lt;&gt;TRUE</formula>
    </cfRule>
  </conditionalFormatting>
  <conditionalFormatting sqref="J34:N34 R34:W34">
    <cfRule type="expression" dxfId="190" priority="10">
      <formula>$A$34&lt;&gt;TRUE</formula>
    </cfRule>
  </conditionalFormatting>
  <conditionalFormatting sqref="J35:N35 R35:W35">
    <cfRule type="expression" dxfId="189" priority="9">
      <formula>$A$35&lt;&gt;TRUE</formula>
    </cfRule>
  </conditionalFormatting>
  <conditionalFormatting sqref="D36:N36 R36:W36">
    <cfRule type="expression" dxfId="188" priority="8">
      <formula>$A$36&lt;&gt;TRUE</formula>
    </cfRule>
  </conditionalFormatting>
  <conditionalFormatting sqref="D37:N37 R37:W37">
    <cfRule type="expression" dxfId="187" priority="7">
      <formula>$A$37&lt;&gt;TRUE</formula>
    </cfRule>
  </conditionalFormatting>
  <conditionalFormatting sqref="D38:N38 R38:W38">
    <cfRule type="expression" dxfId="186" priority="6">
      <formula>$A$38&lt;&gt;TRUE</formula>
    </cfRule>
  </conditionalFormatting>
  <conditionalFormatting sqref="D40:N40 R40:W40">
    <cfRule type="expression" dxfId="185" priority="5">
      <formula>$A$40&lt;&gt;TRUE</formula>
    </cfRule>
  </conditionalFormatting>
  <conditionalFormatting sqref="D41:N41 R41:W41">
    <cfRule type="expression" dxfId="184" priority="4">
      <formula>$A$41&lt;&gt;TRUE</formula>
    </cfRule>
  </conditionalFormatting>
  <conditionalFormatting sqref="D42:N42 R42:W42">
    <cfRule type="expression" dxfId="183" priority="3">
      <formula>$A$42&lt;&gt;TRUE</formula>
    </cfRule>
  </conditionalFormatting>
  <conditionalFormatting sqref="D43:N43 R43:W43">
    <cfRule type="expression" dxfId="182" priority="2">
      <formula>$A$43&lt;&gt;TRUE</formula>
    </cfRule>
  </conditionalFormatting>
  <conditionalFormatting sqref="B6:E6">
    <cfRule type="containsBlanks" dxfId="181" priority="1">
      <formula>LEN(TRIM(B6))=0</formula>
    </cfRule>
  </conditionalFormatting>
  <pageMargins left="0.39370078740157483" right="0.11811023622047245" top="0.35433070866141736" bottom="0.15748031496062992" header="0.31496062992125984" footer="0.31496062992125984"/>
  <pageSetup paperSize="9" fitToHeight="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7190" r:id="rId4" name="Check Box 22">
              <controlPr defaultSize="0" autoFill="0" autoLine="0" autoPict="0">
                <anchor moveWithCells="1">
                  <from>
                    <xdr:col>2</xdr:col>
                    <xdr:colOff>57150</xdr:colOff>
                    <xdr:row>12</xdr:row>
                    <xdr:rowOff>28575</xdr:rowOff>
                  </from>
                  <to>
                    <xdr:col>2</xdr:col>
                    <xdr:colOff>285750</xdr:colOff>
                    <xdr:row>12</xdr:row>
                    <xdr:rowOff>219075</xdr:rowOff>
                  </to>
                </anchor>
              </controlPr>
            </control>
          </mc:Choice>
        </mc:AlternateContent>
        <mc:AlternateContent xmlns:mc="http://schemas.openxmlformats.org/markup-compatibility/2006">
          <mc:Choice Requires="x14">
            <control shapeId="7191" r:id="rId5" name="Check Box 23">
              <controlPr locked="0" defaultSize="0" autoFill="0" autoLine="0" autoPict="0">
                <anchor moveWithCells="1">
                  <from>
                    <xdr:col>2</xdr:col>
                    <xdr:colOff>57150</xdr:colOff>
                    <xdr:row>12</xdr:row>
                    <xdr:rowOff>28575</xdr:rowOff>
                  </from>
                  <to>
                    <xdr:col>2</xdr:col>
                    <xdr:colOff>285750</xdr:colOff>
                    <xdr:row>12</xdr:row>
                    <xdr:rowOff>219075</xdr:rowOff>
                  </to>
                </anchor>
              </controlPr>
            </control>
          </mc:Choice>
        </mc:AlternateContent>
        <mc:AlternateContent xmlns:mc="http://schemas.openxmlformats.org/markup-compatibility/2006">
          <mc:Choice Requires="x14">
            <control shapeId="7192" r:id="rId6" name="Check Box 24">
              <controlPr defaultSize="0" autoFill="0" autoLine="0" autoPict="0">
                <anchor moveWithCells="1">
                  <from>
                    <xdr:col>2</xdr:col>
                    <xdr:colOff>57150</xdr:colOff>
                    <xdr:row>14</xdr:row>
                    <xdr:rowOff>28575</xdr:rowOff>
                  </from>
                  <to>
                    <xdr:col>2</xdr:col>
                    <xdr:colOff>285750</xdr:colOff>
                    <xdr:row>14</xdr:row>
                    <xdr:rowOff>219075</xdr:rowOff>
                  </to>
                </anchor>
              </controlPr>
            </control>
          </mc:Choice>
        </mc:AlternateContent>
        <mc:AlternateContent xmlns:mc="http://schemas.openxmlformats.org/markup-compatibility/2006">
          <mc:Choice Requires="x14">
            <control shapeId="7193" r:id="rId7" name="Check Box 25">
              <controlPr defaultSize="0" autoFill="0" autoLine="0" autoPict="0">
                <anchor moveWithCells="1">
                  <from>
                    <xdr:col>2</xdr:col>
                    <xdr:colOff>57150</xdr:colOff>
                    <xdr:row>14</xdr:row>
                    <xdr:rowOff>28575</xdr:rowOff>
                  </from>
                  <to>
                    <xdr:col>2</xdr:col>
                    <xdr:colOff>285750</xdr:colOff>
                    <xdr:row>14</xdr:row>
                    <xdr:rowOff>219075</xdr:rowOff>
                  </to>
                </anchor>
              </controlPr>
            </control>
          </mc:Choice>
        </mc:AlternateContent>
        <mc:AlternateContent xmlns:mc="http://schemas.openxmlformats.org/markup-compatibility/2006">
          <mc:Choice Requires="x14">
            <control shapeId="7194" r:id="rId8" name="Check Box 26">
              <controlPr defaultSize="0" autoFill="0" autoLine="0" autoPict="0">
                <anchor moveWithCells="1">
                  <from>
                    <xdr:col>2</xdr:col>
                    <xdr:colOff>57150</xdr:colOff>
                    <xdr:row>14</xdr:row>
                    <xdr:rowOff>28575</xdr:rowOff>
                  </from>
                  <to>
                    <xdr:col>2</xdr:col>
                    <xdr:colOff>285750</xdr:colOff>
                    <xdr:row>14</xdr:row>
                    <xdr:rowOff>219075</xdr:rowOff>
                  </to>
                </anchor>
              </controlPr>
            </control>
          </mc:Choice>
        </mc:AlternateContent>
        <mc:AlternateContent xmlns:mc="http://schemas.openxmlformats.org/markup-compatibility/2006">
          <mc:Choice Requires="x14">
            <control shapeId="7195" r:id="rId9" name="Check Box 27">
              <controlPr locked="0" defaultSize="0" autoFill="0" autoLine="0" autoPict="0">
                <anchor moveWithCells="1">
                  <from>
                    <xdr:col>2</xdr:col>
                    <xdr:colOff>57150</xdr:colOff>
                    <xdr:row>14</xdr:row>
                    <xdr:rowOff>28575</xdr:rowOff>
                  </from>
                  <to>
                    <xdr:col>2</xdr:col>
                    <xdr:colOff>285750</xdr:colOff>
                    <xdr:row>14</xdr:row>
                    <xdr:rowOff>219075</xdr:rowOff>
                  </to>
                </anchor>
              </controlPr>
            </control>
          </mc:Choice>
        </mc:AlternateContent>
        <mc:AlternateContent xmlns:mc="http://schemas.openxmlformats.org/markup-compatibility/2006">
          <mc:Choice Requires="x14">
            <control shapeId="7196" r:id="rId10" name="Check Box 28">
              <controlPr defaultSize="0" autoFill="0" autoLine="0" autoPict="0">
                <anchor moveWithCells="1">
                  <from>
                    <xdr:col>2</xdr:col>
                    <xdr:colOff>57150</xdr:colOff>
                    <xdr:row>13</xdr:row>
                    <xdr:rowOff>28575</xdr:rowOff>
                  </from>
                  <to>
                    <xdr:col>2</xdr:col>
                    <xdr:colOff>285750</xdr:colOff>
                    <xdr:row>13</xdr:row>
                    <xdr:rowOff>219075</xdr:rowOff>
                  </to>
                </anchor>
              </controlPr>
            </control>
          </mc:Choice>
        </mc:AlternateContent>
        <mc:AlternateContent xmlns:mc="http://schemas.openxmlformats.org/markup-compatibility/2006">
          <mc:Choice Requires="x14">
            <control shapeId="7197" r:id="rId11" name="Check Box 29">
              <controlPr locked="0" defaultSize="0" autoFill="0" autoLine="0" autoPict="0">
                <anchor moveWithCells="1">
                  <from>
                    <xdr:col>2</xdr:col>
                    <xdr:colOff>57150</xdr:colOff>
                    <xdr:row>13</xdr:row>
                    <xdr:rowOff>28575</xdr:rowOff>
                  </from>
                  <to>
                    <xdr:col>2</xdr:col>
                    <xdr:colOff>285750</xdr:colOff>
                    <xdr:row>13</xdr:row>
                    <xdr:rowOff>219075</xdr:rowOff>
                  </to>
                </anchor>
              </controlPr>
            </control>
          </mc:Choice>
        </mc:AlternateContent>
        <mc:AlternateContent xmlns:mc="http://schemas.openxmlformats.org/markup-compatibility/2006">
          <mc:Choice Requires="x14">
            <control shapeId="7200" r:id="rId12" name="Check Box 32">
              <controlPr locked="0" defaultSize="0" autoFill="0" autoLine="0" autoPict="0">
                <anchor moveWithCells="1">
                  <from>
                    <xdr:col>2</xdr:col>
                    <xdr:colOff>57150</xdr:colOff>
                    <xdr:row>16</xdr:row>
                    <xdr:rowOff>28575</xdr:rowOff>
                  </from>
                  <to>
                    <xdr:col>2</xdr:col>
                    <xdr:colOff>285750</xdr:colOff>
                    <xdr:row>16</xdr:row>
                    <xdr:rowOff>219075</xdr:rowOff>
                  </to>
                </anchor>
              </controlPr>
            </control>
          </mc:Choice>
        </mc:AlternateContent>
        <mc:AlternateContent xmlns:mc="http://schemas.openxmlformats.org/markup-compatibility/2006">
          <mc:Choice Requires="x14">
            <control shapeId="7201" r:id="rId13" name="Check Box 33">
              <controlPr defaultSize="0" autoFill="0" autoLine="0" autoPict="0">
                <anchor moveWithCells="1">
                  <from>
                    <xdr:col>2</xdr:col>
                    <xdr:colOff>57150</xdr:colOff>
                    <xdr:row>17</xdr:row>
                    <xdr:rowOff>28575</xdr:rowOff>
                  </from>
                  <to>
                    <xdr:col>2</xdr:col>
                    <xdr:colOff>285750</xdr:colOff>
                    <xdr:row>17</xdr:row>
                    <xdr:rowOff>219075</xdr:rowOff>
                  </to>
                </anchor>
              </controlPr>
            </control>
          </mc:Choice>
        </mc:AlternateContent>
        <mc:AlternateContent xmlns:mc="http://schemas.openxmlformats.org/markup-compatibility/2006">
          <mc:Choice Requires="x14">
            <control shapeId="7202" r:id="rId14" name="Check Box 34">
              <controlPr locked="0" defaultSize="0" autoFill="0" autoLine="0" autoPict="0">
                <anchor moveWithCells="1">
                  <from>
                    <xdr:col>2</xdr:col>
                    <xdr:colOff>57150</xdr:colOff>
                    <xdr:row>17</xdr:row>
                    <xdr:rowOff>28575</xdr:rowOff>
                  </from>
                  <to>
                    <xdr:col>2</xdr:col>
                    <xdr:colOff>285750</xdr:colOff>
                    <xdr:row>17</xdr:row>
                    <xdr:rowOff>219075</xdr:rowOff>
                  </to>
                </anchor>
              </controlPr>
            </control>
          </mc:Choice>
        </mc:AlternateContent>
        <mc:AlternateContent xmlns:mc="http://schemas.openxmlformats.org/markup-compatibility/2006">
          <mc:Choice Requires="x14">
            <control shapeId="7203" r:id="rId15" name="Check Box 35">
              <controlPr defaultSize="0" autoFill="0" autoLine="0" autoPict="0">
                <anchor moveWithCells="1">
                  <from>
                    <xdr:col>2</xdr:col>
                    <xdr:colOff>57150</xdr:colOff>
                    <xdr:row>19</xdr:row>
                    <xdr:rowOff>28575</xdr:rowOff>
                  </from>
                  <to>
                    <xdr:col>2</xdr:col>
                    <xdr:colOff>285750</xdr:colOff>
                    <xdr:row>19</xdr:row>
                    <xdr:rowOff>219075</xdr:rowOff>
                  </to>
                </anchor>
              </controlPr>
            </control>
          </mc:Choice>
        </mc:AlternateContent>
        <mc:AlternateContent xmlns:mc="http://schemas.openxmlformats.org/markup-compatibility/2006">
          <mc:Choice Requires="x14">
            <control shapeId="7204" r:id="rId16" name="Check Box 36">
              <controlPr defaultSize="0" autoFill="0" autoLine="0" autoPict="0">
                <anchor moveWithCells="1">
                  <from>
                    <xdr:col>2</xdr:col>
                    <xdr:colOff>57150</xdr:colOff>
                    <xdr:row>19</xdr:row>
                    <xdr:rowOff>28575</xdr:rowOff>
                  </from>
                  <to>
                    <xdr:col>2</xdr:col>
                    <xdr:colOff>285750</xdr:colOff>
                    <xdr:row>19</xdr:row>
                    <xdr:rowOff>219075</xdr:rowOff>
                  </to>
                </anchor>
              </controlPr>
            </control>
          </mc:Choice>
        </mc:AlternateContent>
        <mc:AlternateContent xmlns:mc="http://schemas.openxmlformats.org/markup-compatibility/2006">
          <mc:Choice Requires="x14">
            <control shapeId="7205" r:id="rId17" name="Check Box 37">
              <controlPr defaultSize="0" autoFill="0" autoLine="0" autoPict="0">
                <anchor moveWithCells="1">
                  <from>
                    <xdr:col>2</xdr:col>
                    <xdr:colOff>57150</xdr:colOff>
                    <xdr:row>19</xdr:row>
                    <xdr:rowOff>28575</xdr:rowOff>
                  </from>
                  <to>
                    <xdr:col>2</xdr:col>
                    <xdr:colOff>285750</xdr:colOff>
                    <xdr:row>19</xdr:row>
                    <xdr:rowOff>219075</xdr:rowOff>
                  </to>
                </anchor>
              </controlPr>
            </control>
          </mc:Choice>
        </mc:AlternateContent>
        <mc:AlternateContent xmlns:mc="http://schemas.openxmlformats.org/markup-compatibility/2006">
          <mc:Choice Requires="x14">
            <control shapeId="7206" r:id="rId18" name="Check Box 38">
              <controlPr locked="0" defaultSize="0" autoFill="0" autoLine="0" autoPict="0">
                <anchor moveWithCells="1">
                  <from>
                    <xdr:col>2</xdr:col>
                    <xdr:colOff>57150</xdr:colOff>
                    <xdr:row>19</xdr:row>
                    <xdr:rowOff>28575</xdr:rowOff>
                  </from>
                  <to>
                    <xdr:col>2</xdr:col>
                    <xdr:colOff>285750</xdr:colOff>
                    <xdr:row>19</xdr:row>
                    <xdr:rowOff>219075</xdr:rowOff>
                  </to>
                </anchor>
              </controlPr>
            </control>
          </mc:Choice>
        </mc:AlternateContent>
        <mc:AlternateContent xmlns:mc="http://schemas.openxmlformats.org/markup-compatibility/2006">
          <mc:Choice Requires="x14">
            <control shapeId="7207" r:id="rId19" name="Check Box 39">
              <controlPr defaultSize="0" autoFill="0" autoLine="0" autoPict="0">
                <anchor moveWithCells="1">
                  <from>
                    <xdr:col>2</xdr:col>
                    <xdr:colOff>57150</xdr:colOff>
                    <xdr:row>18</xdr:row>
                    <xdr:rowOff>28575</xdr:rowOff>
                  </from>
                  <to>
                    <xdr:col>2</xdr:col>
                    <xdr:colOff>285750</xdr:colOff>
                    <xdr:row>18</xdr:row>
                    <xdr:rowOff>219075</xdr:rowOff>
                  </to>
                </anchor>
              </controlPr>
            </control>
          </mc:Choice>
        </mc:AlternateContent>
        <mc:AlternateContent xmlns:mc="http://schemas.openxmlformats.org/markup-compatibility/2006">
          <mc:Choice Requires="x14">
            <control shapeId="7208" r:id="rId20" name="Check Box 40">
              <controlPr locked="0" defaultSize="0" autoFill="0" autoLine="0" autoPict="0">
                <anchor moveWithCells="1">
                  <from>
                    <xdr:col>2</xdr:col>
                    <xdr:colOff>57150</xdr:colOff>
                    <xdr:row>18</xdr:row>
                    <xdr:rowOff>28575</xdr:rowOff>
                  </from>
                  <to>
                    <xdr:col>2</xdr:col>
                    <xdr:colOff>285750</xdr:colOff>
                    <xdr:row>18</xdr:row>
                    <xdr:rowOff>219075</xdr:rowOff>
                  </to>
                </anchor>
              </controlPr>
            </control>
          </mc:Choice>
        </mc:AlternateContent>
        <mc:AlternateContent xmlns:mc="http://schemas.openxmlformats.org/markup-compatibility/2006">
          <mc:Choice Requires="x14">
            <control shapeId="7209" r:id="rId21" name="Check Box 41">
              <controlPr locked="0" defaultSize="0" autoFill="0" autoLine="0" autoPict="0">
                <anchor moveWithCells="1">
                  <from>
                    <xdr:col>2</xdr:col>
                    <xdr:colOff>57150</xdr:colOff>
                    <xdr:row>21</xdr:row>
                    <xdr:rowOff>28575</xdr:rowOff>
                  </from>
                  <to>
                    <xdr:col>2</xdr:col>
                    <xdr:colOff>285750</xdr:colOff>
                    <xdr:row>21</xdr:row>
                    <xdr:rowOff>219075</xdr:rowOff>
                  </to>
                </anchor>
              </controlPr>
            </control>
          </mc:Choice>
        </mc:AlternateContent>
        <mc:AlternateContent xmlns:mc="http://schemas.openxmlformats.org/markup-compatibility/2006">
          <mc:Choice Requires="x14">
            <control shapeId="7210" r:id="rId22" name="Check Box 42">
              <controlPr defaultSize="0" autoFill="0" autoLine="0" autoPict="0">
                <anchor moveWithCells="1">
                  <from>
                    <xdr:col>2</xdr:col>
                    <xdr:colOff>57150</xdr:colOff>
                    <xdr:row>22</xdr:row>
                    <xdr:rowOff>28575</xdr:rowOff>
                  </from>
                  <to>
                    <xdr:col>2</xdr:col>
                    <xdr:colOff>285750</xdr:colOff>
                    <xdr:row>22</xdr:row>
                    <xdr:rowOff>219075</xdr:rowOff>
                  </to>
                </anchor>
              </controlPr>
            </control>
          </mc:Choice>
        </mc:AlternateContent>
        <mc:AlternateContent xmlns:mc="http://schemas.openxmlformats.org/markup-compatibility/2006">
          <mc:Choice Requires="x14">
            <control shapeId="7211" r:id="rId23" name="Check Box 43">
              <controlPr locked="0" defaultSize="0" autoFill="0" autoLine="0" autoPict="0">
                <anchor moveWithCells="1">
                  <from>
                    <xdr:col>2</xdr:col>
                    <xdr:colOff>57150</xdr:colOff>
                    <xdr:row>22</xdr:row>
                    <xdr:rowOff>28575</xdr:rowOff>
                  </from>
                  <to>
                    <xdr:col>2</xdr:col>
                    <xdr:colOff>285750</xdr:colOff>
                    <xdr:row>22</xdr:row>
                    <xdr:rowOff>219075</xdr:rowOff>
                  </to>
                </anchor>
              </controlPr>
            </control>
          </mc:Choice>
        </mc:AlternateContent>
        <mc:AlternateContent xmlns:mc="http://schemas.openxmlformats.org/markup-compatibility/2006">
          <mc:Choice Requires="x14">
            <control shapeId="7212" r:id="rId24" name="Check Box 44">
              <controlPr defaultSize="0" autoFill="0" autoLine="0" autoPict="0">
                <anchor moveWithCells="1">
                  <from>
                    <xdr:col>2</xdr:col>
                    <xdr:colOff>57150</xdr:colOff>
                    <xdr:row>24</xdr:row>
                    <xdr:rowOff>28575</xdr:rowOff>
                  </from>
                  <to>
                    <xdr:col>2</xdr:col>
                    <xdr:colOff>285750</xdr:colOff>
                    <xdr:row>24</xdr:row>
                    <xdr:rowOff>219075</xdr:rowOff>
                  </to>
                </anchor>
              </controlPr>
            </control>
          </mc:Choice>
        </mc:AlternateContent>
        <mc:AlternateContent xmlns:mc="http://schemas.openxmlformats.org/markup-compatibility/2006">
          <mc:Choice Requires="x14">
            <control shapeId="7213" r:id="rId25" name="Check Box 45">
              <controlPr defaultSize="0" autoFill="0" autoLine="0" autoPict="0">
                <anchor moveWithCells="1">
                  <from>
                    <xdr:col>2</xdr:col>
                    <xdr:colOff>57150</xdr:colOff>
                    <xdr:row>24</xdr:row>
                    <xdr:rowOff>28575</xdr:rowOff>
                  </from>
                  <to>
                    <xdr:col>2</xdr:col>
                    <xdr:colOff>285750</xdr:colOff>
                    <xdr:row>24</xdr:row>
                    <xdr:rowOff>219075</xdr:rowOff>
                  </to>
                </anchor>
              </controlPr>
            </control>
          </mc:Choice>
        </mc:AlternateContent>
        <mc:AlternateContent xmlns:mc="http://schemas.openxmlformats.org/markup-compatibility/2006">
          <mc:Choice Requires="x14">
            <control shapeId="7214" r:id="rId26" name="Check Box 46">
              <controlPr defaultSize="0" autoFill="0" autoLine="0" autoPict="0">
                <anchor moveWithCells="1">
                  <from>
                    <xdr:col>2</xdr:col>
                    <xdr:colOff>57150</xdr:colOff>
                    <xdr:row>24</xdr:row>
                    <xdr:rowOff>28575</xdr:rowOff>
                  </from>
                  <to>
                    <xdr:col>2</xdr:col>
                    <xdr:colOff>285750</xdr:colOff>
                    <xdr:row>24</xdr:row>
                    <xdr:rowOff>219075</xdr:rowOff>
                  </to>
                </anchor>
              </controlPr>
            </control>
          </mc:Choice>
        </mc:AlternateContent>
        <mc:AlternateContent xmlns:mc="http://schemas.openxmlformats.org/markup-compatibility/2006">
          <mc:Choice Requires="x14">
            <control shapeId="7215" r:id="rId27" name="Check Box 47">
              <controlPr locked="0" defaultSize="0" autoFill="0" autoLine="0" autoPict="0">
                <anchor moveWithCells="1">
                  <from>
                    <xdr:col>2</xdr:col>
                    <xdr:colOff>57150</xdr:colOff>
                    <xdr:row>24</xdr:row>
                    <xdr:rowOff>28575</xdr:rowOff>
                  </from>
                  <to>
                    <xdr:col>2</xdr:col>
                    <xdr:colOff>285750</xdr:colOff>
                    <xdr:row>24</xdr:row>
                    <xdr:rowOff>219075</xdr:rowOff>
                  </to>
                </anchor>
              </controlPr>
            </control>
          </mc:Choice>
        </mc:AlternateContent>
        <mc:AlternateContent xmlns:mc="http://schemas.openxmlformats.org/markup-compatibility/2006">
          <mc:Choice Requires="x14">
            <control shapeId="7216" r:id="rId28" name="Check Box 48">
              <controlPr defaultSize="0" autoFill="0" autoLine="0" autoPict="0">
                <anchor moveWithCells="1">
                  <from>
                    <xdr:col>2</xdr:col>
                    <xdr:colOff>57150</xdr:colOff>
                    <xdr:row>23</xdr:row>
                    <xdr:rowOff>28575</xdr:rowOff>
                  </from>
                  <to>
                    <xdr:col>2</xdr:col>
                    <xdr:colOff>285750</xdr:colOff>
                    <xdr:row>23</xdr:row>
                    <xdr:rowOff>219075</xdr:rowOff>
                  </to>
                </anchor>
              </controlPr>
            </control>
          </mc:Choice>
        </mc:AlternateContent>
        <mc:AlternateContent xmlns:mc="http://schemas.openxmlformats.org/markup-compatibility/2006">
          <mc:Choice Requires="x14">
            <control shapeId="7217" r:id="rId29" name="Check Box 49">
              <controlPr locked="0" defaultSize="0" autoFill="0" autoLine="0" autoPict="0">
                <anchor moveWithCells="1">
                  <from>
                    <xdr:col>2</xdr:col>
                    <xdr:colOff>57150</xdr:colOff>
                    <xdr:row>23</xdr:row>
                    <xdr:rowOff>28575</xdr:rowOff>
                  </from>
                  <to>
                    <xdr:col>2</xdr:col>
                    <xdr:colOff>285750</xdr:colOff>
                    <xdr:row>23</xdr:row>
                    <xdr:rowOff>219075</xdr:rowOff>
                  </to>
                </anchor>
              </controlPr>
            </control>
          </mc:Choice>
        </mc:AlternateContent>
        <mc:AlternateContent xmlns:mc="http://schemas.openxmlformats.org/markup-compatibility/2006">
          <mc:Choice Requires="x14">
            <control shapeId="7218" r:id="rId30" name="Check Box 50">
              <controlPr locked="0" defaultSize="0" autoFill="0" autoLine="0" autoPict="0">
                <anchor moveWithCells="1">
                  <from>
                    <xdr:col>2</xdr:col>
                    <xdr:colOff>57150</xdr:colOff>
                    <xdr:row>26</xdr:row>
                    <xdr:rowOff>28575</xdr:rowOff>
                  </from>
                  <to>
                    <xdr:col>2</xdr:col>
                    <xdr:colOff>285750</xdr:colOff>
                    <xdr:row>26</xdr:row>
                    <xdr:rowOff>219075</xdr:rowOff>
                  </to>
                </anchor>
              </controlPr>
            </control>
          </mc:Choice>
        </mc:AlternateContent>
        <mc:AlternateContent xmlns:mc="http://schemas.openxmlformats.org/markup-compatibility/2006">
          <mc:Choice Requires="x14">
            <control shapeId="7219" r:id="rId31" name="Check Box 51">
              <controlPr defaultSize="0" autoFill="0" autoLine="0" autoPict="0">
                <anchor moveWithCells="1">
                  <from>
                    <xdr:col>2</xdr:col>
                    <xdr:colOff>57150</xdr:colOff>
                    <xdr:row>27</xdr:row>
                    <xdr:rowOff>28575</xdr:rowOff>
                  </from>
                  <to>
                    <xdr:col>2</xdr:col>
                    <xdr:colOff>285750</xdr:colOff>
                    <xdr:row>27</xdr:row>
                    <xdr:rowOff>219075</xdr:rowOff>
                  </to>
                </anchor>
              </controlPr>
            </control>
          </mc:Choice>
        </mc:AlternateContent>
        <mc:AlternateContent xmlns:mc="http://schemas.openxmlformats.org/markup-compatibility/2006">
          <mc:Choice Requires="x14">
            <control shapeId="7220" r:id="rId32" name="Check Box 52">
              <controlPr locked="0" defaultSize="0" autoFill="0" autoLine="0" autoPict="0">
                <anchor moveWithCells="1">
                  <from>
                    <xdr:col>2</xdr:col>
                    <xdr:colOff>57150</xdr:colOff>
                    <xdr:row>27</xdr:row>
                    <xdr:rowOff>28575</xdr:rowOff>
                  </from>
                  <to>
                    <xdr:col>2</xdr:col>
                    <xdr:colOff>285750</xdr:colOff>
                    <xdr:row>27</xdr:row>
                    <xdr:rowOff>219075</xdr:rowOff>
                  </to>
                </anchor>
              </controlPr>
            </control>
          </mc:Choice>
        </mc:AlternateContent>
        <mc:AlternateContent xmlns:mc="http://schemas.openxmlformats.org/markup-compatibility/2006">
          <mc:Choice Requires="x14">
            <control shapeId="7221" r:id="rId33" name="Check Box 53">
              <controlPr defaultSize="0" autoFill="0" autoLine="0" autoPict="0">
                <anchor moveWithCells="1">
                  <from>
                    <xdr:col>2</xdr:col>
                    <xdr:colOff>57150</xdr:colOff>
                    <xdr:row>30</xdr:row>
                    <xdr:rowOff>28575</xdr:rowOff>
                  </from>
                  <to>
                    <xdr:col>2</xdr:col>
                    <xdr:colOff>285750</xdr:colOff>
                    <xdr:row>30</xdr:row>
                    <xdr:rowOff>219075</xdr:rowOff>
                  </to>
                </anchor>
              </controlPr>
            </control>
          </mc:Choice>
        </mc:AlternateContent>
        <mc:AlternateContent xmlns:mc="http://schemas.openxmlformats.org/markup-compatibility/2006">
          <mc:Choice Requires="x14">
            <control shapeId="7222" r:id="rId34" name="Check Box 54">
              <controlPr defaultSize="0" autoFill="0" autoLine="0" autoPict="0">
                <anchor moveWithCells="1">
                  <from>
                    <xdr:col>2</xdr:col>
                    <xdr:colOff>57150</xdr:colOff>
                    <xdr:row>30</xdr:row>
                    <xdr:rowOff>28575</xdr:rowOff>
                  </from>
                  <to>
                    <xdr:col>2</xdr:col>
                    <xdr:colOff>285750</xdr:colOff>
                    <xdr:row>30</xdr:row>
                    <xdr:rowOff>219075</xdr:rowOff>
                  </to>
                </anchor>
              </controlPr>
            </control>
          </mc:Choice>
        </mc:AlternateContent>
        <mc:AlternateContent xmlns:mc="http://schemas.openxmlformats.org/markup-compatibility/2006">
          <mc:Choice Requires="x14">
            <control shapeId="7223" r:id="rId35" name="Check Box 55">
              <controlPr defaultSize="0" autoFill="0" autoLine="0" autoPict="0">
                <anchor moveWithCells="1">
                  <from>
                    <xdr:col>2</xdr:col>
                    <xdr:colOff>57150</xdr:colOff>
                    <xdr:row>30</xdr:row>
                    <xdr:rowOff>28575</xdr:rowOff>
                  </from>
                  <to>
                    <xdr:col>2</xdr:col>
                    <xdr:colOff>285750</xdr:colOff>
                    <xdr:row>30</xdr:row>
                    <xdr:rowOff>219075</xdr:rowOff>
                  </to>
                </anchor>
              </controlPr>
            </control>
          </mc:Choice>
        </mc:AlternateContent>
        <mc:AlternateContent xmlns:mc="http://schemas.openxmlformats.org/markup-compatibility/2006">
          <mc:Choice Requires="x14">
            <control shapeId="7224" r:id="rId36" name="Check Box 56">
              <controlPr locked="0" defaultSize="0" autoFill="0" autoLine="0" autoPict="0">
                <anchor moveWithCells="1">
                  <from>
                    <xdr:col>2</xdr:col>
                    <xdr:colOff>57150</xdr:colOff>
                    <xdr:row>30</xdr:row>
                    <xdr:rowOff>28575</xdr:rowOff>
                  </from>
                  <to>
                    <xdr:col>2</xdr:col>
                    <xdr:colOff>285750</xdr:colOff>
                    <xdr:row>30</xdr:row>
                    <xdr:rowOff>219075</xdr:rowOff>
                  </to>
                </anchor>
              </controlPr>
            </control>
          </mc:Choice>
        </mc:AlternateContent>
        <mc:AlternateContent xmlns:mc="http://schemas.openxmlformats.org/markup-compatibility/2006">
          <mc:Choice Requires="x14">
            <control shapeId="7225" r:id="rId37" name="Check Box 57">
              <controlPr defaultSize="0" autoFill="0" autoLine="0" autoPict="0">
                <anchor moveWithCells="1">
                  <from>
                    <xdr:col>2</xdr:col>
                    <xdr:colOff>57150</xdr:colOff>
                    <xdr:row>29</xdr:row>
                    <xdr:rowOff>28575</xdr:rowOff>
                  </from>
                  <to>
                    <xdr:col>2</xdr:col>
                    <xdr:colOff>285750</xdr:colOff>
                    <xdr:row>29</xdr:row>
                    <xdr:rowOff>219075</xdr:rowOff>
                  </to>
                </anchor>
              </controlPr>
            </control>
          </mc:Choice>
        </mc:AlternateContent>
        <mc:AlternateContent xmlns:mc="http://schemas.openxmlformats.org/markup-compatibility/2006">
          <mc:Choice Requires="x14">
            <control shapeId="7226" r:id="rId38" name="Check Box 58">
              <controlPr locked="0" defaultSize="0" autoFill="0" autoLine="0" autoPict="0">
                <anchor moveWithCells="1">
                  <from>
                    <xdr:col>2</xdr:col>
                    <xdr:colOff>57150</xdr:colOff>
                    <xdr:row>29</xdr:row>
                    <xdr:rowOff>28575</xdr:rowOff>
                  </from>
                  <to>
                    <xdr:col>2</xdr:col>
                    <xdr:colOff>285750</xdr:colOff>
                    <xdr:row>29</xdr:row>
                    <xdr:rowOff>219075</xdr:rowOff>
                  </to>
                </anchor>
              </controlPr>
            </control>
          </mc:Choice>
        </mc:AlternateContent>
        <mc:AlternateContent xmlns:mc="http://schemas.openxmlformats.org/markup-compatibility/2006">
          <mc:Choice Requires="x14">
            <control shapeId="7227" r:id="rId39" name="Check Box 59">
              <controlPr defaultSize="0" autoFill="0" autoLine="0" autoPict="0">
                <anchor moveWithCells="1">
                  <from>
                    <xdr:col>2</xdr:col>
                    <xdr:colOff>57150</xdr:colOff>
                    <xdr:row>28</xdr:row>
                    <xdr:rowOff>28575</xdr:rowOff>
                  </from>
                  <to>
                    <xdr:col>2</xdr:col>
                    <xdr:colOff>285750</xdr:colOff>
                    <xdr:row>28</xdr:row>
                    <xdr:rowOff>219075</xdr:rowOff>
                  </to>
                </anchor>
              </controlPr>
            </control>
          </mc:Choice>
        </mc:AlternateContent>
        <mc:AlternateContent xmlns:mc="http://schemas.openxmlformats.org/markup-compatibility/2006">
          <mc:Choice Requires="x14">
            <control shapeId="7228" r:id="rId40" name="Check Box 60">
              <controlPr locked="0" defaultSize="0" autoFill="0" autoLine="0" autoPict="0">
                <anchor moveWithCells="1">
                  <from>
                    <xdr:col>2</xdr:col>
                    <xdr:colOff>57150</xdr:colOff>
                    <xdr:row>28</xdr:row>
                    <xdr:rowOff>28575</xdr:rowOff>
                  </from>
                  <to>
                    <xdr:col>2</xdr:col>
                    <xdr:colOff>285750</xdr:colOff>
                    <xdr:row>28</xdr:row>
                    <xdr:rowOff>219075</xdr:rowOff>
                  </to>
                </anchor>
              </controlPr>
            </control>
          </mc:Choice>
        </mc:AlternateContent>
        <mc:AlternateContent xmlns:mc="http://schemas.openxmlformats.org/markup-compatibility/2006">
          <mc:Choice Requires="x14">
            <control shapeId="7232" r:id="rId41" name="Check Box 64">
              <controlPr defaultSize="0" autoFill="0" autoLine="0" autoPict="0">
                <anchor moveWithCells="1">
                  <from>
                    <xdr:col>2</xdr:col>
                    <xdr:colOff>57150</xdr:colOff>
                    <xdr:row>37</xdr:row>
                    <xdr:rowOff>28575</xdr:rowOff>
                  </from>
                  <to>
                    <xdr:col>2</xdr:col>
                    <xdr:colOff>285750</xdr:colOff>
                    <xdr:row>37</xdr:row>
                    <xdr:rowOff>219075</xdr:rowOff>
                  </to>
                </anchor>
              </controlPr>
            </control>
          </mc:Choice>
        </mc:AlternateContent>
        <mc:AlternateContent xmlns:mc="http://schemas.openxmlformats.org/markup-compatibility/2006">
          <mc:Choice Requires="x14">
            <control shapeId="7233" r:id="rId42" name="Check Box 65">
              <controlPr defaultSize="0" autoFill="0" autoLine="0" autoPict="0">
                <anchor moveWithCells="1">
                  <from>
                    <xdr:col>2</xdr:col>
                    <xdr:colOff>57150</xdr:colOff>
                    <xdr:row>37</xdr:row>
                    <xdr:rowOff>28575</xdr:rowOff>
                  </from>
                  <to>
                    <xdr:col>2</xdr:col>
                    <xdr:colOff>285750</xdr:colOff>
                    <xdr:row>37</xdr:row>
                    <xdr:rowOff>219075</xdr:rowOff>
                  </to>
                </anchor>
              </controlPr>
            </control>
          </mc:Choice>
        </mc:AlternateContent>
        <mc:AlternateContent xmlns:mc="http://schemas.openxmlformats.org/markup-compatibility/2006">
          <mc:Choice Requires="x14">
            <control shapeId="7234" r:id="rId43" name="Check Box 66">
              <controlPr defaultSize="0" autoFill="0" autoLine="0" autoPict="0">
                <anchor moveWithCells="1">
                  <from>
                    <xdr:col>2</xdr:col>
                    <xdr:colOff>57150</xdr:colOff>
                    <xdr:row>37</xdr:row>
                    <xdr:rowOff>28575</xdr:rowOff>
                  </from>
                  <to>
                    <xdr:col>2</xdr:col>
                    <xdr:colOff>285750</xdr:colOff>
                    <xdr:row>37</xdr:row>
                    <xdr:rowOff>219075</xdr:rowOff>
                  </to>
                </anchor>
              </controlPr>
            </control>
          </mc:Choice>
        </mc:AlternateContent>
        <mc:AlternateContent xmlns:mc="http://schemas.openxmlformats.org/markup-compatibility/2006">
          <mc:Choice Requires="x14">
            <control shapeId="7235" r:id="rId44" name="Check Box 67">
              <controlPr locked="0" defaultSize="0" autoFill="0" autoLine="0" autoPict="0">
                <anchor moveWithCells="1">
                  <from>
                    <xdr:col>2</xdr:col>
                    <xdr:colOff>57150</xdr:colOff>
                    <xdr:row>37</xdr:row>
                    <xdr:rowOff>28575</xdr:rowOff>
                  </from>
                  <to>
                    <xdr:col>2</xdr:col>
                    <xdr:colOff>285750</xdr:colOff>
                    <xdr:row>37</xdr:row>
                    <xdr:rowOff>219075</xdr:rowOff>
                  </to>
                </anchor>
              </controlPr>
            </control>
          </mc:Choice>
        </mc:AlternateContent>
        <mc:AlternateContent xmlns:mc="http://schemas.openxmlformats.org/markup-compatibility/2006">
          <mc:Choice Requires="x14">
            <control shapeId="7236" r:id="rId45" name="Check Box 68">
              <controlPr defaultSize="0" autoFill="0" autoLine="0" autoPict="0">
                <anchor moveWithCells="1">
                  <from>
                    <xdr:col>2</xdr:col>
                    <xdr:colOff>57150</xdr:colOff>
                    <xdr:row>36</xdr:row>
                    <xdr:rowOff>28575</xdr:rowOff>
                  </from>
                  <to>
                    <xdr:col>2</xdr:col>
                    <xdr:colOff>285750</xdr:colOff>
                    <xdr:row>36</xdr:row>
                    <xdr:rowOff>219075</xdr:rowOff>
                  </to>
                </anchor>
              </controlPr>
            </control>
          </mc:Choice>
        </mc:AlternateContent>
        <mc:AlternateContent xmlns:mc="http://schemas.openxmlformats.org/markup-compatibility/2006">
          <mc:Choice Requires="x14">
            <control shapeId="7237" r:id="rId46" name="Check Box 69">
              <controlPr locked="0" defaultSize="0" autoFill="0" autoLine="0" autoPict="0">
                <anchor moveWithCells="1">
                  <from>
                    <xdr:col>2</xdr:col>
                    <xdr:colOff>57150</xdr:colOff>
                    <xdr:row>36</xdr:row>
                    <xdr:rowOff>28575</xdr:rowOff>
                  </from>
                  <to>
                    <xdr:col>2</xdr:col>
                    <xdr:colOff>285750</xdr:colOff>
                    <xdr:row>36</xdr:row>
                    <xdr:rowOff>219075</xdr:rowOff>
                  </to>
                </anchor>
              </controlPr>
            </control>
          </mc:Choice>
        </mc:AlternateContent>
        <mc:AlternateContent xmlns:mc="http://schemas.openxmlformats.org/markup-compatibility/2006">
          <mc:Choice Requires="x14">
            <control shapeId="7229" r:id="rId47" name="Check Box 61">
              <controlPr locked="0" defaultSize="0" autoFill="0" autoLine="0" autoPict="0">
                <anchor moveWithCells="1">
                  <from>
                    <xdr:col>2</xdr:col>
                    <xdr:colOff>57150</xdr:colOff>
                    <xdr:row>32</xdr:row>
                    <xdr:rowOff>28575</xdr:rowOff>
                  </from>
                  <to>
                    <xdr:col>2</xdr:col>
                    <xdr:colOff>285750</xdr:colOff>
                    <xdr:row>32</xdr:row>
                    <xdr:rowOff>219075</xdr:rowOff>
                  </to>
                </anchor>
              </controlPr>
            </control>
          </mc:Choice>
        </mc:AlternateContent>
        <mc:AlternateContent xmlns:mc="http://schemas.openxmlformats.org/markup-compatibility/2006">
          <mc:Choice Requires="x14">
            <control shapeId="7230" r:id="rId48" name="Check Box 62">
              <controlPr defaultSize="0" autoFill="0" autoLine="0" autoPict="0">
                <anchor moveWithCells="1">
                  <from>
                    <xdr:col>2</xdr:col>
                    <xdr:colOff>57150</xdr:colOff>
                    <xdr:row>33</xdr:row>
                    <xdr:rowOff>28575</xdr:rowOff>
                  </from>
                  <to>
                    <xdr:col>2</xdr:col>
                    <xdr:colOff>285750</xdr:colOff>
                    <xdr:row>33</xdr:row>
                    <xdr:rowOff>219075</xdr:rowOff>
                  </to>
                </anchor>
              </controlPr>
            </control>
          </mc:Choice>
        </mc:AlternateContent>
        <mc:AlternateContent xmlns:mc="http://schemas.openxmlformats.org/markup-compatibility/2006">
          <mc:Choice Requires="x14">
            <control shapeId="7231" r:id="rId49" name="Check Box 63">
              <controlPr locked="0" defaultSize="0" autoFill="0" autoLine="0" autoPict="0">
                <anchor moveWithCells="1">
                  <from>
                    <xdr:col>2</xdr:col>
                    <xdr:colOff>57150</xdr:colOff>
                    <xdr:row>33</xdr:row>
                    <xdr:rowOff>28575</xdr:rowOff>
                  </from>
                  <to>
                    <xdr:col>2</xdr:col>
                    <xdr:colOff>285750</xdr:colOff>
                    <xdr:row>33</xdr:row>
                    <xdr:rowOff>219075</xdr:rowOff>
                  </to>
                </anchor>
              </controlPr>
            </control>
          </mc:Choice>
        </mc:AlternateContent>
        <mc:AlternateContent xmlns:mc="http://schemas.openxmlformats.org/markup-compatibility/2006">
          <mc:Choice Requires="x14">
            <control shapeId="7238" r:id="rId50" name="Check Box 70">
              <controlPr defaultSize="0" autoFill="0" autoLine="0" autoPict="0">
                <anchor moveWithCells="1">
                  <from>
                    <xdr:col>2</xdr:col>
                    <xdr:colOff>57150</xdr:colOff>
                    <xdr:row>34</xdr:row>
                    <xdr:rowOff>28575</xdr:rowOff>
                  </from>
                  <to>
                    <xdr:col>2</xdr:col>
                    <xdr:colOff>285750</xdr:colOff>
                    <xdr:row>34</xdr:row>
                    <xdr:rowOff>219075</xdr:rowOff>
                  </to>
                </anchor>
              </controlPr>
            </control>
          </mc:Choice>
        </mc:AlternateContent>
        <mc:AlternateContent xmlns:mc="http://schemas.openxmlformats.org/markup-compatibility/2006">
          <mc:Choice Requires="x14">
            <control shapeId="7239" r:id="rId51" name="Check Box 71">
              <controlPr locked="0" defaultSize="0" autoFill="0" autoLine="0" autoPict="0">
                <anchor moveWithCells="1">
                  <from>
                    <xdr:col>2</xdr:col>
                    <xdr:colOff>57150</xdr:colOff>
                    <xdr:row>34</xdr:row>
                    <xdr:rowOff>28575</xdr:rowOff>
                  </from>
                  <to>
                    <xdr:col>2</xdr:col>
                    <xdr:colOff>285750</xdr:colOff>
                    <xdr:row>34</xdr:row>
                    <xdr:rowOff>219075</xdr:rowOff>
                  </to>
                </anchor>
              </controlPr>
            </control>
          </mc:Choice>
        </mc:AlternateContent>
        <mc:AlternateContent xmlns:mc="http://schemas.openxmlformats.org/markup-compatibility/2006">
          <mc:Choice Requires="x14">
            <control shapeId="7246" r:id="rId52" name="Check Box 78">
              <controlPr defaultSize="0" autoFill="0" autoLine="0" autoPict="0">
                <anchor moveWithCells="1">
                  <from>
                    <xdr:col>2</xdr:col>
                    <xdr:colOff>57150</xdr:colOff>
                    <xdr:row>42</xdr:row>
                    <xdr:rowOff>28575</xdr:rowOff>
                  </from>
                  <to>
                    <xdr:col>2</xdr:col>
                    <xdr:colOff>285750</xdr:colOff>
                    <xdr:row>42</xdr:row>
                    <xdr:rowOff>219075</xdr:rowOff>
                  </to>
                </anchor>
              </controlPr>
            </control>
          </mc:Choice>
        </mc:AlternateContent>
        <mc:AlternateContent xmlns:mc="http://schemas.openxmlformats.org/markup-compatibility/2006">
          <mc:Choice Requires="x14">
            <control shapeId="7247" r:id="rId53" name="Check Box 79">
              <controlPr locked="0" defaultSize="0" autoFill="0" autoLine="0" autoPict="0">
                <anchor moveWithCells="1">
                  <from>
                    <xdr:col>2</xdr:col>
                    <xdr:colOff>57150</xdr:colOff>
                    <xdr:row>42</xdr:row>
                    <xdr:rowOff>28575</xdr:rowOff>
                  </from>
                  <to>
                    <xdr:col>2</xdr:col>
                    <xdr:colOff>285750</xdr:colOff>
                    <xdr:row>42</xdr:row>
                    <xdr:rowOff>219075</xdr:rowOff>
                  </to>
                </anchor>
              </controlPr>
            </control>
          </mc:Choice>
        </mc:AlternateContent>
        <mc:AlternateContent xmlns:mc="http://schemas.openxmlformats.org/markup-compatibility/2006">
          <mc:Choice Requires="x14">
            <control shapeId="7189" r:id="rId54" name="Check Box 21">
              <controlPr locked="0" defaultSize="0" autoFill="0" autoLine="0" autoPict="0">
                <anchor moveWithCells="1">
                  <from>
                    <xdr:col>2</xdr:col>
                    <xdr:colOff>57150</xdr:colOff>
                    <xdr:row>11</xdr:row>
                    <xdr:rowOff>28575</xdr:rowOff>
                  </from>
                  <to>
                    <xdr:col>2</xdr:col>
                    <xdr:colOff>285750</xdr:colOff>
                    <xdr:row>11</xdr:row>
                    <xdr:rowOff>219075</xdr:rowOff>
                  </to>
                </anchor>
              </controlPr>
            </control>
          </mc:Choice>
        </mc:AlternateContent>
        <mc:AlternateContent xmlns:mc="http://schemas.openxmlformats.org/markup-compatibility/2006">
          <mc:Choice Requires="x14">
            <control shapeId="7250" r:id="rId55" name="Check Box 82">
              <controlPr locked="0" defaultSize="0" autoFill="0" autoLine="0" autoPict="0">
                <anchor moveWithCells="1">
                  <from>
                    <xdr:col>2</xdr:col>
                    <xdr:colOff>57150</xdr:colOff>
                    <xdr:row>9</xdr:row>
                    <xdr:rowOff>28575</xdr:rowOff>
                  </from>
                  <to>
                    <xdr:col>2</xdr:col>
                    <xdr:colOff>285750</xdr:colOff>
                    <xdr:row>9</xdr:row>
                    <xdr:rowOff>219075</xdr:rowOff>
                  </to>
                </anchor>
              </controlPr>
            </control>
          </mc:Choice>
        </mc:AlternateContent>
        <mc:AlternateContent xmlns:mc="http://schemas.openxmlformats.org/markup-compatibility/2006">
          <mc:Choice Requires="x14">
            <control shapeId="7241" r:id="rId56" name="Check Box 73">
              <controlPr locked="0" defaultSize="0" autoFill="0" autoLine="0" autoPict="0">
                <anchor moveWithCells="1">
                  <from>
                    <xdr:col>2</xdr:col>
                    <xdr:colOff>57150</xdr:colOff>
                    <xdr:row>39</xdr:row>
                    <xdr:rowOff>28575</xdr:rowOff>
                  </from>
                  <to>
                    <xdr:col>2</xdr:col>
                    <xdr:colOff>285750</xdr:colOff>
                    <xdr:row>39</xdr:row>
                    <xdr:rowOff>219075</xdr:rowOff>
                  </to>
                </anchor>
              </controlPr>
            </control>
          </mc:Choice>
        </mc:AlternateContent>
        <mc:AlternateContent xmlns:mc="http://schemas.openxmlformats.org/markup-compatibility/2006">
          <mc:Choice Requires="x14">
            <control shapeId="7251" r:id="rId57" name="Check Box 83">
              <controlPr locked="0" defaultSize="0" autoFill="0" autoLine="0" autoPict="0">
                <anchor moveWithCells="1">
                  <from>
                    <xdr:col>2</xdr:col>
                    <xdr:colOff>57150</xdr:colOff>
                    <xdr:row>40</xdr:row>
                    <xdr:rowOff>28575</xdr:rowOff>
                  </from>
                  <to>
                    <xdr:col>2</xdr:col>
                    <xdr:colOff>285750</xdr:colOff>
                    <xdr:row>40</xdr:row>
                    <xdr:rowOff>219075</xdr:rowOff>
                  </to>
                </anchor>
              </controlPr>
            </control>
          </mc:Choice>
        </mc:AlternateContent>
        <mc:AlternateContent xmlns:mc="http://schemas.openxmlformats.org/markup-compatibility/2006">
          <mc:Choice Requires="x14">
            <control shapeId="7254" r:id="rId58" name="Check Box 86">
              <controlPr locked="0" defaultSize="0" autoFill="0" autoLine="0" autoPict="0">
                <anchor moveWithCells="1">
                  <from>
                    <xdr:col>2</xdr:col>
                    <xdr:colOff>57150</xdr:colOff>
                    <xdr:row>41</xdr:row>
                    <xdr:rowOff>28575</xdr:rowOff>
                  </from>
                  <to>
                    <xdr:col>2</xdr:col>
                    <xdr:colOff>285750</xdr:colOff>
                    <xdr:row>41</xdr:row>
                    <xdr:rowOff>219075</xdr:rowOff>
                  </to>
                </anchor>
              </controlPr>
            </control>
          </mc:Choice>
        </mc:AlternateContent>
        <mc:AlternateContent xmlns:mc="http://schemas.openxmlformats.org/markup-compatibility/2006">
          <mc:Choice Requires="x14">
            <control shapeId="7248" r:id="rId59" name="Check Box 80">
              <controlPr defaultSize="0" autoFill="0" autoLine="0" autoPict="0">
                <anchor moveWithCells="1">
                  <from>
                    <xdr:col>2</xdr:col>
                    <xdr:colOff>57150</xdr:colOff>
                    <xdr:row>35</xdr:row>
                    <xdr:rowOff>28575</xdr:rowOff>
                  </from>
                  <to>
                    <xdr:col>2</xdr:col>
                    <xdr:colOff>285750</xdr:colOff>
                    <xdr:row>35</xdr:row>
                    <xdr:rowOff>219075</xdr:rowOff>
                  </to>
                </anchor>
              </controlPr>
            </control>
          </mc:Choice>
        </mc:AlternateContent>
        <mc:AlternateContent xmlns:mc="http://schemas.openxmlformats.org/markup-compatibility/2006">
          <mc:Choice Requires="x14">
            <control shapeId="7249" r:id="rId60" name="Check Box 81">
              <controlPr locked="0" defaultSize="0" autoFill="0" autoLine="0" autoPict="0">
                <anchor moveWithCells="1">
                  <from>
                    <xdr:col>2</xdr:col>
                    <xdr:colOff>57150</xdr:colOff>
                    <xdr:row>35</xdr:row>
                    <xdr:rowOff>28575</xdr:rowOff>
                  </from>
                  <to>
                    <xdr:col>2</xdr:col>
                    <xdr:colOff>285750</xdr:colOff>
                    <xdr:row>35</xdr:row>
                    <xdr:rowOff>219075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F2D03E1B-2B05-4E01-AEA1-B09423C0CDBC}">
          <x14:formula1>
            <xm:f>リスト候補!$B$3:$B$6</xm:f>
          </x14:formula1>
          <xm:sqref>K38 K15 K19:K20 K25 K31</xm:sqref>
        </x14:dataValidation>
        <x14:dataValidation type="list" allowBlank="1" showInputMessage="1" showErrorMessage="1" xr:uid="{BC92FF5B-998B-4BD5-8A86-FF9DF66EA9A1}">
          <x14:formula1>
            <xm:f>リスト候補!$C$3:$C$8</xm:f>
          </x14:formula1>
          <xm:sqref>K13:K14 K16 K18 K21 K23:K24 K26 K28:K30 K32:K37 K39:K43</xm:sqref>
        </x14:dataValidation>
        <x14:dataValidation type="list" allowBlank="1" showInputMessage="1" showErrorMessage="1" xr:uid="{E613BCD3-9E6E-4C9F-9664-C50950908C45}">
          <x14:formula1>
            <xm:f>リスト候補!$A$3:$A$4</xm:f>
          </x14:formula1>
          <xm:sqref>K12 K17 K22 K27 K10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7C761-18AC-47EE-B8D2-99EECCF1AFF6}">
  <dimension ref="A2:AJ45"/>
  <sheetViews>
    <sheetView view="pageBreakPreview" topLeftCell="A4" zoomScale="82" zoomScaleNormal="85" zoomScaleSheetLayoutView="82" workbookViewId="0">
      <selection activeCell="U6" sqref="U6:W6"/>
    </sheetView>
  </sheetViews>
  <sheetFormatPr defaultColWidth="4.5" defaultRowHeight="21" customHeight="1"/>
  <cols>
    <col min="1" max="1" width="5.625" style="141" bestFit="1" customWidth="1"/>
    <col min="2" max="10" width="4.5" style="1"/>
    <col min="11" max="15" width="4.5" style="21"/>
    <col min="16" max="17" width="4.5" style="21" customWidth="1"/>
    <col min="18" max="18" width="4.625" style="21" bestFit="1" customWidth="1"/>
    <col min="19" max="20" width="4.5" style="21"/>
    <col min="21" max="21" width="4.625" style="21" bestFit="1" customWidth="1"/>
    <col min="22" max="22" width="4.5" style="1" customWidth="1"/>
    <col min="23" max="23" width="4.625" style="1" bestFit="1" customWidth="1"/>
    <col min="24" max="24" width="5.625" style="141" bestFit="1" customWidth="1"/>
    <col min="25" max="25" width="5" style="141" customWidth="1"/>
    <col min="26" max="33" width="5.125" style="141" customWidth="1"/>
    <col min="34" max="36" width="4.5" style="141"/>
    <col min="37" max="16384" width="4.5" style="1"/>
  </cols>
  <sheetData>
    <row r="2" spans="1:34" s="141" customFormat="1" ht="21" customHeight="1">
      <c r="B2" s="68" t="s">
        <v>275</v>
      </c>
      <c r="C2" s="68"/>
      <c r="D2" s="68"/>
      <c r="E2" s="1"/>
      <c r="F2" s="1"/>
      <c r="G2" s="1"/>
      <c r="H2" s="1"/>
      <c r="I2" s="1"/>
      <c r="J2" s="1"/>
      <c r="K2" s="21"/>
      <c r="L2" s="21"/>
      <c r="O2" s="21" t="str">
        <f>X2</f>
        <v>☑</v>
      </c>
      <c r="P2" s="150" t="s">
        <v>204</v>
      </c>
      <c r="R2" s="21"/>
      <c r="T2" s="21" t="str">
        <f>X3</f>
        <v>□</v>
      </c>
      <c r="U2" s="150" t="s">
        <v>205</v>
      </c>
      <c r="V2" s="1"/>
      <c r="W2" s="1"/>
      <c r="X2" s="138" t="str">
        <f>'第2-1号様式（共通事項）'!X2</f>
        <v>☑</v>
      </c>
      <c r="Y2" s="138" t="b">
        <f>'第2-1号様式（共通事項）'!Y2</f>
        <v>1</v>
      </c>
      <c r="Z2" s="141" t="str">
        <f>'第2-1号様式（共通事項）'!Z2</f>
        <v>木造住宅</v>
      </c>
    </row>
    <row r="3" spans="1:34" s="141" customFormat="1" ht="11.45" customHeight="1">
      <c r="B3" s="63"/>
      <c r="C3" s="63"/>
      <c r="D3" s="63"/>
      <c r="E3" s="1"/>
      <c r="F3" s="1"/>
      <c r="G3" s="1"/>
      <c r="H3" s="1"/>
      <c r="I3" s="1"/>
      <c r="J3" s="1"/>
      <c r="K3" s="21"/>
      <c r="L3" s="21"/>
      <c r="M3" s="21"/>
      <c r="N3" s="21"/>
      <c r="O3" s="21"/>
      <c r="P3" s="21"/>
      <c r="Q3" s="21"/>
      <c r="R3" s="21"/>
      <c r="S3" s="21"/>
      <c r="T3" s="21"/>
      <c r="U3" s="21"/>
      <c r="V3" s="1"/>
      <c r="W3" s="1"/>
      <c r="X3" s="138" t="str">
        <f>'第2-1号様式（共通事項）'!X3</f>
        <v>□</v>
      </c>
      <c r="Y3" s="138" t="b">
        <f>'第2-1号様式（共通事項）'!Y3</f>
        <v>0</v>
      </c>
      <c r="Z3" s="141" t="str">
        <f>'第2-1号様式（共通事項）'!Z3</f>
        <v>京町家</v>
      </c>
    </row>
    <row r="4" spans="1:34" s="141" customFormat="1" ht="21" customHeight="1">
      <c r="B4" s="428"/>
      <c r="C4" s="428"/>
      <c r="D4" s="428"/>
      <c r="E4" s="466" t="s">
        <v>241</v>
      </c>
      <c r="F4" s="428"/>
      <c r="G4" s="428"/>
      <c r="H4" s="428"/>
      <c r="I4" s="428" t="s">
        <v>242</v>
      </c>
      <c r="J4" s="428"/>
      <c r="K4" s="428"/>
      <c r="L4" s="428"/>
      <c r="M4" s="428" t="s">
        <v>243</v>
      </c>
      <c r="N4" s="428"/>
      <c r="O4" s="428"/>
      <c r="P4" s="428"/>
      <c r="Q4" s="428" t="s">
        <v>244</v>
      </c>
      <c r="R4" s="428"/>
      <c r="S4" s="428"/>
      <c r="T4" s="428"/>
      <c r="U4" s="428" t="s">
        <v>237</v>
      </c>
      <c r="V4" s="428"/>
      <c r="W4" s="428"/>
      <c r="X4" s="138"/>
      <c r="Y4" s="138"/>
    </row>
    <row r="5" spans="1:34" s="141" customFormat="1" ht="21" customHeight="1">
      <c r="B5" s="428" t="s">
        <v>238</v>
      </c>
      <c r="C5" s="428"/>
      <c r="D5" s="428"/>
      <c r="E5" s="506">
        <f>L9</f>
        <v>0</v>
      </c>
      <c r="F5" s="507"/>
      <c r="G5" s="507"/>
      <c r="H5" s="507"/>
      <c r="I5" s="506">
        <f>L19</f>
        <v>0</v>
      </c>
      <c r="J5" s="507"/>
      <c r="K5" s="507"/>
      <c r="L5" s="507"/>
      <c r="M5" s="506">
        <f>L28</f>
        <v>0</v>
      </c>
      <c r="N5" s="507"/>
      <c r="O5" s="507"/>
      <c r="P5" s="507"/>
      <c r="Q5" s="506">
        <f>L37</f>
        <v>0</v>
      </c>
      <c r="R5" s="507"/>
      <c r="S5" s="507"/>
      <c r="T5" s="507"/>
      <c r="U5" s="508">
        <f>SUM(E5:T5)</f>
        <v>0</v>
      </c>
      <c r="V5" s="507"/>
      <c r="W5" s="507"/>
      <c r="X5" s="138"/>
      <c r="Y5" s="66"/>
    </row>
    <row r="6" spans="1:34" s="141" customFormat="1" ht="21" customHeight="1">
      <c r="B6" s="428" t="s">
        <v>239</v>
      </c>
      <c r="C6" s="428"/>
      <c r="D6" s="428"/>
      <c r="E6" s="506">
        <f>U9</f>
        <v>0</v>
      </c>
      <c r="F6" s="507"/>
      <c r="G6" s="507"/>
      <c r="H6" s="507"/>
      <c r="I6" s="506">
        <f>U19</f>
        <v>0</v>
      </c>
      <c r="J6" s="507"/>
      <c r="K6" s="507"/>
      <c r="L6" s="507"/>
      <c r="M6" s="506">
        <f>U28</f>
        <v>0</v>
      </c>
      <c r="N6" s="507"/>
      <c r="O6" s="507"/>
      <c r="P6" s="507"/>
      <c r="Q6" s="506">
        <f>U37</f>
        <v>0</v>
      </c>
      <c r="R6" s="507"/>
      <c r="S6" s="507"/>
      <c r="T6" s="507"/>
      <c r="U6" s="508">
        <f>ROUNDDOWN(SUM(E6:T6),-3)</f>
        <v>0</v>
      </c>
      <c r="V6" s="507"/>
      <c r="W6" s="507"/>
      <c r="X6" s="138"/>
      <c r="Y6" s="138"/>
    </row>
    <row r="7" spans="1:34" s="141" customFormat="1" ht="11.45" customHeight="1">
      <c r="B7" s="63"/>
      <c r="C7" s="63"/>
      <c r="D7" s="63"/>
      <c r="E7" s="1"/>
      <c r="F7" s="1"/>
      <c r="G7" s="1"/>
      <c r="H7" s="1"/>
      <c r="I7" s="1"/>
      <c r="J7" s="1"/>
      <c r="K7" s="21"/>
      <c r="L7" s="21"/>
      <c r="M7" s="21"/>
      <c r="N7" s="21"/>
      <c r="O7" s="21"/>
      <c r="P7" s="21"/>
      <c r="Q7" s="21"/>
      <c r="R7" s="21"/>
      <c r="S7" s="21"/>
      <c r="T7" s="21"/>
      <c r="U7" s="21"/>
      <c r="V7" s="1"/>
      <c r="W7" s="1"/>
      <c r="X7" s="138"/>
      <c r="Y7" s="138"/>
    </row>
    <row r="8" spans="1:34" s="141" customFormat="1" ht="21" customHeight="1">
      <c r="B8" s="1"/>
      <c r="C8" s="1"/>
      <c r="D8" s="1"/>
      <c r="E8" s="1"/>
      <c r="F8" s="1"/>
      <c r="G8" s="1"/>
      <c r="H8" s="1"/>
      <c r="I8" s="1"/>
      <c r="J8" s="1"/>
      <c r="K8" s="21"/>
      <c r="L8" s="503" t="s">
        <v>157</v>
      </c>
      <c r="M8" s="503"/>
      <c r="N8" s="503"/>
      <c r="O8" s="503" t="s">
        <v>170</v>
      </c>
      <c r="P8" s="503"/>
      <c r="Q8" s="503"/>
      <c r="R8" s="503" t="s">
        <v>158</v>
      </c>
      <c r="S8" s="503"/>
      <c r="T8" s="503"/>
      <c r="U8" s="449" t="s">
        <v>247</v>
      </c>
      <c r="V8" s="449"/>
      <c r="W8" s="449"/>
    </row>
    <row r="9" spans="1:34" s="141" customFormat="1" ht="21" customHeight="1">
      <c r="B9" s="21" t="s">
        <v>5</v>
      </c>
      <c r="C9" s="1" t="s">
        <v>172</v>
      </c>
      <c r="D9" s="1"/>
      <c r="E9" s="1"/>
      <c r="F9" s="1"/>
      <c r="G9" s="1"/>
      <c r="H9" s="1"/>
      <c r="I9" s="1"/>
      <c r="J9" s="1"/>
      <c r="K9" s="21"/>
      <c r="L9" s="416">
        <f>SUM(O11:Q16)</f>
        <v>0</v>
      </c>
      <c r="M9" s="416"/>
      <c r="N9" s="416"/>
      <c r="O9" s="416">
        <f>L9*8/10</f>
        <v>0</v>
      </c>
      <c r="P9" s="416"/>
      <c r="Q9" s="416"/>
      <c r="R9" s="416">
        <f>IF(X11=TRUE,Y11,IF(X12=TRUE,Y12,Y10))</f>
        <v>200000</v>
      </c>
      <c r="S9" s="416"/>
      <c r="T9" s="416"/>
      <c r="U9" s="416">
        <f>MIN(O9,R9)</f>
        <v>0</v>
      </c>
      <c r="V9" s="416"/>
      <c r="W9" s="416"/>
      <c r="AA9" s="493" t="s">
        <v>214</v>
      </c>
      <c r="AB9" s="493"/>
      <c r="AC9" s="493" t="s">
        <v>205</v>
      </c>
      <c r="AD9" s="493"/>
    </row>
    <row r="10" spans="1:34" s="141" customFormat="1" ht="21" customHeight="1">
      <c r="B10" s="21"/>
      <c r="C10" s="182"/>
      <c r="D10" s="418" t="s">
        <v>265</v>
      </c>
      <c r="E10" s="418"/>
      <c r="F10" s="418"/>
      <c r="G10" s="418"/>
      <c r="H10" s="418"/>
      <c r="I10" s="436"/>
      <c r="J10" s="429" t="s">
        <v>134</v>
      </c>
      <c r="K10" s="429"/>
      <c r="L10" s="410" t="s">
        <v>135</v>
      </c>
      <c r="M10" s="410"/>
      <c r="N10" s="410"/>
      <c r="O10" s="410" t="s">
        <v>136</v>
      </c>
      <c r="P10" s="410"/>
      <c r="Q10" s="410"/>
      <c r="R10" s="410" t="s">
        <v>156</v>
      </c>
      <c r="S10" s="410"/>
      <c r="T10" s="410"/>
      <c r="U10" s="410"/>
      <c r="V10" s="410"/>
      <c r="W10" s="410"/>
      <c r="Y10" s="409">
        <f>IF($Y$3=TRUE,AC10,AA10)</f>
        <v>200000</v>
      </c>
      <c r="Z10" s="409"/>
      <c r="AA10" s="409">
        <v>200000</v>
      </c>
      <c r="AB10" s="409"/>
      <c r="AC10" s="409">
        <v>300000</v>
      </c>
      <c r="AD10" s="409"/>
      <c r="AH10" s="201"/>
    </row>
    <row r="11" spans="1:34" s="141" customFormat="1" ht="21" customHeight="1">
      <c r="A11" s="210" t="b">
        <v>0</v>
      </c>
      <c r="B11" s="21"/>
      <c r="C11" s="155"/>
      <c r="D11" s="433" t="s">
        <v>245</v>
      </c>
      <c r="E11" s="434"/>
      <c r="F11" s="434"/>
      <c r="G11" s="434"/>
      <c r="H11" s="434"/>
      <c r="I11" s="435"/>
      <c r="J11" s="212"/>
      <c r="K11" s="211"/>
      <c r="L11" s="411"/>
      <c r="M11" s="411"/>
      <c r="N11" s="411"/>
      <c r="O11" s="412">
        <f t="shared" ref="O11:O15" si="0">IF(K11="一式",L11,J11*L11)</f>
        <v>0</v>
      </c>
      <c r="P11" s="412"/>
      <c r="Q11" s="412"/>
      <c r="R11" s="439"/>
      <c r="S11" s="440"/>
      <c r="T11" s="440"/>
      <c r="U11" s="440"/>
      <c r="V11" s="440"/>
      <c r="W11" s="441"/>
      <c r="X11" s="141" t="b">
        <f>'第2-1号様式（共通事項）'!Y22</f>
        <v>0</v>
      </c>
      <c r="Y11" s="409">
        <f>IF(AD11&lt;&gt;"",AD11*Y10,0)</f>
        <v>0</v>
      </c>
      <c r="Z11" s="409"/>
      <c r="AA11" s="141" t="s">
        <v>196</v>
      </c>
      <c r="AC11" s="141" t="s">
        <v>215</v>
      </c>
      <c r="AD11" s="141" t="str">
        <f>'第2-1号様式（共通事項）'!$AB$21</f>
        <v/>
      </c>
      <c r="AE11" s="141" t="s">
        <v>216</v>
      </c>
    </row>
    <row r="12" spans="1:34" s="141" customFormat="1" ht="21" customHeight="1">
      <c r="A12" s="210" t="b">
        <v>0</v>
      </c>
      <c r="B12" s="21"/>
      <c r="C12" s="155"/>
      <c r="D12" s="433" t="s">
        <v>248</v>
      </c>
      <c r="E12" s="434"/>
      <c r="F12" s="434"/>
      <c r="G12" s="434"/>
      <c r="H12" s="434"/>
      <c r="I12" s="435"/>
      <c r="J12" s="212"/>
      <c r="K12" s="211"/>
      <c r="L12" s="411"/>
      <c r="M12" s="411"/>
      <c r="N12" s="411"/>
      <c r="O12" s="412">
        <f t="shared" si="0"/>
        <v>0</v>
      </c>
      <c r="P12" s="412"/>
      <c r="Q12" s="412"/>
      <c r="R12" s="439"/>
      <c r="S12" s="440"/>
      <c r="T12" s="440"/>
      <c r="U12" s="440"/>
      <c r="V12" s="440"/>
      <c r="W12" s="441"/>
      <c r="X12" s="141" t="b">
        <f>'第2-1号様式（共通事項）'!Y21</f>
        <v>0</v>
      </c>
      <c r="Y12" s="409">
        <f>IF(AD11&lt;&gt;"",Y10*AD12,0)</f>
        <v>0</v>
      </c>
      <c r="Z12" s="409"/>
      <c r="AA12" s="141" t="s">
        <v>56</v>
      </c>
      <c r="AC12" s="141" t="s">
        <v>215</v>
      </c>
      <c r="AD12" s="141" t="e">
        <f>'第2-1号様式（共通事項）'!$AH$22</f>
        <v>#VALUE!</v>
      </c>
      <c r="AE12" s="141" t="s">
        <v>217</v>
      </c>
    </row>
    <row r="13" spans="1:34" s="141" customFormat="1" ht="21" customHeight="1">
      <c r="A13" s="210" t="b">
        <v>0</v>
      </c>
      <c r="B13" s="21"/>
      <c r="C13" s="155"/>
      <c r="D13" s="433" t="s">
        <v>249</v>
      </c>
      <c r="E13" s="434"/>
      <c r="F13" s="434"/>
      <c r="G13" s="434"/>
      <c r="H13" s="434"/>
      <c r="I13" s="435"/>
      <c r="J13" s="212"/>
      <c r="K13" s="211"/>
      <c r="L13" s="411"/>
      <c r="M13" s="411"/>
      <c r="N13" s="411"/>
      <c r="O13" s="412">
        <f>IF(K13="一式",L13,J13*L13)</f>
        <v>0</v>
      </c>
      <c r="P13" s="412"/>
      <c r="Q13" s="412"/>
      <c r="R13" s="439"/>
      <c r="S13" s="440"/>
      <c r="T13" s="440"/>
      <c r="U13" s="440"/>
      <c r="V13" s="440"/>
      <c r="W13" s="441"/>
    </row>
    <row r="14" spans="1:34" s="141" customFormat="1" ht="21" customHeight="1">
      <c r="A14" s="210" t="b">
        <v>0</v>
      </c>
      <c r="B14" s="21"/>
      <c r="C14" s="155"/>
      <c r="D14" s="433" t="s">
        <v>218</v>
      </c>
      <c r="E14" s="434"/>
      <c r="F14" s="434"/>
      <c r="G14" s="434"/>
      <c r="H14" s="434"/>
      <c r="I14" s="435"/>
      <c r="J14" s="212"/>
      <c r="K14" s="211"/>
      <c r="L14" s="411"/>
      <c r="M14" s="411"/>
      <c r="N14" s="411"/>
      <c r="O14" s="412">
        <f>IF(K14="一式",L14,J14*L14)</f>
        <v>0</v>
      </c>
      <c r="P14" s="412"/>
      <c r="Q14" s="412"/>
      <c r="R14" s="439"/>
      <c r="S14" s="440"/>
      <c r="T14" s="440"/>
      <c r="U14" s="440"/>
      <c r="V14" s="440"/>
      <c r="W14" s="441"/>
    </row>
    <row r="15" spans="1:34" s="141" customFormat="1" ht="21" customHeight="1">
      <c r="A15" s="210" t="b">
        <v>0</v>
      </c>
      <c r="B15" s="21"/>
      <c r="C15" s="155"/>
      <c r="D15" s="433" t="s">
        <v>246</v>
      </c>
      <c r="E15" s="434"/>
      <c r="F15" s="434"/>
      <c r="G15" s="434"/>
      <c r="H15" s="434"/>
      <c r="I15" s="435"/>
      <c r="J15" s="212"/>
      <c r="K15" s="211"/>
      <c r="L15" s="411"/>
      <c r="M15" s="411"/>
      <c r="N15" s="411"/>
      <c r="O15" s="412">
        <f t="shared" si="0"/>
        <v>0</v>
      </c>
      <c r="P15" s="412"/>
      <c r="Q15" s="412"/>
      <c r="R15" s="439"/>
      <c r="S15" s="440"/>
      <c r="T15" s="440"/>
      <c r="U15" s="440"/>
      <c r="V15" s="440"/>
      <c r="W15" s="441"/>
      <c r="X15" s="141" t="s">
        <v>186</v>
      </c>
      <c r="Y15" s="409">
        <f>SUM(O11:Q15)</f>
        <v>0</v>
      </c>
      <c r="Z15" s="409"/>
      <c r="AA15" s="94" t="s">
        <v>326</v>
      </c>
      <c r="AB15" s="141" t="s">
        <v>327</v>
      </c>
    </row>
    <row r="16" spans="1:34" s="141" customFormat="1" ht="21" customHeight="1">
      <c r="B16" s="21"/>
      <c r="C16" s="417" t="s">
        <v>187</v>
      </c>
      <c r="D16" s="418"/>
      <c r="E16" s="418"/>
      <c r="F16" s="418"/>
      <c r="G16" s="418"/>
      <c r="H16" s="418"/>
      <c r="I16" s="418"/>
      <c r="J16" s="418" t="s">
        <v>169</v>
      </c>
      <c r="K16" s="418"/>
      <c r="L16" s="418" t="s">
        <v>169</v>
      </c>
      <c r="M16" s="418"/>
      <c r="N16" s="436"/>
      <c r="O16" s="412">
        <f>Y15*AA16</f>
        <v>0</v>
      </c>
      <c r="P16" s="412"/>
      <c r="Q16" s="412"/>
      <c r="R16" s="417" t="s">
        <v>169</v>
      </c>
      <c r="S16" s="418"/>
      <c r="T16" s="418"/>
      <c r="U16" s="418"/>
      <c r="V16" s="418"/>
      <c r="W16" s="436"/>
      <c r="X16" s="504" t="s">
        <v>250</v>
      </c>
      <c r="Y16" s="505"/>
      <c r="Z16" s="67">
        <f>'第2-1号様式（共通事項）'!X30</f>
        <v>0</v>
      </c>
      <c r="AA16" s="65">
        <f>Z16/(1-Z16)</f>
        <v>0</v>
      </c>
    </row>
    <row r="17" spans="1:31" s="141" customFormat="1" ht="11.45" customHeight="1">
      <c r="B17" s="21"/>
      <c r="C17" s="2"/>
      <c r="D17" s="2"/>
      <c r="E17" s="2"/>
      <c r="F17" s="2"/>
      <c r="G17" s="2"/>
      <c r="H17" s="2"/>
      <c r="I17" s="2"/>
      <c r="J17" s="2"/>
      <c r="K17" s="2"/>
      <c r="L17" s="2"/>
      <c r="M17" s="2"/>
      <c r="N17" s="2"/>
      <c r="O17" s="59"/>
      <c r="P17" s="59"/>
      <c r="Q17" s="59"/>
      <c r="R17" s="2"/>
      <c r="S17" s="2"/>
      <c r="T17" s="2"/>
      <c r="U17" s="2"/>
      <c r="V17" s="2"/>
      <c r="W17" s="2"/>
    </row>
    <row r="18" spans="1:31" s="141" customFormat="1" ht="21" customHeight="1">
      <c r="B18" s="1"/>
      <c r="C18" s="1"/>
      <c r="D18" s="1"/>
      <c r="E18" s="1"/>
      <c r="F18" s="1"/>
      <c r="G18" s="1"/>
      <c r="H18" s="1"/>
      <c r="I18" s="1"/>
      <c r="J18" s="1"/>
      <c r="K18" s="21"/>
      <c r="L18" s="503" t="s">
        <v>157</v>
      </c>
      <c r="M18" s="503"/>
      <c r="N18" s="503"/>
      <c r="O18" s="503" t="s">
        <v>170</v>
      </c>
      <c r="P18" s="503"/>
      <c r="Q18" s="503"/>
      <c r="R18" s="503" t="s">
        <v>158</v>
      </c>
      <c r="S18" s="503"/>
      <c r="T18" s="503"/>
      <c r="U18" s="449" t="s">
        <v>247</v>
      </c>
      <c r="V18" s="449"/>
      <c r="W18" s="449"/>
      <c r="AA18" s="493" t="s">
        <v>214</v>
      </c>
      <c r="AB18" s="493"/>
      <c r="AC18" s="493" t="s">
        <v>205</v>
      </c>
      <c r="AD18" s="493"/>
    </row>
    <row r="19" spans="1:31" s="141" customFormat="1" ht="21" customHeight="1">
      <c r="B19" s="21" t="s">
        <v>6</v>
      </c>
      <c r="C19" s="1" t="s">
        <v>173</v>
      </c>
      <c r="D19" s="1"/>
      <c r="E19" s="1"/>
      <c r="F19" s="1"/>
      <c r="G19" s="1"/>
      <c r="H19" s="1"/>
      <c r="I19" s="1"/>
      <c r="J19" s="1"/>
      <c r="K19" s="21"/>
      <c r="L19" s="416">
        <f>SUM(O21:Q25)</f>
        <v>0</v>
      </c>
      <c r="M19" s="416"/>
      <c r="N19" s="416"/>
      <c r="O19" s="416">
        <f>L19*8/10</f>
        <v>0</v>
      </c>
      <c r="P19" s="416"/>
      <c r="Q19" s="416"/>
      <c r="R19" s="416">
        <f>IF(X20=TRUE,Y20,IF(X21=TRUE,Y21,Y19))</f>
        <v>50000</v>
      </c>
      <c r="S19" s="416"/>
      <c r="T19" s="416"/>
      <c r="U19" s="416">
        <f>MIN(O19,R19)</f>
        <v>0</v>
      </c>
      <c r="V19" s="416"/>
      <c r="W19" s="416"/>
      <c r="Y19" s="409">
        <f>IF($Y$3=TRUE,AC19,AA19)</f>
        <v>50000</v>
      </c>
      <c r="Z19" s="409"/>
      <c r="AA19" s="409">
        <v>50000</v>
      </c>
      <c r="AB19" s="409"/>
      <c r="AC19" s="409">
        <v>100000</v>
      </c>
      <c r="AD19" s="409"/>
    </row>
    <row r="20" spans="1:31" s="141" customFormat="1" ht="21" customHeight="1">
      <c r="B20" s="21"/>
      <c r="C20" s="182"/>
      <c r="D20" s="418" t="s">
        <v>265</v>
      </c>
      <c r="E20" s="418"/>
      <c r="F20" s="418"/>
      <c r="G20" s="418"/>
      <c r="H20" s="418"/>
      <c r="I20" s="436"/>
      <c r="J20" s="429" t="s">
        <v>134</v>
      </c>
      <c r="K20" s="429"/>
      <c r="L20" s="410" t="s">
        <v>135</v>
      </c>
      <c r="M20" s="410"/>
      <c r="N20" s="410"/>
      <c r="O20" s="410" t="s">
        <v>136</v>
      </c>
      <c r="P20" s="410"/>
      <c r="Q20" s="410"/>
      <c r="R20" s="410" t="s">
        <v>156</v>
      </c>
      <c r="S20" s="410"/>
      <c r="T20" s="410"/>
      <c r="U20" s="410"/>
      <c r="V20" s="410"/>
      <c r="W20" s="410"/>
      <c r="X20" s="141" t="b">
        <f>$X$11</f>
        <v>0</v>
      </c>
      <c r="Y20" s="409">
        <f>IF(AD20&lt;&gt;"",AD20*Y19,0)</f>
        <v>0</v>
      </c>
      <c r="Z20" s="409"/>
      <c r="AA20" s="141" t="s">
        <v>196</v>
      </c>
      <c r="AC20" s="141" t="s">
        <v>215</v>
      </c>
      <c r="AD20" s="141" t="str">
        <f>$AD$11</f>
        <v/>
      </c>
      <c r="AE20" s="141" t="s">
        <v>216</v>
      </c>
    </row>
    <row r="21" spans="1:31" s="141" customFormat="1" ht="21" customHeight="1">
      <c r="A21" s="210" t="b">
        <v>0</v>
      </c>
      <c r="B21" s="21"/>
      <c r="C21" s="155"/>
      <c r="D21" s="433" t="s">
        <v>251</v>
      </c>
      <c r="E21" s="434"/>
      <c r="F21" s="434"/>
      <c r="G21" s="434"/>
      <c r="H21" s="434"/>
      <c r="I21" s="435"/>
      <c r="J21" s="212"/>
      <c r="K21" s="211"/>
      <c r="L21" s="411"/>
      <c r="M21" s="411"/>
      <c r="N21" s="411"/>
      <c r="O21" s="412">
        <f t="shared" ref="O21:O24" si="1">IF(K21="一式",L21,J21*L21)</f>
        <v>0</v>
      </c>
      <c r="P21" s="412"/>
      <c r="Q21" s="412"/>
      <c r="R21" s="439"/>
      <c r="S21" s="440"/>
      <c r="T21" s="440"/>
      <c r="U21" s="440"/>
      <c r="V21" s="440"/>
      <c r="W21" s="441"/>
      <c r="X21" s="141" t="b">
        <f>$X$12</f>
        <v>0</v>
      </c>
      <c r="Y21" s="409">
        <f>IF(AD20&lt;&gt;"",Y19*AD21,0)</f>
        <v>0</v>
      </c>
      <c r="Z21" s="409"/>
      <c r="AA21" s="141" t="s">
        <v>56</v>
      </c>
      <c r="AC21" s="141" t="s">
        <v>215</v>
      </c>
      <c r="AD21" s="141" t="e">
        <f>$AD$12</f>
        <v>#VALUE!</v>
      </c>
      <c r="AE21" s="141" t="s">
        <v>217</v>
      </c>
    </row>
    <row r="22" spans="1:31" s="141" customFormat="1" ht="21" customHeight="1">
      <c r="A22" s="210" t="b">
        <v>0</v>
      </c>
      <c r="B22" s="21"/>
      <c r="C22" s="155"/>
      <c r="D22" s="433" t="s">
        <v>252</v>
      </c>
      <c r="E22" s="434"/>
      <c r="F22" s="434"/>
      <c r="G22" s="434"/>
      <c r="H22" s="434"/>
      <c r="I22" s="435"/>
      <c r="J22" s="212"/>
      <c r="K22" s="211"/>
      <c r="L22" s="411"/>
      <c r="M22" s="411"/>
      <c r="N22" s="411"/>
      <c r="O22" s="412">
        <f t="shared" si="1"/>
        <v>0</v>
      </c>
      <c r="P22" s="412"/>
      <c r="Q22" s="412"/>
      <c r="R22" s="439"/>
      <c r="S22" s="440"/>
      <c r="T22" s="440"/>
      <c r="U22" s="440"/>
      <c r="V22" s="440"/>
      <c r="W22" s="441"/>
    </row>
    <row r="23" spans="1:31" s="141" customFormat="1" ht="21" customHeight="1">
      <c r="A23" s="210" t="b">
        <v>0</v>
      </c>
      <c r="B23" s="21"/>
      <c r="C23" s="155"/>
      <c r="D23" s="433" t="s">
        <v>253</v>
      </c>
      <c r="E23" s="434"/>
      <c r="F23" s="434"/>
      <c r="G23" s="434"/>
      <c r="H23" s="434"/>
      <c r="I23" s="435"/>
      <c r="J23" s="212"/>
      <c r="K23" s="211"/>
      <c r="L23" s="411"/>
      <c r="M23" s="411"/>
      <c r="N23" s="411"/>
      <c r="O23" s="412">
        <f t="shared" si="1"/>
        <v>0</v>
      </c>
      <c r="P23" s="412"/>
      <c r="Q23" s="412"/>
      <c r="R23" s="439"/>
      <c r="S23" s="440"/>
      <c r="T23" s="440"/>
      <c r="U23" s="440"/>
      <c r="V23" s="440"/>
      <c r="W23" s="441"/>
    </row>
    <row r="24" spans="1:31" s="141" customFormat="1" ht="21" customHeight="1">
      <c r="A24" s="210" t="b">
        <v>0</v>
      </c>
      <c r="B24" s="21"/>
      <c r="C24" s="155"/>
      <c r="D24" s="433" t="s">
        <v>218</v>
      </c>
      <c r="E24" s="434"/>
      <c r="F24" s="434"/>
      <c r="G24" s="434"/>
      <c r="H24" s="434"/>
      <c r="I24" s="435"/>
      <c r="J24" s="212"/>
      <c r="K24" s="211"/>
      <c r="L24" s="411"/>
      <c r="M24" s="411"/>
      <c r="N24" s="411"/>
      <c r="O24" s="412">
        <f t="shared" si="1"/>
        <v>0</v>
      </c>
      <c r="P24" s="412"/>
      <c r="Q24" s="412"/>
      <c r="R24" s="439"/>
      <c r="S24" s="440"/>
      <c r="T24" s="440"/>
      <c r="U24" s="440"/>
      <c r="V24" s="440"/>
      <c r="W24" s="441"/>
      <c r="X24" s="141" t="s">
        <v>186</v>
      </c>
      <c r="Y24" s="409">
        <f>SUM(O21:Q24)</f>
        <v>0</v>
      </c>
      <c r="Z24" s="409"/>
      <c r="AA24" s="94" t="s">
        <v>326</v>
      </c>
      <c r="AB24" s="141" t="s">
        <v>327</v>
      </c>
    </row>
    <row r="25" spans="1:31" s="141" customFormat="1" ht="21" customHeight="1">
      <c r="B25" s="21"/>
      <c r="C25" s="417" t="s">
        <v>187</v>
      </c>
      <c r="D25" s="418"/>
      <c r="E25" s="418"/>
      <c r="F25" s="418"/>
      <c r="G25" s="418"/>
      <c r="H25" s="418"/>
      <c r="I25" s="418"/>
      <c r="J25" s="418" t="s">
        <v>169</v>
      </c>
      <c r="K25" s="418"/>
      <c r="L25" s="418" t="s">
        <v>169</v>
      </c>
      <c r="M25" s="418"/>
      <c r="N25" s="436"/>
      <c r="O25" s="412">
        <f>Y24*AA25</f>
        <v>0</v>
      </c>
      <c r="P25" s="412"/>
      <c r="Q25" s="412"/>
      <c r="R25" s="417" t="s">
        <v>169</v>
      </c>
      <c r="S25" s="418"/>
      <c r="T25" s="418"/>
      <c r="U25" s="418"/>
      <c r="V25" s="418"/>
      <c r="W25" s="436"/>
      <c r="X25" s="504" t="s">
        <v>250</v>
      </c>
      <c r="Y25" s="505"/>
      <c r="Z25" s="65">
        <f>$Z$16</f>
        <v>0</v>
      </c>
      <c r="AA25" s="65">
        <f>Z25/(1-Z25)</f>
        <v>0</v>
      </c>
    </row>
    <row r="26" spans="1:31" s="141" customFormat="1" ht="11.45" customHeight="1">
      <c r="B26" s="21"/>
      <c r="C26" s="2"/>
      <c r="D26" s="2"/>
      <c r="E26" s="2"/>
      <c r="F26" s="2"/>
      <c r="G26" s="2"/>
      <c r="H26" s="2"/>
      <c r="I26" s="2"/>
      <c r="J26" s="2"/>
      <c r="K26" s="2"/>
      <c r="L26" s="2"/>
      <c r="M26" s="2"/>
      <c r="N26" s="2"/>
      <c r="O26" s="59"/>
      <c r="P26" s="59"/>
      <c r="Q26" s="59"/>
      <c r="R26" s="2"/>
      <c r="S26" s="2"/>
      <c r="T26" s="2"/>
      <c r="U26" s="2"/>
      <c r="V26" s="2"/>
      <c r="W26" s="2"/>
    </row>
    <row r="27" spans="1:31" s="141" customFormat="1" ht="21" customHeight="1">
      <c r="B27" s="1"/>
      <c r="C27" s="1"/>
      <c r="D27" s="1"/>
      <c r="E27" s="1"/>
      <c r="F27" s="1"/>
      <c r="G27" s="1"/>
      <c r="H27" s="1"/>
      <c r="I27" s="1"/>
      <c r="J27" s="1"/>
      <c r="K27" s="21"/>
      <c r="L27" s="503" t="s">
        <v>157</v>
      </c>
      <c r="M27" s="503"/>
      <c r="N27" s="503"/>
      <c r="O27" s="503" t="s">
        <v>170</v>
      </c>
      <c r="P27" s="503"/>
      <c r="Q27" s="503"/>
      <c r="R27" s="503" t="s">
        <v>158</v>
      </c>
      <c r="S27" s="503"/>
      <c r="T27" s="503"/>
      <c r="U27" s="449" t="s">
        <v>247</v>
      </c>
      <c r="V27" s="449"/>
      <c r="W27" s="449"/>
      <c r="AA27" s="493" t="s">
        <v>214</v>
      </c>
      <c r="AB27" s="493"/>
      <c r="AC27" s="493" t="s">
        <v>205</v>
      </c>
      <c r="AD27" s="493"/>
    </row>
    <row r="28" spans="1:31" s="141" customFormat="1" ht="21" customHeight="1">
      <c r="B28" s="21" t="s">
        <v>138</v>
      </c>
      <c r="C28" s="1" t="s">
        <v>174</v>
      </c>
      <c r="D28" s="1"/>
      <c r="E28" s="1"/>
      <c r="F28" s="1"/>
      <c r="G28" s="1"/>
      <c r="H28" s="1"/>
      <c r="I28" s="1"/>
      <c r="J28" s="1"/>
      <c r="K28" s="21"/>
      <c r="L28" s="416">
        <f>SUM(O30:Q34)</f>
        <v>0</v>
      </c>
      <c r="M28" s="416"/>
      <c r="N28" s="416"/>
      <c r="O28" s="416">
        <f>L28*8/10</f>
        <v>0</v>
      </c>
      <c r="P28" s="416"/>
      <c r="Q28" s="416"/>
      <c r="R28" s="416">
        <f>IF(X29=TRUE,Y29,IF(X30=TRUE,Y30,Y28))</f>
        <v>50000</v>
      </c>
      <c r="S28" s="416"/>
      <c r="T28" s="416"/>
      <c r="U28" s="416">
        <f>MIN(O28,R28)</f>
        <v>0</v>
      </c>
      <c r="V28" s="416"/>
      <c r="W28" s="416"/>
      <c r="Y28" s="409">
        <f>IF($Y$3=TRUE,AC28,AA28)</f>
        <v>50000</v>
      </c>
      <c r="Z28" s="409"/>
      <c r="AA28" s="409">
        <v>50000</v>
      </c>
      <c r="AB28" s="409"/>
      <c r="AC28" s="409">
        <v>100000</v>
      </c>
      <c r="AD28" s="409"/>
    </row>
    <row r="29" spans="1:31" s="141" customFormat="1" ht="21" customHeight="1">
      <c r="B29" s="21"/>
      <c r="C29" s="182"/>
      <c r="D29" s="418" t="s">
        <v>265</v>
      </c>
      <c r="E29" s="418"/>
      <c r="F29" s="418"/>
      <c r="G29" s="418"/>
      <c r="H29" s="418"/>
      <c r="I29" s="436"/>
      <c r="J29" s="429" t="s">
        <v>134</v>
      </c>
      <c r="K29" s="429"/>
      <c r="L29" s="410" t="s">
        <v>135</v>
      </c>
      <c r="M29" s="410"/>
      <c r="N29" s="410"/>
      <c r="O29" s="410" t="s">
        <v>136</v>
      </c>
      <c r="P29" s="410"/>
      <c r="Q29" s="410"/>
      <c r="R29" s="410" t="s">
        <v>156</v>
      </c>
      <c r="S29" s="410"/>
      <c r="T29" s="410"/>
      <c r="U29" s="410"/>
      <c r="V29" s="410"/>
      <c r="W29" s="410"/>
      <c r="X29" s="141" t="b">
        <f>$X$11</f>
        <v>0</v>
      </c>
      <c r="Y29" s="409">
        <f>IF(AD29&lt;&gt;"",AD29*Y28,0)</f>
        <v>0</v>
      </c>
      <c r="Z29" s="409"/>
      <c r="AA29" s="141" t="s">
        <v>196</v>
      </c>
      <c r="AC29" s="141" t="s">
        <v>215</v>
      </c>
      <c r="AD29" s="141" t="str">
        <f>$AD$11</f>
        <v/>
      </c>
      <c r="AE29" s="141" t="s">
        <v>216</v>
      </c>
    </row>
    <row r="30" spans="1:31" s="141" customFormat="1" ht="21" customHeight="1">
      <c r="A30" s="210" t="b">
        <v>0</v>
      </c>
      <c r="B30" s="21"/>
      <c r="C30" s="155"/>
      <c r="D30" s="433" t="s">
        <v>251</v>
      </c>
      <c r="E30" s="434"/>
      <c r="F30" s="434"/>
      <c r="G30" s="434"/>
      <c r="H30" s="434"/>
      <c r="I30" s="435"/>
      <c r="J30" s="212"/>
      <c r="K30" s="211"/>
      <c r="L30" s="411"/>
      <c r="M30" s="411"/>
      <c r="N30" s="411"/>
      <c r="O30" s="412">
        <f t="shared" ref="O30:O33" si="2">IF(K30="一式",L30,J30*L30)</f>
        <v>0</v>
      </c>
      <c r="P30" s="412"/>
      <c r="Q30" s="412"/>
      <c r="R30" s="439"/>
      <c r="S30" s="440"/>
      <c r="T30" s="440"/>
      <c r="U30" s="440"/>
      <c r="V30" s="440"/>
      <c r="W30" s="441"/>
      <c r="X30" s="141" t="b">
        <f>$X$12</f>
        <v>0</v>
      </c>
      <c r="Y30" s="409">
        <f>IF(AD29&lt;&gt;"",Y28*AD30,0)</f>
        <v>0</v>
      </c>
      <c r="Z30" s="409"/>
      <c r="AA30" s="141" t="s">
        <v>56</v>
      </c>
      <c r="AC30" s="141" t="s">
        <v>215</v>
      </c>
      <c r="AD30" s="141" t="e">
        <f>$AD$12</f>
        <v>#VALUE!</v>
      </c>
      <c r="AE30" s="141" t="s">
        <v>217</v>
      </c>
    </row>
    <row r="31" spans="1:31" s="141" customFormat="1" ht="21" customHeight="1">
      <c r="A31" s="210" t="b">
        <v>0</v>
      </c>
      <c r="B31" s="21"/>
      <c r="C31" s="155"/>
      <c r="D31" s="433" t="s">
        <v>254</v>
      </c>
      <c r="E31" s="434"/>
      <c r="F31" s="434"/>
      <c r="G31" s="434"/>
      <c r="H31" s="434"/>
      <c r="I31" s="435"/>
      <c r="J31" s="212"/>
      <c r="K31" s="211"/>
      <c r="L31" s="411"/>
      <c r="M31" s="411"/>
      <c r="N31" s="411"/>
      <c r="O31" s="412">
        <f t="shared" si="2"/>
        <v>0</v>
      </c>
      <c r="P31" s="412"/>
      <c r="Q31" s="412"/>
      <c r="R31" s="439"/>
      <c r="S31" s="440"/>
      <c r="T31" s="440"/>
      <c r="U31" s="440"/>
      <c r="V31" s="440"/>
      <c r="W31" s="441"/>
      <c r="Y31" s="139"/>
      <c r="Z31" s="139"/>
    </row>
    <row r="32" spans="1:31" s="141" customFormat="1" ht="21" customHeight="1">
      <c r="A32" s="210" t="b">
        <v>0</v>
      </c>
      <c r="B32" s="21"/>
      <c r="C32" s="155"/>
      <c r="D32" s="433" t="s">
        <v>255</v>
      </c>
      <c r="E32" s="434"/>
      <c r="F32" s="434"/>
      <c r="G32" s="434"/>
      <c r="H32" s="434"/>
      <c r="I32" s="435"/>
      <c r="J32" s="212"/>
      <c r="K32" s="211"/>
      <c r="L32" s="411"/>
      <c r="M32" s="411"/>
      <c r="N32" s="411"/>
      <c r="O32" s="412">
        <f t="shared" si="2"/>
        <v>0</v>
      </c>
      <c r="P32" s="412"/>
      <c r="Q32" s="412"/>
      <c r="R32" s="439"/>
      <c r="S32" s="440"/>
      <c r="T32" s="440"/>
      <c r="U32" s="440"/>
      <c r="V32" s="440"/>
      <c r="W32" s="441"/>
    </row>
    <row r="33" spans="1:31" s="141" customFormat="1" ht="21" customHeight="1">
      <c r="A33" s="210" t="b">
        <v>0</v>
      </c>
      <c r="B33" s="21"/>
      <c r="C33" s="155"/>
      <c r="D33" s="433" t="s">
        <v>218</v>
      </c>
      <c r="E33" s="434"/>
      <c r="F33" s="434"/>
      <c r="G33" s="434"/>
      <c r="H33" s="434"/>
      <c r="I33" s="435"/>
      <c r="J33" s="212"/>
      <c r="K33" s="211"/>
      <c r="L33" s="411"/>
      <c r="M33" s="411"/>
      <c r="N33" s="411"/>
      <c r="O33" s="412">
        <f t="shared" si="2"/>
        <v>0</v>
      </c>
      <c r="P33" s="412"/>
      <c r="Q33" s="412"/>
      <c r="R33" s="439"/>
      <c r="S33" s="440"/>
      <c r="T33" s="440"/>
      <c r="U33" s="440"/>
      <c r="V33" s="440"/>
      <c r="W33" s="441"/>
      <c r="X33" s="141" t="s">
        <v>186</v>
      </c>
      <c r="Y33" s="409">
        <f>SUM(O30:Q33)</f>
        <v>0</v>
      </c>
      <c r="Z33" s="409"/>
      <c r="AA33" s="94" t="s">
        <v>326</v>
      </c>
      <c r="AB33" s="141" t="s">
        <v>327</v>
      </c>
    </row>
    <row r="34" spans="1:31" s="141" customFormat="1" ht="21" customHeight="1">
      <c r="B34" s="21"/>
      <c r="C34" s="417" t="s">
        <v>187</v>
      </c>
      <c r="D34" s="418"/>
      <c r="E34" s="418"/>
      <c r="F34" s="418"/>
      <c r="G34" s="418"/>
      <c r="H34" s="418"/>
      <c r="I34" s="418"/>
      <c r="J34" s="418" t="s">
        <v>169</v>
      </c>
      <c r="K34" s="418"/>
      <c r="L34" s="418" t="s">
        <v>169</v>
      </c>
      <c r="M34" s="418"/>
      <c r="N34" s="436"/>
      <c r="O34" s="412">
        <f>Y33*AA34</f>
        <v>0</v>
      </c>
      <c r="P34" s="412"/>
      <c r="Q34" s="412"/>
      <c r="R34" s="417" t="s">
        <v>169</v>
      </c>
      <c r="S34" s="418"/>
      <c r="T34" s="418"/>
      <c r="U34" s="418"/>
      <c r="V34" s="418"/>
      <c r="W34" s="436"/>
      <c r="X34" s="504" t="s">
        <v>250</v>
      </c>
      <c r="Y34" s="505"/>
      <c r="Z34" s="65">
        <f>$Z$16</f>
        <v>0</v>
      </c>
      <c r="AA34" s="65">
        <f>Z34/(1-Z34)</f>
        <v>0</v>
      </c>
    </row>
    <row r="35" spans="1:31" s="141" customFormat="1" ht="11.45" customHeight="1">
      <c r="B35" s="21"/>
      <c r="C35" s="2"/>
      <c r="D35" s="2"/>
      <c r="E35" s="2"/>
      <c r="F35" s="2"/>
      <c r="G35" s="2"/>
      <c r="H35" s="2"/>
      <c r="I35" s="2"/>
      <c r="J35" s="2"/>
      <c r="K35" s="2"/>
      <c r="L35" s="2"/>
      <c r="M35" s="2"/>
      <c r="N35" s="2"/>
      <c r="O35" s="59"/>
      <c r="P35" s="59"/>
      <c r="Q35" s="59"/>
      <c r="R35" s="2"/>
      <c r="S35" s="2"/>
      <c r="T35" s="2"/>
      <c r="U35" s="2"/>
      <c r="V35" s="2"/>
      <c r="W35" s="2"/>
    </row>
    <row r="36" spans="1:31" s="141" customFormat="1" ht="21" customHeight="1">
      <c r="B36" s="1"/>
      <c r="C36" s="1"/>
      <c r="D36" s="1"/>
      <c r="E36" s="1"/>
      <c r="F36" s="1"/>
      <c r="G36" s="1"/>
      <c r="H36" s="1"/>
      <c r="I36" s="1"/>
      <c r="J36" s="1"/>
      <c r="K36" s="21"/>
      <c r="L36" s="503" t="s">
        <v>157</v>
      </c>
      <c r="M36" s="503"/>
      <c r="N36" s="503"/>
      <c r="O36" s="503" t="s">
        <v>170</v>
      </c>
      <c r="P36" s="503"/>
      <c r="Q36" s="503"/>
      <c r="R36" s="503" t="s">
        <v>158</v>
      </c>
      <c r="S36" s="503"/>
      <c r="T36" s="503"/>
      <c r="U36" s="449" t="s">
        <v>247</v>
      </c>
      <c r="V36" s="449"/>
      <c r="W36" s="449"/>
      <c r="AA36" s="493" t="s">
        <v>214</v>
      </c>
      <c r="AB36" s="493"/>
      <c r="AC36" s="493" t="s">
        <v>205</v>
      </c>
      <c r="AD36" s="493"/>
    </row>
    <row r="37" spans="1:31" s="141" customFormat="1" ht="21" customHeight="1">
      <c r="B37" s="21" t="s">
        <v>139</v>
      </c>
      <c r="C37" s="1" t="s">
        <v>175</v>
      </c>
      <c r="D37" s="1"/>
      <c r="E37" s="1"/>
      <c r="F37" s="1"/>
      <c r="G37" s="1"/>
      <c r="H37" s="1"/>
      <c r="I37" s="1"/>
      <c r="J37" s="1"/>
      <c r="K37" s="21"/>
      <c r="L37" s="416">
        <f>SUM(O39:Q44)</f>
        <v>0</v>
      </c>
      <c r="M37" s="416"/>
      <c r="N37" s="416"/>
      <c r="O37" s="416">
        <f>L37*8/10</f>
        <v>0</v>
      </c>
      <c r="P37" s="416"/>
      <c r="Q37" s="416"/>
      <c r="R37" s="416">
        <f>IF(X38=TRUE,Y38,IF(X39=TRUE,Y39,Y37))</f>
        <v>100000</v>
      </c>
      <c r="S37" s="416"/>
      <c r="T37" s="416"/>
      <c r="U37" s="416">
        <f>MIN(O37,R37)</f>
        <v>0</v>
      </c>
      <c r="V37" s="416"/>
      <c r="W37" s="416"/>
      <c r="Y37" s="409">
        <f>IF($Y$3=TRUE,AC37,AA37)</f>
        <v>100000</v>
      </c>
      <c r="Z37" s="409"/>
      <c r="AA37" s="409">
        <v>100000</v>
      </c>
      <c r="AB37" s="409"/>
      <c r="AC37" s="409">
        <v>100000</v>
      </c>
      <c r="AD37" s="409"/>
    </row>
    <row r="38" spans="1:31" s="141" customFormat="1" ht="21" customHeight="1">
      <c r="B38" s="21"/>
      <c r="C38" s="182"/>
      <c r="D38" s="418" t="s">
        <v>265</v>
      </c>
      <c r="E38" s="418"/>
      <c r="F38" s="418"/>
      <c r="G38" s="418"/>
      <c r="H38" s="418"/>
      <c r="I38" s="436"/>
      <c r="J38" s="429" t="s">
        <v>134</v>
      </c>
      <c r="K38" s="429"/>
      <c r="L38" s="410" t="s">
        <v>135</v>
      </c>
      <c r="M38" s="410"/>
      <c r="N38" s="410"/>
      <c r="O38" s="410" t="s">
        <v>136</v>
      </c>
      <c r="P38" s="410"/>
      <c r="Q38" s="410"/>
      <c r="R38" s="410" t="s">
        <v>156</v>
      </c>
      <c r="S38" s="410"/>
      <c r="T38" s="410"/>
      <c r="U38" s="410"/>
      <c r="V38" s="410"/>
      <c r="W38" s="410"/>
      <c r="X38" s="141" t="b">
        <f>$X$11</f>
        <v>0</v>
      </c>
      <c r="Y38" s="409">
        <f>IF(AD38&lt;&gt;"",AD38*Y37,0)</f>
        <v>0</v>
      </c>
      <c r="Z38" s="409"/>
      <c r="AA38" s="141" t="s">
        <v>196</v>
      </c>
      <c r="AC38" s="141" t="s">
        <v>215</v>
      </c>
      <c r="AD38" s="141" t="str">
        <f>$AD$11</f>
        <v/>
      </c>
      <c r="AE38" s="141" t="s">
        <v>216</v>
      </c>
    </row>
    <row r="39" spans="1:31" s="141" customFormat="1" ht="21" customHeight="1">
      <c r="A39" s="210" t="b">
        <v>0</v>
      </c>
      <c r="B39" s="21"/>
      <c r="C39" s="155"/>
      <c r="D39" s="433" t="s">
        <v>251</v>
      </c>
      <c r="E39" s="434"/>
      <c r="F39" s="434"/>
      <c r="G39" s="434"/>
      <c r="H39" s="434"/>
      <c r="I39" s="435"/>
      <c r="J39" s="212"/>
      <c r="K39" s="211"/>
      <c r="L39" s="411"/>
      <c r="M39" s="411"/>
      <c r="N39" s="411"/>
      <c r="O39" s="412">
        <f t="shared" ref="O39:O43" si="3">IF(K39="一式",L39,J39*L39)</f>
        <v>0</v>
      </c>
      <c r="P39" s="412"/>
      <c r="Q39" s="412"/>
      <c r="R39" s="439"/>
      <c r="S39" s="440"/>
      <c r="T39" s="440"/>
      <c r="U39" s="440"/>
      <c r="V39" s="440"/>
      <c r="W39" s="441"/>
      <c r="X39" s="141" t="b">
        <f>$X$12</f>
        <v>0</v>
      </c>
      <c r="Y39" s="409">
        <f>IF(AD38&lt;&gt;"",Y37*AD39,0)</f>
        <v>0</v>
      </c>
      <c r="Z39" s="409"/>
      <c r="AA39" s="141" t="s">
        <v>56</v>
      </c>
      <c r="AC39" s="141" t="s">
        <v>215</v>
      </c>
      <c r="AD39" s="141" t="e">
        <f>$AD$12</f>
        <v>#VALUE!</v>
      </c>
      <c r="AE39" s="141" t="s">
        <v>217</v>
      </c>
    </row>
    <row r="40" spans="1:31" s="141" customFormat="1" ht="21" customHeight="1">
      <c r="A40" s="210" t="b">
        <v>0</v>
      </c>
      <c r="B40" s="21"/>
      <c r="C40" s="155"/>
      <c r="D40" s="433" t="s">
        <v>256</v>
      </c>
      <c r="E40" s="434"/>
      <c r="F40" s="434"/>
      <c r="G40" s="434"/>
      <c r="H40" s="434"/>
      <c r="I40" s="435"/>
      <c r="J40" s="212"/>
      <c r="K40" s="211"/>
      <c r="L40" s="411"/>
      <c r="M40" s="411"/>
      <c r="N40" s="411"/>
      <c r="O40" s="412">
        <f t="shared" si="3"/>
        <v>0</v>
      </c>
      <c r="P40" s="412"/>
      <c r="Q40" s="412"/>
      <c r="R40" s="439"/>
      <c r="S40" s="440"/>
      <c r="T40" s="440"/>
      <c r="U40" s="440"/>
      <c r="V40" s="440"/>
      <c r="W40" s="441"/>
      <c r="Y40" s="139"/>
      <c r="Z40" s="139"/>
    </row>
    <row r="41" spans="1:31" s="141" customFormat="1" ht="21" customHeight="1">
      <c r="A41" s="210" t="b">
        <v>0</v>
      </c>
      <c r="B41" s="21"/>
      <c r="C41" s="155"/>
      <c r="D41" s="433" t="s">
        <v>273</v>
      </c>
      <c r="E41" s="434"/>
      <c r="F41" s="434"/>
      <c r="G41" s="434"/>
      <c r="H41" s="434"/>
      <c r="I41" s="435"/>
      <c r="J41" s="212"/>
      <c r="K41" s="211"/>
      <c r="L41" s="411"/>
      <c r="M41" s="411"/>
      <c r="N41" s="411"/>
      <c r="O41" s="412">
        <f t="shared" ref="O41" si="4">IF(K41="一式",L41,J41*L41)</f>
        <v>0</v>
      </c>
      <c r="P41" s="412"/>
      <c r="Q41" s="412"/>
      <c r="R41" s="439"/>
      <c r="S41" s="440"/>
      <c r="T41" s="440"/>
      <c r="U41" s="440"/>
      <c r="V41" s="440"/>
      <c r="W41" s="441"/>
      <c r="Y41" s="139"/>
      <c r="Z41" s="139"/>
    </row>
    <row r="42" spans="1:31" s="141" customFormat="1" ht="21" customHeight="1">
      <c r="A42" s="210" t="b">
        <v>0</v>
      </c>
      <c r="B42" s="21"/>
      <c r="C42" s="155"/>
      <c r="D42" s="433" t="s">
        <v>257</v>
      </c>
      <c r="E42" s="434"/>
      <c r="F42" s="434"/>
      <c r="G42" s="434"/>
      <c r="H42" s="434"/>
      <c r="I42" s="435"/>
      <c r="J42" s="212"/>
      <c r="K42" s="211"/>
      <c r="L42" s="411"/>
      <c r="M42" s="411"/>
      <c r="N42" s="411"/>
      <c r="O42" s="412">
        <f t="shared" si="3"/>
        <v>0</v>
      </c>
      <c r="P42" s="412"/>
      <c r="Q42" s="412"/>
      <c r="R42" s="439"/>
      <c r="S42" s="440"/>
      <c r="T42" s="440"/>
      <c r="U42" s="440"/>
      <c r="V42" s="440"/>
      <c r="W42" s="441"/>
      <c r="X42" s="141" t="s">
        <v>186</v>
      </c>
      <c r="Y42" s="409">
        <f>SUM(O39:Q43)</f>
        <v>0</v>
      </c>
      <c r="Z42" s="409"/>
      <c r="AA42" s="94" t="s">
        <v>326</v>
      </c>
      <c r="AB42" s="141" t="s">
        <v>327</v>
      </c>
    </row>
    <row r="43" spans="1:31" s="141" customFormat="1" ht="21" customHeight="1">
      <c r="A43" s="210" t="b">
        <v>0</v>
      </c>
      <c r="B43" s="21"/>
      <c r="C43" s="155"/>
      <c r="D43" s="433" t="s">
        <v>218</v>
      </c>
      <c r="E43" s="434"/>
      <c r="F43" s="434"/>
      <c r="G43" s="434"/>
      <c r="H43" s="434"/>
      <c r="I43" s="435"/>
      <c r="J43" s="212"/>
      <c r="K43" s="211"/>
      <c r="L43" s="411"/>
      <c r="M43" s="411"/>
      <c r="N43" s="411"/>
      <c r="O43" s="412">
        <f t="shared" si="3"/>
        <v>0</v>
      </c>
      <c r="P43" s="412"/>
      <c r="Q43" s="412"/>
      <c r="R43" s="439"/>
      <c r="S43" s="440"/>
      <c r="T43" s="440"/>
      <c r="U43" s="440"/>
      <c r="V43" s="440"/>
      <c r="W43" s="441"/>
      <c r="X43" s="504" t="s">
        <v>250</v>
      </c>
      <c r="Y43" s="505"/>
      <c r="Z43" s="65">
        <f>$Z$16</f>
        <v>0</v>
      </c>
      <c r="AA43" s="65">
        <f>Z43/(1-Z43)</f>
        <v>0</v>
      </c>
    </row>
    <row r="44" spans="1:31" s="141" customFormat="1" ht="21" customHeight="1">
      <c r="B44" s="21"/>
      <c r="C44" s="417" t="s">
        <v>187</v>
      </c>
      <c r="D44" s="418"/>
      <c r="E44" s="418"/>
      <c r="F44" s="418"/>
      <c r="G44" s="418"/>
      <c r="H44" s="418"/>
      <c r="I44" s="418"/>
      <c r="J44" s="418" t="s">
        <v>169</v>
      </c>
      <c r="K44" s="418"/>
      <c r="L44" s="418" t="s">
        <v>169</v>
      </c>
      <c r="M44" s="418"/>
      <c r="N44" s="436"/>
      <c r="O44" s="412">
        <f>Y42*AA43</f>
        <v>0</v>
      </c>
      <c r="P44" s="412"/>
      <c r="Q44" s="412"/>
      <c r="R44" s="417" t="s">
        <v>169</v>
      </c>
      <c r="S44" s="418"/>
      <c r="T44" s="418"/>
      <c r="U44" s="418"/>
      <c r="V44" s="418"/>
      <c r="W44" s="436"/>
    </row>
    <row r="45" spans="1:31" s="141" customFormat="1" ht="21" customHeight="1">
      <c r="B45" s="21"/>
      <c r="C45" s="2"/>
      <c r="D45" s="2"/>
      <c r="E45" s="2"/>
      <c r="F45" s="2"/>
      <c r="G45" s="2"/>
      <c r="H45" s="2"/>
      <c r="I45" s="2"/>
      <c r="J45" s="2"/>
      <c r="K45" s="2"/>
      <c r="L45" s="2"/>
      <c r="M45" s="2"/>
      <c r="N45" s="2"/>
      <c r="O45" s="59"/>
      <c r="P45" s="59"/>
      <c r="Q45" s="59"/>
      <c r="R45" s="2"/>
      <c r="S45" s="2"/>
      <c r="T45" s="2"/>
      <c r="U45" s="2"/>
      <c r="V45" s="2"/>
      <c r="W45" s="2"/>
    </row>
  </sheetData>
  <sheetProtection algorithmName="SHA-512" hashValue="sB8PBBIePZ1TpD1+RSjMAc0iEnfZtX0luumeElvgKtX4URtnVYQ907HwR/CyO7nuc7p3f12ggNKwU7rcGqlMlg==" saltValue="N5IG98oGT1o4li5mL5xwrQ==" spinCount="100000" sheet="1" objects="1" scenarios="1" formatCells="0" formatColumns="0" formatRows="0" insertRows="0" autoFilter="0"/>
  <mergeCells count="198">
    <mergeCell ref="D41:I41"/>
    <mergeCell ref="D42:I42"/>
    <mergeCell ref="D38:I38"/>
    <mergeCell ref="AA36:AB36"/>
    <mergeCell ref="AC36:AD36"/>
    <mergeCell ref="AA37:AB37"/>
    <mergeCell ref="AC37:AD37"/>
    <mergeCell ref="Y42:Z42"/>
    <mergeCell ref="O36:Q36"/>
    <mergeCell ref="R36:T36"/>
    <mergeCell ref="U36:W36"/>
    <mergeCell ref="L37:N37"/>
    <mergeCell ref="O37:Q37"/>
    <mergeCell ref="R37:T37"/>
    <mergeCell ref="U37:W37"/>
    <mergeCell ref="X43:Y43"/>
    <mergeCell ref="AA28:AB28"/>
    <mergeCell ref="AC28:AD28"/>
    <mergeCell ref="Y33:Z33"/>
    <mergeCell ref="X34:Y34"/>
    <mergeCell ref="D29:I29"/>
    <mergeCell ref="D30:I30"/>
    <mergeCell ref="D31:I31"/>
    <mergeCell ref="D32:I32"/>
    <mergeCell ref="D33:I33"/>
    <mergeCell ref="O41:Q41"/>
    <mergeCell ref="R41:W41"/>
    <mergeCell ref="L39:N39"/>
    <mergeCell ref="O39:Q39"/>
    <mergeCell ref="R39:W39"/>
    <mergeCell ref="Y39:Z39"/>
    <mergeCell ref="D39:I39"/>
    <mergeCell ref="Y37:Z37"/>
    <mergeCell ref="J38:K38"/>
    <mergeCell ref="L38:N38"/>
    <mergeCell ref="O38:Q38"/>
    <mergeCell ref="R38:W38"/>
    <mergeCell ref="Y38:Z38"/>
    <mergeCell ref="L36:N36"/>
    <mergeCell ref="AA27:AB27"/>
    <mergeCell ref="AC27:AD27"/>
    <mergeCell ref="AA19:AB19"/>
    <mergeCell ref="AC19:AD19"/>
    <mergeCell ref="X16:Y16"/>
    <mergeCell ref="I5:L5"/>
    <mergeCell ref="M5:P5"/>
    <mergeCell ref="Q5:T5"/>
    <mergeCell ref="I6:L6"/>
    <mergeCell ref="M6:P6"/>
    <mergeCell ref="Q6:T6"/>
    <mergeCell ref="D13:I13"/>
    <mergeCell ref="D15:I15"/>
    <mergeCell ref="D14:I14"/>
    <mergeCell ref="E6:H6"/>
    <mergeCell ref="AA18:AB18"/>
    <mergeCell ref="AC18:AD18"/>
    <mergeCell ref="E5:H5"/>
    <mergeCell ref="U5:W5"/>
    <mergeCell ref="U6:W6"/>
    <mergeCell ref="D10:I10"/>
    <mergeCell ref="D12:I12"/>
    <mergeCell ref="AA10:AB10"/>
    <mergeCell ref="Y12:Z12"/>
    <mergeCell ref="M4:P4"/>
    <mergeCell ref="I4:L4"/>
    <mergeCell ref="C44:I44"/>
    <mergeCell ref="J44:K44"/>
    <mergeCell ref="L44:N44"/>
    <mergeCell ref="O44:Q44"/>
    <mergeCell ref="R44:W44"/>
    <mergeCell ref="D43:I43"/>
    <mergeCell ref="L42:N42"/>
    <mergeCell ref="O42:Q42"/>
    <mergeCell ref="R42:W42"/>
    <mergeCell ref="L43:N43"/>
    <mergeCell ref="O43:Q43"/>
    <mergeCell ref="R43:W43"/>
    <mergeCell ref="L40:N40"/>
    <mergeCell ref="O40:Q40"/>
    <mergeCell ref="R40:W40"/>
    <mergeCell ref="L41:N41"/>
    <mergeCell ref="D22:I22"/>
    <mergeCell ref="C34:I34"/>
    <mergeCell ref="J34:K34"/>
    <mergeCell ref="D23:I23"/>
    <mergeCell ref="L34:N34"/>
    <mergeCell ref="D40:I40"/>
    <mergeCell ref="O34:Q34"/>
    <mergeCell ref="R34:W34"/>
    <mergeCell ref="L32:N32"/>
    <mergeCell ref="O32:Q32"/>
    <mergeCell ref="R32:W32"/>
    <mergeCell ref="L33:N33"/>
    <mergeCell ref="O33:Q33"/>
    <mergeCell ref="R33:W33"/>
    <mergeCell ref="L31:N31"/>
    <mergeCell ref="O31:Q31"/>
    <mergeCell ref="R31:W31"/>
    <mergeCell ref="L30:N30"/>
    <mergeCell ref="O30:Q30"/>
    <mergeCell ref="R30:W30"/>
    <mergeCell ref="Y30:Z30"/>
    <mergeCell ref="Y28:Z28"/>
    <mergeCell ref="J29:K29"/>
    <mergeCell ref="L29:N29"/>
    <mergeCell ref="O29:Q29"/>
    <mergeCell ref="R29:W29"/>
    <mergeCell ref="Y29:Z29"/>
    <mergeCell ref="L27:N27"/>
    <mergeCell ref="O27:Q27"/>
    <mergeCell ref="R27:T27"/>
    <mergeCell ref="U27:W27"/>
    <mergeCell ref="L28:N28"/>
    <mergeCell ref="O28:Q28"/>
    <mergeCell ref="R28:T28"/>
    <mergeCell ref="U28:W28"/>
    <mergeCell ref="Y24:Z24"/>
    <mergeCell ref="C25:I25"/>
    <mergeCell ref="J25:K25"/>
    <mergeCell ref="L25:N25"/>
    <mergeCell ref="O25:Q25"/>
    <mergeCell ref="R25:W25"/>
    <mergeCell ref="X25:Y25"/>
    <mergeCell ref="L24:N24"/>
    <mergeCell ref="O24:Q24"/>
    <mergeCell ref="R24:W24"/>
    <mergeCell ref="D24:I24"/>
    <mergeCell ref="L22:N22"/>
    <mergeCell ref="O22:Q22"/>
    <mergeCell ref="R22:W22"/>
    <mergeCell ref="L23:N23"/>
    <mergeCell ref="O23:Q23"/>
    <mergeCell ref="R23:W23"/>
    <mergeCell ref="L21:N21"/>
    <mergeCell ref="O21:Q21"/>
    <mergeCell ref="R21:W21"/>
    <mergeCell ref="Y21:Z21"/>
    <mergeCell ref="D21:I21"/>
    <mergeCell ref="Y19:Z19"/>
    <mergeCell ref="J20:K20"/>
    <mergeCell ref="L20:N20"/>
    <mergeCell ref="O20:Q20"/>
    <mergeCell ref="R20:W20"/>
    <mergeCell ref="Y20:Z20"/>
    <mergeCell ref="D20:I20"/>
    <mergeCell ref="L18:N18"/>
    <mergeCell ref="O18:Q18"/>
    <mergeCell ref="R18:T18"/>
    <mergeCell ref="U18:W18"/>
    <mergeCell ref="L19:N19"/>
    <mergeCell ref="O19:Q19"/>
    <mergeCell ref="R19:T19"/>
    <mergeCell ref="U19:W19"/>
    <mergeCell ref="Y15:Z15"/>
    <mergeCell ref="C16:I16"/>
    <mergeCell ref="J16:K16"/>
    <mergeCell ref="L16:N16"/>
    <mergeCell ref="O16:Q16"/>
    <mergeCell ref="R16:W16"/>
    <mergeCell ref="L14:N14"/>
    <mergeCell ref="O14:Q14"/>
    <mergeCell ref="L15:N15"/>
    <mergeCell ref="O15:Q15"/>
    <mergeCell ref="R15:W15"/>
    <mergeCell ref="R14:W14"/>
    <mergeCell ref="L12:N12"/>
    <mergeCell ref="O12:Q12"/>
    <mergeCell ref="R12:W12"/>
    <mergeCell ref="L13:N13"/>
    <mergeCell ref="O13:Q13"/>
    <mergeCell ref="R13:W13"/>
    <mergeCell ref="L11:N11"/>
    <mergeCell ref="O11:Q11"/>
    <mergeCell ref="R11:W11"/>
    <mergeCell ref="B4:D4"/>
    <mergeCell ref="B5:D5"/>
    <mergeCell ref="B6:D6"/>
    <mergeCell ref="AA9:AB9"/>
    <mergeCell ref="AC9:AD9"/>
    <mergeCell ref="U4:W4"/>
    <mergeCell ref="Y11:Z11"/>
    <mergeCell ref="J10:K10"/>
    <mergeCell ref="L10:N10"/>
    <mergeCell ref="O10:Q10"/>
    <mergeCell ref="R10:W10"/>
    <mergeCell ref="Y10:Z10"/>
    <mergeCell ref="E4:H4"/>
    <mergeCell ref="L8:N8"/>
    <mergeCell ref="O8:Q8"/>
    <mergeCell ref="R8:T8"/>
    <mergeCell ref="U8:W8"/>
    <mergeCell ref="L9:N9"/>
    <mergeCell ref="O9:Q9"/>
    <mergeCell ref="R9:T9"/>
    <mergeCell ref="U9:W9"/>
    <mergeCell ref="D11:I11"/>
    <mergeCell ref="AC10:AD10"/>
    <mergeCell ref="Q4:T4"/>
  </mergeCells>
  <phoneticPr fontId="2"/>
  <conditionalFormatting sqref="J11:J15 J21:J24 J30:J33 J39:J43">
    <cfRule type="expression" dxfId="180" priority="124">
      <formula>$K11="一式"</formula>
    </cfRule>
    <cfRule type="containsBlanks" dxfId="179" priority="125">
      <formula>LEN(TRIM(J11))=0</formula>
    </cfRule>
  </conditionalFormatting>
  <conditionalFormatting sqref="K11:K15 L12:N15 L22:N24 K21:K24 L31:N33 K30:K33 L40:N40 K39:K40 K41:N43 D40:D42">
    <cfRule type="containsBlanks" dxfId="178" priority="123">
      <formula>LEN(TRIM(D11))=0</formula>
    </cfRule>
  </conditionalFormatting>
  <conditionalFormatting sqref="L11:N11">
    <cfRule type="containsBlanks" dxfId="177" priority="115">
      <formula>LEN(TRIM(L11))=0</formula>
    </cfRule>
  </conditionalFormatting>
  <conditionalFormatting sqref="R16:W17 R25:W26 R34:W35 R44:W45">
    <cfRule type="expression" dxfId="176" priority="111">
      <formula>$E16=""</formula>
    </cfRule>
    <cfRule type="containsBlanks" dxfId="175" priority="112">
      <formula>LEN(TRIM(R16))=0</formula>
    </cfRule>
  </conditionalFormatting>
  <conditionalFormatting sqref="L21:N21">
    <cfRule type="containsBlanks" dxfId="174" priority="107">
      <formula>LEN(TRIM(L21))=0</formula>
    </cfRule>
  </conditionalFormatting>
  <conditionalFormatting sqref="L30:N30">
    <cfRule type="containsBlanks" dxfId="173" priority="101">
      <formula>LEN(TRIM(L30))=0</formula>
    </cfRule>
  </conditionalFormatting>
  <conditionalFormatting sqref="L39:N39">
    <cfRule type="containsBlanks" dxfId="172" priority="95">
      <formula>LEN(TRIM(L39))=0</formula>
    </cfRule>
  </conditionalFormatting>
  <conditionalFormatting sqref="D11:D15">
    <cfRule type="containsBlanks" dxfId="171" priority="29">
      <formula>LEN(TRIM(D11))=0</formula>
    </cfRule>
  </conditionalFormatting>
  <conditionalFormatting sqref="D21">
    <cfRule type="containsBlanks" dxfId="170" priority="28">
      <formula>LEN(TRIM(D21))=0</formula>
    </cfRule>
  </conditionalFormatting>
  <conditionalFormatting sqref="D22:D23">
    <cfRule type="containsBlanks" dxfId="169" priority="27">
      <formula>LEN(TRIM(D22))=0</formula>
    </cfRule>
  </conditionalFormatting>
  <conditionalFormatting sqref="D24">
    <cfRule type="containsBlanks" dxfId="168" priority="26">
      <formula>LEN(TRIM(D24))=0</formula>
    </cfRule>
  </conditionalFormatting>
  <conditionalFormatting sqref="D30">
    <cfRule type="containsBlanks" dxfId="167" priority="25">
      <formula>LEN(TRIM(D30))=0</formula>
    </cfRule>
  </conditionalFormatting>
  <conditionalFormatting sqref="D31:D32">
    <cfRule type="containsBlanks" dxfId="166" priority="24">
      <formula>LEN(TRIM(D31))=0</formula>
    </cfRule>
  </conditionalFormatting>
  <conditionalFormatting sqref="D33">
    <cfRule type="containsBlanks" dxfId="165" priority="23">
      <formula>LEN(TRIM(D33))=0</formula>
    </cfRule>
  </conditionalFormatting>
  <conditionalFormatting sqref="D43">
    <cfRule type="containsBlanks" dxfId="164" priority="22">
      <formula>LEN(TRIM(D43))=0</formula>
    </cfRule>
  </conditionalFormatting>
  <conditionalFormatting sqref="D39">
    <cfRule type="containsBlanks" dxfId="163" priority="21">
      <formula>LEN(TRIM(D39))=0</formula>
    </cfRule>
  </conditionalFormatting>
  <conditionalFormatting sqref="R11:W13 R21:W24 R30:W33 R39:W43 R15:W15 R14">
    <cfRule type="containsBlanks" dxfId="162" priority="19">
      <formula>LEN(TRIM(R11))=0</formula>
    </cfRule>
  </conditionalFormatting>
  <conditionalFormatting sqref="J11:N11 R11:W11">
    <cfRule type="expression" dxfId="161" priority="18">
      <formula>$A$11&lt;&gt;TRUE</formula>
    </cfRule>
  </conditionalFormatting>
  <conditionalFormatting sqref="J12:N12 R12:W12">
    <cfRule type="expression" dxfId="160" priority="17">
      <formula>$A$12&lt;&gt;TRUE</formula>
    </cfRule>
  </conditionalFormatting>
  <conditionalFormatting sqref="J13:N13 R13:W13">
    <cfRule type="expression" dxfId="159" priority="16">
      <formula>$A$13&lt;&gt;TRUE</formula>
    </cfRule>
  </conditionalFormatting>
  <conditionalFormatting sqref="J14:N14 R14:W14">
    <cfRule type="expression" dxfId="158" priority="15">
      <formula>$A$14&lt;&gt;TRUE</formula>
    </cfRule>
  </conditionalFormatting>
  <conditionalFormatting sqref="J15:N15 R15:W15">
    <cfRule type="expression" dxfId="157" priority="14">
      <formula>$A$15&lt;&gt;TRUE</formula>
    </cfRule>
  </conditionalFormatting>
  <conditionalFormatting sqref="J21:N21 R21:W21">
    <cfRule type="expression" dxfId="156" priority="13">
      <formula>$A$21&lt;&gt;TRUE</formula>
    </cfRule>
  </conditionalFormatting>
  <conditionalFormatting sqref="J22:N22 R22:W22">
    <cfRule type="expression" dxfId="155" priority="12">
      <formula>$A$22&lt;&gt;TRUE</formula>
    </cfRule>
  </conditionalFormatting>
  <conditionalFormatting sqref="J23:N23 R23:W23">
    <cfRule type="expression" dxfId="154" priority="11">
      <formula>$A$23&lt;&gt;TRUE</formula>
    </cfRule>
  </conditionalFormatting>
  <conditionalFormatting sqref="J24:N24 R24:W24">
    <cfRule type="expression" dxfId="153" priority="10">
      <formula>$A$24&lt;&gt;TRUE</formula>
    </cfRule>
  </conditionalFormatting>
  <conditionalFormatting sqref="J30:N30 R30:W30">
    <cfRule type="expression" dxfId="152" priority="9">
      <formula>$A$30&lt;&gt;TRUE</formula>
    </cfRule>
  </conditionalFormatting>
  <conditionalFormatting sqref="J31:N31 R31:W31">
    <cfRule type="expression" dxfId="151" priority="8">
      <formula>$A$31&lt;&gt;TRUE</formula>
    </cfRule>
  </conditionalFormatting>
  <conditionalFormatting sqref="J32:N32 R32:W32">
    <cfRule type="expression" dxfId="150" priority="7">
      <formula>$A$32&lt;&gt;TRUE</formula>
    </cfRule>
  </conditionalFormatting>
  <conditionalFormatting sqref="J33:N33 R33:W33">
    <cfRule type="expression" dxfId="149" priority="6">
      <formula>$A$33&lt;&gt;TRUE</formula>
    </cfRule>
  </conditionalFormatting>
  <conditionalFormatting sqref="J39:N39 R39:W39">
    <cfRule type="expression" dxfId="148" priority="5">
      <formula>$A$39&lt;&gt;TRUE</formula>
    </cfRule>
  </conditionalFormatting>
  <conditionalFormatting sqref="J40:N40 R40:W40">
    <cfRule type="expression" dxfId="147" priority="4">
      <formula>$A$40&lt;&gt;TRUE</formula>
    </cfRule>
  </conditionalFormatting>
  <conditionalFormatting sqref="J41:N41 R41:W41">
    <cfRule type="expression" dxfId="146" priority="3">
      <formula>$A$41&lt;&gt;TRUE</formula>
    </cfRule>
  </conditionalFormatting>
  <conditionalFormatting sqref="J42:N42 R42:W42">
    <cfRule type="expression" dxfId="145" priority="2">
      <formula>$A$42&lt;&gt;TRUE</formula>
    </cfRule>
  </conditionalFormatting>
  <conditionalFormatting sqref="J43:N43 R43:W43">
    <cfRule type="expression" dxfId="144" priority="1">
      <formula>$A$43&lt;&gt;TRUE</formula>
    </cfRule>
  </conditionalFormatting>
  <pageMargins left="0.39370078740157483" right="0.11811023622047245" top="0.35433070866141736" bottom="0.19685039370078741" header="0.31496062992125984" footer="0.31496062992125984"/>
  <pageSetup paperSize="9" fitToHeight="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2</xdr:col>
                    <xdr:colOff>57150</xdr:colOff>
                    <xdr:row>12</xdr:row>
                    <xdr:rowOff>28575</xdr:rowOff>
                  </from>
                  <to>
                    <xdr:col>2</xdr:col>
                    <xdr:colOff>285750</xdr:colOff>
                    <xdr:row>12</xdr:row>
                    <xdr:rowOff>219075</xdr:rowOff>
                  </to>
                </anchor>
              </controlPr>
            </control>
          </mc:Choice>
        </mc:AlternateContent>
        <mc:AlternateContent xmlns:mc="http://schemas.openxmlformats.org/markup-compatibility/2006">
          <mc:Choice Requires="x14">
            <control shapeId="8197" r:id="rId5" name="Check Box 5">
              <controlPr defaultSize="0" autoFill="0" autoLine="0" autoPict="0">
                <anchor moveWithCells="1">
                  <from>
                    <xdr:col>2</xdr:col>
                    <xdr:colOff>57150</xdr:colOff>
                    <xdr:row>12</xdr:row>
                    <xdr:rowOff>28575</xdr:rowOff>
                  </from>
                  <to>
                    <xdr:col>2</xdr:col>
                    <xdr:colOff>285750</xdr:colOff>
                    <xdr:row>12</xdr:row>
                    <xdr:rowOff>219075</xdr:rowOff>
                  </to>
                </anchor>
              </controlPr>
            </control>
          </mc:Choice>
        </mc:AlternateContent>
        <mc:AlternateContent xmlns:mc="http://schemas.openxmlformats.org/markup-compatibility/2006">
          <mc:Choice Requires="x14">
            <control shapeId="8198" r:id="rId6" name="Check Box 6">
              <controlPr defaultSize="0" autoFill="0" autoLine="0" autoPict="0">
                <anchor moveWithCells="1">
                  <from>
                    <xdr:col>2</xdr:col>
                    <xdr:colOff>57150</xdr:colOff>
                    <xdr:row>12</xdr:row>
                    <xdr:rowOff>28575</xdr:rowOff>
                  </from>
                  <to>
                    <xdr:col>2</xdr:col>
                    <xdr:colOff>285750</xdr:colOff>
                    <xdr:row>12</xdr:row>
                    <xdr:rowOff>219075</xdr:rowOff>
                  </to>
                </anchor>
              </controlPr>
            </control>
          </mc:Choice>
        </mc:AlternateContent>
        <mc:AlternateContent xmlns:mc="http://schemas.openxmlformats.org/markup-compatibility/2006">
          <mc:Choice Requires="x14">
            <control shapeId="8199" r:id="rId7" name="Check Box 7">
              <controlPr locked="0" defaultSize="0" autoFill="0" autoLine="0" autoPict="0">
                <anchor moveWithCells="1">
                  <from>
                    <xdr:col>2</xdr:col>
                    <xdr:colOff>57150</xdr:colOff>
                    <xdr:row>12</xdr:row>
                    <xdr:rowOff>28575</xdr:rowOff>
                  </from>
                  <to>
                    <xdr:col>2</xdr:col>
                    <xdr:colOff>285750</xdr:colOff>
                    <xdr:row>12</xdr:row>
                    <xdr:rowOff>219075</xdr:rowOff>
                  </to>
                </anchor>
              </controlPr>
            </control>
          </mc:Choice>
        </mc:AlternateContent>
        <mc:AlternateContent xmlns:mc="http://schemas.openxmlformats.org/markup-compatibility/2006">
          <mc:Choice Requires="x14">
            <control shapeId="8200" r:id="rId8" name="Check Box 8">
              <controlPr defaultSize="0" autoFill="0" autoLine="0" autoPict="0">
                <anchor moveWithCells="1">
                  <from>
                    <xdr:col>2</xdr:col>
                    <xdr:colOff>57150</xdr:colOff>
                    <xdr:row>14</xdr:row>
                    <xdr:rowOff>28575</xdr:rowOff>
                  </from>
                  <to>
                    <xdr:col>2</xdr:col>
                    <xdr:colOff>285750</xdr:colOff>
                    <xdr:row>14</xdr:row>
                    <xdr:rowOff>219075</xdr:rowOff>
                  </to>
                </anchor>
              </controlPr>
            </control>
          </mc:Choice>
        </mc:AlternateContent>
        <mc:AlternateContent xmlns:mc="http://schemas.openxmlformats.org/markup-compatibility/2006">
          <mc:Choice Requires="x14">
            <control shapeId="8201" r:id="rId9" name="Check Box 9">
              <controlPr defaultSize="0" autoFill="0" autoLine="0" autoPict="0">
                <anchor moveWithCells="1">
                  <from>
                    <xdr:col>2</xdr:col>
                    <xdr:colOff>57150</xdr:colOff>
                    <xdr:row>14</xdr:row>
                    <xdr:rowOff>28575</xdr:rowOff>
                  </from>
                  <to>
                    <xdr:col>2</xdr:col>
                    <xdr:colOff>285750</xdr:colOff>
                    <xdr:row>14</xdr:row>
                    <xdr:rowOff>219075</xdr:rowOff>
                  </to>
                </anchor>
              </controlPr>
            </control>
          </mc:Choice>
        </mc:AlternateContent>
        <mc:AlternateContent xmlns:mc="http://schemas.openxmlformats.org/markup-compatibility/2006">
          <mc:Choice Requires="x14">
            <control shapeId="8202" r:id="rId10" name="Check Box 10">
              <controlPr defaultSize="0" autoFill="0" autoLine="0" autoPict="0">
                <anchor moveWithCells="1">
                  <from>
                    <xdr:col>2</xdr:col>
                    <xdr:colOff>57150</xdr:colOff>
                    <xdr:row>14</xdr:row>
                    <xdr:rowOff>28575</xdr:rowOff>
                  </from>
                  <to>
                    <xdr:col>2</xdr:col>
                    <xdr:colOff>285750</xdr:colOff>
                    <xdr:row>14</xdr:row>
                    <xdr:rowOff>219075</xdr:rowOff>
                  </to>
                </anchor>
              </controlPr>
            </control>
          </mc:Choice>
        </mc:AlternateContent>
        <mc:AlternateContent xmlns:mc="http://schemas.openxmlformats.org/markup-compatibility/2006">
          <mc:Choice Requires="x14">
            <control shapeId="8203" r:id="rId11" name="Check Box 11">
              <controlPr locked="0" defaultSize="0" autoFill="0" autoLine="0" autoPict="0">
                <anchor moveWithCells="1">
                  <from>
                    <xdr:col>2</xdr:col>
                    <xdr:colOff>57150</xdr:colOff>
                    <xdr:row>14</xdr:row>
                    <xdr:rowOff>28575</xdr:rowOff>
                  </from>
                  <to>
                    <xdr:col>2</xdr:col>
                    <xdr:colOff>285750</xdr:colOff>
                    <xdr:row>14</xdr:row>
                    <xdr:rowOff>219075</xdr:rowOff>
                  </to>
                </anchor>
              </controlPr>
            </control>
          </mc:Choice>
        </mc:AlternateContent>
        <mc:AlternateContent xmlns:mc="http://schemas.openxmlformats.org/markup-compatibility/2006">
          <mc:Choice Requires="x14">
            <control shapeId="8193" r:id="rId12" name="Check Box 1">
              <controlPr locked="0" defaultSize="0" autoFill="0" autoLine="0" autoPict="0">
                <anchor moveWithCells="1">
                  <from>
                    <xdr:col>2</xdr:col>
                    <xdr:colOff>57150</xdr:colOff>
                    <xdr:row>10</xdr:row>
                    <xdr:rowOff>28575</xdr:rowOff>
                  </from>
                  <to>
                    <xdr:col>2</xdr:col>
                    <xdr:colOff>285750</xdr:colOff>
                    <xdr:row>10</xdr:row>
                    <xdr:rowOff>219075</xdr:rowOff>
                  </to>
                </anchor>
              </controlPr>
            </control>
          </mc:Choice>
        </mc:AlternateContent>
        <mc:AlternateContent xmlns:mc="http://schemas.openxmlformats.org/markup-compatibility/2006">
          <mc:Choice Requires="x14">
            <control shapeId="8194" r:id="rId13" name="Check Box 2">
              <controlPr defaultSize="0" autoFill="0" autoLine="0" autoPict="0">
                <anchor moveWithCells="1">
                  <from>
                    <xdr:col>2</xdr:col>
                    <xdr:colOff>57150</xdr:colOff>
                    <xdr:row>11</xdr:row>
                    <xdr:rowOff>28575</xdr:rowOff>
                  </from>
                  <to>
                    <xdr:col>2</xdr:col>
                    <xdr:colOff>285750</xdr:colOff>
                    <xdr:row>11</xdr:row>
                    <xdr:rowOff>219075</xdr:rowOff>
                  </to>
                </anchor>
              </controlPr>
            </control>
          </mc:Choice>
        </mc:AlternateContent>
        <mc:AlternateContent xmlns:mc="http://schemas.openxmlformats.org/markup-compatibility/2006">
          <mc:Choice Requires="x14">
            <control shapeId="8196" r:id="rId14" name="Check Box 4">
              <controlPr locked="0" defaultSize="0" autoFill="0" autoLine="0" autoPict="0">
                <anchor moveWithCells="1">
                  <from>
                    <xdr:col>2</xdr:col>
                    <xdr:colOff>57150</xdr:colOff>
                    <xdr:row>11</xdr:row>
                    <xdr:rowOff>28575</xdr:rowOff>
                  </from>
                  <to>
                    <xdr:col>2</xdr:col>
                    <xdr:colOff>285750</xdr:colOff>
                    <xdr:row>11</xdr:row>
                    <xdr:rowOff>219075</xdr:rowOff>
                  </to>
                </anchor>
              </controlPr>
            </control>
          </mc:Choice>
        </mc:AlternateContent>
        <mc:AlternateContent xmlns:mc="http://schemas.openxmlformats.org/markup-compatibility/2006">
          <mc:Choice Requires="x14">
            <control shapeId="8205" r:id="rId15" name="Check Box 13">
              <controlPr defaultSize="0" autoFill="0" autoLine="0" autoPict="0">
                <anchor moveWithCells="1">
                  <from>
                    <xdr:col>2</xdr:col>
                    <xdr:colOff>57150</xdr:colOff>
                    <xdr:row>13</xdr:row>
                    <xdr:rowOff>28575</xdr:rowOff>
                  </from>
                  <to>
                    <xdr:col>2</xdr:col>
                    <xdr:colOff>285750</xdr:colOff>
                    <xdr:row>13</xdr:row>
                    <xdr:rowOff>219075</xdr:rowOff>
                  </to>
                </anchor>
              </controlPr>
            </control>
          </mc:Choice>
        </mc:AlternateContent>
        <mc:AlternateContent xmlns:mc="http://schemas.openxmlformats.org/markup-compatibility/2006">
          <mc:Choice Requires="x14">
            <control shapeId="8206" r:id="rId16" name="Check Box 14">
              <controlPr defaultSize="0" autoFill="0" autoLine="0" autoPict="0">
                <anchor moveWithCells="1">
                  <from>
                    <xdr:col>2</xdr:col>
                    <xdr:colOff>57150</xdr:colOff>
                    <xdr:row>13</xdr:row>
                    <xdr:rowOff>28575</xdr:rowOff>
                  </from>
                  <to>
                    <xdr:col>2</xdr:col>
                    <xdr:colOff>285750</xdr:colOff>
                    <xdr:row>13</xdr:row>
                    <xdr:rowOff>219075</xdr:rowOff>
                  </to>
                </anchor>
              </controlPr>
            </control>
          </mc:Choice>
        </mc:AlternateContent>
        <mc:AlternateContent xmlns:mc="http://schemas.openxmlformats.org/markup-compatibility/2006">
          <mc:Choice Requires="x14">
            <control shapeId="8207" r:id="rId17" name="Check Box 15">
              <controlPr defaultSize="0" autoFill="0" autoLine="0" autoPict="0">
                <anchor moveWithCells="1">
                  <from>
                    <xdr:col>2</xdr:col>
                    <xdr:colOff>57150</xdr:colOff>
                    <xdr:row>13</xdr:row>
                    <xdr:rowOff>28575</xdr:rowOff>
                  </from>
                  <to>
                    <xdr:col>2</xdr:col>
                    <xdr:colOff>285750</xdr:colOff>
                    <xdr:row>13</xdr:row>
                    <xdr:rowOff>219075</xdr:rowOff>
                  </to>
                </anchor>
              </controlPr>
            </control>
          </mc:Choice>
        </mc:AlternateContent>
        <mc:AlternateContent xmlns:mc="http://schemas.openxmlformats.org/markup-compatibility/2006">
          <mc:Choice Requires="x14">
            <control shapeId="8208" r:id="rId18" name="Check Box 16">
              <controlPr locked="0" defaultSize="0" autoFill="0" autoLine="0" autoPict="0">
                <anchor moveWithCells="1">
                  <from>
                    <xdr:col>2</xdr:col>
                    <xdr:colOff>57150</xdr:colOff>
                    <xdr:row>13</xdr:row>
                    <xdr:rowOff>28575</xdr:rowOff>
                  </from>
                  <to>
                    <xdr:col>2</xdr:col>
                    <xdr:colOff>285750</xdr:colOff>
                    <xdr:row>13</xdr:row>
                    <xdr:rowOff>219075</xdr:rowOff>
                  </to>
                </anchor>
              </controlPr>
            </control>
          </mc:Choice>
        </mc:AlternateContent>
        <mc:AlternateContent xmlns:mc="http://schemas.openxmlformats.org/markup-compatibility/2006">
          <mc:Choice Requires="x14">
            <control shapeId="8224" r:id="rId19" name="Check Box 32">
              <controlPr defaultSize="0" autoFill="0" autoLine="0" autoPict="0">
                <anchor moveWithCells="1">
                  <from>
                    <xdr:col>2</xdr:col>
                    <xdr:colOff>57150</xdr:colOff>
                    <xdr:row>32</xdr:row>
                    <xdr:rowOff>28575</xdr:rowOff>
                  </from>
                  <to>
                    <xdr:col>2</xdr:col>
                    <xdr:colOff>285750</xdr:colOff>
                    <xdr:row>32</xdr:row>
                    <xdr:rowOff>219075</xdr:rowOff>
                  </to>
                </anchor>
              </controlPr>
            </control>
          </mc:Choice>
        </mc:AlternateContent>
        <mc:AlternateContent xmlns:mc="http://schemas.openxmlformats.org/markup-compatibility/2006">
          <mc:Choice Requires="x14">
            <control shapeId="8225" r:id="rId20" name="Check Box 33">
              <controlPr defaultSize="0" autoFill="0" autoLine="0" autoPict="0">
                <anchor moveWithCells="1">
                  <from>
                    <xdr:col>2</xdr:col>
                    <xdr:colOff>57150</xdr:colOff>
                    <xdr:row>32</xdr:row>
                    <xdr:rowOff>28575</xdr:rowOff>
                  </from>
                  <to>
                    <xdr:col>2</xdr:col>
                    <xdr:colOff>285750</xdr:colOff>
                    <xdr:row>32</xdr:row>
                    <xdr:rowOff>219075</xdr:rowOff>
                  </to>
                </anchor>
              </controlPr>
            </control>
          </mc:Choice>
        </mc:AlternateContent>
        <mc:AlternateContent xmlns:mc="http://schemas.openxmlformats.org/markup-compatibility/2006">
          <mc:Choice Requires="x14">
            <control shapeId="8226" r:id="rId21" name="Check Box 34">
              <controlPr defaultSize="0" autoFill="0" autoLine="0" autoPict="0">
                <anchor moveWithCells="1">
                  <from>
                    <xdr:col>2</xdr:col>
                    <xdr:colOff>57150</xdr:colOff>
                    <xdr:row>32</xdr:row>
                    <xdr:rowOff>28575</xdr:rowOff>
                  </from>
                  <to>
                    <xdr:col>2</xdr:col>
                    <xdr:colOff>285750</xdr:colOff>
                    <xdr:row>32</xdr:row>
                    <xdr:rowOff>219075</xdr:rowOff>
                  </to>
                </anchor>
              </controlPr>
            </control>
          </mc:Choice>
        </mc:AlternateContent>
        <mc:AlternateContent xmlns:mc="http://schemas.openxmlformats.org/markup-compatibility/2006">
          <mc:Choice Requires="x14">
            <control shapeId="8227" r:id="rId22" name="Check Box 35">
              <controlPr locked="0" defaultSize="0" autoFill="0" autoLine="0" autoPict="0">
                <anchor moveWithCells="1">
                  <from>
                    <xdr:col>2</xdr:col>
                    <xdr:colOff>57150</xdr:colOff>
                    <xdr:row>32</xdr:row>
                    <xdr:rowOff>28575</xdr:rowOff>
                  </from>
                  <to>
                    <xdr:col>2</xdr:col>
                    <xdr:colOff>285750</xdr:colOff>
                    <xdr:row>32</xdr:row>
                    <xdr:rowOff>219075</xdr:rowOff>
                  </to>
                </anchor>
              </controlPr>
            </control>
          </mc:Choice>
        </mc:AlternateContent>
        <mc:AlternateContent xmlns:mc="http://schemas.openxmlformats.org/markup-compatibility/2006">
          <mc:Choice Requires="x14">
            <control shapeId="8230" r:id="rId23" name="Check Box 38">
              <controlPr defaultSize="0" autoFill="0" autoLine="0" autoPict="0">
                <anchor moveWithCells="1">
                  <from>
                    <xdr:col>2</xdr:col>
                    <xdr:colOff>57150</xdr:colOff>
                    <xdr:row>42</xdr:row>
                    <xdr:rowOff>28575</xdr:rowOff>
                  </from>
                  <to>
                    <xdr:col>2</xdr:col>
                    <xdr:colOff>285750</xdr:colOff>
                    <xdr:row>42</xdr:row>
                    <xdr:rowOff>219075</xdr:rowOff>
                  </to>
                </anchor>
              </controlPr>
            </control>
          </mc:Choice>
        </mc:AlternateContent>
        <mc:AlternateContent xmlns:mc="http://schemas.openxmlformats.org/markup-compatibility/2006">
          <mc:Choice Requires="x14">
            <control shapeId="8231" r:id="rId24" name="Check Box 39">
              <controlPr defaultSize="0" autoFill="0" autoLine="0" autoPict="0">
                <anchor moveWithCells="1">
                  <from>
                    <xdr:col>2</xdr:col>
                    <xdr:colOff>57150</xdr:colOff>
                    <xdr:row>42</xdr:row>
                    <xdr:rowOff>28575</xdr:rowOff>
                  </from>
                  <to>
                    <xdr:col>2</xdr:col>
                    <xdr:colOff>285750</xdr:colOff>
                    <xdr:row>42</xdr:row>
                    <xdr:rowOff>219075</xdr:rowOff>
                  </to>
                </anchor>
              </controlPr>
            </control>
          </mc:Choice>
        </mc:AlternateContent>
        <mc:AlternateContent xmlns:mc="http://schemas.openxmlformats.org/markup-compatibility/2006">
          <mc:Choice Requires="x14">
            <control shapeId="8232" r:id="rId25" name="Check Box 40">
              <controlPr defaultSize="0" autoFill="0" autoLine="0" autoPict="0">
                <anchor moveWithCells="1">
                  <from>
                    <xdr:col>2</xdr:col>
                    <xdr:colOff>57150</xdr:colOff>
                    <xdr:row>42</xdr:row>
                    <xdr:rowOff>28575</xdr:rowOff>
                  </from>
                  <to>
                    <xdr:col>2</xdr:col>
                    <xdr:colOff>285750</xdr:colOff>
                    <xdr:row>42</xdr:row>
                    <xdr:rowOff>219075</xdr:rowOff>
                  </to>
                </anchor>
              </controlPr>
            </control>
          </mc:Choice>
        </mc:AlternateContent>
        <mc:AlternateContent xmlns:mc="http://schemas.openxmlformats.org/markup-compatibility/2006">
          <mc:Choice Requires="x14">
            <control shapeId="8233" r:id="rId26" name="Check Box 41">
              <controlPr locked="0" defaultSize="0" autoFill="0" autoLine="0" autoPict="0">
                <anchor moveWithCells="1">
                  <from>
                    <xdr:col>2</xdr:col>
                    <xdr:colOff>57150</xdr:colOff>
                    <xdr:row>42</xdr:row>
                    <xdr:rowOff>28575</xdr:rowOff>
                  </from>
                  <to>
                    <xdr:col>2</xdr:col>
                    <xdr:colOff>285750</xdr:colOff>
                    <xdr:row>42</xdr:row>
                    <xdr:rowOff>219075</xdr:rowOff>
                  </to>
                </anchor>
              </controlPr>
            </control>
          </mc:Choice>
        </mc:AlternateContent>
        <mc:AlternateContent xmlns:mc="http://schemas.openxmlformats.org/markup-compatibility/2006">
          <mc:Choice Requires="x14">
            <control shapeId="8221" r:id="rId27" name="Check Box 29">
              <controlPr locked="0" defaultSize="0" autoFill="0" autoLine="0" autoPict="0">
                <anchor moveWithCells="1">
                  <from>
                    <xdr:col>2</xdr:col>
                    <xdr:colOff>57150</xdr:colOff>
                    <xdr:row>29</xdr:row>
                    <xdr:rowOff>28575</xdr:rowOff>
                  </from>
                  <to>
                    <xdr:col>2</xdr:col>
                    <xdr:colOff>285750</xdr:colOff>
                    <xdr:row>29</xdr:row>
                    <xdr:rowOff>219075</xdr:rowOff>
                  </to>
                </anchor>
              </controlPr>
            </control>
          </mc:Choice>
        </mc:AlternateContent>
        <mc:AlternateContent xmlns:mc="http://schemas.openxmlformats.org/markup-compatibility/2006">
          <mc:Choice Requires="x14">
            <control shapeId="8222" r:id="rId28" name="Check Box 30">
              <controlPr defaultSize="0" autoFill="0" autoLine="0" autoPict="0">
                <anchor moveWithCells="1">
                  <from>
                    <xdr:col>2</xdr:col>
                    <xdr:colOff>57150</xdr:colOff>
                    <xdr:row>30</xdr:row>
                    <xdr:rowOff>28575</xdr:rowOff>
                  </from>
                  <to>
                    <xdr:col>2</xdr:col>
                    <xdr:colOff>285750</xdr:colOff>
                    <xdr:row>30</xdr:row>
                    <xdr:rowOff>219075</xdr:rowOff>
                  </to>
                </anchor>
              </controlPr>
            </control>
          </mc:Choice>
        </mc:AlternateContent>
        <mc:AlternateContent xmlns:mc="http://schemas.openxmlformats.org/markup-compatibility/2006">
          <mc:Choice Requires="x14">
            <control shapeId="8223" r:id="rId29" name="Check Box 31">
              <controlPr locked="0" defaultSize="0" autoFill="0" autoLine="0" autoPict="0">
                <anchor moveWithCells="1">
                  <from>
                    <xdr:col>2</xdr:col>
                    <xdr:colOff>57150</xdr:colOff>
                    <xdr:row>30</xdr:row>
                    <xdr:rowOff>28575</xdr:rowOff>
                  </from>
                  <to>
                    <xdr:col>2</xdr:col>
                    <xdr:colOff>285750</xdr:colOff>
                    <xdr:row>30</xdr:row>
                    <xdr:rowOff>219075</xdr:rowOff>
                  </to>
                </anchor>
              </controlPr>
            </control>
          </mc:Choice>
        </mc:AlternateContent>
        <mc:AlternateContent xmlns:mc="http://schemas.openxmlformats.org/markup-compatibility/2006">
          <mc:Choice Requires="x14">
            <control shapeId="8228" r:id="rId30" name="Check Box 36">
              <controlPr defaultSize="0" autoFill="0" autoLine="0" autoPict="0">
                <anchor moveWithCells="1">
                  <from>
                    <xdr:col>2</xdr:col>
                    <xdr:colOff>57150</xdr:colOff>
                    <xdr:row>31</xdr:row>
                    <xdr:rowOff>28575</xdr:rowOff>
                  </from>
                  <to>
                    <xdr:col>2</xdr:col>
                    <xdr:colOff>285750</xdr:colOff>
                    <xdr:row>31</xdr:row>
                    <xdr:rowOff>219075</xdr:rowOff>
                  </to>
                </anchor>
              </controlPr>
            </control>
          </mc:Choice>
        </mc:AlternateContent>
        <mc:AlternateContent xmlns:mc="http://schemas.openxmlformats.org/markup-compatibility/2006">
          <mc:Choice Requires="x14">
            <control shapeId="8229" r:id="rId31" name="Check Box 37">
              <controlPr locked="0" defaultSize="0" autoFill="0" autoLine="0" autoPict="0">
                <anchor moveWithCells="1">
                  <from>
                    <xdr:col>2</xdr:col>
                    <xdr:colOff>57150</xdr:colOff>
                    <xdr:row>31</xdr:row>
                    <xdr:rowOff>28575</xdr:rowOff>
                  </from>
                  <to>
                    <xdr:col>2</xdr:col>
                    <xdr:colOff>285750</xdr:colOff>
                    <xdr:row>31</xdr:row>
                    <xdr:rowOff>219075</xdr:rowOff>
                  </to>
                </anchor>
              </controlPr>
            </control>
          </mc:Choice>
        </mc:AlternateContent>
        <mc:AlternateContent xmlns:mc="http://schemas.openxmlformats.org/markup-compatibility/2006">
          <mc:Choice Requires="x14">
            <control shapeId="8234" r:id="rId32" name="Check Box 42">
              <controlPr locked="0" defaultSize="0" autoFill="0" autoLine="0" autoPict="0">
                <anchor moveWithCells="1">
                  <from>
                    <xdr:col>2</xdr:col>
                    <xdr:colOff>57150</xdr:colOff>
                    <xdr:row>38</xdr:row>
                    <xdr:rowOff>28575</xdr:rowOff>
                  </from>
                  <to>
                    <xdr:col>2</xdr:col>
                    <xdr:colOff>285750</xdr:colOff>
                    <xdr:row>38</xdr:row>
                    <xdr:rowOff>219075</xdr:rowOff>
                  </to>
                </anchor>
              </controlPr>
            </control>
          </mc:Choice>
        </mc:AlternateContent>
        <mc:AlternateContent xmlns:mc="http://schemas.openxmlformats.org/markup-compatibility/2006">
          <mc:Choice Requires="x14">
            <control shapeId="8237" r:id="rId33" name="Check Box 45">
              <controlPr locked="0" defaultSize="0" autoFill="0" autoLine="0" autoPict="0">
                <anchor moveWithCells="1">
                  <from>
                    <xdr:col>2</xdr:col>
                    <xdr:colOff>57150</xdr:colOff>
                    <xdr:row>41</xdr:row>
                    <xdr:rowOff>38100</xdr:rowOff>
                  </from>
                  <to>
                    <xdr:col>2</xdr:col>
                    <xdr:colOff>285750</xdr:colOff>
                    <xdr:row>41</xdr:row>
                    <xdr:rowOff>228600</xdr:rowOff>
                  </to>
                </anchor>
              </controlPr>
            </control>
          </mc:Choice>
        </mc:AlternateContent>
        <mc:AlternateContent xmlns:mc="http://schemas.openxmlformats.org/markup-compatibility/2006">
          <mc:Choice Requires="x14">
            <control shapeId="8211" r:id="rId34" name="Check Box 19">
              <controlPr locked="0" defaultSize="0" autoFill="0" autoLine="0" autoPict="0">
                <anchor moveWithCells="1">
                  <from>
                    <xdr:col>2</xdr:col>
                    <xdr:colOff>57150</xdr:colOff>
                    <xdr:row>20</xdr:row>
                    <xdr:rowOff>28575</xdr:rowOff>
                  </from>
                  <to>
                    <xdr:col>2</xdr:col>
                    <xdr:colOff>285750</xdr:colOff>
                    <xdr:row>20</xdr:row>
                    <xdr:rowOff>219075</xdr:rowOff>
                  </to>
                </anchor>
              </controlPr>
            </control>
          </mc:Choice>
        </mc:AlternateContent>
        <mc:AlternateContent xmlns:mc="http://schemas.openxmlformats.org/markup-compatibility/2006">
          <mc:Choice Requires="x14">
            <control shapeId="8212" r:id="rId35" name="Check Box 20">
              <controlPr defaultSize="0" autoFill="0" autoLine="0" autoPict="0">
                <anchor moveWithCells="1">
                  <from>
                    <xdr:col>2</xdr:col>
                    <xdr:colOff>57150</xdr:colOff>
                    <xdr:row>21</xdr:row>
                    <xdr:rowOff>28575</xdr:rowOff>
                  </from>
                  <to>
                    <xdr:col>2</xdr:col>
                    <xdr:colOff>285750</xdr:colOff>
                    <xdr:row>21</xdr:row>
                    <xdr:rowOff>219075</xdr:rowOff>
                  </to>
                </anchor>
              </controlPr>
            </control>
          </mc:Choice>
        </mc:AlternateContent>
        <mc:AlternateContent xmlns:mc="http://schemas.openxmlformats.org/markup-compatibility/2006">
          <mc:Choice Requires="x14">
            <control shapeId="8213" r:id="rId36" name="Check Box 21">
              <controlPr locked="0" defaultSize="0" autoFill="0" autoLine="0" autoPict="0">
                <anchor moveWithCells="1">
                  <from>
                    <xdr:col>2</xdr:col>
                    <xdr:colOff>57150</xdr:colOff>
                    <xdr:row>21</xdr:row>
                    <xdr:rowOff>28575</xdr:rowOff>
                  </from>
                  <to>
                    <xdr:col>2</xdr:col>
                    <xdr:colOff>285750</xdr:colOff>
                    <xdr:row>21</xdr:row>
                    <xdr:rowOff>219075</xdr:rowOff>
                  </to>
                </anchor>
              </controlPr>
            </control>
          </mc:Choice>
        </mc:AlternateContent>
        <mc:AlternateContent xmlns:mc="http://schemas.openxmlformats.org/markup-compatibility/2006">
          <mc:Choice Requires="x14">
            <control shapeId="8215" r:id="rId37" name="Check Box 23">
              <controlPr defaultSize="0" autoFill="0" autoLine="0" autoPict="0">
                <anchor moveWithCells="1">
                  <from>
                    <xdr:col>2</xdr:col>
                    <xdr:colOff>57150</xdr:colOff>
                    <xdr:row>23</xdr:row>
                    <xdr:rowOff>28575</xdr:rowOff>
                  </from>
                  <to>
                    <xdr:col>2</xdr:col>
                    <xdr:colOff>285750</xdr:colOff>
                    <xdr:row>23</xdr:row>
                    <xdr:rowOff>219075</xdr:rowOff>
                  </to>
                </anchor>
              </controlPr>
            </control>
          </mc:Choice>
        </mc:AlternateContent>
        <mc:AlternateContent xmlns:mc="http://schemas.openxmlformats.org/markup-compatibility/2006">
          <mc:Choice Requires="x14">
            <control shapeId="8216" r:id="rId38" name="Check Box 24">
              <controlPr defaultSize="0" autoFill="0" autoLine="0" autoPict="0">
                <anchor moveWithCells="1">
                  <from>
                    <xdr:col>2</xdr:col>
                    <xdr:colOff>57150</xdr:colOff>
                    <xdr:row>23</xdr:row>
                    <xdr:rowOff>28575</xdr:rowOff>
                  </from>
                  <to>
                    <xdr:col>2</xdr:col>
                    <xdr:colOff>285750</xdr:colOff>
                    <xdr:row>23</xdr:row>
                    <xdr:rowOff>219075</xdr:rowOff>
                  </to>
                </anchor>
              </controlPr>
            </control>
          </mc:Choice>
        </mc:AlternateContent>
        <mc:AlternateContent xmlns:mc="http://schemas.openxmlformats.org/markup-compatibility/2006">
          <mc:Choice Requires="x14">
            <control shapeId="8217" r:id="rId39" name="Check Box 25">
              <controlPr defaultSize="0" autoFill="0" autoLine="0" autoPict="0">
                <anchor moveWithCells="1">
                  <from>
                    <xdr:col>2</xdr:col>
                    <xdr:colOff>57150</xdr:colOff>
                    <xdr:row>23</xdr:row>
                    <xdr:rowOff>28575</xdr:rowOff>
                  </from>
                  <to>
                    <xdr:col>2</xdr:col>
                    <xdr:colOff>285750</xdr:colOff>
                    <xdr:row>23</xdr:row>
                    <xdr:rowOff>219075</xdr:rowOff>
                  </to>
                </anchor>
              </controlPr>
            </control>
          </mc:Choice>
        </mc:AlternateContent>
        <mc:AlternateContent xmlns:mc="http://schemas.openxmlformats.org/markup-compatibility/2006">
          <mc:Choice Requires="x14">
            <control shapeId="8218" r:id="rId40" name="Check Box 26">
              <controlPr locked="0" defaultSize="0" autoFill="0" autoLine="0" autoPict="0">
                <anchor moveWithCells="1">
                  <from>
                    <xdr:col>2</xdr:col>
                    <xdr:colOff>57150</xdr:colOff>
                    <xdr:row>23</xdr:row>
                    <xdr:rowOff>28575</xdr:rowOff>
                  </from>
                  <to>
                    <xdr:col>2</xdr:col>
                    <xdr:colOff>285750</xdr:colOff>
                    <xdr:row>23</xdr:row>
                    <xdr:rowOff>219075</xdr:rowOff>
                  </to>
                </anchor>
              </controlPr>
            </control>
          </mc:Choice>
        </mc:AlternateContent>
        <mc:AlternateContent xmlns:mc="http://schemas.openxmlformats.org/markup-compatibility/2006">
          <mc:Choice Requires="x14">
            <control shapeId="8219" r:id="rId41" name="Check Box 27">
              <controlPr defaultSize="0" autoFill="0" autoLine="0" autoPict="0">
                <anchor moveWithCells="1">
                  <from>
                    <xdr:col>2</xdr:col>
                    <xdr:colOff>57150</xdr:colOff>
                    <xdr:row>22</xdr:row>
                    <xdr:rowOff>28575</xdr:rowOff>
                  </from>
                  <to>
                    <xdr:col>2</xdr:col>
                    <xdr:colOff>285750</xdr:colOff>
                    <xdr:row>22</xdr:row>
                    <xdr:rowOff>219075</xdr:rowOff>
                  </to>
                </anchor>
              </controlPr>
            </control>
          </mc:Choice>
        </mc:AlternateContent>
        <mc:AlternateContent xmlns:mc="http://schemas.openxmlformats.org/markup-compatibility/2006">
          <mc:Choice Requires="x14">
            <control shapeId="8220" r:id="rId42" name="Check Box 28">
              <controlPr locked="0" defaultSize="0" autoFill="0" autoLine="0" autoPict="0">
                <anchor moveWithCells="1">
                  <from>
                    <xdr:col>2</xdr:col>
                    <xdr:colOff>57150</xdr:colOff>
                    <xdr:row>22</xdr:row>
                    <xdr:rowOff>28575</xdr:rowOff>
                  </from>
                  <to>
                    <xdr:col>2</xdr:col>
                    <xdr:colOff>285750</xdr:colOff>
                    <xdr:row>22</xdr:row>
                    <xdr:rowOff>219075</xdr:rowOff>
                  </to>
                </anchor>
              </controlPr>
            </control>
          </mc:Choice>
        </mc:AlternateContent>
        <mc:AlternateContent xmlns:mc="http://schemas.openxmlformats.org/markup-compatibility/2006">
          <mc:Choice Requires="x14">
            <control shapeId="8235" r:id="rId43" name="Check Box 43">
              <controlPr defaultSize="0" autoFill="0" autoLine="0" autoPict="0">
                <anchor moveWithCells="1">
                  <from>
                    <xdr:col>2</xdr:col>
                    <xdr:colOff>57150</xdr:colOff>
                    <xdr:row>39</xdr:row>
                    <xdr:rowOff>28575</xdr:rowOff>
                  </from>
                  <to>
                    <xdr:col>2</xdr:col>
                    <xdr:colOff>285750</xdr:colOff>
                    <xdr:row>39</xdr:row>
                    <xdr:rowOff>219075</xdr:rowOff>
                  </to>
                </anchor>
              </controlPr>
            </control>
          </mc:Choice>
        </mc:AlternateContent>
        <mc:AlternateContent xmlns:mc="http://schemas.openxmlformats.org/markup-compatibility/2006">
          <mc:Choice Requires="x14">
            <control shapeId="8236" r:id="rId44" name="Check Box 44">
              <controlPr locked="0" defaultSize="0" autoFill="0" autoLine="0" autoPict="0">
                <anchor moveWithCells="1">
                  <from>
                    <xdr:col>2</xdr:col>
                    <xdr:colOff>57150</xdr:colOff>
                    <xdr:row>39</xdr:row>
                    <xdr:rowOff>28575</xdr:rowOff>
                  </from>
                  <to>
                    <xdr:col>2</xdr:col>
                    <xdr:colOff>285750</xdr:colOff>
                    <xdr:row>39</xdr:row>
                    <xdr:rowOff>219075</xdr:rowOff>
                  </to>
                </anchor>
              </controlPr>
            </control>
          </mc:Choice>
        </mc:AlternateContent>
        <mc:AlternateContent xmlns:mc="http://schemas.openxmlformats.org/markup-compatibility/2006">
          <mc:Choice Requires="x14">
            <control shapeId="8242" r:id="rId45" name="Check Box 50">
              <controlPr defaultSize="0" autoFill="0" autoLine="0" autoPict="0">
                <anchor moveWithCells="1">
                  <from>
                    <xdr:col>2</xdr:col>
                    <xdr:colOff>57150</xdr:colOff>
                    <xdr:row>40</xdr:row>
                    <xdr:rowOff>28575</xdr:rowOff>
                  </from>
                  <to>
                    <xdr:col>2</xdr:col>
                    <xdr:colOff>285750</xdr:colOff>
                    <xdr:row>40</xdr:row>
                    <xdr:rowOff>219075</xdr:rowOff>
                  </to>
                </anchor>
              </controlPr>
            </control>
          </mc:Choice>
        </mc:AlternateContent>
        <mc:AlternateContent xmlns:mc="http://schemas.openxmlformats.org/markup-compatibility/2006">
          <mc:Choice Requires="x14">
            <control shapeId="8243" r:id="rId46" name="Check Box 51">
              <controlPr locked="0" defaultSize="0" autoFill="0" autoLine="0" autoPict="0">
                <anchor moveWithCells="1">
                  <from>
                    <xdr:col>2</xdr:col>
                    <xdr:colOff>57150</xdr:colOff>
                    <xdr:row>40</xdr:row>
                    <xdr:rowOff>28575</xdr:rowOff>
                  </from>
                  <to>
                    <xdr:col>2</xdr:col>
                    <xdr:colOff>285750</xdr:colOff>
                    <xdr:row>40</xdr:row>
                    <xdr:rowOff>219075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59490F55-BEBA-48B3-96CF-E217E56E79C6}">
          <x14:formula1>
            <xm:f>リスト候補!$A$3:$A$4</xm:f>
          </x14:formula1>
          <xm:sqref>K11 K21 K30 K39</xm:sqref>
        </x14:dataValidation>
        <x14:dataValidation type="list" allowBlank="1" showInputMessage="1" showErrorMessage="1" xr:uid="{B1251607-C808-475C-9E85-34C2F7EC7D73}">
          <x14:formula1>
            <xm:f>リスト候補!$C$3:$C$8</xm:f>
          </x14:formula1>
          <xm:sqref>K22:K23 K12:K13 K31:K32 K40:K42</xm:sqref>
        </x14:dataValidation>
        <x14:dataValidation type="list" allowBlank="1" showInputMessage="1" showErrorMessage="1" xr:uid="{312FF778-056C-408C-A524-CC3DE0C3D053}">
          <x14:formula1>
            <xm:f>リスト候補!$B$3:$B$6</xm:f>
          </x14:formula1>
          <xm:sqref>K14:K15 K24 K33 K43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CF49A-BEF9-439E-B623-E2BB774F9233}">
  <dimension ref="B2:AF50"/>
  <sheetViews>
    <sheetView view="pageBreakPreview" zoomScaleNormal="100" zoomScaleSheetLayoutView="100" workbookViewId="0">
      <selection activeCell="AS17" sqref="AS17"/>
    </sheetView>
  </sheetViews>
  <sheetFormatPr defaultColWidth="3.375" defaultRowHeight="16.899999999999999" customHeight="1"/>
  <cols>
    <col min="1" max="30" width="3.375" style="1"/>
    <col min="31" max="32" width="5.5" style="1" customWidth="1"/>
    <col min="33" max="16384" width="3.375" style="1"/>
  </cols>
  <sheetData>
    <row r="2" spans="2:32" ht="16.899999999999999" customHeight="1">
      <c r="B2" s="4" t="s">
        <v>311</v>
      </c>
    </row>
    <row r="3" spans="2:32" ht="16.899999999999999" customHeight="1">
      <c r="B3" s="365" t="s">
        <v>281</v>
      </c>
      <c r="C3" s="365"/>
      <c r="D3" s="365"/>
      <c r="E3" s="365"/>
      <c r="F3" s="365"/>
      <c r="G3" s="365"/>
      <c r="H3" s="365"/>
      <c r="I3" s="365"/>
      <c r="J3" s="365"/>
      <c r="K3" s="365"/>
      <c r="L3" s="365"/>
      <c r="M3" s="365"/>
      <c r="N3" s="365"/>
      <c r="O3" s="365"/>
      <c r="P3" s="365"/>
      <c r="Q3" s="365"/>
      <c r="R3" s="365"/>
      <c r="S3" s="365"/>
      <c r="T3" s="365"/>
      <c r="U3" s="365"/>
      <c r="V3" s="365"/>
      <c r="W3" s="365"/>
      <c r="X3" s="365"/>
      <c r="Y3" s="365"/>
      <c r="Z3" s="365"/>
      <c r="AA3" s="365"/>
    </row>
    <row r="4" spans="2:32" ht="8.4499999999999993" customHeight="1"/>
    <row r="5" spans="2:32" ht="16.899999999999999" customHeight="1">
      <c r="B5" s="78" t="s">
        <v>282</v>
      </c>
    </row>
    <row r="6" spans="2:32" s="4" customFormat="1" ht="16.899999999999999" customHeight="1">
      <c r="B6" s="512" t="s">
        <v>283</v>
      </c>
      <c r="C6" s="281"/>
      <c r="D6" s="281"/>
      <c r="E6" s="282"/>
      <c r="F6" s="517"/>
      <c r="G6" s="517"/>
      <c r="H6" s="517"/>
      <c r="I6" s="517"/>
      <c r="J6" s="517"/>
      <c r="K6" s="517"/>
      <c r="L6" s="517"/>
      <c r="M6" s="517"/>
      <c r="N6" s="517"/>
      <c r="O6" s="517"/>
      <c r="P6" s="517"/>
      <c r="Q6" s="520" t="s">
        <v>477</v>
      </c>
      <c r="R6" s="298"/>
      <c r="S6" s="340"/>
      <c r="T6" s="185"/>
      <c r="U6" s="185" t="s">
        <v>478</v>
      </c>
      <c r="V6" s="251"/>
      <c r="W6" s="251"/>
      <c r="X6" s="185"/>
      <c r="Y6" s="185"/>
      <c r="Z6" s="185"/>
      <c r="AA6" s="185"/>
      <c r="AB6" s="186"/>
    </row>
    <row r="7" spans="2:32" s="4" customFormat="1" ht="16.899999999999999" customHeight="1">
      <c r="B7" s="515"/>
      <c r="C7" s="305"/>
      <c r="D7" s="305"/>
      <c r="E7" s="516"/>
      <c r="F7" s="518"/>
      <c r="G7" s="518"/>
      <c r="H7" s="518"/>
      <c r="I7" s="518"/>
      <c r="J7" s="518"/>
      <c r="K7" s="518"/>
      <c r="L7" s="518"/>
      <c r="M7" s="518"/>
      <c r="N7" s="518"/>
      <c r="O7" s="518"/>
      <c r="P7" s="518"/>
      <c r="Q7" s="521"/>
      <c r="R7" s="300"/>
      <c r="S7" s="341"/>
      <c r="T7" s="229"/>
      <c r="U7" s="509" t="s">
        <v>479</v>
      </c>
      <c r="V7" s="509"/>
      <c r="W7" s="509"/>
      <c r="X7" s="509"/>
      <c r="Y7" s="509"/>
      <c r="Z7" s="509"/>
      <c r="AA7" s="509"/>
      <c r="AB7" s="510"/>
    </row>
    <row r="8" spans="2:32" s="4" customFormat="1" ht="16.899999999999999" customHeight="1">
      <c r="B8" s="356"/>
      <c r="C8" s="284"/>
      <c r="D8" s="284"/>
      <c r="E8" s="285"/>
      <c r="F8" s="519"/>
      <c r="G8" s="519"/>
      <c r="H8" s="519"/>
      <c r="I8" s="519"/>
      <c r="J8" s="519"/>
      <c r="K8" s="519"/>
      <c r="L8" s="519"/>
      <c r="M8" s="519"/>
      <c r="N8" s="519"/>
      <c r="O8" s="519"/>
      <c r="P8" s="519"/>
      <c r="Q8" s="522"/>
      <c r="R8" s="302"/>
      <c r="S8" s="342"/>
      <c r="T8" s="275" t="s">
        <v>480</v>
      </c>
      <c r="U8" s="276"/>
      <c r="V8" s="277"/>
      <c r="W8" s="523"/>
      <c r="X8" s="523"/>
      <c r="Y8" s="523"/>
      <c r="Z8" s="523"/>
      <c r="AA8" s="523"/>
      <c r="AB8" s="278" t="s">
        <v>481</v>
      </c>
    </row>
    <row r="9" spans="2:32" s="4" customFormat="1" ht="16.899999999999999" customHeight="1">
      <c r="B9" s="512"/>
      <c r="C9" s="511" t="s">
        <v>296</v>
      </c>
      <c r="D9" s="511"/>
      <c r="E9" s="281"/>
      <c r="F9" s="511" t="s">
        <v>295</v>
      </c>
      <c r="G9" s="511"/>
      <c r="H9" s="281"/>
      <c r="I9" s="511" t="s">
        <v>297</v>
      </c>
      <c r="J9" s="511"/>
      <c r="K9" s="511"/>
      <c r="L9" s="513"/>
      <c r="M9" s="525"/>
      <c r="N9" s="525"/>
      <c r="O9" s="525"/>
      <c r="P9" s="526"/>
      <c r="Q9" s="124"/>
      <c r="R9" s="124" t="s">
        <v>298</v>
      </c>
      <c r="S9" s="124"/>
      <c r="T9" s="511" t="s">
        <v>300</v>
      </c>
      <c r="U9" s="511"/>
      <c r="V9" s="511"/>
      <c r="W9" s="524"/>
      <c r="X9" s="524"/>
      <c r="Y9" s="524"/>
      <c r="Z9" s="524"/>
      <c r="AA9" s="524"/>
      <c r="AB9" s="513" t="s">
        <v>284</v>
      </c>
    </row>
    <row r="10" spans="2:32" s="4" customFormat="1" ht="16.899999999999999" customHeight="1">
      <c r="B10" s="356"/>
      <c r="C10" s="323"/>
      <c r="D10" s="323"/>
      <c r="E10" s="284"/>
      <c r="F10" s="323"/>
      <c r="G10" s="323"/>
      <c r="H10" s="284"/>
      <c r="I10" s="323"/>
      <c r="J10" s="323"/>
      <c r="K10" s="323"/>
      <c r="L10" s="514"/>
      <c r="M10" s="525"/>
      <c r="N10" s="525"/>
      <c r="O10" s="525"/>
      <c r="P10" s="526"/>
      <c r="Q10" s="122"/>
      <c r="R10" s="122" t="s">
        <v>299</v>
      </c>
      <c r="S10" s="122"/>
      <c r="T10" s="323"/>
      <c r="U10" s="323"/>
      <c r="V10" s="323"/>
      <c r="W10" s="361"/>
      <c r="X10" s="361"/>
      <c r="Y10" s="361"/>
      <c r="Z10" s="361"/>
      <c r="AA10" s="361"/>
      <c r="AB10" s="514"/>
    </row>
    <row r="11" spans="2:32" ht="16.899999999999999" customHeight="1">
      <c r="AE11" s="194" t="b">
        <v>0</v>
      </c>
      <c r="AF11" s="279" t="s">
        <v>482</v>
      </c>
    </row>
    <row r="12" spans="2:32" ht="16.899999999999999" customHeight="1">
      <c r="B12" s="78" t="s">
        <v>285</v>
      </c>
      <c r="AE12" s="194" t="b">
        <v>0</v>
      </c>
      <c r="AF12" s="279" t="s">
        <v>483</v>
      </c>
    </row>
    <row r="13" spans="2:32" s="4" customFormat="1" ht="16.899999999999999" customHeight="1">
      <c r="B13" s="527"/>
      <c r="C13" s="527"/>
      <c r="D13" s="527"/>
      <c r="E13" s="527"/>
      <c r="F13" s="527"/>
      <c r="G13" s="527"/>
      <c r="H13" s="527"/>
      <c r="I13" s="527" t="s">
        <v>203</v>
      </c>
      <c r="J13" s="527"/>
      <c r="K13" s="527"/>
      <c r="L13" s="527"/>
      <c r="M13" s="527"/>
      <c r="N13" s="527"/>
      <c r="O13" s="527"/>
      <c r="P13" s="527"/>
      <c r="Q13" s="527" t="s">
        <v>286</v>
      </c>
      <c r="R13" s="527"/>
      <c r="S13" s="527"/>
      <c r="T13" s="527"/>
      <c r="U13" s="527"/>
      <c r="V13" s="527"/>
      <c r="W13" s="527"/>
      <c r="X13" s="527"/>
      <c r="Y13" s="527"/>
      <c r="Z13" s="527"/>
      <c r="AA13" s="527"/>
      <c r="AB13" s="527"/>
      <c r="AD13" s="138" t="str">
        <f>IF(AE13=TRUE,"☑","□")</f>
        <v>☑</v>
      </c>
      <c r="AE13" s="71" t="b">
        <f>第１号様式!$AI$56</f>
        <v>1</v>
      </c>
      <c r="AF13" s="279" t="str">
        <f>第１号様式!$AJ$56</f>
        <v>木造住宅</v>
      </c>
    </row>
    <row r="14" spans="2:32" s="4" customFormat="1" ht="16.899999999999999" customHeight="1">
      <c r="B14" s="527"/>
      <c r="C14" s="527"/>
      <c r="D14" s="527"/>
      <c r="E14" s="527"/>
      <c r="F14" s="527"/>
      <c r="G14" s="527"/>
      <c r="H14" s="527"/>
      <c r="I14" s="527" t="s">
        <v>307</v>
      </c>
      <c r="J14" s="527"/>
      <c r="K14" s="527"/>
      <c r="L14" s="527"/>
      <c r="M14" s="527" t="s">
        <v>308</v>
      </c>
      <c r="N14" s="527"/>
      <c r="O14" s="527"/>
      <c r="P14" s="527"/>
      <c r="Q14" s="527" t="s">
        <v>307</v>
      </c>
      <c r="R14" s="527"/>
      <c r="S14" s="527"/>
      <c r="T14" s="527"/>
      <c r="U14" s="527"/>
      <c r="V14" s="527"/>
      <c r="W14" s="527" t="s">
        <v>308</v>
      </c>
      <c r="X14" s="527"/>
      <c r="Y14" s="527"/>
      <c r="Z14" s="527"/>
      <c r="AA14" s="527"/>
      <c r="AB14" s="527"/>
      <c r="AD14" s="138" t="str">
        <f>IF(AE14=TRUE,"☑","□")</f>
        <v>□</v>
      </c>
      <c r="AE14" s="71" t="b">
        <f>第１号様式!$AI$57</f>
        <v>0</v>
      </c>
      <c r="AF14" s="279" t="str">
        <f>第１号様式!$AJ$57</f>
        <v>京町家</v>
      </c>
    </row>
    <row r="15" spans="2:32" ht="24" customHeight="1">
      <c r="B15" s="528" t="s">
        <v>301</v>
      </c>
      <c r="C15" s="528"/>
      <c r="D15" s="528"/>
      <c r="E15" s="528"/>
      <c r="F15" s="528"/>
      <c r="G15" s="527" t="s">
        <v>287</v>
      </c>
      <c r="H15" s="527"/>
      <c r="I15" s="495"/>
      <c r="J15" s="495"/>
      <c r="K15" s="495"/>
      <c r="L15" s="495"/>
      <c r="M15" s="495"/>
      <c r="N15" s="495"/>
      <c r="O15" s="495"/>
      <c r="P15" s="495"/>
      <c r="Q15" s="495"/>
      <c r="R15" s="495"/>
      <c r="S15" s="495"/>
      <c r="T15" s="495"/>
      <c r="U15" s="495"/>
      <c r="V15" s="495"/>
      <c r="W15" s="495"/>
      <c r="X15" s="495"/>
      <c r="Y15" s="495"/>
      <c r="Z15" s="495"/>
      <c r="AA15" s="495"/>
      <c r="AB15" s="495"/>
    </row>
    <row r="16" spans="2:32" ht="24" customHeight="1">
      <c r="B16" s="528"/>
      <c r="C16" s="528"/>
      <c r="D16" s="528"/>
      <c r="E16" s="528"/>
      <c r="F16" s="528"/>
      <c r="G16" s="527" t="s">
        <v>288</v>
      </c>
      <c r="H16" s="527"/>
      <c r="I16" s="495"/>
      <c r="J16" s="495"/>
      <c r="K16" s="495"/>
      <c r="L16" s="495"/>
      <c r="M16" s="495"/>
      <c r="N16" s="495"/>
      <c r="O16" s="495"/>
      <c r="P16" s="495"/>
      <c r="Q16" s="495"/>
      <c r="R16" s="495"/>
      <c r="S16" s="495"/>
      <c r="T16" s="495"/>
      <c r="U16" s="495"/>
      <c r="V16" s="495"/>
      <c r="W16" s="495"/>
      <c r="X16" s="495"/>
      <c r="Y16" s="495"/>
      <c r="Z16" s="495"/>
      <c r="AA16" s="495"/>
      <c r="AB16" s="495"/>
    </row>
    <row r="17" spans="2:32" ht="24" customHeight="1">
      <c r="B17" s="528" t="s">
        <v>415</v>
      </c>
      <c r="C17" s="528"/>
      <c r="D17" s="528"/>
      <c r="E17" s="528"/>
      <c r="F17" s="528"/>
      <c r="G17" s="527" t="s">
        <v>287</v>
      </c>
      <c r="H17" s="527"/>
      <c r="I17" s="495"/>
      <c r="J17" s="495"/>
      <c r="K17" s="495"/>
      <c r="L17" s="495"/>
      <c r="M17" s="495"/>
      <c r="N17" s="495"/>
      <c r="O17" s="495"/>
      <c r="P17" s="495"/>
      <c r="Q17" s="495"/>
      <c r="R17" s="495"/>
      <c r="S17" s="495"/>
      <c r="T17" s="495"/>
      <c r="U17" s="495"/>
      <c r="V17" s="495"/>
      <c r="W17" s="495"/>
      <c r="X17" s="495"/>
      <c r="Y17" s="495"/>
      <c r="Z17" s="495"/>
      <c r="AA17" s="495"/>
      <c r="AB17" s="495"/>
    </row>
    <row r="18" spans="2:32" ht="24" customHeight="1">
      <c r="B18" s="528"/>
      <c r="C18" s="528"/>
      <c r="D18" s="528"/>
      <c r="E18" s="528"/>
      <c r="F18" s="528"/>
      <c r="G18" s="527" t="s">
        <v>288</v>
      </c>
      <c r="H18" s="527"/>
      <c r="I18" s="495"/>
      <c r="J18" s="495"/>
      <c r="K18" s="495"/>
      <c r="L18" s="495"/>
      <c r="M18" s="495"/>
      <c r="N18" s="495"/>
      <c r="O18" s="495"/>
      <c r="P18" s="495"/>
      <c r="Q18" s="495"/>
      <c r="R18" s="495"/>
      <c r="S18" s="495"/>
      <c r="T18" s="495"/>
      <c r="U18" s="495"/>
      <c r="V18" s="495"/>
      <c r="W18" s="495"/>
      <c r="X18" s="495"/>
      <c r="Y18" s="495"/>
      <c r="Z18" s="495"/>
      <c r="AA18" s="495"/>
      <c r="AB18" s="495"/>
    </row>
    <row r="19" spans="2:32" ht="21" customHeight="1">
      <c r="B19" s="527" t="s">
        <v>289</v>
      </c>
      <c r="C19" s="527"/>
      <c r="D19" s="527"/>
      <c r="E19" s="527"/>
      <c r="F19" s="527"/>
      <c r="G19" s="527"/>
      <c r="H19" s="527"/>
      <c r="I19" s="142"/>
      <c r="J19" s="124" t="s">
        <v>302</v>
      </c>
      <c r="K19" s="124"/>
      <c r="L19" s="124"/>
      <c r="M19" s="124"/>
      <c r="N19" s="124"/>
      <c r="O19" s="124"/>
      <c r="P19" s="124"/>
      <c r="Q19" s="124" t="s">
        <v>305</v>
      </c>
      <c r="R19" s="124"/>
      <c r="S19" s="124"/>
      <c r="T19" s="124"/>
      <c r="U19" s="124"/>
      <c r="V19" s="124"/>
      <c r="W19" s="124"/>
      <c r="X19" s="124"/>
      <c r="Y19" s="124"/>
      <c r="Z19" s="124"/>
      <c r="AA19" s="124"/>
      <c r="AB19" s="143"/>
    </row>
    <row r="20" spans="2:32" ht="21" customHeight="1">
      <c r="B20" s="527"/>
      <c r="C20" s="527"/>
      <c r="D20" s="527"/>
      <c r="E20" s="527"/>
      <c r="F20" s="527"/>
      <c r="G20" s="527"/>
      <c r="H20" s="527"/>
      <c r="I20" s="118"/>
      <c r="J20" s="119" t="s">
        <v>304</v>
      </c>
      <c r="K20" s="119"/>
      <c r="L20" s="119"/>
      <c r="M20" s="119"/>
      <c r="N20" s="117" t="s">
        <v>309</v>
      </c>
      <c r="O20" s="119"/>
      <c r="P20" s="119"/>
      <c r="Q20" s="119" t="s">
        <v>306</v>
      </c>
      <c r="R20" s="119"/>
      <c r="S20" s="119"/>
      <c r="T20" s="119"/>
      <c r="U20" s="119"/>
      <c r="V20" s="119"/>
      <c r="W20" s="119"/>
      <c r="X20" s="119"/>
      <c r="Y20" s="119"/>
      <c r="Z20" s="119"/>
      <c r="AA20" s="119"/>
      <c r="AB20" s="144"/>
    </row>
    <row r="21" spans="2:32" ht="21" customHeight="1">
      <c r="B21" s="527"/>
      <c r="C21" s="527"/>
      <c r="D21" s="527"/>
      <c r="E21" s="527"/>
      <c r="F21" s="527"/>
      <c r="G21" s="527"/>
      <c r="H21" s="527"/>
      <c r="I21" s="118"/>
      <c r="J21" s="119"/>
      <c r="K21" s="119"/>
      <c r="L21" s="119"/>
      <c r="M21" s="119"/>
      <c r="N21" s="119"/>
      <c r="O21" s="119"/>
      <c r="P21" s="119"/>
      <c r="Q21" s="119" t="s">
        <v>303</v>
      </c>
      <c r="R21" s="119"/>
      <c r="S21" s="119"/>
      <c r="T21" s="119"/>
      <c r="U21" s="119"/>
      <c r="V21" s="119"/>
      <c r="W21" s="119"/>
      <c r="X21" s="119"/>
      <c r="Y21" s="119"/>
      <c r="Z21" s="119"/>
      <c r="AA21" s="119"/>
      <c r="AB21" s="144"/>
    </row>
    <row r="22" spans="2:32" ht="21" customHeight="1">
      <c r="B22" s="527"/>
      <c r="C22" s="527"/>
      <c r="D22" s="527"/>
      <c r="E22" s="527"/>
      <c r="F22" s="527"/>
      <c r="G22" s="527"/>
      <c r="H22" s="527"/>
      <c r="I22" s="118"/>
      <c r="J22" s="292" t="s">
        <v>310</v>
      </c>
      <c r="K22" s="292"/>
      <c r="L22" s="292"/>
      <c r="M22" s="292"/>
      <c r="N22" s="292"/>
      <c r="O22" s="292"/>
      <c r="P22" s="292"/>
      <c r="Q22" s="292"/>
      <c r="R22" s="292"/>
      <c r="S22" s="292"/>
      <c r="T22" s="292"/>
      <c r="U22" s="292"/>
      <c r="V22" s="292"/>
      <c r="W22" s="292"/>
      <c r="X22" s="292"/>
      <c r="Y22" s="292"/>
      <c r="Z22" s="292"/>
      <c r="AA22" s="292"/>
      <c r="AB22" s="293"/>
    </row>
    <row r="23" spans="2:32" ht="21" customHeight="1">
      <c r="B23" s="527"/>
      <c r="C23" s="527"/>
      <c r="D23" s="527"/>
      <c r="E23" s="527"/>
      <c r="F23" s="527"/>
      <c r="G23" s="527"/>
      <c r="H23" s="527"/>
      <c r="I23" s="118"/>
      <c r="J23" s="292"/>
      <c r="K23" s="292"/>
      <c r="L23" s="292"/>
      <c r="M23" s="292"/>
      <c r="N23" s="292"/>
      <c r="O23" s="292"/>
      <c r="P23" s="292"/>
      <c r="Q23" s="292"/>
      <c r="R23" s="292"/>
      <c r="S23" s="292"/>
      <c r="T23" s="292"/>
      <c r="U23" s="292"/>
      <c r="V23" s="292"/>
      <c r="W23" s="292"/>
      <c r="X23" s="292"/>
      <c r="Y23" s="292"/>
      <c r="Z23" s="292"/>
      <c r="AA23" s="292"/>
      <c r="AB23" s="293"/>
    </row>
    <row r="24" spans="2:32" ht="21" customHeight="1">
      <c r="B24" s="527"/>
      <c r="C24" s="527"/>
      <c r="D24" s="527"/>
      <c r="E24" s="527"/>
      <c r="F24" s="527"/>
      <c r="G24" s="527"/>
      <c r="H24" s="527"/>
      <c r="I24" s="121"/>
      <c r="J24" s="122" t="s">
        <v>37</v>
      </c>
      <c r="K24" s="122"/>
      <c r="L24" s="122" t="s">
        <v>54</v>
      </c>
      <c r="M24" s="407"/>
      <c r="N24" s="407"/>
      <c r="O24" s="407"/>
      <c r="P24" s="407"/>
      <c r="Q24" s="407"/>
      <c r="R24" s="407"/>
      <c r="S24" s="407"/>
      <c r="T24" s="407"/>
      <c r="U24" s="407"/>
      <c r="V24" s="407"/>
      <c r="W24" s="407"/>
      <c r="X24" s="407"/>
      <c r="Y24" s="407"/>
      <c r="Z24" s="407"/>
      <c r="AA24" s="407"/>
      <c r="AB24" s="145" t="s">
        <v>34</v>
      </c>
      <c r="AE24" s="209" t="b">
        <v>0</v>
      </c>
      <c r="AF24" s="194" t="s">
        <v>447</v>
      </c>
    </row>
    <row r="25" spans="2:32" ht="16.899999999999999" customHeight="1">
      <c r="B25" s="72"/>
      <c r="C25" s="72"/>
      <c r="D25" s="72"/>
      <c r="E25" s="72"/>
      <c r="F25" s="72"/>
      <c r="G25" s="72"/>
      <c r="H25" s="72"/>
      <c r="I25" s="4"/>
      <c r="J25" s="4"/>
      <c r="K25" s="4"/>
      <c r="L25" s="4"/>
      <c r="M25" s="79"/>
      <c r="N25" s="79"/>
      <c r="O25" s="79"/>
      <c r="P25" s="79"/>
      <c r="Q25" s="79"/>
      <c r="R25" s="79"/>
      <c r="S25" s="79"/>
      <c r="T25" s="79"/>
      <c r="U25" s="79"/>
      <c r="V25" s="79"/>
      <c r="W25" s="79"/>
      <c r="X25" s="79"/>
      <c r="Y25" s="79"/>
      <c r="Z25" s="79"/>
      <c r="AA25" s="79"/>
      <c r="AB25" s="4"/>
    </row>
    <row r="26" spans="2:32" ht="16.899999999999999" customHeight="1">
      <c r="B26" s="78" t="s">
        <v>290</v>
      </c>
    </row>
    <row r="27" spans="2:32" ht="16.899999999999999" customHeight="1">
      <c r="B27" s="529" t="s">
        <v>294</v>
      </c>
      <c r="C27" s="382"/>
      <c r="D27" s="382"/>
      <c r="E27" s="382"/>
      <c r="F27" s="382"/>
      <c r="G27" s="382"/>
      <c r="H27" s="382"/>
      <c r="I27" s="382"/>
      <c r="J27" s="382"/>
      <c r="K27" s="382"/>
      <c r="L27" s="382"/>
      <c r="M27" s="382"/>
      <c r="N27" s="382"/>
      <c r="O27" s="382"/>
      <c r="P27" s="382"/>
      <c r="Q27" s="382"/>
      <c r="R27" s="382"/>
      <c r="S27" s="382"/>
      <c r="T27" s="382"/>
      <c r="U27" s="382"/>
      <c r="V27" s="382"/>
      <c r="W27" s="382"/>
      <c r="X27" s="382"/>
      <c r="Y27" s="382"/>
      <c r="Z27" s="382"/>
      <c r="AA27" s="382"/>
      <c r="AB27" s="383"/>
    </row>
    <row r="28" spans="2:32" ht="16.899999999999999" customHeight="1">
      <c r="B28" s="405"/>
      <c r="C28" s="297"/>
      <c r="D28" s="297"/>
      <c r="E28" s="297"/>
      <c r="F28" s="297"/>
      <c r="G28" s="297"/>
      <c r="H28" s="297"/>
      <c r="I28" s="297"/>
      <c r="J28" s="297"/>
      <c r="K28" s="297"/>
      <c r="L28" s="297"/>
      <c r="M28" s="297"/>
      <c r="N28" s="297"/>
      <c r="O28" s="297"/>
      <c r="P28" s="297"/>
      <c r="Q28" s="297"/>
      <c r="R28" s="297"/>
      <c r="S28" s="297"/>
      <c r="T28" s="297"/>
      <c r="U28" s="297"/>
      <c r="V28" s="297"/>
      <c r="W28" s="297"/>
      <c r="X28" s="297"/>
      <c r="Y28" s="297"/>
      <c r="Z28" s="297"/>
      <c r="AA28" s="297"/>
      <c r="AB28" s="384"/>
    </row>
    <row r="29" spans="2:32" ht="16.899999999999999" customHeight="1">
      <c r="B29" s="405"/>
      <c r="C29" s="297"/>
      <c r="D29" s="297"/>
      <c r="E29" s="297"/>
      <c r="F29" s="297"/>
      <c r="G29" s="297"/>
      <c r="H29" s="297"/>
      <c r="I29" s="297"/>
      <c r="J29" s="297"/>
      <c r="K29" s="297"/>
      <c r="L29" s="297"/>
      <c r="M29" s="297"/>
      <c r="N29" s="297"/>
      <c r="O29" s="297"/>
      <c r="P29" s="297"/>
      <c r="Q29" s="297"/>
      <c r="R29" s="297"/>
      <c r="S29" s="297"/>
      <c r="T29" s="297"/>
      <c r="U29" s="297"/>
      <c r="V29" s="297"/>
      <c r="W29" s="297"/>
      <c r="X29" s="297"/>
      <c r="Y29" s="297"/>
      <c r="Z29" s="297"/>
      <c r="AA29" s="297"/>
      <c r="AB29" s="384"/>
    </row>
    <row r="30" spans="2:32" ht="16.899999999999999" customHeight="1">
      <c r="B30" s="405"/>
      <c r="C30" s="297"/>
      <c r="D30" s="297"/>
      <c r="E30" s="297"/>
      <c r="F30" s="297"/>
      <c r="G30" s="297"/>
      <c r="H30" s="297"/>
      <c r="I30" s="297"/>
      <c r="J30" s="297"/>
      <c r="K30" s="297"/>
      <c r="L30" s="297"/>
      <c r="M30" s="297"/>
      <c r="N30" s="297"/>
      <c r="O30" s="297"/>
      <c r="P30" s="297"/>
      <c r="Q30" s="297"/>
      <c r="R30" s="297"/>
      <c r="S30" s="297"/>
      <c r="T30" s="297"/>
      <c r="U30" s="297"/>
      <c r="V30" s="297"/>
      <c r="W30" s="297"/>
      <c r="X30" s="297"/>
      <c r="Y30" s="297"/>
      <c r="Z30" s="297"/>
      <c r="AA30" s="297"/>
      <c r="AB30" s="384"/>
    </row>
    <row r="31" spans="2:32" ht="16.899999999999999" customHeight="1">
      <c r="B31" s="405"/>
      <c r="C31" s="297"/>
      <c r="D31" s="297"/>
      <c r="E31" s="297"/>
      <c r="F31" s="297"/>
      <c r="G31" s="297"/>
      <c r="H31" s="297"/>
      <c r="I31" s="297"/>
      <c r="J31" s="297"/>
      <c r="K31" s="297"/>
      <c r="L31" s="297"/>
      <c r="M31" s="297"/>
      <c r="N31" s="297"/>
      <c r="O31" s="297"/>
      <c r="P31" s="297"/>
      <c r="Q31" s="297"/>
      <c r="R31" s="297"/>
      <c r="S31" s="297"/>
      <c r="T31" s="297"/>
      <c r="U31" s="297"/>
      <c r="V31" s="297"/>
      <c r="W31" s="297"/>
      <c r="X31" s="297"/>
      <c r="Y31" s="297"/>
      <c r="Z31" s="297"/>
      <c r="AA31" s="297"/>
      <c r="AB31" s="384"/>
    </row>
    <row r="32" spans="2:32" ht="16.899999999999999" customHeight="1">
      <c r="B32" s="405"/>
      <c r="C32" s="297"/>
      <c r="D32" s="297"/>
      <c r="E32" s="297"/>
      <c r="F32" s="297"/>
      <c r="G32" s="297"/>
      <c r="H32" s="297"/>
      <c r="I32" s="297"/>
      <c r="J32" s="297"/>
      <c r="K32" s="297"/>
      <c r="L32" s="297"/>
      <c r="M32" s="297"/>
      <c r="N32" s="297"/>
      <c r="O32" s="297"/>
      <c r="P32" s="297"/>
      <c r="Q32" s="297"/>
      <c r="R32" s="297"/>
      <c r="S32" s="297"/>
      <c r="T32" s="297"/>
      <c r="U32" s="297"/>
      <c r="V32" s="297"/>
      <c r="W32" s="297"/>
      <c r="X32" s="297"/>
      <c r="Y32" s="297"/>
      <c r="Z32" s="297"/>
      <c r="AA32" s="297"/>
      <c r="AB32" s="384"/>
    </row>
    <row r="33" spans="2:28" ht="16.899999999999999" customHeight="1">
      <c r="B33" s="405"/>
      <c r="C33" s="297"/>
      <c r="D33" s="297"/>
      <c r="E33" s="297"/>
      <c r="F33" s="297"/>
      <c r="G33" s="297"/>
      <c r="H33" s="297"/>
      <c r="I33" s="297"/>
      <c r="J33" s="297"/>
      <c r="K33" s="297"/>
      <c r="L33" s="297"/>
      <c r="M33" s="297"/>
      <c r="N33" s="297"/>
      <c r="O33" s="297"/>
      <c r="P33" s="297"/>
      <c r="Q33" s="297"/>
      <c r="R33" s="297"/>
      <c r="S33" s="297"/>
      <c r="T33" s="297"/>
      <c r="U33" s="297"/>
      <c r="V33" s="297"/>
      <c r="W33" s="297"/>
      <c r="X33" s="297"/>
      <c r="Y33" s="297"/>
      <c r="Z33" s="297"/>
      <c r="AA33" s="297"/>
      <c r="AB33" s="384"/>
    </row>
    <row r="34" spans="2:28" ht="16.899999999999999" customHeight="1">
      <c r="B34" s="405"/>
      <c r="C34" s="297"/>
      <c r="D34" s="297"/>
      <c r="E34" s="297"/>
      <c r="F34" s="297"/>
      <c r="G34" s="297"/>
      <c r="H34" s="297"/>
      <c r="I34" s="297"/>
      <c r="J34" s="297"/>
      <c r="K34" s="297"/>
      <c r="L34" s="297"/>
      <c r="M34" s="297"/>
      <c r="N34" s="297"/>
      <c r="O34" s="297"/>
      <c r="P34" s="297"/>
      <c r="Q34" s="297"/>
      <c r="R34" s="297"/>
      <c r="S34" s="297"/>
      <c r="T34" s="297"/>
      <c r="U34" s="297"/>
      <c r="V34" s="297"/>
      <c r="W34" s="297"/>
      <c r="X34" s="297"/>
      <c r="Y34" s="297"/>
      <c r="Z34" s="297"/>
      <c r="AA34" s="297"/>
      <c r="AB34" s="384"/>
    </row>
    <row r="35" spans="2:28" ht="16.899999999999999" customHeight="1">
      <c r="B35" s="406"/>
      <c r="C35" s="407"/>
      <c r="D35" s="407"/>
      <c r="E35" s="407"/>
      <c r="F35" s="407"/>
      <c r="G35" s="407"/>
      <c r="H35" s="407"/>
      <c r="I35" s="407"/>
      <c r="J35" s="407"/>
      <c r="K35" s="407"/>
      <c r="L35" s="407"/>
      <c r="M35" s="407"/>
      <c r="N35" s="407"/>
      <c r="O35" s="407"/>
      <c r="P35" s="407"/>
      <c r="Q35" s="407"/>
      <c r="R35" s="407"/>
      <c r="S35" s="407"/>
      <c r="T35" s="407"/>
      <c r="U35" s="407"/>
      <c r="V35" s="407"/>
      <c r="W35" s="407"/>
      <c r="X35" s="407"/>
      <c r="Y35" s="407"/>
      <c r="Z35" s="407"/>
      <c r="AA35" s="407"/>
      <c r="AB35" s="408"/>
    </row>
    <row r="37" spans="2:28" ht="16.899999999999999" customHeight="1">
      <c r="B37" s="78" t="s">
        <v>291</v>
      </c>
    </row>
    <row r="38" spans="2:28" ht="16.899999999999999" customHeight="1">
      <c r="B38" s="527" t="s">
        <v>292</v>
      </c>
      <c r="C38" s="527"/>
      <c r="D38" s="527"/>
      <c r="E38" s="527"/>
      <c r="F38" s="527"/>
      <c r="G38" s="527" t="s">
        <v>293</v>
      </c>
      <c r="H38" s="527"/>
      <c r="I38" s="527"/>
      <c r="J38" s="527"/>
      <c r="K38" s="527"/>
      <c r="L38" s="527"/>
      <c r="M38" s="527"/>
      <c r="N38" s="527"/>
      <c r="O38" s="527"/>
      <c r="P38" s="527"/>
      <c r="Q38" s="527"/>
      <c r="R38" s="527"/>
      <c r="S38" s="527"/>
      <c r="T38" s="527"/>
      <c r="U38" s="527"/>
      <c r="V38" s="527"/>
      <c r="W38" s="527"/>
      <c r="X38" s="527"/>
      <c r="Y38" s="527"/>
      <c r="Z38" s="527"/>
      <c r="AA38" s="527"/>
      <c r="AB38" s="527"/>
    </row>
    <row r="39" spans="2:28" ht="16.899999999999999" customHeight="1">
      <c r="B39" s="530"/>
      <c r="C39" s="530"/>
      <c r="D39" s="530"/>
      <c r="E39" s="530"/>
      <c r="F39" s="530"/>
      <c r="G39" s="531"/>
      <c r="H39" s="531"/>
      <c r="I39" s="531"/>
      <c r="J39" s="531"/>
      <c r="K39" s="531"/>
      <c r="L39" s="531"/>
      <c r="M39" s="531"/>
      <c r="N39" s="531"/>
      <c r="O39" s="531"/>
      <c r="P39" s="531"/>
      <c r="Q39" s="531"/>
      <c r="R39" s="531"/>
      <c r="S39" s="531"/>
      <c r="T39" s="531"/>
      <c r="U39" s="531"/>
      <c r="V39" s="531"/>
      <c r="W39" s="531"/>
      <c r="X39" s="531"/>
      <c r="Y39" s="531"/>
      <c r="Z39" s="531"/>
      <c r="AA39" s="531"/>
      <c r="AB39" s="531"/>
    </row>
    <row r="40" spans="2:28" ht="16.899999999999999" customHeight="1">
      <c r="B40" s="530"/>
      <c r="C40" s="530"/>
      <c r="D40" s="530"/>
      <c r="E40" s="530"/>
      <c r="F40" s="530"/>
      <c r="G40" s="531"/>
      <c r="H40" s="531"/>
      <c r="I40" s="531"/>
      <c r="J40" s="531"/>
      <c r="K40" s="531"/>
      <c r="L40" s="531"/>
      <c r="M40" s="531"/>
      <c r="N40" s="531"/>
      <c r="O40" s="531"/>
      <c r="P40" s="531"/>
      <c r="Q40" s="531"/>
      <c r="R40" s="531"/>
      <c r="S40" s="531"/>
      <c r="T40" s="531"/>
      <c r="U40" s="531"/>
      <c r="V40" s="531"/>
      <c r="W40" s="531"/>
      <c r="X40" s="531"/>
      <c r="Y40" s="531"/>
      <c r="Z40" s="531"/>
      <c r="AA40" s="531"/>
      <c r="AB40" s="531"/>
    </row>
    <row r="41" spans="2:28" ht="16.899999999999999" customHeight="1">
      <c r="B41" s="530"/>
      <c r="C41" s="530"/>
      <c r="D41" s="530"/>
      <c r="E41" s="530"/>
      <c r="F41" s="530"/>
      <c r="G41" s="531"/>
      <c r="H41" s="531"/>
      <c r="I41" s="531"/>
      <c r="J41" s="531"/>
      <c r="K41" s="531"/>
      <c r="L41" s="531"/>
      <c r="M41" s="531"/>
      <c r="N41" s="531"/>
      <c r="O41" s="531"/>
      <c r="P41" s="531"/>
      <c r="Q41" s="531"/>
      <c r="R41" s="531"/>
      <c r="S41" s="531"/>
      <c r="T41" s="531"/>
      <c r="U41" s="531"/>
      <c r="V41" s="531"/>
      <c r="W41" s="531"/>
      <c r="X41" s="531"/>
      <c r="Y41" s="531"/>
      <c r="Z41" s="531"/>
      <c r="AA41" s="531"/>
      <c r="AB41" s="531"/>
    </row>
    <row r="42" spans="2:28" ht="16.899999999999999" customHeight="1">
      <c r="B42" s="530"/>
      <c r="C42" s="530"/>
      <c r="D42" s="530"/>
      <c r="E42" s="530"/>
      <c r="F42" s="530"/>
      <c r="G42" s="531"/>
      <c r="H42" s="531"/>
      <c r="I42" s="531"/>
      <c r="J42" s="531"/>
      <c r="K42" s="531"/>
      <c r="L42" s="531"/>
      <c r="M42" s="531"/>
      <c r="N42" s="531"/>
      <c r="O42" s="531"/>
      <c r="P42" s="531"/>
      <c r="Q42" s="531"/>
      <c r="R42" s="531"/>
      <c r="S42" s="531"/>
      <c r="T42" s="531"/>
      <c r="U42" s="531"/>
      <c r="V42" s="531"/>
      <c r="W42" s="531"/>
      <c r="X42" s="531"/>
      <c r="Y42" s="531"/>
      <c r="Z42" s="531"/>
      <c r="AA42" s="531"/>
      <c r="AB42" s="531"/>
    </row>
    <row r="43" spans="2:28" ht="16.899999999999999" customHeight="1">
      <c r="B43" s="530"/>
      <c r="C43" s="530"/>
      <c r="D43" s="530"/>
      <c r="E43" s="530"/>
      <c r="F43" s="530"/>
      <c r="G43" s="531"/>
      <c r="H43" s="531"/>
      <c r="I43" s="531"/>
      <c r="J43" s="531"/>
      <c r="K43" s="531"/>
      <c r="L43" s="531"/>
      <c r="M43" s="531"/>
      <c r="N43" s="531"/>
      <c r="O43" s="531"/>
      <c r="P43" s="531"/>
      <c r="Q43" s="531"/>
      <c r="R43" s="531"/>
      <c r="S43" s="531"/>
      <c r="T43" s="531"/>
      <c r="U43" s="531"/>
      <c r="V43" s="531"/>
      <c r="W43" s="531"/>
      <c r="X43" s="531"/>
      <c r="Y43" s="531"/>
      <c r="Z43" s="531"/>
      <c r="AA43" s="531"/>
      <c r="AB43" s="531"/>
    </row>
    <row r="44" spans="2:28" ht="16.899999999999999" customHeight="1">
      <c r="B44" s="530"/>
      <c r="C44" s="530"/>
      <c r="D44" s="530"/>
      <c r="E44" s="530"/>
      <c r="F44" s="530"/>
      <c r="G44" s="531"/>
      <c r="H44" s="531"/>
      <c r="I44" s="531"/>
      <c r="J44" s="531"/>
      <c r="K44" s="531"/>
      <c r="L44" s="531"/>
      <c r="M44" s="531"/>
      <c r="N44" s="531"/>
      <c r="O44" s="531"/>
      <c r="P44" s="531"/>
      <c r="Q44" s="531"/>
      <c r="R44" s="531"/>
      <c r="S44" s="531"/>
      <c r="T44" s="531"/>
      <c r="U44" s="531"/>
      <c r="V44" s="531"/>
      <c r="W44" s="531"/>
      <c r="X44" s="531"/>
      <c r="Y44" s="531"/>
      <c r="Z44" s="531"/>
      <c r="AA44" s="531"/>
      <c r="AB44" s="531"/>
    </row>
    <row r="45" spans="2:28" ht="16.899999999999999" customHeight="1">
      <c r="B45" s="530"/>
      <c r="C45" s="530"/>
      <c r="D45" s="530"/>
      <c r="E45" s="530"/>
      <c r="F45" s="530"/>
      <c r="G45" s="531"/>
      <c r="H45" s="531"/>
      <c r="I45" s="531"/>
      <c r="J45" s="531"/>
      <c r="K45" s="531"/>
      <c r="L45" s="531"/>
      <c r="M45" s="531"/>
      <c r="N45" s="531"/>
      <c r="O45" s="531"/>
      <c r="P45" s="531"/>
      <c r="Q45" s="531"/>
      <c r="R45" s="531"/>
      <c r="S45" s="531"/>
      <c r="T45" s="531"/>
      <c r="U45" s="531"/>
      <c r="V45" s="531"/>
      <c r="W45" s="531"/>
      <c r="X45" s="531"/>
      <c r="Y45" s="531"/>
      <c r="Z45" s="531"/>
      <c r="AA45" s="531"/>
      <c r="AB45" s="531"/>
    </row>
    <row r="46" spans="2:28" ht="16.899999999999999" customHeight="1">
      <c r="B46" s="530"/>
      <c r="C46" s="530"/>
      <c r="D46" s="530"/>
      <c r="E46" s="530"/>
      <c r="F46" s="530"/>
      <c r="G46" s="531"/>
      <c r="H46" s="531"/>
      <c r="I46" s="531"/>
      <c r="J46" s="531"/>
      <c r="K46" s="531"/>
      <c r="L46" s="531"/>
      <c r="M46" s="531"/>
      <c r="N46" s="531"/>
      <c r="O46" s="531"/>
      <c r="P46" s="531"/>
      <c r="Q46" s="531"/>
      <c r="R46" s="531"/>
      <c r="S46" s="531"/>
      <c r="T46" s="531"/>
      <c r="U46" s="531"/>
      <c r="V46" s="531"/>
      <c r="W46" s="531"/>
      <c r="X46" s="531"/>
      <c r="Y46" s="531"/>
      <c r="Z46" s="531"/>
      <c r="AA46" s="531"/>
      <c r="AB46" s="531"/>
    </row>
    <row r="47" spans="2:28" ht="16.899999999999999" customHeight="1">
      <c r="B47" s="530"/>
      <c r="C47" s="530"/>
      <c r="D47" s="530"/>
      <c r="E47" s="530"/>
      <c r="F47" s="530"/>
      <c r="G47" s="531"/>
      <c r="H47" s="531"/>
      <c r="I47" s="531"/>
      <c r="J47" s="531"/>
      <c r="K47" s="531"/>
      <c r="L47" s="531"/>
      <c r="M47" s="531"/>
      <c r="N47" s="531"/>
      <c r="O47" s="531"/>
      <c r="P47" s="531"/>
      <c r="Q47" s="531"/>
      <c r="R47" s="531"/>
      <c r="S47" s="531"/>
      <c r="T47" s="531"/>
      <c r="U47" s="531"/>
      <c r="V47" s="531"/>
      <c r="W47" s="531"/>
      <c r="X47" s="531"/>
      <c r="Y47" s="531"/>
      <c r="Z47" s="531"/>
      <c r="AA47" s="531"/>
      <c r="AB47" s="531"/>
    </row>
    <row r="48" spans="2:28" ht="16.899999999999999" customHeight="1">
      <c r="B48" s="530"/>
      <c r="C48" s="530"/>
      <c r="D48" s="530"/>
      <c r="E48" s="530"/>
      <c r="F48" s="530"/>
      <c r="G48" s="531"/>
      <c r="H48" s="531"/>
      <c r="I48" s="531"/>
      <c r="J48" s="531"/>
      <c r="K48" s="531"/>
      <c r="L48" s="531"/>
      <c r="M48" s="531"/>
      <c r="N48" s="531"/>
      <c r="O48" s="531"/>
      <c r="P48" s="531"/>
      <c r="Q48" s="531"/>
      <c r="R48" s="531"/>
      <c r="S48" s="531"/>
      <c r="T48" s="531"/>
      <c r="U48" s="531"/>
      <c r="V48" s="531"/>
      <c r="W48" s="531"/>
      <c r="X48" s="531"/>
      <c r="Y48" s="531"/>
      <c r="Z48" s="531"/>
      <c r="AA48" s="531"/>
      <c r="AB48" s="531"/>
    </row>
    <row r="49" spans="2:28" ht="16.899999999999999" customHeight="1">
      <c r="B49" s="530"/>
      <c r="C49" s="530"/>
      <c r="D49" s="530"/>
      <c r="E49" s="530"/>
      <c r="F49" s="530"/>
      <c r="G49" s="531"/>
      <c r="H49" s="531"/>
      <c r="I49" s="531"/>
      <c r="J49" s="531"/>
      <c r="K49" s="531"/>
      <c r="L49" s="531"/>
      <c r="M49" s="531"/>
      <c r="N49" s="531"/>
      <c r="O49" s="531"/>
      <c r="P49" s="531"/>
      <c r="Q49" s="531"/>
      <c r="R49" s="531"/>
      <c r="S49" s="531"/>
      <c r="T49" s="531"/>
      <c r="U49" s="531"/>
      <c r="V49" s="531"/>
      <c r="W49" s="531"/>
      <c r="X49" s="531"/>
      <c r="Y49" s="531"/>
      <c r="Z49" s="531"/>
      <c r="AA49" s="531"/>
      <c r="AB49" s="531"/>
    </row>
    <row r="50" spans="2:28" ht="16.899999999999999" customHeight="1">
      <c r="B50" s="530"/>
      <c r="C50" s="530"/>
      <c r="D50" s="530"/>
      <c r="E50" s="530"/>
      <c r="F50" s="530"/>
      <c r="G50" s="531"/>
      <c r="H50" s="531"/>
      <c r="I50" s="531"/>
      <c r="J50" s="531"/>
      <c r="K50" s="531"/>
      <c r="L50" s="531"/>
      <c r="M50" s="531"/>
      <c r="N50" s="531"/>
      <c r="O50" s="531"/>
      <c r="P50" s="531"/>
      <c r="Q50" s="531"/>
      <c r="R50" s="531"/>
      <c r="S50" s="531"/>
      <c r="T50" s="531"/>
      <c r="U50" s="531"/>
      <c r="V50" s="531"/>
      <c r="W50" s="531"/>
      <c r="X50" s="531"/>
      <c r="Y50" s="531"/>
      <c r="Z50" s="531"/>
      <c r="AA50" s="531"/>
      <c r="AB50" s="531"/>
    </row>
  </sheetData>
  <sheetProtection formatCells="0" formatColumns="0" formatRows="0"/>
  <mergeCells count="55">
    <mergeCell ref="B27:AB35"/>
    <mergeCell ref="F9:G10"/>
    <mergeCell ref="B48:F50"/>
    <mergeCell ref="B45:F47"/>
    <mergeCell ref="B42:F44"/>
    <mergeCell ref="B39:F41"/>
    <mergeCell ref="B38:F38"/>
    <mergeCell ref="G38:AB38"/>
    <mergeCell ref="G39:AB41"/>
    <mergeCell ref="G42:AB44"/>
    <mergeCell ref="G45:AB47"/>
    <mergeCell ref="G48:AB50"/>
    <mergeCell ref="W15:AB16"/>
    <mergeCell ref="Q17:V18"/>
    <mergeCell ref="W17:AB18"/>
    <mergeCell ref="B13:H14"/>
    <mergeCell ref="J22:AB23"/>
    <mergeCell ref="B19:H24"/>
    <mergeCell ref="M24:AA24"/>
    <mergeCell ref="B17:F18"/>
    <mergeCell ref="I15:L15"/>
    <mergeCell ref="M15:P15"/>
    <mergeCell ref="I16:L16"/>
    <mergeCell ref="M16:P16"/>
    <mergeCell ref="I17:L17"/>
    <mergeCell ref="M17:P17"/>
    <mergeCell ref="I18:L18"/>
    <mergeCell ref="M18:P18"/>
    <mergeCell ref="G17:H17"/>
    <mergeCell ref="G18:H18"/>
    <mergeCell ref="B15:F16"/>
    <mergeCell ref="G15:H15"/>
    <mergeCell ref="G16:H16"/>
    <mergeCell ref="Q13:AB13"/>
    <mergeCell ref="W14:AB14"/>
    <mergeCell ref="Q14:V14"/>
    <mergeCell ref="M14:P14"/>
    <mergeCell ref="I14:L14"/>
    <mergeCell ref="I13:P13"/>
    <mergeCell ref="Q15:V16"/>
    <mergeCell ref="U7:AB7"/>
    <mergeCell ref="B3:AA3"/>
    <mergeCell ref="C9:D10"/>
    <mergeCell ref="B9:B10"/>
    <mergeCell ref="E9:E10"/>
    <mergeCell ref="H9:H10"/>
    <mergeCell ref="I9:L10"/>
    <mergeCell ref="T9:V10"/>
    <mergeCell ref="B6:E8"/>
    <mergeCell ref="F6:P8"/>
    <mergeCell ref="Q6:S8"/>
    <mergeCell ref="W8:AA8"/>
    <mergeCell ref="AB9:AB10"/>
    <mergeCell ref="W9:AA10"/>
    <mergeCell ref="M9:P10"/>
  </mergeCells>
  <phoneticPr fontId="2"/>
  <conditionalFormatting sqref="W9:AA10">
    <cfRule type="containsBlanks" dxfId="143" priority="13">
      <formula>LEN(TRIM(W9))=0</formula>
    </cfRule>
  </conditionalFormatting>
  <conditionalFormatting sqref="M9:P10">
    <cfRule type="containsBlanks" dxfId="142" priority="12">
      <formula>LEN(TRIM(M9))=0</formula>
    </cfRule>
  </conditionalFormatting>
  <conditionalFormatting sqref="F6:P7">
    <cfRule type="containsBlanks" dxfId="141" priority="11">
      <formula>LEN(TRIM(F6))=0</formula>
    </cfRule>
  </conditionalFormatting>
  <conditionalFormatting sqref="B27:AB35">
    <cfRule type="containsBlanks" dxfId="140" priority="10">
      <formula>LEN(TRIM(B27))=0</formula>
    </cfRule>
  </conditionalFormatting>
  <conditionalFormatting sqref="B39:AB50">
    <cfRule type="containsBlanks" dxfId="139" priority="9">
      <formula>LEN(TRIM(B39))=0</formula>
    </cfRule>
  </conditionalFormatting>
  <conditionalFormatting sqref="Q15:AB18">
    <cfRule type="notContainsBlanks" dxfId="138" priority="7">
      <formula>LEN(TRIM(Q15))&gt;0</formula>
    </cfRule>
    <cfRule type="expression" dxfId="137" priority="8">
      <formula>$AE$14=TRUE</formula>
    </cfRule>
  </conditionalFormatting>
  <conditionalFormatting sqref="I15:P18">
    <cfRule type="notContainsBlanks" dxfId="136" priority="5">
      <formula>LEN(TRIM(I15))&gt;0</formula>
    </cfRule>
    <cfRule type="expression" dxfId="135" priority="6">
      <formula>$AE$13=TRUE</formula>
    </cfRule>
  </conditionalFormatting>
  <conditionalFormatting sqref="M24:AA24">
    <cfRule type="expression" dxfId="134" priority="3">
      <formula>$AE$24&lt;&gt;TRUE</formula>
    </cfRule>
    <cfRule type="containsBlanks" dxfId="133" priority="4">
      <formula>LEN(TRIM(M24))=0</formula>
    </cfRule>
  </conditionalFormatting>
  <conditionalFormatting sqref="W8:AA8">
    <cfRule type="notContainsBlanks" dxfId="132" priority="1">
      <formula>LEN(TRIM(W8))&gt;0</formula>
    </cfRule>
    <cfRule type="expression" dxfId="131" priority="14">
      <formula>OR($AE$11=TRUE,$AE$12=TRUE)</formula>
    </cfRule>
  </conditionalFormatting>
  <pageMargins left="0.70866141732283472" right="0.51181102362204722" top="0.35433070866141736" bottom="0.11811023622047245"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9218" r:id="rId4" name="Check Box 2">
              <controlPr locked="0" defaultSize="0" autoFill="0" autoLine="0" autoPict="0">
                <anchor moveWithCells="1">
                  <from>
                    <xdr:col>1</xdr:col>
                    <xdr:colOff>9525</xdr:colOff>
                    <xdr:row>8</xdr:row>
                    <xdr:rowOff>76200</xdr:rowOff>
                  </from>
                  <to>
                    <xdr:col>1</xdr:col>
                    <xdr:colOff>200025</xdr:colOff>
                    <xdr:row>9</xdr:row>
                    <xdr:rowOff>95250</xdr:rowOff>
                  </to>
                </anchor>
              </controlPr>
            </control>
          </mc:Choice>
        </mc:AlternateContent>
        <mc:AlternateContent xmlns:mc="http://schemas.openxmlformats.org/markup-compatibility/2006">
          <mc:Choice Requires="x14">
            <control shapeId="9219" r:id="rId5" name="Check Box 3">
              <controlPr locked="0" defaultSize="0" autoFill="0" autoLine="0" autoPict="0">
                <anchor moveWithCells="1">
                  <from>
                    <xdr:col>4</xdr:col>
                    <xdr:colOff>9525</xdr:colOff>
                    <xdr:row>8</xdr:row>
                    <xdr:rowOff>76200</xdr:rowOff>
                  </from>
                  <to>
                    <xdr:col>4</xdr:col>
                    <xdr:colOff>200025</xdr:colOff>
                    <xdr:row>9</xdr:row>
                    <xdr:rowOff>95250</xdr:rowOff>
                  </to>
                </anchor>
              </controlPr>
            </control>
          </mc:Choice>
        </mc:AlternateContent>
        <mc:AlternateContent xmlns:mc="http://schemas.openxmlformats.org/markup-compatibility/2006">
          <mc:Choice Requires="x14">
            <control shapeId="9220" r:id="rId6" name="Check Box 4">
              <controlPr locked="0" defaultSize="0" autoFill="0" autoLine="0" autoPict="0">
                <anchor moveWithCells="1">
                  <from>
                    <xdr:col>7</xdr:col>
                    <xdr:colOff>9525</xdr:colOff>
                    <xdr:row>8</xdr:row>
                    <xdr:rowOff>76200</xdr:rowOff>
                  </from>
                  <to>
                    <xdr:col>7</xdr:col>
                    <xdr:colOff>200025</xdr:colOff>
                    <xdr:row>9</xdr:row>
                    <xdr:rowOff>95250</xdr:rowOff>
                  </to>
                </anchor>
              </controlPr>
            </control>
          </mc:Choice>
        </mc:AlternateContent>
        <mc:AlternateContent xmlns:mc="http://schemas.openxmlformats.org/markup-compatibility/2006">
          <mc:Choice Requires="x14">
            <control shapeId="9221" r:id="rId7" name="Check Box 5">
              <controlPr locked="0" defaultSize="0" autoFill="0" autoLine="0" autoPict="0">
                <anchor moveWithCells="1">
                  <from>
                    <xdr:col>16</xdr:col>
                    <xdr:colOff>9525</xdr:colOff>
                    <xdr:row>7</xdr:row>
                    <xdr:rowOff>200025</xdr:rowOff>
                  </from>
                  <to>
                    <xdr:col>16</xdr:col>
                    <xdr:colOff>200025</xdr:colOff>
                    <xdr:row>9</xdr:row>
                    <xdr:rowOff>0</xdr:rowOff>
                  </to>
                </anchor>
              </controlPr>
            </control>
          </mc:Choice>
        </mc:AlternateContent>
        <mc:AlternateContent xmlns:mc="http://schemas.openxmlformats.org/markup-compatibility/2006">
          <mc:Choice Requires="x14">
            <control shapeId="9222" r:id="rId8" name="Check Box 6">
              <controlPr locked="0" defaultSize="0" autoFill="0" autoLine="0" autoPict="0">
                <anchor moveWithCells="1">
                  <from>
                    <xdr:col>16</xdr:col>
                    <xdr:colOff>19050</xdr:colOff>
                    <xdr:row>8</xdr:row>
                    <xdr:rowOff>200025</xdr:rowOff>
                  </from>
                  <to>
                    <xdr:col>16</xdr:col>
                    <xdr:colOff>209550</xdr:colOff>
                    <xdr:row>10</xdr:row>
                    <xdr:rowOff>0</xdr:rowOff>
                  </to>
                </anchor>
              </controlPr>
            </control>
          </mc:Choice>
        </mc:AlternateContent>
        <mc:AlternateContent xmlns:mc="http://schemas.openxmlformats.org/markup-compatibility/2006">
          <mc:Choice Requires="x14">
            <control shapeId="9226" r:id="rId9" name="Check Box 10">
              <controlPr locked="0" defaultSize="0" autoFill="0" autoLine="0" autoPict="0">
                <anchor moveWithCells="1">
                  <from>
                    <xdr:col>15</xdr:col>
                    <xdr:colOff>19050</xdr:colOff>
                    <xdr:row>20</xdr:row>
                    <xdr:rowOff>0</xdr:rowOff>
                  </from>
                  <to>
                    <xdr:col>15</xdr:col>
                    <xdr:colOff>209550</xdr:colOff>
                    <xdr:row>20</xdr:row>
                    <xdr:rowOff>228600</xdr:rowOff>
                  </to>
                </anchor>
              </controlPr>
            </control>
          </mc:Choice>
        </mc:AlternateContent>
        <mc:AlternateContent xmlns:mc="http://schemas.openxmlformats.org/markup-compatibility/2006">
          <mc:Choice Requires="x14">
            <control shapeId="9228" r:id="rId10" name="Check Box 12">
              <controlPr locked="0" defaultSize="0" autoFill="0" autoLine="0" autoPict="0">
                <anchor moveWithCells="1">
                  <from>
                    <xdr:col>15</xdr:col>
                    <xdr:colOff>19050</xdr:colOff>
                    <xdr:row>18</xdr:row>
                    <xdr:rowOff>0</xdr:rowOff>
                  </from>
                  <to>
                    <xdr:col>15</xdr:col>
                    <xdr:colOff>209550</xdr:colOff>
                    <xdr:row>18</xdr:row>
                    <xdr:rowOff>228600</xdr:rowOff>
                  </to>
                </anchor>
              </controlPr>
            </control>
          </mc:Choice>
        </mc:AlternateContent>
        <mc:AlternateContent xmlns:mc="http://schemas.openxmlformats.org/markup-compatibility/2006">
          <mc:Choice Requires="x14">
            <control shapeId="9229" r:id="rId11" name="Check Box 13">
              <controlPr locked="0" defaultSize="0" autoFill="0" autoLine="0" autoPict="0">
                <anchor moveWithCells="1">
                  <from>
                    <xdr:col>15</xdr:col>
                    <xdr:colOff>19050</xdr:colOff>
                    <xdr:row>19</xdr:row>
                    <xdr:rowOff>0</xdr:rowOff>
                  </from>
                  <to>
                    <xdr:col>15</xdr:col>
                    <xdr:colOff>209550</xdr:colOff>
                    <xdr:row>19</xdr:row>
                    <xdr:rowOff>228600</xdr:rowOff>
                  </to>
                </anchor>
              </controlPr>
            </control>
          </mc:Choice>
        </mc:AlternateContent>
        <mc:AlternateContent xmlns:mc="http://schemas.openxmlformats.org/markup-compatibility/2006">
          <mc:Choice Requires="x14">
            <control shapeId="9230" r:id="rId12" name="Check Box 14">
              <controlPr locked="0" defaultSize="0" autoFill="0" autoLine="0" autoPict="0">
                <anchor moveWithCells="1">
                  <from>
                    <xdr:col>8</xdr:col>
                    <xdr:colOff>19050</xdr:colOff>
                    <xdr:row>18</xdr:row>
                    <xdr:rowOff>0</xdr:rowOff>
                  </from>
                  <to>
                    <xdr:col>8</xdr:col>
                    <xdr:colOff>209550</xdr:colOff>
                    <xdr:row>18</xdr:row>
                    <xdr:rowOff>228600</xdr:rowOff>
                  </to>
                </anchor>
              </controlPr>
            </control>
          </mc:Choice>
        </mc:AlternateContent>
        <mc:AlternateContent xmlns:mc="http://schemas.openxmlformats.org/markup-compatibility/2006">
          <mc:Choice Requires="x14">
            <control shapeId="9231" r:id="rId13" name="Check Box 15">
              <controlPr locked="0" defaultSize="0" autoFill="0" autoLine="0" autoPict="0">
                <anchor moveWithCells="1">
                  <from>
                    <xdr:col>8</xdr:col>
                    <xdr:colOff>19050</xdr:colOff>
                    <xdr:row>19</xdr:row>
                    <xdr:rowOff>0</xdr:rowOff>
                  </from>
                  <to>
                    <xdr:col>8</xdr:col>
                    <xdr:colOff>209550</xdr:colOff>
                    <xdr:row>19</xdr:row>
                    <xdr:rowOff>228600</xdr:rowOff>
                  </to>
                </anchor>
              </controlPr>
            </control>
          </mc:Choice>
        </mc:AlternateContent>
        <mc:AlternateContent xmlns:mc="http://schemas.openxmlformats.org/markup-compatibility/2006">
          <mc:Choice Requires="x14">
            <control shapeId="9232" r:id="rId14" name="Check Box 16">
              <controlPr locked="0" defaultSize="0" autoFill="0" autoLine="0" autoPict="0">
                <anchor moveWithCells="1">
                  <from>
                    <xdr:col>8</xdr:col>
                    <xdr:colOff>19050</xdr:colOff>
                    <xdr:row>21</xdr:row>
                    <xdr:rowOff>0</xdr:rowOff>
                  </from>
                  <to>
                    <xdr:col>8</xdr:col>
                    <xdr:colOff>209550</xdr:colOff>
                    <xdr:row>21</xdr:row>
                    <xdr:rowOff>228600</xdr:rowOff>
                  </to>
                </anchor>
              </controlPr>
            </control>
          </mc:Choice>
        </mc:AlternateContent>
        <mc:AlternateContent xmlns:mc="http://schemas.openxmlformats.org/markup-compatibility/2006">
          <mc:Choice Requires="x14">
            <control shapeId="9233" r:id="rId15" name="Check Box 17">
              <controlPr locked="0" defaultSize="0" autoFill="0" autoLine="0" autoPict="0">
                <anchor moveWithCells="1">
                  <from>
                    <xdr:col>8</xdr:col>
                    <xdr:colOff>19050</xdr:colOff>
                    <xdr:row>23</xdr:row>
                    <xdr:rowOff>0</xdr:rowOff>
                  </from>
                  <to>
                    <xdr:col>8</xdr:col>
                    <xdr:colOff>209550</xdr:colOff>
                    <xdr:row>23</xdr:row>
                    <xdr:rowOff>228600</xdr:rowOff>
                  </to>
                </anchor>
              </controlPr>
            </control>
          </mc:Choice>
        </mc:AlternateContent>
        <mc:AlternateContent xmlns:mc="http://schemas.openxmlformats.org/markup-compatibility/2006">
          <mc:Choice Requires="x14">
            <control shapeId="9235" r:id="rId16" name="Check Box 19">
              <controlPr locked="0" defaultSize="0" autoFill="0" autoLine="0" autoPict="0">
                <anchor moveWithCells="1">
                  <from>
                    <xdr:col>19</xdr:col>
                    <xdr:colOff>28575</xdr:colOff>
                    <xdr:row>5</xdr:row>
                    <xdr:rowOff>0</xdr:rowOff>
                  </from>
                  <to>
                    <xdr:col>19</xdr:col>
                    <xdr:colOff>219075</xdr:colOff>
                    <xdr:row>6</xdr:row>
                    <xdr:rowOff>9525</xdr:rowOff>
                  </to>
                </anchor>
              </controlPr>
            </control>
          </mc:Choice>
        </mc:AlternateContent>
        <mc:AlternateContent xmlns:mc="http://schemas.openxmlformats.org/markup-compatibility/2006">
          <mc:Choice Requires="x14">
            <control shapeId="9236" r:id="rId17" name="Check Box 20">
              <controlPr locked="0" defaultSize="0" autoFill="0" autoLine="0" autoPict="0">
                <anchor moveWithCells="1">
                  <from>
                    <xdr:col>19</xdr:col>
                    <xdr:colOff>28575</xdr:colOff>
                    <xdr:row>6</xdr:row>
                    <xdr:rowOff>9525</xdr:rowOff>
                  </from>
                  <to>
                    <xdr:col>19</xdr:col>
                    <xdr:colOff>219075</xdr:colOff>
                    <xdr:row>7</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78537-9017-4B6C-8AFB-DF85BDB8E171}">
  <dimension ref="B2:AS46"/>
  <sheetViews>
    <sheetView view="pageBreakPreview" zoomScale="92" zoomScaleNormal="100" zoomScaleSheetLayoutView="92" workbookViewId="0">
      <selection activeCell="H20" sqref="H20:N20"/>
    </sheetView>
  </sheetViews>
  <sheetFormatPr defaultColWidth="2.75" defaultRowHeight="16.899999999999999" customHeight="1"/>
  <cols>
    <col min="1" max="33" width="2.75" style="4"/>
    <col min="34" max="34" width="2.75" style="3"/>
    <col min="35" max="38" width="4.625" style="3" customWidth="1"/>
    <col min="39" max="39" width="5.875" style="3" customWidth="1"/>
    <col min="40" max="40" width="4.875" style="3" customWidth="1"/>
    <col min="41" max="43" width="2.75" style="3"/>
    <col min="44" max="16384" width="2.75" style="4"/>
  </cols>
  <sheetData>
    <row r="2" spans="2:43" ht="16.899999999999999" customHeight="1">
      <c r="B2" s="4" t="s">
        <v>312</v>
      </c>
    </row>
    <row r="3" spans="2:43" s="5" customFormat="1" ht="16.899999999999999" customHeight="1">
      <c r="B3" s="365" t="s">
        <v>313</v>
      </c>
      <c r="C3" s="365"/>
      <c r="D3" s="365"/>
      <c r="E3" s="365"/>
      <c r="F3" s="365"/>
      <c r="G3" s="365"/>
      <c r="H3" s="365"/>
      <c r="I3" s="365"/>
      <c r="J3" s="365"/>
      <c r="K3" s="365"/>
      <c r="L3" s="365"/>
      <c r="M3" s="365"/>
      <c r="N3" s="365"/>
      <c r="O3" s="365"/>
      <c r="P3" s="365"/>
      <c r="Q3" s="365"/>
      <c r="R3" s="365"/>
      <c r="S3" s="365"/>
      <c r="T3" s="365"/>
      <c r="U3" s="365"/>
      <c r="V3" s="365"/>
      <c r="W3" s="365"/>
      <c r="X3" s="365"/>
      <c r="Y3" s="365"/>
      <c r="Z3" s="365"/>
      <c r="AA3" s="365"/>
      <c r="AB3" s="365"/>
      <c r="AC3" s="365"/>
      <c r="AD3" s="365"/>
      <c r="AE3" s="365"/>
      <c r="AF3" s="365"/>
      <c r="AG3" s="365"/>
      <c r="AH3" s="17"/>
      <c r="AI3" s="17"/>
      <c r="AJ3" s="17"/>
      <c r="AK3" s="17"/>
      <c r="AL3" s="17"/>
      <c r="AM3" s="17"/>
      <c r="AN3" s="17"/>
      <c r="AO3" s="17"/>
      <c r="AP3" s="3"/>
      <c r="AQ3" s="3"/>
    </row>
    <row r="4" spans="2:43" ht="16.899999999999999" customHeight="1" thickBot="1">
      <c r="X4" s="4" t="s">
        <v>368</v>
      </c>
      <c r="AB4" s="544"/>
      <c r="AC4" s="544"/>
      <c r="AD4" s="544"/>
      <c r="AE4" s="544"/>
      <c r="AF4" s="544"/>
      <c r="AG4" s="4" t="s">
        <v>34</v>
      </c>
    </row>
    <row r="5" spans="2:43" ht="16.899999999999999" customHeight="1" thickBot="1">
      <c r="B5" s="6" t="s">
        <v>10</v>
      </c>
      <c r="C5" s="7"/>
      <c r="D5" s="7"/>
      <c r="E5" s="7"/>
      <c r="F5" s="7"/>
      <c r="G5" s="7"/>
      <c r="H5" s="7"/>
      <c r="I5" s="7"/>
      <c r="J5" s="7"/>
      <c r="K5" s="7"/>
      <c r="L5" s="7"/>
      <c r="M5" s="7"/>
      <c r="N5" s="7"/>
      <c r="O5" s="7"/>
      <c r="P5" s="7"/>
      <c r="Q5" s="8"/>
      <c r="R5" s="367" t="s">
        <v>32</v>
      </c>
      <c r="S5" s="368"/>
      <c r="T5" s="368"/>
      <c r="U5" s="366"/>
      <c r="V5" s="366"/>
      <c r="W5" s="366"/>
      <c r="X5" s="9" t="s">
        <v>31</v>
      </c>
      <c r="Y5" s="366"/>
      <c r="Z5" s="366"/>
      <c r="AA5" s="366"/>
      <c r="AB5" s="9" t="s">
        <v>30</v>
      </c>
      <c r="AC5" s="366"/>
      <c r="AD5" s="366"/>
      <c r="AE5" s="366"/>
      <c r="AF5" s="9" t="s">
        <v>29</v>
      </c>
      <c r="AG5" s="8"/>
    </row>
    <row r="6" spans="2:43" ht="16.899999999999999" customHeight="1">
      <c r="B6" s="10" t="s">
        <v>11</v>
      </c>
      <c r="C6" s="149"/>
      <c r="D6" s="149"/>
      <c r="E6" s="149"/>
      <c r="F6" s="149"/>
      <c r="G6" s="149"/>
      <c r="H6" s="149"/>
      <c r="I6" s="149"/>
      <c r="J6" s="149"/>
      <c r="K6" s="149"/>
      <c r="L6" s="149"/>
      <c r="M6" s="149"/>
      <c r="N6" s="149"/>
      <c r="O6" s="149"/>
      <c r="P6" s="149"/>
      <c r="Q6" s="11"/>
      <c r="R6" s="13" t="s">
        <v>14</v>
      </c>
      <c r="S6" s="14"/>
      <c r="T6" s="15"/>
      <c r="U6" s="14"/>
      <c r="V6" s="369" t="str">
        <f>IF(第１号様式!V6="","",第１号様式!V6)</f>
        <v/>
      </c>
      <c r="W6" s="369"/>
      <c r="X6" s="369"/>
      <c r="Y6" s="369"/>
      <c r="Z6" s="369"/>
      <c r="AA6" s="369"/>
      <c r="AB6" s="369"/>
      <c r="AC6" s="369"/>
      <c r="AD6" s="369"/>
      <c r="AE6" s="369"/>
      <c r="AF6" s="369"/>
      <c r="AG6" s="370"/>
    </row>
    <row r="7" spans="2:43" ht="16.899999999999999" customHeight="1">
      <c r="B7" s="41" t="s">
        <v>12</v>
      </c>
      <c r="C7" s="119"/>
      <c r="D7" s="119"/>
      <c r="E7" s="119"/>
      <c r="F7" s="119"/>
      <c r="G7" s="119"/>
      <c r="H7" s="119"/>
      <c r="I7" s="119"/>
      <c r="J7" s="119"/>
      <c r="K7" s="119"/>
      <c r="L7" s="119"/>
      <c r="M7" s="119"/>
      <c r="N7" s="119"/>
      <c r="O7" s="119"/>
      <c r="P7" s="119"/>
      <c r="Q7" s="120"/>
      <c r="R7" s="95" t="s">
        <v>15</v>
      </c>
      <c r="S7" s="119"/>
      <c r="T7" s="119"/>
      <c r="U7" s="119"/>
      <c r="V7" s="119"/>
      <c r="W7" s="119"/>
      <c r="X7" s="119"/>
      <c r="Y7" s="119"/>
      <c r="Z7" s="119"/>
      <c r="AA7" s="119"/>
      <c r="AB7" s="119"/>
      <c r="AC7" s="119"/>
      <c r="AD7" s="119"/>
      <c r="AE7" s="119"/>
      <c r="AF7" s="119"/>
      <c r="AG7" s="120"/>
    </row>
    <row r="8" spans="2:43" ht="16.899999999999999" customHeight="1">
      <c r="B8" s="95" t="s">
        <v>13</v>
      </c>
      <c r="C8" s="119"/>
      <c r="D8" s="344" t="str">
        <f>IF(第１号様式!D8="","",第１号様式!D8)</f>
        <v/>
      </c>
      <c r="E8" s="344"/>
      <c r="F8" s="344"/>
      <c r="G8" s="213" t="s">
        <v>35</v>
      </c>
      <c r="H8" s="344" t="str">
        <f>IF(第１号様式!H8="","",第１号様式!H8)</f>
        <v/>
      </c>
      <c r="I8" s="344"/>
      <c r="J8" s="344"/>
      <c r="K8" s="119" t="s">
        <v>34</v>
      </c>
      <c r="L8" s="119"/>
      <c r="M8" s="119"/>
      <c r="N8" s="119"/>
      <c r="O8" s="119"/>
      <c r="P8" s="119"/>
      <c r="Q8" s="120"/>
      <c r="R8" s="41" t="s">
        <v>16</v>
      </c>
      <c r="S8" s="119"/>
      <c r="T8" s="119"/>
      <c r="U8" s="119"/>
      <c r="V8" s="119"/>
      <c r="W8" s="119"/>
      <c r="X8" s="119"/>
      <c r="Y8" s="119"/>
      <c r="Z8" s="119"/>
      <c r="AA8" s="119"/>
      <c r="AB8" s="119"/>
      <c r="AC8" s="119"/>
      <c r="AD8" s="119"/>
      <c r="AE8" s="119"/>
      <c r="AF8" s="119"/>
      <c r="AG8" s="120"/>
    </row>
    <row r="9" spans="2:43" ht="16.899999999999999" customHeight="1">
      <c r="B9" s="535" t="str">
        <f>IF(第１号様式!B9="","",第１号様式!B9)</f>
        <v/>
      </c>
      <c r="C9" s="536"/>
      <c r="D9" s="536"/>
      <c r="E9" s="536"/>
      <c r="F9" s="536"/>
      <c r="G9" s="536"/>
      <c r="H9" s="536"/>
      <c r="I9" s="536"/>
      <c r="J9" s="536"/>
      <c r="K9" s="536"/>
      <c r="L9" s="536"/>
      <c r="M9" s="536"/>
      <c r="N9" s="536"/>
      <c r="O9" s="536"/>
      <c r="P9" s="536"/>
      <c r="Q9" s="537"/>
      <c r="R9" s="541" t="str">
        <f>IF(第１号様式!R9="","",第１号様式!R9)</f>
        <v/>
      </c>
      <c r="S9" s="542"/>
      <c r="T9" s="542"/>
      <c r="U9" s="542"/>
      <c r="V9" s="542"/>
      <c r="W9" s="542"/>
      <c r="X9" s="542"/>
      <c r="Y9" s="542"/>
      <c r="Z9" s="542"/>
      <c r="AA9" s="542"/>
      <c r="AB9" s="542"/>
      <c r="AC9" s="542"/>
      <c r="AD9" s="542"/>
      <c r="AE9" s="542"/>
      <c r="AF9" s="542"/>
      <c r="AG9" s="543"/>
    </row>
    <row r="10" spans="2:43" ht="16.899999999999999" customHeight="1">
      <c r="B10" s="535"/>
      <c r="C10" s="536"/>
      <c r="D10" s="536"/>
      <c r="E10" s="536"/>
      <c r="F10" s="536"/>
      <c r="G10" s="536"/>
      <c r="H10" s="536"/>
      <c r="I10" s="536"/>
      <c r="J10" s="536"/>
      <c r="K10" s="536"/>
      <c r="L10" s="536"/>
      <c r="M10" s="536"/>
      <c r="N10" s="536"/>
      <c r="O10" s="536"/>
      <c r="P10" s="536"/>
      <c r="Q10" s="537"/>
      <c r="R10" s="541"/>
      <c r="S10" s="542"/>
      <c r="T10" s="542"/>
      <c r="U10" s="542"/>
      <c r="V10" s="542"/>
      <c r="W10" s="542"/>
      <c r="X10" s="542"/>
      <c r="Y10" s="542"/>
      <c r="Z10" s="542"/>
      <c r="AA10" s="542"/>
      <c r="AB10" s="542"/>
      <c r="AC10" s="542"/>
      <c r="AD10" s="542"/>
      <c r="AE10" s="542"/>
      <c r="AF10" s="542"/>
      <c r="AG10" s="543"/>
    </row>
    <row r="11" spans="2:43" ht="16.899999999999999" customHeight="1">
      <c r="B11" s="535"/>
      <c r="C11" s="536"/>
      <c r="D11" s="536"/>
      <c r="E11" s="536"/>
      <c r="F11" s="536"/>
      <c r="G11" s="536"/>
      <c r="H11" s="536"/>
      <c r="I11" s="536"/>
      <c r="J11" s="536"/>
      <c r="K11" s="536"/>
      <c r="L11" s="536"/>
      <c r="M11" s="536"/>
      <c r="N11" s="536"/>
      <c r="O11" s="536"/>
      <c r="P11" s="536"/>
      <c r="Q11" s="537"/>
      <c r="R11" s="541"/>
      <c r="S11" s="542"/>
      <c r="T11" s="542"/>
      <c r="U11" s="542"/>
      <c r="V11" s="542"/>
      <c r="W11" s="542"/>
      <c r="X11" s="542"/>
      <c r="Y11" s="542"/>
      <c r="Z11" s="542"/>
      <c r="AA11" s="542"/>
      <c r="AB11" s="542"/>
      <c r="AC11" s="542"/>
      <c r="AD11" s="542"/>
      <c r="AE11" s="542"/>
      <c r="AF11" s="542"/>
      <c r="AG11" s="543"/>
    </row>
    <row r="12" spans="2:43" ht="16.899999999999999" customHeight="1" thickBot="1">
      <c r="B12" s="538"/>
      <c r="C12" s="539"/>
      <c r="D12" s="539"/>
      <c r="E12" s="539"/>
      <c r="F12" s="539"/>
      <c r="G12" s="539"/>
      <c r="H12" s="539"/>
      <c r="I12" s="539"/>
      <c r="J12" s="539"/>
      <c r="K12" s="539"/>
      <c r="L12" s="539"/>
      <c r="M12" s="539"/>
      <c r="N12" s="539"/>
      <c r="O12" s="539"/>
      <c r="P12" s="539"/>
      <c r="Q12" s="540"/>
      <c r="R12" s="95" t="s">
        <v>33</v>
      </c>
      <c r="S12" s="119"/>
      <c r="T12" s="119"/>
      <c r="U12" s="360" t="str">
        <f>IF(第１号様式!U12="","",第１号様式!U12)</f>
        <v/>
      </c>
      <c r="V12" s="360"/>
      <c r="W12" s="360"/>
      <c r="X12" s="213" t="s">
        <v>35</v>
      </c>
      <c r="Y12" s="360" t="str">
        <f>IF(第１号様式!Y12="","",第１号様式!Y12)</f>
        <v/>
      </c>
      <c r="Z12" s="360"/>
      <c r="AA12" s="360"/>
      <c r="AB12" s="213" t="s">
        <v>35</v>
      </c>
      <c r="AC12" s="344" t="str">
        <f>IF(第１号様式!AC12="","",第１号様式!AC12)</f>
        <v/>
      </c>
      <c r="AD12" s="344"/>
      <c r="AE12" s="344"/>
      <c r="AF12" s="344"/>
      <c r="AG12" s="120" t="s">
        <v>34</v>
      </c>
    </row>
    <row r="13" spans="2:43" ht="16.899999999999999" customHeight="1">
      <c r="B13" s="345" t="s">
        <v>314</v>
      </c>
      <c r="C13" s="345"/>
      <c r="D13" s="345"/>
      <c r="E13" s="345"/>
      <c r="F13" s="345"/>
      <c r="G13" s="345"/>
      <c r="H13" s="345"/>
      <c r="I13" s="345"/>
      <c r="J13" s="345"/>
      <c r="K13" s="345"/>
      <c r="L13" s="345"/>
      <c r="M13" s="345"/>
      <c r="N13" s="345"/>
      <c r="O13" s="345"/>
      <c r="P13" s="345"/>
      <c r="Q13" s="345"/>
      <c r="R13" s="345"/>
      <c r="S13" s="345"/>
      <c r="T13" s="345"/>
      <c r="U13" s="345"/>
      <c r="V13" s="345"/>
      <c r="W13" s="345"/>
      <c r="X13" s="345"/>
      <c r="Y13" s="345"/>
      <c r="Z13" s="345"/>
      <c r="AA13" s="345"/>
      <c r="AB13" s="345"/>
      <c r="AC13" s="345"/>
      <c r="AD13" s="345"/>
      <c r="AE13" s="345"/>
      <c r="AF13" s="345"/>
      <c r="AG13" s="345"/>
      <c r="AH13" s="18"/>
      <c r="AK13" s="3" t="str">
        <f>IF(AI12=TRUE,#REF!,"")</f>
        <v/>
      </c>
      <c r="AL13" s="3" t="str">
        <f>IF(AK13="","","年")</f>
        <v/>
      </c>
      <c r="AM13" s="18"/>
      <c r="AN13" s="18"/>
      <c r="AO13" s="18"/>
    </row>
    <row r="14" spans="2:43" ht="16.899999999999999" customHeight="1">
      <c r="B14" s="295"/>
      <c r="C14" s="295"/>
      <c r="D14" s="295"/>
      <c r="E14" s="295"/>
      <c r="F14" s="295"/>
      <c r="G14" s="295"/>
      <c r="H14" s="295"/>
      <c r="I14" s="295"/>
      <c r="J14" s="295"/>
      <c r="K14" s="295"/>
      <c r="L14" s="295"/>
      <c r="M14" s="295"/>
      <c r="N14" s="295"/>
      <c r="O14" s="295"/>
      <c r="P14" s="295"/>
      <c r="Q14" s="295"/>
      <c r="R14" s="295"/>
      <c r="S14" s="295"/>
      <c r="T14" s="295"/>
      <c r="U14" s="295"/>
      <c r="V14" s="295"/>
      <c r="W14" s="295"/>
      <c r="X14" s="295"/>
      <c r="Y14" s="295"/>
      <c r="Z14" s="295"/>
      <c r="AA14" s="295"/>
      <c r="AB14" s="295"/>
      <c r="AC14" s="295"/>
      <c r="AD14" s="295"/>
      <c r="AE14" s="295"/>
      <c r="AF14" s="295"/>
      <c r="AG14" s="295"/>
      <c r="AH14" s="18"/>
      <c r="AK14" s="3" t="str">
        <f>IF(AI13=TRUE,#REF!,"")</f>
        <v/>
      </c>
      <c r="AL14" s="3" t="str">
        <f t="shared" ref="AL14" si="0">IF(AK14="","","年")</f>
        <v/>
      </c>
      <c r="AM14" s="18"/>
      <c r="AN14" s="18"/>
      <c r="AO14" s="18"/>
    </row>
    <row r="15" spans="2:43" ht="33" customHeight="1">
      <c r="B15" s="528" t="s">
        <v>320</v>
      </c>
      <c r="C15" s="528"/>
      <c r="D15" s="528"/>
      <c r="E15" s="528"/>
      <c r="F15" s="528"/>
      <c r="G15" s="528"/>
      <c r="H15" s="528"/>
      <c r="I15" s="512" t="s">
        <v>32</v>
      </c>
      <c r="J15" s="281"/>
      <c r="K15" s="375"/>
      <c r="L15" s="375"/>
      <c r="M15" s="124" t="s">
        <v>31</v>
      </c>
      <c r="N15" s="375"/>
      <c r="O15" s="375"/>
      <c r="P15" s="124" t="s">
        <v>30</v>
      </c>
      <c r="Q15" s="375"/>
      <c r="R15" s="375"/>
      <c r="S15" s="124" t="s">
        <v>29</v>
      </c>
      <c r="T15" s="124"/>
      <c r="U15" s="124" t="s">
        <v>319</v>
      </c>
      <c r="V15" s="124"/>
      <c r="W15" s="124"/>
      <c r="X15" s="124"/>
      <c r="Y15" s="124"/>
      <c r="Z15" s="124"/>
      <c r="AA15" s="124"/>
      <c r="AB15" s="124"/>
      <c r="AC15" s="524"/>
      <c r="AD15" s="524"/>
      <c r="AE15" s="524"/>
      <c r="AF15" s="124" t="s">
        <v>318</v>
      </c>
      <c r="AG15" s="143"/>
    </row>
    <row r="16" spans="2:43" ht="33" customHeight="1">
      <c r="B16" s="520" t="s">
        <v>321</v>
      </c>
      <c r="C16" s="298"/>
      <c r="D16" s="298"/>
      <c r="E16" s="298"/>
      <c r="F16" s="298"/>
      <c r="G16" s="298"/>
      <c r="H16" s="340"/>
      <c r="I16" s="512" t="s">
        <v>32</v>
      </c>
      <c r="J16" s="281"/>
      <c r="K16" s="524"/>
      <c r="L16" s="524"/>
      <c r="M16" s="251" t="s">
        <v>31</v>
      </c>
      <c r="N16" s="524"/>
      <c r="O16" s="524"/>
      <c r="P16" s="251" t="s">
        <v>30</v>
      </c>
      <c r="Q16" s="524"/>
      <c r="R16" s="524"/>
      <c r="S16" s="251" t="s">
        <v>29</v>
      </c>
      <c r="T16" s="251"/>
      <c r="U16" s="251" t="s">
        <v>103</v>
      </c>
      <c r="V16" s="281" t="s">
        <v>331</v>
      </c>
      <c r="W16" s="281"/>
      <c r="X16" s="524"/>
      <c r="Y16" s="524"/>
      <c r="Z16" s="251" t="s">
        <v>31</v>
      </c>
      <c r="AA16" s="524"/>
      <c r="AB16" s="524"/>
      <c r="AC16" s="251" t="s">
        <v>30</v>
      </c>
      <c r="AD16" s="524"/>
      <c r="AE16" s="524"/>
      <c r="AF16" s="251" t="s">
        <v>29</v>
      </c>
      <c r="AG16" s="259"/>
    </row>
    <row r="17" spans="2:45" ht="18" customHeight="1">
      <c r="B17" s="522"/>
      <c r="C17" s="302"/>
      <c r="D17" s="302"/>
      <c r="E17" s="302"/>
      <c r="F17" s="302"/>
      <c r="G17" s="302"/>
      <c r="H17" s="342"/>
      <c r="I17" s="532" t="s">
        <v>484</v>
      </c>
      <c r="J17" s="533"/>
      <c r="K17" s="533"/>
      <c r="L17" s="533"/>
      <c r="M17" s="533"/>
      <c r="N17" s="533"/>
      <c r="O17" s="533"/>
      <c r="P17" s="533"/>
      <c r="Q17" s="533"/>
      <c r="R17" s="533"/>
      <c r="S17" s="533"/>
      <c r="T17" s="533"/>
      <c r="U17" s="533"/>
      <c r="V17" s="533"/>
      <c r="W17" s="533"/>
      <c r="X17" s="533"/>
      <c r="Y17" s="533"/>
      <c r="Z17" s="533"/>
      <c r="AA17" s="533"/>
      <c r="AB17" s="533"/>
      <c r="AC17" s="533"/>
      <c r="AD17" s="533"/>
      <c r="AE17" s="533"/>
      <c r="AF17" s="533"/>
      <c r="AG17" s="534"/>
      <c r="AH17" s="194"/>
      <c r="AI17" s="194"/>
      <c r="AJ17" s="194"/>
      <c r="AK17" s="194"/>
      <c r="AL17" s="194"/>
      <c r="AM17" s="194"/>
      <c r="AN17" s="194"/>
      <c r="AO17" s="194"/>
      <c r="AP17" s="194"/>
      <c r="AQ17" s="194"/>
    </row>
    <row r="18" spans="2:45" ht="32.25" customHeight="1">
      <c r="B18" s="520" t="s">
        <v>325</v>
      </c>
      <c r="C18" s="298"/>
      <c r="D18" s="298"/>
      <c r="E18" s="298"/>
      <c r="F18" s="298"/>
      <c r="G18" s="298"/>
      <c r="H18" s="340"/>
      <c r="I18" s="512" t="s">
        <v>32</v>
      </c>
      <c r="J18" s="281"/>
      <c r="K18" s="524"/>
      <c r="L18" s="524"/>
      <c r="M18" s="251" t="s">
        <v>31</v>
      </c>
      <c r="N18" s="524"/>
      <c r="O18" s="524"/>
      <c r="P18" s="251" t="s">
        <v>30</v>
      </c>
      <c r="Q18" s="524"/>
      <c r="R18" s="524"/>
      <c r="S18" s="251" t="s">
        <v>29</v>
      </c>
      <c r="T18" s="251"/>
      <c r="U18" s="251" t="s">
        <v>103</v>
      </c>
      <c r="V18" s="281" t="s">
        <v>331</v>
      </c>
      <c r="W18" s="281"/>
      <c r="X18" s="524"/>
      <c r="Y18" s="524"/>
      <c r="Z18" s="251" t="s">
        <v>31</v>
      </c>
      <c r="AA18" s="524"/>
      <c r="AB18" s="524"/>
      <c r="AC18" s="251" t="s">
        <v>30</v>
      </c>
      <c r="AD18" s="524"/>
      <c r="AE18" s="524"/>
      <c r="AF18" s="251" t="s">
        <v>29</v>
      </c>
      <c r="AG18" s="259"/>
    </row>
    <row r="19" spans="2:45" ht="18" customHeight="1">
      <c r="B19" s="522"/>
      <c r="C19" s="302"/>
      <c r="D19" s="302"/>
      <c r="E19" s="302"/>
      <c r="F19" s="302"/>
      <c r="G19" s="302"/>
      <c r="H19" s="342"/>
      <c r="I19" s="532" t="s">
        <v>486</v>
      </c>
      <c r="J19" s="533"/>
      <c r="K19" s="533"/>
      <c r="L19" s="533"/>
      <c r="M19" s="533"/>
      <c r="N19" s="533"/>
      <c r="O19" s="533"/>
      <c r="P19" s="533"/>
      <c r="Q19" s="533"/>
      <c r="R19" s="533"/>
      <c r="S19" s="533"/>
      <c r="T19" s="533"/>
      <c r="U19" s="533"/>
      <c r="V19" s="533"/>
      <c r="W19" s="533"/>
      <c r="X19" s="533"/>
      <c r="Y19" s="533"/>
      <c r="Z19" s="533"/>
      <c r="AA19" s="533"/>
      <c r="AB19" s="533"/>
      <c r="AC19" s="533"/>
      <c r="AD19" s="533"/>
      <c r="AE19" s="533"/>
      <c r="AF19" s="533"/>
      <c r="AG19" s="534"/>
      <c r="AH19" s="194"/>
      <c r="AI19" s="194"/>
      <c r="AJ19" s="194"/>
      <c r="AK19" s="194"/>
      <c r="AL19" s="194"/>
      <c r="AM19" s="194"/>
      <c r="AN19" s="194"/>
      <c r="AO19" s="194"/>
      <c r="AP19" s="194"/>
      <c r="AQ19" s="194"/>
    </row>
    <row r="20" spans="2:45" ht="16.899999999999999" customHeight="1">
      <c r="B20" s="522" t="s">
        <v>279</v>
      </c>
      <c r="C20" s="302"/>
      <c r="D20" s="302"/>
      <c r="E20" s="302"/>
      <c r="F20" s="342"/>
      <c r="G20" s="82"/>
      <c r="H20" s="555" t="s">
        <v>78</v>
      </c>
      <c r="I20" s="555"/>
      <c r="J20" s="555"/>
      <c r="K20" s="555"/>
      <c r="L20" s="555"/>
      <c r="M20" s="555"/>
      <c r="N20" s="555"/>
      <c r="O20" s="545">
        <f>'第2-1号様式（共通事項）'!F9</f>
        <v>0</v>
      </c>
      <c r="P20" s="545"/>
      <c r="Q20" s="545"/>
      <c r="R20" s="545"/>
      <c r="S20" s="545"/>
      <c r="T20" s="545"/>
      <c r="U20" s="148" t="s">
        <v>79</v>
      </c>
      <c r="V20" s="83"/>
      <c r="W20" s="118"/>
      <c r="X20" s="119" t="s">
        <v>80</v>
      </c>
      <c r="Y20" s="119"/>
      <c r="Z20" s="119"/>
      <c r="AA20" s="119"/>
      <c r="AB20" s="119"/>
      <c r="AC20" s="119"/>
      <c r="AD20" s="119"/>
      <c r="AE20" s="119"/>
      <c r="AF20" s="119"/>
      <c r="AG20" s="144"/>
    </row>
    <row r="21" spans="2:45" ht="16.899999999999999" customHeight="1">
      <c r="B21" s="554"/>
      <c r="C21" s="351"/>
      <c r="D21" s="351"/>
      <c r="E21" s="351"/>
      <c r="F21" s="352"/>
      <c r="G21" s="75"/>
      <c r="H21" s="546" t="s">
        <v>81</v>
      </c>
      <c r="I21" s="546"/>
      <c r="J21" s="546"/>
      <c r="K21" s="546"/>
      <c r="L21" s="546"/>
      <c r="M21" s="546"/>
      <c r="N21" s="546"/>
      <c r="O21" s="547">
        <f>'第2-1号様式（共通事項）'!F10</f>
        <v>0</v>
      </c>
      <c r="P21" s="547"/>
      <c r="Q21" s="547"/>
      <c r="R21" s="547"/>
      <c r="S21" s="547"/>
      <c r="T21" s="547"/>
      <c r="U21" s="127" t="s">
        <v>79</v>
      </c>
      <c r="V21" s="76"/>
      <c r="W21" s="118"/>
      <c r="X21" s="391">
        <f>'第2-1号様式（共通事項）'!F13</f>
        <v>0</v>
      </c>
      <c r="Y21" s="391"/>
      <c r="Z21" s="391"/>
      <c r="AA21" s="391"/>
      <c r="AB21" s="391"/>
      <c r="AC21" s="391"/>
      <c r="AD21" s="391"/>
      <c r="AE21" s="391"/>
      <c r="AF21" s="119"/>
      <c r="AG21" s="144"/>
    </row>
    <row r="22" spans="2:45" ht="16.899999999999999" customHeight="1">
      <c r="B22" s="554"/>
      <c r="C22" s="351"/>
      <c r="D22" s="351"/>
      <c r="E22" s="351"/>
      <c r="F22" s="352"/>
      <c r="G22" s="75"/>
      <c r="H22" s="546" t="s">
        <v>75</v>
      </c>
      <c r="I22" s="546"/>
      <c r="J22" s="546"/>
      <c r="K22" s="546"/>
      <c r="L22" s="546"/>
      <c r="M22" s="546"/>
      <c r="N22" s="546"/>
      <c r="O22" s="547">
        <f>'第2-1号様式（共通事項）'!F11</f>
        <v>0</v>
      </c>
      <c r="P22" s="547"/>
      <c r="Q22" s="547"/>
      <c r="R22" s="547"/>
      <c r="S22" s="547"/>
      <c r="T22" s="547"/>
      <c r="U22" s="127" t="s">
        <v>79</v>
      </c>
      <c r="V22" s="76"/>
      <c r="W22" s="69"/>
      <c r="X22" s="392"/>
      <c r="Y22" s="392"/>
      <c r="Z22" s="392"/>
      <c r="AA22" s="392"/>
      <c r="AB22" s="392"/>
      <c r="AC22" s="392"/>
      <c r="AD22" s="392"/>
      <c r="AE22" s="392"/>
      <c r="AF22" s="122" t="s">
        <v>276</v>
      </c>
      <c r="AG22" s="144"/>
    </row>
    <row r="23" spans="2:45" ht="16.899999999999999" customHeight="1">
      <c r="B23" s="554"/>
      <c r="C23" s="351"/>
      <c r="D23" s="351"/>
      <c r="E23" s="351"/>
      <c r="F23" s="352"/>
      <c r="G23" s="163"/>
      <c r="H23" s="548" t="s">
        <v>130</v>
      </c>
      <c r="I23" s="548"/>
      <c r="J23" s="548"/>
      <c r="K23" s="548"/>
      <c r="L23" s="548"/>
      <c r="M23" s="548"/>
      <c r="N23" s="548"/>
      <c r="O23" s="549">
        <f>'第2-1号様式（共通事項）'!F12</f>
        <v>0</v>
      </c>
      <c r="P23" s="549"/>
      <c r="Q23" s="549"/>
      <c r="R23" s="549"/>
      <c r="S23" s="549"/>
      <c r="T23" s="549"/>
      <c r="U23" s="93" t="s">
        <v>79</v>
      </c>
      <c r="V23" s="77"/>
      <c r="W23" s="121"/>
      <c r="X23" s="122"/>
      <c r="Y23" s="122"/>
      <c r="Z23" s="122"/>
      <c r="AA23" s="122"/>
      <c r="AB23" s="122"/>
      <c r="AC23" s="122"/>
      <c r="AD23" s="122"/>
      <c r="AE23" s="122"/>
      <c r="AF23" s="122"/>
      <c r="AG23" s="145"/>
    </row>
    <row r="24" spans="2:45" ht="16.899999999999999" customHeight="1">
      <c r="B24" s="357" t="s">
        <v>336</v>
      </c>
      <c r="C24" s="358"/>
      <c r="D24" s="358"/>
      <c r="E24" s="358"/>
      <c r="F24" s="359"/>
      <c r="G24" s="73"/>
      <c r="H24" s="552" t="s">
        <v>78</v>
      </c>
      <c r="I24" s="552"/>
      <c r="J24" s="552"/>
      <c r="K24" s="552"/>
      <c r="L24" s="552"/>
      <c r="M24" s="552"/>
      <c r="N24" s="552"/>
      <c r="O24" s="553">
        <f>'第2-1号様式（共通事項）'!U9</f>
        <v>0</v>
      </c>
      <c r="P24" s="553"/>
      <c r="Q24" s="553"/>
      <c r="R24" s="553"/>
      <c r="S24" s="553"/>
      <c r="T24" s="553"/>
      <c r="U24" s="126" t="s">
        <v>79</v>
      </c>
      <c r="V24" s="74"/>
      <c r="W24" s="142"/>
      <c r="X24" s="124" t="s">
        <v>80</v>
      </c>
      <c r="Y24" s="124"/>
      <c r="Z24" s="124"/>
      <c r="AA24" s="124"/>
      <c r="AB24" s="124"/>
      <c r="AC24" s="124"/>
      <c r="AD24" s="124"/>
      <c r="AE24" s="124"/>
      <c r="AF24" s="124"/>
      <c r="AG24" s="143"/>
    </row>
    <row r="25" spans="2:45" ht="16.899999999999999" customHeight="1">
      <c r="B25" s="357"/>
      <c r="C25" s="358"/>
      <c r="D25" s="358"/>
      <c r="E25" s="358"/>
      <c r="F25" s="359"/>
      <c r="G25" s="75"/>
      <c r="H25" s="546" t="s">
        <v>81</v>
      </c>
      <c r="I25" s="546"/>
      <c r="J25" s="546"/>
      <c r="K25" s="546"/>
      <c r="L25" s="546"/>
      <c r="M25" s="546"/>
      <c r="N25" s="546"/>
      <c r="O25" s="547">
        <f>'第2-1号様式（共通事項）'!U10</f>
        <v>0</v>
      </c>
      <c r="P25" s="547"/>
      <c r="Q25" s="547"/>
      <c r="R25" s="547"/>
      <c r="S25" s="547"/>
      <c r="T25" s="547"/>
      <c r="U25" s="127" t="s">
        <v>79</v>
      </c>
      <c r="V25" s="76"/>
      <c r="W25" s="118"/>
      <c r="X25" s="320">
        <f>'第2-1号様式（共通事項）'!U13</f>
        <v>0</v>
      </c>
      <c r="Y25" s="320"/>
      <c r="Z25" s="320"/>
      <c r="AA25" s="320"/>
      <c r="AB25" s="320"/>
      <c r="AC25" s="320"/>
      <c r="AD25" s="320"/>
      <c r="AE25" s="320"/>
      <c r="AF25" s="119"/>
      <c r="AG25" s="144"/>
    </row>
    <row r="26" spans="2:45" ht="16.899999999999999" customHeight="1">
      <c r="B26" s="357"/>
      <c r="C26" s="358"/>
      <c r="D26" s="358"/>
      <c r="E26" s="358"/>
      <c r="F26" s="359"/>
      <c r="G26" s="75"/>
      <c r="H26" s="546" t="s">
        <v>75</v>
      </c>
      <c r="I26" s="546"/>
      <c r="J26" s="546"/>
      <c r="K26" s="546"/>
      <c r="L26" s="546"/>
      <c r="M26" s="546"/>
      <c r="N26" s="546"/>
      <c r="O26" s="547">
        <f>'第2-1号様式（共通事項）'!U11</f>
        <v>0</v>
      </c>
      <c r="P26" s="547"/>
      <c r="Q26" s="547"/>
      <c r="R26" s="547"/>
      <c r="S26" s="547"/>
      <c r="T26" s="547"/>
      <c r="U26" s="127" t="s">
        <v>79</v>
      </c>
      <c r="V26" s="76"/>
      <c r="W26" s="70"/>
      <c r="X26" s="321"/>
      <c r="Y26" s="321"/>
      <c r="Z26" s="321"/>
      <c r="AA26" s="321"/>
      <c r="AB26" s="321"/>
      <c r="AC26" s="321"/>
      <c r="AD26" s="321"/>
      <c r="AE26" s="321"/>
      <c r="AF26" s="122" t="s">
        <v>276</v>
      </c>
      <c r="AG26" s="144"/>
    </row>
    <row r="27" spans="2:45" ht="16.899999999999999" customHeight="1">
      <c r="B27" s="357"/>
      <c r="C27" s="358"/>
      <c r="D27" s="358"/>
      <c r="E27" s="358"/>
      <c r="F27" s="359"/>
      <c r="G27" s="163"/>
      <c r="H27" s="548" t="s">
        <v>130</v>
      </c>
      <c r="I27" s="548"/>
      <c r="J27" s="548"/>
      <c r="K27" s="548"/>
      <c r="L27" s="548"/>
      <c r="M27" s="548"/>
      <c r="N27" s="548"/>
      <c r="O27" s="549">
        <f>'第2-1号様式（共通事項）'!U12</f>
        <v>0</v>
      </c>
      <c r="P27" s="549"/>
      <c r="Q27" s="549"/>
      <c r="R27" s="549"/>
      <c r="S27" s="549"/>
      <c r="T27" s="549"/>
      <c r="U27" s="93" t="s">
        <v>79</v>
      </c>
      <c r="V27" s="77"/>
      <c r="W27" s="121"/>
      <c r="X27" s="39" t="s">
        <v>280</v>
      </c>
      <c r="Y27" s="122"/>
      <c r="Z27" s="122"/>
      <c r="AA27" s="122"/>
      <c r="AB27" s="122"/>
      <c r="AC27" s="122"/>
      <c r="AD27" s="122"/>
      <c r="AE27" s="122"/>
      <c r="AF27" s="122"/>
      <c r="AG27" s="145"/>
    </row>
    <row r="28" spans="2:45" s="1" customFormat="1" ht="16.899999999999999" customHeight="1" thickBot="1">
      <c r="B28" s="527" t="s">
        <v>72</v>
      </c>
      <c r="C28" s="527"/>
      <c r="D28" s="527"/>
      <c r="E28" s="527"/>
      <c r="F28" s="527"/>
      <c r="G28" s="142"/>
      <c r="H28" s="550" t="str">
        <f>AI28</f>
        <v>☑</v>
      </c>
      <c r="I28" s="511" t="s">
        <v>260</v>
      </c>
      <c r="J28" s="511"/>
      <c r="K28" s="511"/>
      <c r="L28" s="511"/>
      <c r="M28" s="124"/>
      <c r="N28" s="124"/>
      <c r="O28" s="550" t="str">
        <f>AI29</f>
        <v>□</v>
      </c>
      <c r="P28" s="511" t="s">
        <v>317</v>
      </c>
      <c r="Q28" s="511"/>
      <c r="R28" s="511"/>
      <c r="S28" s="511"/>
      <c r="T28" s="124"/>
      <c r="U28" s="124"/>
      <c r="V28" s="143"/>
      <c r="W28" s="4"/>
      <c r="X28" s="4"/>
      <c r="Y28" s="4"/>
      <c r="Z28" s="4"/>
      <c r="AA28" s="4"/>
      <c r="AI28" s="138" t="str">
        <f>IF(AJ28=TRUE,"☑","□")</f>
        <v>☑</v>
      </c>
      <c r="AJ28" s="71" t="b">
        <f>第１号様式!$AI$56</f>
        <v>1</v>
      </c>
      <c r="AK28" s="71" t="str">
        <f>第１号様式!$AJ$56</f>
        <v>木造住宅</v>
      </c>
    </row>
    <row r="29" spans="2:45" ht="16.899999999999999" customHeight="1" thickTop="1">
      <c r="B29" s="527"/>
      <c r="C29" s="527"/>
      <c r="D29" s="527"/>
      <c r="E29" s="527"/>
      <c r="F29" s="527"/>
      <c r="G29" s="121"/>
      <c r="H29" s="551"/>
      <c r="I29" s="323"/>
      <c r="J29" s="323"/>
      <c r="K29" s="323"/>
      <c r="L29" s="323"/>
      <c r="M29" s="122"/>
      <c r="N29" s="122"/>
      <c r="O29" s="551"/>
      <c r="P29" s="323"/>
      <c r="Q29" s="323"/>
      <c r="R29" s="323"/>
      <c r="S29" s="323"/>
      <c r="T29" s="122"/>
      <c r="U29" s="122"/>
      <c r="V29" s="145"/>
      <c r="AC29" s="22" t="s">
        <v>24</v>
      </c>
      <c r="AD29" s="23"/>
      <c r="AE29" s="23"/>
      <c r="AF29" s="23"/>
      <c r="AG29" s="24"/>
      <c r="AI29" s="138" t="str">
        <f>IF(AJ29=TRUE,"☑","□")</f>
        <v>□</v>
      </c>
      <c r="AJ29" s="71" t="b">
        <f>第１号様式!$AI$57</f>
        <v>0</v>
      </c>
      <c r="AK29" s="71" t="str">
        <f>第１号様式!$AJ$57</f>
        <v>京町家</v>
      </c>
    </row>
    <row r="30" spans="2:45" ht="16.899999999999999" customHeight="1">
      <c r="B30" s="3"/>
      <c r="C30" s="3"/>
      <c r="D30" s="3"/>
      <c r="E30" s="3"/>
      <c r="F30" s="3"/>
      <c r="G30" s="3"/>
      <c r="H30" s="3"/>
      <c r="I30" s="3"/>
      <c r="J30" s="3"/>
      <c r="K30" s="3"/>
      <c r="L30" s="3"/>
      <c r="M30" s="3"/>
      <c r="N30" s="3"/>
      <c r="O30" s="3"/>
      <c r="P30" s="3"/>
      <c r="Q30" s="3"/>
      <c r="R30" s="3"/>
      <c r="S30" s="3"/>
      <c r="T30" s="3"/>
      <c r="U30" s="3"/>
      <c r="V30" s="3"/>
      <c r="W30" s="3"/>
      <c r="X30" s="3"/>
      <c r="Y30" s="3"/>
      <c r="Z30" s="3"/>
      <c r="AA30" s="3"/>
      <c r="AC30" s="326" t="s">
        <v>71</v>
      </c>
      <c r="AD30" s="327"/>
      <c r="AE30" s="327"/>
      <c r="AF30" s="327"/>
      <c r="AG30" s="328"/>
    </row>
    <row r="31" spans="2:45" s="3" customFormat="1" ht="16.899999999999999" customHeight="1" thickBot="1">
      <c r="AB31" s="4"/>
      <c r="AC31" s="329"/>
      <c r="AD31" s="330"/>
      <c r="AE31" s="330"/>
      <c r="AF31" s="330"/>
      <c r="AG31" s="331"/>
      <c r="AR31" s="4"/>
      <c r="AS31" s="4"/>
    </row>
    <row r="32" spans="2:45" s="3" customFormat="1" ht="19.899999999999999" customHeight="1" thickTop="1" thickBot="1">
      <c r="B32" s="42" t="s">
        <v>85</v>
      </c>
      <c r="C32" s="7"/>
      <c r="D32" s="7"/>
      <c r="E32" s="7"/>
      <c r="F32" s="7"/>
      <c r="G32" s="7"/>
      <c r="H32" s="7"/>
      <c r="I32" s="7"/>
      <c r="J32" s="7"/>
      <c r="K32" s="7"/>
      <c r="L32" s="7"/>
      <c r="M32" s="7"/>
      <c r="N32" s="7"/>
      <c r="O32" s="7"/>
      <c r="P32" s="7"/>
      <c r="Q32" s="81" t="s">
        <v>316</v>
      </c>
      <c r="R32" s="7"/>
      <c r="S32" s="7"/>
      <c r="T32" s="7"/>
      <c r="U32" s="7"/>
      <c r="V32" s="7"/>
      <c r="W32" s="7"/>
      <c r="X32" s="85"/>
      <c r="Y32" s="85"/>
      <c r="Z32" s="85"/>
      <c r="AA32" s="86"/>
      <c r="AB32" s="4"/>
      <c r="AC32" s="30" t="s">
        <v>25</v>
      </c>
      <c r="AD32" s="31"/>
      <c r="AE32" s="31"/>
      <c r="AF32" s="31"/>
      <c r="AG32" s="32"/>
      <c r="AR32" s="4"/>
      <c r="AS32" s="4"/>
    </row>
    <row r="33" spans="2:45" s="3" customFormat="1" ht="19.899999999999999" customHeight="1">
      <c r="B33" s="45" t="s">
        <v>111</v>
      </c>
      <c r="C33" s="46" t="s">
        <v>277</v>
      </c>
      <c r="D33" s="46"/>
      <c r="E33" s="46"/>
      <c r="F33" s="46"/>
      <c r="G33" s="46"/>
      <c r="H33" s="46"/>
      <c r="I33" s="46"/>
      <c r="J33" s="46"/>
      <c r="K33" s="46"/>
      <c r="L33" s="46"/>
      <c r="M33" s="46"/>
      <c r="N33" s="46"/>
      <c r="O33" s="46"/>
      <c r="P33" s="46"/>
      <c r="Q33" s="46"/>
      <c r="R33" s="46"/>
      <c r="S33" s="46"/>
      <c r="T33" s="46"/>
      <c r="U33" s="46"/>
      <c r="V33" s="47"/>
      <c r="W33" s="46" t="s">
        <v>110</v>
      </c>
      <c r="X33" s="46"/>
      <c r="Y33" s="87"/>
      <c r="Z33" s="87"/>
      <c r="AA33" s="90"/>
      <c r="AB33" s="4"/>
      <c r="AC33" s="25" t="s">
        <v>26</v>
      </c>
      <c r="AD33" s="119"/>
      <c r="AE33" s="119"/>
      <c r="AF33" s="119"/>
      <c r="AG33" s="26"/>
      <c r="AR33" s="4"/>
      <c r="AS33" s="4"/>
    </row>
    <row r="34" spans="2:45" s="3" customFormat="1" ht="19.899999999999999" customHeight="1">
      <c r="B34" s="49" t="s">
        <v>112</v>
      </c>
      <c r="C34" s="33" t="s">
        <v>124</v>
      </c>
      <c r="D34" s="33"/>
      <c r="E34" s="33"/>
      <c r="F34" s="33"/>
      <c r="G34" s="33"/>
      <c r="H34" s="33"/>
      <c r="I34" s="33"/>
      <c r="J34" s="33"/>
      <c r="K34" s="33"/>
      <c r="L34" s="33"/>
      <c r="M34" s="33"/>
      <c r="N34" s="33"/>
      <c r="O34" s="33"/>
      <c r="P34" s="33"/>
      <c r="Q34" s="33"/>
      <c r="R34" s="33"/>
      <c r="S34" s="33"/>
      <c r="T34" s="33"/>
      <c r="U34" s="88"/>
      <c r="V34" s="146"/>
      <c r="W34" s="33" t="s">
        <v>110</v>
      </c>
      <c r="X34" s="33"/>
      <c r="Y34" s="89"/>
      <c r="Z34" s="89"/>
      <c r="AA34" s="91"/>
      <c r="AB34" s="4"/>
      <c r="AC34" s="25"/>
      <c r="AD34" s="119"/>
      <c r="AE34" s="119"/>
      <c r="AF34" s="119"/>
      <c r="AG34" s="26"/>
      <c r="AR34" s="4"/>
      <c r="AS34" s="4"/>
    </row>
    <row r="35" spans="2:45" s="3" customFormat="1" ht="19.899999999999999" customHeight="1" thickBot="1">
      <c r="B35" s="49" t="s">
        <v>114</v>
      </c>
      <c r="C35" s="33" t="s">
        <v>360</v>
      </c>
      <c r="D35" s="33"/>
      <c r="E35" s="33"/>
      <c r="F35" s="33"/>
      <c r="G35" s="33"/>
      <c r="H35" s="33"/>
      <c r="I35" s="33"/>
      <c r="J35" s="33"/>
      <c r="K35" s="33"/>
      <c r="L35" s="33"/>
      <c r="M35" s="33"/>
      <c r="N35" s="33"/>
      <c r="O35" s="33"/>
      <c r="P35" s="33"/>
      <c r="Q35" s="33"/>
      <c r="R35" s="33"/>
      <c r="S35" s="33"/>
      <c r="T35" s="33"/>
      <c r="U35" s="88"/>
      <c r="V35" s="146"/>
      <c r="W35" s="33" t="s">
        <v>110</v>
      </c>
      <c r="X35" s="33"/>
      <c r="Y35" s="133"/>
      <c r="Z35" s="133"/>
      <c r="AA35" s="50"/>
      <c r="AB35" s="4"/>
      <c r="AC35" s="36"/>
      <c r="AD35" s="122"/>
      <c r="AE35" s="122"/>
      <c r="AF35" s="122"/>
      <c r="AG35" s="37"/>
      <c r="AR35" s="4"/>
      <c r="AS35" s="4"/>
    </row>
    <row r="36" spans="2:45" s="3" customFormat="1" ht="19.899999999999999" customHeight="1" thickTop="1">
      <c r="B36" s="49" t="s">
        <v>116</v>
      </c>
      <c r="C36" s="33" t="s">
        <v>315</v>
      </c>
      <c r="D36" s="33"/>
      <c r="E36" s="33"/>
      <c r="F36" s="33"/>
      <c r="G36" s="33"/>
      <c r="H36" s="33"/>
      <c r="I36" s="33"/>
      <c r="J36" s="33"/>
      <c r="K36" s="33"/>
      <c r="L36" s="33"/>
      <c r="M36" s="33"/>
      <c r="N36" s="33"/>
      <c r="O36" s="33"/>
      <c r="P36" s="33"/>
      <c r="Q36" s="33"/>
      <c r="R36" s="33"/>
      <c r="S36" s="33"/>
      <c r="T36" s="33"/>
      <c r="U36" s="88"/>
      <c r="V36" s="146"/>
      <c r="W36" s="33" t="s">
        <v>110</v>
      </c>
      <c r="X36" s="33"/>
      <c r="Y36" s="133"/>
      <c r="Z36" s="133"/>
      <c r="AA36" s="50"/>
      <c r="AB36" s="4"/>
      <c r="AC36" s="35" t="s">
        <v>27</v>
      </c>
      <c r="AD36" s="23"/>
      <c r="AE36" s="23"/>
      <c r="AF36" s="23"/>
      <c r="AG36" s="24"/>
      <c r="AR36" s="4"/>
      <c r="AS36" s="4"/>
    </row>
    <row r="37" spans="2:45" s="3" customFormat="1" ht="19.899999999999999" customHeight="1" thickBot="1">
      <c r="B37" s="51" t="s">
        <v>117</v>
      </c>
      <c r="C37" s="52" t="s">
        <v>121</v>
      </c>
      <c r="D37" s="52"/>
      <c r="E37" s="52"/>
      <c r="F37" s="52"/>
      <c r="G37" s="52"/>
      <c r="H37" s="52"/>
      <c r="I37" s="52"/>
      <c r="J37" s="52"/>
      <c r="K37" s="52"/>
      <c r="L37" s="52"/>
      <c r="M37" s="52"/>
      <c r="N37" s="52"/>
      <c r="O37" s="52"/>
      <c r="P37" s="52"/>
      <c r="Q37" s="52"/>
      <c r="R37" s="52"/>
      <c r="S37" s="52"/>
      <c r="T37" s="52"/>
      <c r="U37" s="92"/>
      <c r="V37" s="53"/>
      <c r="W37" s="52" t="s">
        <v>110</v>
      </c>
      <c r="X37" s="52"/>
      <c r="Y37" s="52"/>
      <c r="Z37" s="52" t="s">
        <v>127</v>
      </c>
      <c r="AA37" s="54"/>
      <c r="AB37" s="4"/>
      <c r="AC37" s="25"/>
      <c r="AD37" s="119"/>
      <c r="AE37" s="119"/>
      <c r="AF37" s="119"/>
      <c r="AG37" s="26"/>
      <c r="AR37" s="4"/>
      <c r="AS37" s="4"/>
    </row>
    <row r="38" spans="2:45" s="3" customFormat="1" ht="19.899999999999999" customHeight="1">
      <c r="B38" s="119"/>
      <c r="C38" s="119"/>
      <c r="D38" s="119"/>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4"/>
      <c r="AC38" s="25"/>
      <c r="AD38" s="119"/>
      <c r="AE38" s="119"/>
      <c r="AF38" s="119"/>
      <c r="AG38" s="26"/>
      <c r="AR38" s="4"/>
      <c r="AS38" s="4"/>
    </row>
    <row r="39" spans="2:45" s="3" customFormat="1" ht="19.899999999999999" customHeight="1">
      <c r="B39" s="80"/>
      <c r="C39" s="119"/>
      <c r="D39" s="119"/>
      <c r="E39" s="119"/>
      <c r="F39" s="119"/>
      <c r="G39" s="119"/>
      <c r="H39" s="119"/>
      <c r="I39" s="119"/>
      <c r="J39" s="119"/>
      <c r="K39" s="119"/>
      <c r="L39" s="119"/>
      <c r="M39" s="119"/>
      <c r="N39" s="119"/>
      <c r="O39" s="119"/>
      <c r="P39" s="119"/>
      <c r="Q39" s="119"/>
      <c r="R39" s="119"/>
      <c r="S39" s="119"/>
      <c r="T39" s="119"/>
      <c r="U39" s="119"/>
      <c r="V39" s="119"/>
      <c r="W39" s="119"/>
      <c r="X39" s="119"/>
      <c r="Y39" s="119"/>
      <c r="Z39" s="119"/>
      <c r="AA39" s="119"/>
      <c r="AB39" s="4"/>
      <c r="AC39" s="36"/>
      <c r="AD39" s="122"/>
      <c r="AE39" s="122"/>
      <c r="AF39" s="122"/>
      <c r="AG39" s="37"/>
      <c r="AR39" s="4"/>
      <c r="AS39" s="4"/>
    </row>
    <row r="40" spans="2:45" s="3" customFormat="1" ht="19.899999999999999" customHeight="1">
      <c r="B40" s="119"/>
      <c r="C40" s="55"/>
      <c r="D40" s="119"/>
      <c r="E40" s="119"/>
      <c r="F40" s="119"/>
      <c r="G40" s="119"/>
      <c r="H40" s="119"/>
      <c r="I40" s="119"/>
      <c r="J40" s="119"/>
      <c r="K40" s="119"/>
      <c r="L40" s="119"/>
      <c r="M40" s="119"/>
      <c r="N40" s="119"/>
      <c r="O40" s="119"/>
      <c r="P40" s="119"/>
      <c r="Q40" s="119"/>
      <c r="R40" s="119"/>
      <c r="S40" s="119"/>
      <c r="T40" s="119"/>
      <c r="U40" s="119"/>
      <c r="V40" s="119"/>
      <c r="W40" s="119"/>
      <c r="X40" s="117"/>
      <c r="Y40" s="117"/>
      <c r="Z40" s="117"/>
      <c r="AA40" s="119"/>
      <c r="AB40" s="4"/>
      <c r="AC40" s="34" t="s">
        <v>28</v>
      </c>
      <c r="AD40" s="119"/>
      <c r="AE40" s="119"/>
      <c r="AF40" s="119"/>
      <c r="AG40" s="26"/>
      <c r="AR40" s="4"/>
      <c r="AS40" s="4"/>
    </row>
    <row r="41" spans="2:45" s="3" customFormat="1" ht="19.899999999999999" customHeight="1">
      <c r="B41" s="119"/>
      <c r="C41" s="134"/>
      <c r="D41" s="134"/>
      <c r="E41" s="134"/>
      <c r="F41" s="134"/>
      <c r="G41" s="134"/>
      <c r="H41" s="134"/>
      <c r="I41" s="134"/>
      <c r="J41" s="134"/>
      <c r="K41" s="134"/>
      <c r="L41" s="134"/>
      <c r="M41" s="134"/>
      <c r="N41" s="134"/>
      <c r="O41" s="134"/>
      <c r="P41" s="134"/>
      <c r="Q41" s="134"/>
      <c r="R41" s="134"/>
      <c r="S41" s="134"/>
      <c r="T41" s="134"/>
      <c r="U41" s="134"/>
      <c r="V41" s="134"/>
      <c r="W41" s="134"/>
      <c r="X41" s="117"/>
      <c r="Y41" s="117"/>
      <c r="Z41" s="117"/>
      <c r="AA41" s="119"/>
      <c r="AB41" s="4"/>
      <c r="AC41" s="25"/>
      <c r="AD41" s="119"/>
      <c r="AE41" s="119"/>
      <c r="AF41" s="119"/>
      <c r="AG41" s="26"/>
      <c r="AR41" s="4"/>
      <c r="AS41" s="4"/>
    </row>
    <row r="42" spans="2:45" s="3" customFormat="1" ht="19.899999999999999" customHeight="1">
      <c r="B42" s="119"/>
      <c r="C42" s="134"/>
      <c r="D42" s="134"/>
      <c r="E42" s="134"/>
      <c r="F42" s="134"/>
      <c r="G42" s="134"/>
      <c r="H42" s="134"/>
      <c r="I42" s="134"/>
      <c r="J42" s="134"/>
      <c r="K42" s="134"/>
      <c r="L42" s="134"/>
      <c r="M42" s="134"/>
      <c r="N42" s="134"/>
      <c r="O42" s="134"/>
      <c r="P42" s="134"/>
      <c r="Q42" s="134"/>
      <c r="R42" s="134"/>
      <c r="V42" s="134"/>
      <c r="W42" s="134"/>
      <c r="X42" s="119"/>
      <c r="Y42" s="119"/>
      <c r="Z42" s="119"/>
      <c r="AA42" s="119"/>
      <c r="AB42" s="4"/>
      <c r="AC42" s="25"/>
      <c r="AD42" s="119"/>
      <c r="AE42" s="119"/>
      <c r="AF42" s="119"/>
      <c r="AG42" s="26"/>
      <c r="AI42" s="4"/>
      <c r="AJ42" s="4"/>
      <c r="AR42" s="4"/>
      <c r="AS42" s="4"/>
    </row>
    <row r="43" spans="2:45" s="3" customFormat="1" ht="19.899999999999999" customHeight="1" thickBot="1">
      <c r="B43" s="119"/>
      <c r="C43" s="119"/>
      <c r="D43" s="119"/>
      <c r="E43" s="119"/>
      <c r="F43" s="119"/>
      <c r="G43" s="119"/>
      <c r="H43" s="119"/>
      <c r="I43" s="119"/>
      <c r="J43" s="117"/>
      <c r="K43" s="117"/>
      <c r="L43" s="117"/>
      <c r="M43" s="117"/>
      <c r="N43" s="117"/>
      <c r="O43" s="117"/>
      <c r="P43" s="117"/>
      <c r="Q43" s="117"/>
      <c r="R43" s="117"/>
      <c r="V43" s="117"/>
      <c r="W43" s="117"/>
      <c r="X43" s="117"/>
      <c r="Y43" s="117"/>
      <c r="Z43" s="117"/>
      <c r="AA43" s="119"/>
      <c r="AB43" s="4"/>
      <c r="AC43" s="27"/>
      <c r="AD43" s="28"/>
      <c r="AE43" s="28"/>
      <c r="AF43" s="28"/>
      <c r="AG43" s="29"/>
      <c r="AI43" s="4"/>
      <c r="AJ43" s="4"/>
      <c r="AR43" s="4"/>
      <c r="AS43" s="4"/>
    </row>
    <row r="44" spans="2:45" s="3" customFormat="1" ht="19.899999999999999" customHeight="1" thickTop="1">
      <c r="B44" s="119"/>
      <c r="C44" s="119"/>
      <c r="D44" s="119"/>
      <c r="E44" s="119"/>
      <c r="F44" s="119"/>
      <c r="G44" s="119"/>
      <c r="H44" s="119"/>
      <c r="I44" s="119"/>
      <c r="J44" s="55"/>
      <c r="K44" s="119"/>
      <c r="L44" s="119"/>
      <c r="M44" s="119"/>
      <c r="N44" s="119"/>
      <c r="O44" s="119"/>
      <c r="P44" s="119"/>
      <c r="Q44" s="119"/>
      <c r="R44" s="119"/>
      <c r="V44" s="119"/>
      <c r="W44" s="119"/>
      <c r="X44" s="119"/>
      <c r="Y44" s="119"/>
      <c r="Z44" s="119"/>
      <c r="AA44" s="119"/>
      <c r="AB44" s="4"/>
      <c r="AC44" s="4"/>
      <c r="AD44" s="4"/>
      <c r="AE44" s="4"/>
      <c r="AF44" s="4"/>
      <c r="AG44" s="4"/>
      <c r="AI44" s="4"/>
      <c r="AJ44" s="4"/>
      <c r="AR44" s="4"/>
      <c r="AS44" s="4"/>
    </row>
    <row r="45" spans="2:45" ht="19.899999999999999" customHeight="1">
      <c r="B45" s="119"/>
      <c r="C45" s="119"/>
      <c r="D45" s="119"/>
      <c r="E45" s="119"/>
      <c r="F45" s="119"/>
      <c r="G45" s="119"/>
      <c r="H45" s="119"/>
      <c r="I45" s="119"/>
      <c r="J45" s="119"/>
      <c r="K45" s="119"/>
      <c r="L45" s="119"/>
      <c r="M45" s="119"/>
      <c r="N45" s="119"/>
      <c r="O45" s="119"/>
      <c r="P45" s="119"/>
      <c r="Q45" s="119"/>
      <c r="R45" s="119"/>
      <c r="S45" s="119"/>
      <c r="T45" s="119"/>
      <c r="U45" s="119"/>
      <c r="V45" s="119"/>
      <c r="W45" s="119"/>
      <c r="X45" s="119"/>
      <c r="Y45" s="119"/>
      <c r="Z45" s="119"/>
      <c r="AA45" s="119"/>
      <c r="AI45" s="4"/>
      <c r="AJ45" s="4"/>
    </row>
    <row r="46" spans="2:45" ht="19.899999999999999" customHeight="1">
      <c r="B46" s="80"/>
      <c r="C46" s="119"/>
      <c r="D46" s="119"/>
      <c r="E46" s="119"/>
      <c r="F46" s="119"/>
      <c r="G46" s="119"/>
      <c r="H46" s="119"/>
      <c r="I46" s="119"/>
      <c r="J46" s="119"/>
      <c r="K46" s="119"/>
      <c r="L46" s="119"/>
      <c r="M46" s="119"/>
      <c r="N46" s="119"/>
      <c r="O46" s="119"/>
      <c r="P46" s="119"/>
      <c r="W46" s="119"/>
      <c r="X46" s="119"/>
      <c r="Y46" s="119"/>
      <c r="Z46" s="119"/>
      <c r="AA46" s="119"/>
      <c r="AI46" s="4"/>
      <c r="AJ46" s="4"/>
    </row>
  </sheetData>
  <sheetProtection formatCells="0" formatColumns="0" formatRows="0"/>
  <mergeCells count="67">
    <mergeCell ref="AC15:AE15"/>
    <mergeCell ref="B15:H15"/>
    <mergeCell ref="I15:J15"/>
    <mergeCell ref="I16:J16"/>
    <mergeCell ref="I18:J18"/>
    <mergeCell ref="V16:W16"/>
    <mergeCell ref="V18:W18"/>
    <mergeCell ref="K15:L15"/>
    <mergeCell ref="N15:O15"/>
    <mergeCell ref="Q15:R15"/>
    <mergeCell ref="K16:L16"/>
    <mergeCell ref="N16:O16"/>
    <mergeCell ref="Q16:R16"/>
    <mergeCell ref="X16:Y16"/>
    <mergeCell ref="B28:F29"/>
    <mergeCell ref="H28:H29"/>
    <mergeCell ref="I28:L29"/>
    <mergeCell ref="O28:O29"/>
    <mergeCell ref="X21:AE22"/>
    <mergeCell ref="H22:N22"/>
    <mergeCell ref="O22:T22"/>
    <mergeCell ref="H23:N23"/>
    <mergeCell ref="O23:T23"/>
    <mergeCell ref="B24:F27"/>
    <mergeCell ref="H24:N24"/>
    <mergeCell ref="O24:T24"/>
    <mergeCell ref="H25:N25"/>
    <mergeCell ref="O25:T25"/>
    <mergeCell ref="B20:F23"/>
    <mergeCell ref="H20:N20"/>
    <mergeCell ref="O20:T20"/>
    <mergeCell ref="H21:N21"/>
    <mergeCell ref="O21:T21"/>
    <mergeCell ref="P28:S29"/>
    <mergeCell ref="AC30:AG31"/>
    <mergeCell ref="X25:AE26"/>
    <mergeCell ref="H26:N26"/>
    <mergeCell ref="O26:T26"/>
    <mergeCell ref="H27:N27"/>
    <mergeCell ref="O27:T27"/>
    <mergeCell ref="B13:AG14"/>
    <mergeCell ref="U12:W12"/>
    <mergeCell ref="Y12:AA12"/>
    <mergeCell ref="B3:AG3"/>
    <mergeCell ref="R5:T5"/>
    <mergeCell ref="U5:W5"/>
    <mergeCell ref="Y5:AA5"/>
    <mergeCell ref="AC5:AE5"/>
    <mergeCell ref="V6:AG6"/>
    <mergeCell ref="D8:F8"/>
    <mergeCell ref="H8:J8"/>
    <mergeCell ref="B9:Q12"/>
    <mergeCell ref="R9:AG11"/>
    <mergeCell ref="AC12:AF12"/>
    <mergeCell ref="AB4:AF4"/>
    <mergeCell ref="B16:H17"/>
    <mergeCell ref="I17:AG17"/>
    <mergeCell ref="I19:AG19"/>
    <mergeCell ref="B18:H19"/>
    <mergeCell ref="AA16:AB16"/>
    <mergeCell ref="AD16:AE16"/>
    <mergeCell ref="K18:L18"/>
    <mergeCell ref="N18:O18"/>
    <mergeCell ref="Q18:R18"/>
    <mergeCell ref="X18:Y18"/>
    <mergeCell ref="AA18:AB18"/>
    <mergeCell ref="AD18:AE18"/>
  </mergeCells>
  <phoneticPr fontId="2"/>
  <conditionalFormatting sqref="R5 U5">
    <cfRule type="containsBlanks" dxfId="130" priority="58">
      <formula>LEN(TRIM(R5))=0</formula>
    </cfRule>
  </conditionalFormatting>
  <conditionalFormatting sqref="Y5">
    <cfRule type="containsBlanks" dxfId="129" priority="57">
      <formula>LEN(TRIM(Y5))=0</formula>
    </cfRule>
  </conditionalFormatting>
  <conditionalFormatting sqref="AC5">
    <cfRule type="containsBlanks" dxfId="128" priority="56">
      <formula>LEN(TRIM(AC5))=0</formula>
    </cfRule>
  </conditionalFormatting>
  <conditionalFormatting sqref="U12">
    <cfRule type="containsBlanks" dxfId="127" priority="55">
      <formula>LEN(TRIM(U12))=0</formula>
    </cfRule>
  </conditionalFormatting>
  <conditionalFormatting sqref="Y12">
    <cfRule type="containsBlanks" dxfId="126" priority="54">
      <formula>LEN(TRIM(Y12))=0</formula>
    </cfRule>
  </conditionalFormatting>
  <conditionalFormatting sqref="AC12">
    <cfRule type="containsBlanks" dxfId="125" priority="53">
      <formula>LEN(TRIM(AC12))=0</formula>
    </cfRule>
  </conditionalFormatting>
  <conditionalFormatting sqref="V6:AG6">
    <cfRule type="containsBlanks" dxfId="124" priority="52">
      <formula>LEN(TRIM(V6))=0</formula>
    </cfRule>
  </conditionalFormatting>
  <conditionalFormatting sqref="R9:AG11">
    <cfRule type="containsBlanks" dxfId="123" priority="51">
      <formula>LEN(TRIM(R9))=0</formula>
    </cfRule>
  </conditionalFormatting>
  <conditionalFormatting sqref="D8">
    <cfRule type="containsBlanks" dxfId="122" priority="50">
      <formula>LEN(TRIM(D8))=0</formula>
    </cfRule>
  </conditionalFormatting>
  <conditionalFormatting sqref="B9:Q11">
    <cfRule type="containsBlanks" dxfId="121" priority="48">
      <formula>LEN(TRIM(B9))=0</formula>
    </cfRule>
  </conditionalFormatting>
  <conditionalFormatting sqref="AC15">
    <cfRule type="containsBlanks" dxfId="120" priority="18">
      <formula>LEN(TRIM(AC15))=0</formula>
    </cfRule>
  </conditionalFormatting>
  <conditionalFormatting sqref="K15:L15">
    <cfRule type="containsBlanks" dxfId="119" priority="17">
      <formula>LEN(TRIM(K15))=0</formula>
    </cfRule>
  </conditionalFormatting>
  <conditionalFormatting sqref="N15:O15">
    <cfRule type="containsBlanks" dxfId="118" priority="16">
      <formula>LEN(TRIM(N15))=0</formula>
    </cfRule>
  </conditionalFormatting>
  <conditionalFormatting sqref="Q15:R15">
    <cfRule type="containsBlanks" dxfId="117" priority="15">
      <formula>LEN(TRIM(Q15))=0</formula>
    </cfRule>
  </conditionalFormatting>
  <conditionalFormatting sqref="K16:L16">
    <cfRule type="containsBlanks" dxfId="116" priority="14">
      <formula>LEN(TRIM(K16))=0</formula>
    </cfRule>
  </conditionalFormatting>
  <conditionalFormatting sqref="N16:O16">
    <cfRule type="containsBlanks" dxfId="115" priority="13">
      <formula>LEN(TRIM(N16))=0</formula>
    </cfRule>
  </conditionalFormatting>
  <conditionalFormatting sqref="Q16:R16">
    <cfRule type="containsBlanks" dxfId="114" priority="12">
      <formula>LEN(TRIM(Q16))=0</formula>
    </cfRule>
  </conditionalFormatting>
  <conditionalFormatting sqref="X16:Y16">
    <cfRule type="containsBlanks" dxfId="113" priority="11">
      <formula>LEN(TRIM(X16))=0</formula>
    </cfRule>
  </conditionalFormatting>
  <conditionalFormatting sqref="AA16:AB16">
    <cfRule type="containsBlanks" dxfId="112" priority="10">
      <formula>LEN(TRIM(AA16))=0</formula>
    </cfRule>
  </conditionalFormatting>
  <conditionalFormatting sqref="AD16:AE16">
    <cfRule type="containsBlanks" dxfId="111" priority="9">
      <formula>LEN(TRIM(AD16))=0</formula>
    </cfRule>
  </conditionalFormatting>
  <conditionalFormatting sqref="K18:L18">
    <cfRule type="containsBlanks" dxfId="110" priority="8">
      <formula>LEN(TRIM(K18))=0</formula>
    </cfRule>
  </conditionalFormatting>
  <conditionalFormatting sqref="N18:O18">
    <cfRule type="containsBlanks" dxfId="109" priority="7">
      <formula>LEN(TRIM(N18))=0</formula>
    </cfRule>
  </conditionalFormatting>
  <conditionalFormatting sqref="Q18:R18">
    <cfRule type="containsBlanks" dxfId="108" priority="6">
      <formula>LEN(TRIM(Q18))=0</formula>
    </cfRule>
  </conditionalFormatting>
  <conditionalFormatting sqref="X18:Y18">
    <cfRule type="containsBlanks" dxfId="107" priority="5">
      <formula>LEN(TRIM(X18))=0</formula>
    </cfRule>
  </conditionalFormatting>
  <conditionalFormatting sqref="AA18:AB18">
    <cfRule type="containsBlanks" dxfId="106" priority="4">
      <formula>LEN(TRIM(AA18))=0</formula>
    </cfRule>
  </conditionalFormatting>
  <conditionalFormatting sqref="AD18:AE18">
    <cfRule type="containsBlanks" dxfId="105" priority="3">
      <formula>LEN(TRIM(AD18))=0</formula>
    </cfRule>
  </conditionalFormatting>
  <conditionalFormatting sqref="H8">
    <cfRule type="containsBlanks" dxfId="104" priority="2">
      <formula>LEN(TRIM(H8))=0</formula>
    </cfRule>
  </conditionalFormatting>
  <conditionalFormatting sqref="AB4:AF4">
    <cfRule type="containsBlanks" dxfId="103" priority="1">
      <formula>LEN(TRIM(AB4))=0</formula>
    </cfRule>
  </conditionalFormatting>
  <pageMargins left="0.70866141732283472" right="0.70866141732283472" top="0.39370078740157483" bottom="0.3937007874015748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69" r:id="rId4" name="Check Box 29">
              <controlPr locked="0" defaultSize="0" autoFill="0" autoLine="0" autoPict="0">
                <anchor moveWithCells="1">
                  <from>
                    <xdr:col>24</xdr:col>
                    <xdr:colOff>0</xdr:colOff>
                    <xdr:row>36</xdr:row>
                    <xdr:rowOff>19050</xdr:rowOff>
                  </from>
                  <to>
                    <xdr:col>25</xdr:col>
                    <xdr:colOff>66675</xdr:colOff>
                    <xdr:row>36</xdr:row>
                    <xdr:rowOff>209550</xdr:rowOff>
                  </to>
                </anchor>
              </controlPr>
            </control>
          </mc:Choice>
        </mc:AlternateContent>
        <mc:AlternateContent xmlns:mc="http://schemas.openxmlformats.org/markup-compatibility/2006">
          <mc:Choice Requires="x14">
            <control shapeId="10270" r:id="rId5" name="Check Box 30">
              <controlPr locked="0" defaultSize="0" autoFill="0" autoLine="0" autoPict="0">
                <anchor moveWithCells="1">
                  <from>
                    <xdr:col>21</xdr:col>
                    <xdr:colOff>0</xdr:colOff>
                    <xdr:row>36</xdr:row>
                    <xdr:rowOff>19050</xdr:rowOff>
                  </from>
                  <to>
                    <xdr:col>22</xdr:col>
                    <xdr:colOff>66675</xdr:colOff>
                    <xdr:row>36</xdr:row>
                    <xdr:rowOff>209550</xdr:rowOff>
                  </to>
                </anchor>
              </controlPr>
            </control>
          </mc:Choice>
        </mc:AlternateContent>
        <mc:AlternateContent xmlns:mc="http://schemas.openxmlformats.org/markup-compatibility/2006">
          <mc:Choice Requires="x14">
            <control shapeId="10281" r:id="rId6" name="Check Box 41">
              <controlPr locked="0" defaultSize="0" autoFill="0" autoLine="0" autoPict="0">
                <anchor moveWithCells="1">
                  <from>
                    <xdr:col>21</xdr:col>
                    <xdr:colOff>0</xdr:colOff>
                    <xdr:row>35</xdr:row>
                    <xdr:rowOff>19050</xdr:rowOff>
                  </from>
                  <to>
                    <xdr:col>22</xdr:col>
                    <xdr:colOff>66675</xdr:colOff>
                    <xdr:row>35</xdr:row>
                    <xdr:rowOff>209550</xdr:rowOff>
                  </to>
                </anchor>
              </controlPr>
            </control>
          </mc:Choice>
        </mc:AlternateContent>
        <mc:AlternateContent xmlns:mc="http://schemas.openxmlformats.org/markup-compatibility/2006">
          <mc:Choice Requires="x14">
            <control shapeId="10282" r:id="rId7" name="Check Box 42">
              <controlPr locked="0" defaultSize="0" autoFill="0" autoLine="0" autoPict="0">
                <anchor moveWithCells="1">
                  <from>
                    <xdr:col>21</xdr:col>
                    <xdr:colOff>0</xdr:colOff>
                    <xdr:row>34</xdr:row>
                    <xdr:rowOff>19050</xdr:rowOff>
                  </from>
                  <to>
                    <xdr:col>22</xdr:col>
                    <xdr:colOff>66675</xdr:colOff>
                    <xdr:row>34</xdr:row>
                    <xdr:rowOff>209550</xdr:rowOff>
                  </to>
                </anchor>
              </controlPr>
            </control>
          </mc:Choice>
        </mc:AlternateContent>
        <mc:AlternateContent xmlns:mc="http://schemas.openxmlformats.org/markup-compatibility/2006">
          <mc:Choice Requires="x14">
            <control shapeId="10283" r:id="rId8" name="Check Box 43">
              <controlPr locked="0" defaultSize="0" autoFill="0" autoLine="0" autoPict="0">
                <anchor moveWithCells="1">
                  <from>
                    <xdr:col>21</xdr:col>
                    <xdr:colOff>0</xdr:colOff>
                    <xdr:row>33</xdr:row>
                    <xdr:rowOff>19050</xdr:rowOff>
                  </from>
                  <to>
                    <xdr:col>22</xdr:col>
                    <xdr:colOff>66675</xdr:colOff>
                    <xdr:row>33</xdr:row>
                    <xdr:rowOff>209550</xdr:rowOff>
                  </to>
                </anchor>
              </controlPr>
            </control>
          </mc:Choice>
        </mc:AlternateContent>
        <mc:AlternateContent xmlns:mc="http://schemas.openxmlformats.org/markup-compatibility/2006">
          <mc:Choice Requires="x14">
            <control shapeId="10284" r:id="rId9" name="Check Box 44">
              <controlPr locked="0" defaultSize="0" autoFill="0" autoLine="0" autoPict="0">
                <anchor moveWithCells="1">
                  <from>
                    <xdr:col>21</xdr:col>
                    <xdr:colOff>0</xdr:colOff>
                    <xdr:row>32</xdr:row>
                    <xdr:rowOff>19050</xdr:rowOff>
                  </from>
                  <to>
                    <xdr:col>22</xdr:col>
                    <xdr:colOff>66675</xdr:colOff>
                    <xdr:row>32</xdr:row>
                    <xdr:rowOff>209550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3CB90-B945-4A5E-95F1-630ADFE9A9FC}">
  <dimension ref="B2:BK59"/>
  <sheetViews>
    <sheetView view="pageBreakPreview" zoomScale="110" zoomScaleNormal="100" zoomScaleSheetLayoutView="110" workbookViewId="0">
      <selection activeCell="AL19" sqref="AL19"/>
    </sheetView>
  </sheetViews>
  <sheetFormatPr defaultColWidth="2.75" defaultRowHeight="16.899999999999999" customHeight="1"/>
  <cols>
    <col min="1" max="33" width="2.75" style="4"/>
    <col min="34" max="34" width="2.75" style="3"/>
    <col min="35" max="38" width="4.625" style="3" customWidth="1"/>
    <col min="39" max="39" width="5.875" style="3" customWidth="1"/>
    <col min="40" max="40" width="4.875" style="3" customWidth="1"/>
    <col min="41" max="43" width="2.75" style="3"/>
    <col min="44" max="16384" width="2.75" style="4"/>
  </cols>
  <sheetData>
    <row r="2" spans="2:43" ht="16.899999999999999" customHeight="1">
      <c r="B2" s="4" t="s">
        <v>332</v>
      </c>
    </row>
    <row r="3" spans="2:43" s="5" customFormat="1" ht="16.899999999999999" customHeight="1">
      <c r="B3" s="365" t="s">
        <v>333</v>
      </c>
      <c r="C3" s="365"/>
      <c r="D3" s="365"/>
      <c r="E3" s="365"/>
      <c r="F3" s="365"/>
      <c r="G3" s="365"/>
      <c r="H3" s="365"/>
      <c r="I3" s="365"/>
      <c r="J3" s="365"/>
      <c r="K3" s="365"/>
      <c r="L3" s="365"/>
      <c r="M3" s="365"/>
      <c r="N3" s="365"/>
      <c r="O3" s="365"/>
      <c r="P3" s="365"/>
      <c r="Q3" s="365"/>
      <c r="R3" s="365"/>
      <c r="S3" s="365"/>
      <c r="T3" s="365"/>
      <c r="U3" s="365"/>
      <c r="V3" s="365"/>
      <c r="W3" s="365"/>
      <c r="X3" s="365"/>
      <c r="Y3" s="365"/>
      <c r="Z3" s="365"/>
      <c r="AA3" s="365"/>
      <c r="AB3" s="365"/>
      <c r="AC3" s="365"/>
      <c r="AD3" s="365"/>
      <c r="AE3" s="365"/>
      <c r="AF3" s="365"/>
      <c r="AG3" s="365"/>
      <c r="AH3" s="17"/>
      <c r="AI3" s="17"/>
      <c r="AJ3" s="17"/>
      <c r="AK3" s="17"/>
      <c r="AL3" s="17"/>
      <c r="AM3" s="17"/>
      <c r="AN3" s="17"/>
      <c r="AO3" s="17"/>
      <c r="AP3" s="3"/>
      <c r="AQ3" s="3"/>
    </row>
    <row r="4" spans="2:43" ht="16.899999999999999" customHeight="1" thickBot="1">
      <c r="X4" s="4" t="s">
        <v>368</v>
      </c>
      <c r="AB4" s="544"/>
      <c r="AC4" s="544"/>
      <c r="AD4" s="544"/>
      <c r="AE4" s="544"/>
      <c r="AF4" s="544"/>
      <c r="AG4" s="4" t="s">
        <v>34</v>
      </c>
    </row>
    <row r="5" spans="2:43" ht="16.899999999999999" customHeight="1" thickBot="1">
      <c r="B5" s="6" t="s">
        <v>10</v>
      </c>
      <c r="C5" s="7"/>
      <c r="D5" s="7"/>
      <c r="E5" s="7"/>
      <c r="F5" s="7"/>
      <c r="G5" s="7"/>
      <c r="H5" s="7"/>
      <c r="I5" s="7"/>
      <c r="J5" s="7"/>
      <c r="K5" s="7"/>
      <c r="L5" s="7"/>
      <c r="M5" s="7"/>
      <c r="N5" s="7"/>
      <c r="O5" s="7"/>
      <c r="P5" s="7"/>
      <c r="Q5" s="8"/>
      <c r="R5" s="367" t="s">
        <v>32</v>
      </c>
      <c r="S5" s="368"/>
      <c r="T5" s="368"/>
      <c r="U5" s="366"/>
      <c r="V5" s="366"/>
      <c r="W5" s="366"/>
      <c r="X5" s="9" t="s">
        <v>31</v>
      </c>
      <c r="Y5" s="366"/>
      <c r="Z5" s="366"/>
      <c r="AA5" s="366"/>
      <c r="AB5" s="9" t="s">
        <v>30</v>
      </c>
      <c r="AC5" s="366"/>
      <c r="AD5" s="366"/>
      <c r="AE5" s="366"/>
      <c r="AF5" s="9" t="s">
        <v>29</v>
      </c>
      <c r="AG5" s="8"/>
    </row>
    <row r="6" spans="2:43" ht="16.899999999999999" customHeight="1">
      <c r="B6" s="195" t="s">
        <v>11</v>
      </c>
      <c r="C6" s="208"/>
      <c r="D6" s="208"/>
      <c r="E6" s="208"/>
      <c r="F6" s="208"/>
      <c r="G6" s="208"/>
      <c r="H6" s="208"/>
      <c r="I6" s="208"/>
      <c r="J6" s="208"/>
      <c r="K6" s="208"/>
      <c r="L6" s="208"/>
      <c r="M6" s="208"/>
      <c r="N6" s="208"/>
      <c r="O6" s="208"/>
      <c r="P6" s="208"/>
      <c r="Q6" s="196"/>
      <c r="R6" s="198" t="s">
        <v>14</v>
      </c>
      <c r="S6" s="199"/>
      <c r="T6" s="200"/>
      <c r="U6" s="199"/>
      <c r="V6" s="369" t="str">
        <f>IF(第１号様式!V6="","",第１号様式!V6)</f>
        <v/>
      </c>
      <c r="W6" s="369"/>
      <c r="X6" s="369"/>
      <c r="Y6" s="369"/>
      <c r="Z6" s="369"/>
      <c r="AA6" s="369"/>
      <c r="AB6" s="369"/>
      <c r="AC6" s="369"/>
      <c r="AD6" s="369"/>
      <c r="AE6" s="369"/>
      <c r="AF6" s="369"/>
      <c r="AG6" s="370"/>
    </row>
    <row r="7" spans="2:43" ht="16.899999999999999" customHeight="1">
      <c r="B7" s="202" t="s">
        <v>12</v>
      </c>
      <c r="C7" s="205"/>
      <c r="D7" s="205"/>
      <c r="E7" s="205"/>
      <c r="F7" s="205"/>
      <c r="G7" s="205"/>
      <c r="H7" s="205"/>
      <c r="I7" s="205"/>
      <c r="J7" s="205"/>
      <c r="K7" s="205"/>
      <c r="L7" s="205"/>
      <c r="M7" s="205"/>
      <c r="N7" s="205"/>
      <c r="O7" s="205"/>
      <c r="P7" s="205"/>
      <c r="Q7" s="206"/>
      <c r="R7" s="203" t="s">
        <v>15</v>
      </c>
      <c r="S7" s="205"/>
      <c r="T7" s="205"/>
      <c r="U7" s="205"/>
      <c r="V7" s="205"/>
      <c r="W7" s="205"/>
      <c r="X7" s="205"/>
      <c r="Y7" s="205"/>
      <c r="Z7" s="205"/>
      <c r="AA7" s="205"/>
      <c r="AB7" s="205"/>
      <c r="AC7" s="205"/>
      <c r="AD7" s="205"/>
      <c r="AE7" s="205"/>
      <c r="AF7" s="205"/>
      <c r="AG7" s="206"/>
    </row>
    <row r="8" spans="2:43" ht="16.899999999999999" customHeight="1">
      <c r="B8" s="203" t="s">
        <v>13</v>
      </c>
      <c r="C8" s="205"/>
      <c r="D8" s="344" t="str">
        <f>IF(第１号様式!D8="","",第１号様式!D8)</f>
        <v/>
      </c>
      <c r="E8" s="344"/>
      <c r="F8" s="344"/>
      <c r="G8" s="213" t="s">
        <v>35</v>
      </c>
      <c r="H8" s="344" t="str">
        <f>IF(第１号様式!H8="","",第１号様式!H8)</f>
        <v/>
      </c>
      <c r="I8" s="344"/>
      <c r="J8" s="344"/>
      <c r="K8" s="205" t="s">
        <v>34</v>
      </c>
      <c r="L8" s="205"/>
      <c r="M8" s="205"/>
      <c r="N8" s="205"/>
      <c r="O8" s="205"/>
      <c r="P8" s="205"/>
      <c r="Q8" s="206"/>
      <c r="R8" s="202" t="s">
        <v>16</v>
      </c>
      <c r="S8" s="205"/>
      <c r="T8" s="205"/>
      <c r="U8" s="205"/>
      <c r="V8" s="205"/>
      <c r="W8" s="205"/>
      <c r="X8" s="205"/>
      <c r="Y8" s="205"/>
      <c r="Z8" s="205"/>
      <c r="AA8" s="205"/>
      <c r="AB8" s="205"/>
      <c r="AC8" s="205"/>
      <c r="AD8" s="205"/>
      <c r="AE8" s="205"/>
      <c r="AF8" s="205"/>
      <c r="AG8" s="206"/>
    </row>
    <row r="9" spans="2:43" ht="16.899999999999999" customHeight="1">
      <c r="B9" s="376" t="str">
        <f>IF(第１号様式!B9="","",第１号様式!B9)</f>
        <v/>
      </c>
      <c r="C9" s="377"/>
      <c r="D9" s="377"/>
      <c r="E9" s="377"/>
      <c r="F9" s="377"/>
      <c r="G9" s="377"/>
      <c r="H9" s="377"/>
      <c r="I9" s="377"/>
      <c r="J9" s="377"/>
      <c r="K9" s="377"/>
      <c r="L9" s="377"/>
      <c r="M9" s="377"/>
      <c r="N9" s="377"/>
      <c r="O9" s="377"/>
      <c r="P9" s="377"/>
      <c r="Q9" s="378"/>
      <c r="R9" s="371" t="str">
        <f>IF(第１号様式!R9="","",第１号様式!R9)</f>
        <v/>
      </c>
      <c r="S9" s="372"/>
      <c r="T9" s="372"/>
      <c r="U9" s="372"/>
      <c r="V9" s="372"/>
      <c r="W9" s="372"/>
      <c r="X9" s="372"/>
      <c r="Y9" s="372"/>
      <c r="Z9" s="372"/>
      <c r="AA9" s="372"/>
      <c r="AB9" s="372"/>
      <c r="AC9" s="372"/>
      <c r="AD9" s="372"/>
      <c r="AE9" s="372"/>
      <c r="AF9" s="372"/>
      <c r="AG9" s="373"/>
    </row>
    <row r="10" spans="2:43" ht="16.899999999999999" customHeight="1">
      <c r="B10" s="376"/>
      <c r="C10" s="377"/>
      <c r="D10" s="377"/>
      <c r="E10" s="377"/>
      <c r="F10" s="377"/>
      <c r="G10" s="377"/>
      <c r="H10" s="377"/>
      <c r="I10" s="377"/>
      <c r="J10" s="377"/>
      <c r="K10" s="377"/>
      <c r="L10" s="377"/>
      <c r="M10" s="377"/>
      <c r="N10" s="377"/>
      <c r="O10" s="377"/>
      <c r="P10" s="377"/>
      <c r="Q10" s="378"/>
      <c r="R10" s="371"/>
      <c r="S10" s="372"/>
      <c r="T10" s="372"/>
      <c r="U10" s="372"/>
      <c r="V10" s="372"/>
      <c r="W10" s="372"/>
      <c r="X10" s="372"/>
      <c r="Y10" s="372"/>
      <c r="Z10" s="372"/>
      <c r="AA10" s="372"/>
      <c r="AB10" s="372"/>
      <c r="AC10" s="372"/>
      <c r="AD10" s="372"/>
      <c r="AE10" s="372"/>
      <c r="AF10" s="372"/>
      <c r="AG10" s="373"/>
    </row>
    <row r="11" spans="2:43" ht="16.899999999999999" customHeight="1">
      <c r="B11" s="376"/>
      <c r="C11" s="377"/>
      <c r="D11" s="377"/>
      <c r="E11" s="377"/>
      <c r="F11" s="377"/>
      <c r="G11" s="377"/>
      <c r="H11" s="377"/>
      <c r="I11" s="377"/>
      <c r="J11" s="377"/>
      <c r="K11" s="377"/>
      <c r="L11" s="377"/>
      <c r="M11" s="377"/>
      <c r="N11" s="377"/>
      <c r="O11" s="377"/>
      <c r="P11" s="377"/>
      <c r="Q11" s="378"/>
      <c r="R11" s="371"/>
      <c r="S11" s="372"/>
      <c r="T11" s="372"/>
      <c r="U11" s="372"/>
      <c r="V11" s="372"/>
      <c r="W11" s="372"/>
      <c r="X11" s="372"/>
      <c r="Y11" s="372"/>
      <c r="Z11" s="372"/>
      <c r="AA11" s="372"/>
      <c r="AB11" s="372"/>
      <c r="AC11" s="372"/>
      <c r="AD11" s="372"/>
      <c r="AE11" s="372"/>
      <c r="AF11" s="372"/>
      <c r="AG11" s="373"/>
    </row>
    <row r="12" spans="2:43" ht="16.899999999999999" customHeight="1" thickBot="1">
      <c r="B12" s="379"/>
      <c r="C12" s="380"/>
      <c r="D12" s="380"/>
      <c r="E12" s="380"/>
      <c r="F12" s="380"/>
      <c r="G12" s="380"/>
      <c r="H12" s="380"/>
      <c r="I12" s="380"/>
      <c r="J12" s="380"/>
      <c r="K12" s="380"/>
      <c r="L12" s="380"/>
      <c r="M12" s="380"/>
      <c r="N12" s="380"/>
      <c r="O12" s="380"/>
      <c r="P12" s="380"/>
      <c r="Q12" s="381"/>
      <c r="R12" s="203" t="s">
        <v>33</v>
      </c>
      <c r="S12" s="205"/>
      <c r="T12" s="205"/>
      <c r="U12" s="360" t="str">
        <f>IF(第１号様式!U12="","",第１号様式!U12)</f>
        <v/>
      </c>
      <c r="V12" s="360"/>
      <c r="W12" s="360"/>
      <c r="X12" s="213" t="s">
        <v>35</v>
      </c>
      <c r="Y12" s="360" t="str">
        <f>IF(第１号様式!Y12="","",第１号様式!Y12)</f>
        <v/>
      </c>
      <c r="Z12" s="360"/>
      <c r="AA12" s="360"/>
      <c r="AB12" s="213" t="s">
        <v>35</v>
      </c>
      <c r="AC12" s="344" t="str">
        <f>IF(第１号様式!AC12="","",第１号様式!AC12)</f>
        <v/>
      </c>
      <c r="AD12" s="344"/>
      <c r="AE12" s="344"/>
      <c r="AF12" s="344"/>
      <c r="AG12" s="206" t="s">
        <v>34</v>
      </c>
    </row>
    <row r="13" spans="2:43" ht="16.899999999999999" customHeight="1">
      <c r="B13" s="345" t="s">
        <v>416</v>
      </c>
      <c r="C13" s="345"/>
      <c r="D13" s="345"/>
      <c r="E13" s="345"/>
      <c r="F13" s="345"/>
      <c r="G13" s="345"/>
      <c r="H13" s="345"/>
      <c r="I13" s="345"/>
      <c r="J13" s="345"/>
      <c r="K13" s="345"/>
      <c r="L13" s="345"/>
      <c r="M13" s="345"/>
      <c r="N13" s="345"/>
      <c r="O13" s="345"/>
      <c r="P13" s="345"/>
      <c r="Q13" s="345"/>
      <c r="R13" s="345"/>
      <c r="S13" s="345"/>
      <c r="T13" s="345"/>
      <c r="U13" s="345"/>
      <c r="V13" s="345"/>
      <c r="W13" s="345"/>
      <c r="X13" s="345"/>
      <c r="Y13" s="345"/>
      <c r="Z13" s="345"/>
      <c r="AA13" s="345"/>
      <c r="AB13" s="345"/>
      <c r="AC13" s="345"/>
      <c r="AD13" s="345"/>
      <c r="AE13" s="345"/>
      <c r="AF13" s="345"/>
      <c r="AG13" s="345"/>
      <c r="AH13" s="18"/>
      <c r="AK13" s="3" t="str">
        <f>IF(AI12=TRUE,#REF!,"")</f>
        <v/>
      </c>
      <c r="AL13" s="3" t="str">
        <f>IF(AK13="","","年")</f>
        <v/>
      </c>
      <c r="AM13" s="18"/>
      <c r="AN13" s="18"/>
      <c r="AO13" s="18"/>
    </row>
    <row r="14" spans="2:43" ht="16.899999999999999" customHeight="1">
      <c r="B14" s="295"/>
      <c r="C14" s="295"/>
      <c r="D14" s="295"/>
      <c r="E14" s="295"/>
      <c r="F14" s="295"/>
      <c r="G14" s="295"/>
      <c r="H14" s="295"/>
      <c r="I14" s="295"/>
      <c r="J14" s="295"/>
      <c r="K14" s="295"/>
      <c r="L14" s="295"/>
      <c r="M14" s="295"/>
      <c r="N14" s="295"/>
      <c r="O14" s="295"/>
      <c r="P14" s="295"/>
      <c r="Q14" s="295"/>
      <c r="R14" s="295"/>
      <c r="S14" s="295"/>
      <c r="T14" s="295"/>
      <c r="U14" s="295"/>
      <c r="V14" s="295"/>
      <c r="W14" s="295"/>
      <c r="X14" s="295"/>
      <c r="Y14" s="295"/>
      <c r="Z14" s="295"/>
      <c r="AA14" s="295"/>
      <c r="AB14" s="295"/>
      <c r="AC14" s="295"/>
      <c r="AD14" s="295"/>
      <c r="AE14" s="295"/>
      <c r="AF14" s="295"/>
      <c r="AG14" s="295"/>
      <c r="AH14" s="18"/>
      <c r="AK14" s="3" t="str">
        <f>IF(AI13=TRUE,#REF!,"")</f>
        <v/>
      </c>
      <c r="AL14" s="3" t="str">
        <f t="shared" ref="AL14" si="0">IF(AK14="","","年")</f>
        <v/>
      </c>
      <c r="AM14" s="18"/>
      <c r="AN14" s="18"/>
      <c r="AO14" s="18"/>
    </row>
    <row r="15" spans="2:43" ht="33" customHeight="1">
      <c r="B15" s="528" t="s">
        <v>320</v>
      </c>
      <c r="C15" s="528"/>
      <c r="D15" s="528"/>
      <c r="E15" s="528"/>
      <c r="F15" s="528"/>
      <c r="G15" s="528"/>
      <c r="H15" s="528"/>
      <c r="I15" s="512" t="s">
        <v>32</v>
      </c>
      <c r="J15" s="281"/>
      <c r="K15" s="375"/>
      <c r="L15" s="375"/>
      <c r="M15" s="124" t="s">
        <v>31</v>
      </c>
      <c r="N15" s="375"/>
      <c r="O15" s="375"/>
      <c r="P15" s="124" t="s">
        <v>30</v>
      </c>
      <c r="Q15" s="375"/>
      <c r="R15" s="375"/>
      <c r="S15" s="124" t="s">
        <v>29</v>
      </c>
      <c r="T15" s="124"/>
      <c r="U15" s="124" t="s">
        <v>319</v>
      </c>
      <c r="V15" s="124"/>
      <c r="W15" s="124"/>
      <c r="X15" s="124"/>
      <c r="Y15" s="124"/>
      <c r="Z15" s="124"/>
      <c r="AA15" s="124"/>
      <c r="AB15" s="124"/>
      <c r="AC15" s="524"/>
      <c r="AD15" s="524"/>
      <c r="AE15" s="524"/>
      <c r="AF15" s="124" t="s">
        <v>318</v>
      </c>
      <c r="AG15" s="143"/>
    </row>
    <row r="16" spans="2:43" ht="30.75" customHeight="1">
      <c r="B16" s="520" t="s">
        <v>345</v>
      </c>
      <c r="C16" s="298"/>
      <c r="D16" s="298"/>
      <c r="E16" s="298"/>
      <c r="F16" s="298"/>
      <c r="G16" s="298"/>
      <c r="H16" s="340"/>
      <c r="I16" s="512" t="s">
        <v>32</v>
      </c>
      <c r="J16" s="281"/>
      <c r="K16" s="524"/>
      <c r="L16" s="524"/>
      <c r="M16" s="124" t="s">
        <v>31</v>
      </c>
      <c r="N16" s="524"/>
      <c r="O16" s="524"/>
      <c r="P16" s="124" t="s">
        <v>30</v>
      </c>
      <c r="Q16" s="524"/>
      <c r="R16" s="524"/>
      <c r="S16" s="124" t="s">
        <v>29</v>
      </c>
      <c r="T16" s="124"/>
      <c r="U16" s="124" t="s">
        <v>319</v>
      </c>
      <c r="V16" s="124"/>
      <c r="W16" s="124"/>
      <c r="X16" s="124"/>
      <c r="Y16" s="124"/>
      <c r="Z16" s="124"/>
      <c r="AA16" s="124"/>
      <c r="AB16" s="124"/>
      <c r="AC16" s="524"/>
      <c r="AD16" s="524"/>
      <c r="AE16" s="524"/>
      <c r="AF16" s="124" t="s">
        <v>318</v>
      </c>
      <c r="AG16" s="143"/>
    </row>
    <row r="17" spans="2:63" ht="15.75" customHeight="1">
      <c r="B17" s="522"/>
      <c r="C17" s="302"/>
      <c r="D17" s="302"/>
      <c r="E17" s="302"/>
      <c r="F17" s="302"/>
      <c r="G17" s="302"/>
      <c r="H17" s="342"/>
      <c r="I17" s="570" t="s">
        <v>334</v>
      </c>
      <c r="J17" s="571"/>
      <c r="K17" s="571"/>
      <c r="L17" s="571"/>
      <c r="M17" s="571"/>
      <c r="N17" s="571"/>
      <c r="O17" s="571"/>
      <c r="P17" s="571"/>
      <c r="Q17" s="571"/>
      <c r="R17" s="571"/>
      <c r="S17" s="571"/>
      <c r="T17" s="571"/>
      <c r="U17" s="571"/>
      <c r="V17" s="571"/>
      <c r="W17" s="571"/>
      <c r="X17" s="571"/>
      <c r="Y17" s="571"/>
      <c r="Z17" s="571"/>
      <c r="AA17" s="571"/>
      <c r="AB17" s="571"/>
      <c r="AC17" s="571"/>
      <c r="AD17" s="571"/>
      <c r="AE17" s="571"/>
      <c r="AF17" s="571"/>
      <c r="AG17" s="572"/>
    </row>
    <row r="18" spans="2:63" ht="26.25" customHeight="1">
      <c r="B18" s="520" t="s">
        <v>335</v>
      </c>
      <c r="C18" s="298"/>
      <c r="D18" s="298"/>
      <c r="E18" s="298"/>
      <c r="F18" s="340"/>
      <c r="G18" s="244"/>
      <c r="H18" s="246" t="s">
        <v>462</v>
      </c>
      <c r="I18" s="235"/>
      <c r="J18" s="245"/>
      <c r="K18" s="245"/>
      <c r="L18" s="245"/>
      <c r="M18" s="245"/>
      <c r="N18" s="245"/>
      <c r="O18" s="245"/>
      <c r="P18" s="245"/>
      <c r="Q18" s="245"/>
      <c r="R18" s="245"/>
      <c r="S18" s="245"/>
      <c r="T18" s="245"/>
      <c r="U18" s="245"/>
      <c r="V18" s="245"/>
      <c r="W18" s="245"/>
      <c r="X18" s="245"/>
      <c r="Y18" s="245"/>
      <c r="Z18" s="245"/>
      <c r="AA18" s="245"/>
      <c r="AB18" s="245"/>
      <c r="AC18" s="245"/>
      <c r="AD18" s="245"/>
      <c r="AE18" s="245"/>
      <c r="AF18" s="245"/>
      <c r="AG18" s="247"/>
      <c r="AI18" s="3" t="b">
        <v>0</v>
      </c>
      <c r="AJ18" s="3" t="s">
        <v>465</v>
      </c>
    </row>
    <row r="19" spans="2:63" ht="15" customHeight="1">
      <c r="B19" s="521"/>
      <c r="C19" s="300"/>
      <c r="D19" s="300"/>
      <c r="E19" s="300"/>
      <c r="F19" s="341"/>
      <c r="G19" s="556" t="s">
        <v>469</v>
      </c>
      <c r="H19" s="557"/>
      <c r="I19" s="557"/>
      <c r="J19" s="557"/>
      <c r="K19" s="557"/>
      <c r="L19" s="557"/>
      <c r="M19" s="557"/>
      <c r="N19" s="557"/>
      <c r="O19" s="557"/>
      <c r="P19" s="557"/>
      <c r="Q19" s="557"/>
      <c r="R19" s="557"/>
      <c r="S19" s="557"/>
      <c r="T19" s="557"/>
      <c r="U19" s="557"/>
      <c r="V19" s="557"/>
      <c r="W19" s="557"/>
      <c r="X19" s="557"/>
      <c r="Y19" s="557"/>
      <c r="Z19" s="557"/>
      <c r="AA19" s="557"/>
      <c r="AB19" s="557"/>
      <c r="AC19" s="557"/>
      <c r="AD19" s="557"/>
      <c r="AE19" s="557"/>
      <c r="AF19" s="557"/>
      <c r="AG19" s="558"/>
    </row>
    <row r="20" spans="2:63" ht="26.25" customHeight="1">
      <c r="B20" s="521"/>
      <c r="C20" s="300"/>
      <c r="D20" s="300"/>
      <c r="E20" s="300"/>
      <c r="F20" s="341"/>
      <c r="G20" s="405"/>
      <c r="H20" s="297"/>
      <c r="I20" s="297"/>
      <c r="J20" s="297"/>
      <c r="K20" s="297"/>
      <c r="L20" s="297"/>
      <c r="M20" s="297"/>
      <c r="N20" s="297"/>
      <c r="O20" s="297"/>
      <c r="P20" s="297"/>
      <c r="Q20" s="297"/>
      <c r="R20" s="297"/>
      <c r="S20" s="297"/>
      <c r="T20" s="297"/>
      <c r="U20" s="297"/>
      <c r="V20" s="297"/>
      <c r="W20" s="297"/>
      <c r="X20" s="297"/>
      <c r="Y20" s="297"/>
      <c r="Z20" s="297"/>
      <c r="AA20" s="297"/>
      <c r="AB20" s="297"/>
      <c r="AC20" s="297"/>
      <c r="AD20" s="297"/>
      <c r="AE20" s="297"/>
      <c r="AF20" s="297"/>
      <c r="AG20" s="384"/>
      <c r="AH20" s="194"/>
      <c r="AI20" s="194"/>
      <c r="AJ20" s="194"/>
      <c r="AK20" s="194"/>
      <c r="AL20" s="194"/>
      <c r="AM20" s="194"/>
      <c r="AN20" s="194"/>
      <c r="AO20" s="194"/>
      <c r="AP20" s="194"/>
      <c r="AQ20" s="194"/>
    </row>
    <row r="21" spans="2:63" ht="26.25" customHeight="1">
      <c r="B21" s="521"/>
      <c r="C21" s="300"/>
      <c r="D21" s="300"/>
      <c r="E21" s="300"/>
      <c r="F21" s="341"/>
      <c r="G21" s="406"/>
      <c r="H21" s="407"/>
      <c r="I21" s="407"/>
      <c r="J21" s="407"/>
      <c r="K21" s="407"/>
      <c r="L21" s="407"/>
      <c r="M21" s="407"/>
      <c r="N21" s="407"/>
      <c r="O21" s="407"/>
      <c r="P21" s="407"/>
      <c r="Q21" s="407"/>
      <c r="R21" s="407"/>
      <c r="S21" s="407"/>
      <c r="T21" s="407"/>
      <c r="U21" s="407"/>
      <c r="V21" s="407"/>
      <c r="W21" s="407"/>
      <c r="X21" s="407"/>
      <c r="Y21" s="407"/>
      <c r="Z21" s="407"/>
      <c r="AA21" s="407"/>
      <c r="AB21" s="407"/>
      <c r="AC21" s="407"/>
      <c r="AD21" s="407"/>
      <c r="AE21" s="407"/>
      <c r="AF21" s="407"/>
      <c r="AG21" s="408"/>
      <c r="AI21" s="55"/>
      <c r="AJ21" s="55"/>
      <c r="AK21" s="55"/>
      <c r="AL21" s="55"/>
      <c r="AM21" s="55"/>
      <c r="AN21" s="55"/>
      <c r="AO21" s="55"/>
      <c r="AP21" s="55"/>
      <c r="AQ21" s="55"/>
      <c r="AR21" s="119"/>
      <c r="AS21" s="119"/>
      <c r="AT21" s="119"/>
      <c r="AU21" s="119"/>
      <c r="AV21" s="119"/>
      <c r="AW21" s="119"/>
      <c r="AX21" s="119"/>
      <c r="AY21" s="119"/>
      <c r="AZ21" s="119"/>
      <c r="BA21" s="119"/>
      <c r="BB21" s="119"/>
      <c r="BC21" s="119"/>
      <c r="BD21" s="119"/>
      <c r="BE21" s="119"/>
      <c r="BF21" s="119"/>
      <c r="BG21" s="119"/>
      <c r="BH21" s="119"/>
      <c r="BI21" s="119"/>
      <c r="BJ21" s="119"/>
      <c r="BK21" s="119"/>
    </row>
    <row r="22" spans="2:63" ht="30" customHeight="1">
      <c r="B22" s="521"/>
      <c r="C22" s="300"/>
      <c r="D22" s="300"/>
      <c r="E22" s="300"/>
      <c r="F22" s="341"/>
      <c r="G22" s="33"/>
      <c r="H22" s="242" t="s">
        <v>463</v>
      </c>
      <c r="I22" s="242"/>
      <c r="J22" s="243"/>
      <c r="K22" s="33"/>
      <c r="L22" s="33"/>
      <c r="M22" s="33"/>
      <c r="N22" s="33"/>
      <c r="O22" s="33"/>
      <c r="P22" s="33" t="s">
        <v>464</v>
      </c>
      <c r="Q22" s="33"/>
      <c r="R22" s="236"/>
      <c r="S22" s="236"/>
      <c r="T22" s="33"/>
      <c r="U22" s="33"/>
      <c r="V22" s="33"/>
      <c r="W22" s="358" t="s">
        <v>32</v>
      </c>
      <c r="X22" s="358"/>
      <c r="Y22" s="375"/>
      <c r="Z22" s="375"/>
      <c r="AA22" s="33" t="s">
        <v>31</v>
      </c>
      <c r="AB22" s="375"/>
      <c r="AC22" s="375"/>
      <c r="AD22" s="33" t="s">
        <v>30</v>
      </c>
      <c r="AE22" s="375"/>
      <c r="AF22" s="375"/>
      <c r="AG22" s="84" t="s">
        <v>29</v>
      </c>
      <c r="AI22" s="55" t="b">
        <v>0</v>
      </c>
      <c r="AJ22" s="248" t="s">
        <v>466</v>
      </c>
      <c r="AK22" s="134"/>
      <c r="AL22" s="134"/>
      <c r="AM22" s="134"/>
      <c r="AN22" s="134"/>
      <c r="AO22" s="134"/>
      <c r="AP22" s="134"/>
      <c r="AQ22" s="134"/>
      <c r="AR22" s="134"/>
      <c r="AS22" s="134"/>
      <c r="AT22" s="134"/>
      <c r="AU22" s="134"/>
      <c r="AV22" s="134"/>
      <c r="AW22" s="134"/>
      <c r="AX22" s="134"/>
      <c r="AY22" s="134"/>
      <c r="AZ22" s="134"/>
      <c r="BA22" s="134"/>
      <c r="BB22" s="134"/>
      <c r="BC22" s="134"/>
      <c r="BD22" s="134"/>
      <c r="BE22" s="119"/>
      <c r="BF22" s="117"/>
      <c r="BG22" s="119"/>
      <c r="BH22" s="119"/>
      <c r="BI22" s="119"/>
      <c r="BJ22" s="55"/>
      <c r="BK22" s="119"/>
    </row>
    <row r="23" spans="2:63" ht="15" customHeight="1">
      <c r="B23" s="521"/>
      <c r="C23" s="300"/>
      <c r="D23" s="300"/>
      <c r="E23" s="300"/>
      <c r="F23" s="341"/>
      <c r="G23" s="575" t="s">
        <v>468</v>
      </c>
      <c r="H23" s="576"/>
      <c r="I23" s="576"/>
      <c r="J23" s="576"/>
      <c r="K23" s="576"/>
      <c r="L23" s="576"/>
      <c r="M23" s="576"/>
      <c r="N23" s="576"/>
      <c r="O23" s="576"/>
      <c r="P23" s="576"/>
      <c r="Q23" s="576"/>
      <c r="R23" s="576"/>
      <c r="S23" s="576"/>
      <c r="T23" s="576"/>
      <c r="U23" s="576"/>
      <c r="V23" s="576"/>
      <c r="W23" s="576"/>
      <c r="X23" s="576"/>
      <c r="Y23" s="576"/>
      <c r="Z23" s="576"/>
      <c r="AA23" s="576"/>
      <c r="AB23" s="576"/>
      <c r="AC23" s="576"/>
      <c r="AD23" s="576"/>
      <c r="AE23" s="576"/>
      <c r="AF23" s="576"/>
      <c r="AG23" s="577"/>
      <c r="AH23" s="194"/>
      <c r="AI23" s="194" t="s">
        <v>485</v>
      </c>
      <c r="AJ23" s="194"/>
      <c r="AK23" s="194"/>
      <c r="AL23" s="194"/>
      <c r="AM23" s="194"/>
      <c r="AN23" s="194"/>
      <c r="AO23" s="194"/>
      <c r="AP23" s="194"/>
      <c r="AQ23" s="194"/>
    </row>
    <row r="24" spans="2:63" ht="29.25" customHeight="1">
      <c r="B24" s="522"/>
      <c r="C24" s="302"/>
      <c r="D24" s="302"/>
      <c r="E24" s="302"/>
      <c r="F24" s="342"/>
      <c r="G24" s="406" t="str">
        <f>IF(AI22=TRUE,AI23,"")</f>
        <v/>
      </c>
      <c r="H24" s="407"/>
      <c r="I24" s="407"/>
      <c r="J24" s="407"/>
      <c r="K24" s="407"/>
      <c r="L24" s="407"/>
      <c r="M24" s="407"/>
      <c r="N24" s="407"/>
      <c r="O24" s="407"/>
      <c r="P24" s="407"/>
      <c r="Q24" s="407"/>
      <c r="R24" s="407"/>
      <c r="S24" s="407"/>
      <c r="T24" s="407"/>
      <c r="U24" s="407"/>
      <c r="V24" s="407"/>
      <c r="W24" s="407"/>
      <c r="X24" s="407"/>
      <c r="Y24" s="407"/>
      <c r="Z24" s="407"/>
      <c r="AA24" s="407"/>
      <c r="AB24" s="407"/>
      <c r="AC24" s="407"/>
      <c r="AD24" s="407"/>
      <c r="AE24" s="407"/>
      <c r="AF24" s="407"/>
      <c r="AG24" s="408"/>
      <c r="AH24" s="194"/>
      <c r="AJ24" s="194"/>
      <c r="AK24" s="194"/>
      <c r="AL24" s="194"/>
      <c r="AM24" s="194"/>
      <c r="AN24" s="194"/>
      <c r="AO24" s="194"/>
      <c r="AP24" s="194"/>
      <c r="AQ24" s="194"/>
    </row>
    <row r="25" spans="2:63" ht="16.899999999999999" customHeight="1">
      <c r="B25" s="528" t="s">
        <v>339</v>
      </c>
      <c r="C25" s="527"/>
      <c r="D25" s="527"/>
      <c r="E25" s="527"/>
      <c r="F25" s="527"/>
      <c r="G25" s="562" t="s">
        <v>337</v>
      </c>
      <c r="H25" s="528" t="s">
        <v>279</v>
      </c>
      <c r="I25" s="528"/>
      <c r="J25" s="528"/>
      <c r="K25" s="528"/>
      <c r="L25" s="82"/>
      <c r="M25" s="555" t="s">
        <v>78</v>
      </c>
      <c r="N25" s="555"/>
      <c r="O25" s="555"/>
      <c r="P25" s="555"/>
      <c r="Q25" s="555"/>
      <c r="R25" s="555"/>
      <c r="S25" s="555"/>
      <c r="T25" s="563"/>
      <c r="U25" s="563"/>
      <c r="V25" s="563"/>
      <c r="W25" s="564"/>
      <c r="X25" s="148" t="s">
        <v>79</v>
      </c>
      <c r="Y25" s="83"/>
      <c r="Z25" s="119"/>
      <c r="AA25" s="119" t="s">
        <v>80</v>
      </c>
      <c r="AB25" s="119"/>
      <c r="AC25" s="119"/>
      <c r="AD25" s="119"/>
      <c r="AE25" s="119"/>
      <c r="AF25" s="119"/>
      <c r="AG25" s="144"/>
      <c r="AI25" s="55"/>
      <c r="AJ25" s="134"/>
      <c r="AK25" s="134"/>
      <c r="AL25" s="134"/>
      <c r="AM25" s="134"/>
      <c r="AN25" s="134"/>
      <c r="AO25" s="134"/>
      <c r="AP25" s="134"/>
      <c r="AQ25" s="134"/>
      <c r="AR25" s="134"/>
      <c r="AS25" s="134"/>
      <c r="AT25" s="134"/>
      <c r="AU25" s="134"/>
      <c r="AV25" s="134"/>
      <c r="AW25" s="134"/>
      <c r="AX25" s="134"/>
      <c r="AY25" s="134"/>
      <c r="AZ25" s="134"/>
      <c r="BA25" s="134"/>
      <c r="BB25" s="134"/>
      <c r="BC25" s="134"/>
      <c r="BD25" s="134"/>
      <c r="BE25" s="119"/>
      <c r="BF25" s="117"/>
      <c r="BG25" s="119"/>
      <c r="BH25" s="119"/>
      <c r="BI25" s="119"/>
      <c r="BJ25" s="55"/>
      <c r="BK25" s="119"/>
    </row>
    <row r="26" spans="2:63" ht="16.899999999999999" customHeight="1">
      <c r="B26" s="527"/>
      <c r="C26" s="527"/>
      <c r="D26" s="527"/>
      <c r="E26" s="527"/>
      <c r="F26" s="527"/>
      <c r="G26" s="562"/>
      <c r="H26" s="528"/>
      <c r="I26" s="528"/>
      <c r="J26" s="528"/>
      <c r="K26" s="528"/>
      <c r="L26" s="75"/>
      <c r="M26" s="546" t="s">
        <v>81</v>
      </c>
      <c r="N26" s="546"/>
      <c r="O26" s="546"/>
      <c r="P26" s="546"/>
      <c r="Q26" s="546"/>
      <c r="R26" s="546"/>
      <c r="S26" s="546"/>
      <c r="T26" s="561"/>
      <c r="U26" s="561"/>
      <c r="V26" s="561"/>
      <c r="W26" s="561"/>
      <c r="X26" s="127" t="s">
        <v>79</v>
      </c>
      <c r="Y26" s="76"/>
      <c r="Z26" s="130"/>
      <c r="AA26" s="559"/>
      <c r="AB26" s="559"/>
      <c r="AC26" s="559"/>
      <c r="AD26" s="559"/>
      <c r="AE26" s="559"/>
      <c r="AF26" s="119"/>
      <c r="AG26" s="144"/>
      <c r="AI26" s="55"/>
      <c r="AJ26" s="55"/>
      <c r="AK26" s="55"/>
      <c r="AL26" s="55"/>
      <c r="AM26" s="55"/>
      <c r="AN26" s="55"/>
      <c r="AO26" s="55"/>
      <c r="AP26" s="55"/>
      <c r="AQ26" s="55"/>
      <c r="AR26" s="119"/>
      <c r="AS26" s="119"/>
      <c r="AT26" s="119"/>
      <c r="AU26" s="119"/>
      <c r="AV26" s="119"/>
      <c r="AW26" s="119"/>
      <c r="AX26" s="119"/>
      <c r="AY26" s="119"/>
      <c r="AZ26" s="119"/>
      <c r="BA26" s="119"/>
      <c r="BB26" s="119"/>
      <c r="BC26" s="119"/>
      <c r="BD26" s="119"/>
      <c r="BE26" s="119"/>
      <c r="BF26" s="119"/>
      <c r="BG26" s="119"/>
      <c r="BH26" s="119"/>
      <c r="BI26" s="119"/>
      <c r="BJ26" s="119"/>
      <c r="BK26" s="119"/>
    </row>
    <row r="27" spans="2:63" ht="16.899999999999999" customHeight="1">
      <c r="B27" s="527"/>
      <c r="C27" s="527"/>
      <c r="D27" s="527"/>
      <c r="E27" s="527"/>
      <c r="F27" s="527"/>
      <c r="G27" s="562"/>
      <c r="H27" s="528"/>
      <c r="I27" s="528"/>
      <c r="J27" s="528"/>
      <c r="K27" s="528"/>
      <c r="L27" s="75"/>
      <c r="M27" s="546" t="s">
        <v>75</v>
      </c>
      <c r="N27" s="546"/>
      <c r="O27" s="546"/>
      <c r="P27" s="546"/>
      <c r="Q27" s="546"/>
      <c r="R27" s="546"/>
      <c r="S27" s="546"/>
      <c r="T27" s="561"/>
      <c r="U27" s="561"/>
      <c r="V27" s="561"/>
      <c r="W27" s="561"/>
      <c r="X27" s="127" t="s">
        <v>79</v>
      </c>
      <c r="Y27" s="76"/>
      <c r="Z27" s="131"/>
      <c r="AA27" s="560"/>
      <c r="AB27" s="560"/>
      <c r="AC27" s="560"/>
      <c r="AD27" s="560"/>
      <c r="AE27" s="560"/>
      <c r="AF27" s="122" t="s">
        <v>276</v>
      </c>
      <c r="AG27" s="144"/>
    </row>
    <row r="28" spans="2:63" ht="16.899999999999999" customHeight="1">
      <c r="B28" s="527"/>
      <c r="C28" s="527"/>
      <c r="D28" s="527"/>
      <c r="E28" s="527"/>
      <c r="F28" s="527"/>
      <c r="G28" s="562"/>
      <c r="H28" s="528"/>
      <c r="I28" s="528"/>
      <c r="J28" s="528"/>
      <c r="K28" s="528"/>
      <c r="L28" s="163"/>
      <c r="M28" s="548" t="s">
        <v>130</v>
      </c>
      <c r="N28" s="548"/>
      <c r="O28" s="548"/>
      <c r="P28" s="548"/>
      <c r="Q28" s="548"/>
      <c r="R28" s="548"/>
      <c r="S28" s="548"/>
      <c r="T28" s="573"/>
      <c r="U28" s="573"/>
      <c r="V28" s="573"/>
      <c r="W28" s="573"/>
      <c r="X28" s="93" t="s">
        <v>79</v>
      </c>
      <c r="Y28" s="77"/>
      <c r="Z28" s="122"/>
      <c r="AA28" s="122"/>
      <c r="AB28" s="122"/>
      <c r="AC28" s="122"/>
      <c r="AD28" s="122"/>
      <c r="AE28" s="122"/>
      <c r="AF28" s="122"/>
      <c r="AG28" s="145"/>
    </row>
    <row r="29" spans="2:63" ht="16.899999999999999" customHeight="1">
      <c r="B29" s="527"/>
      <c r="C29" s="527"/>
      <c r="D29" s="527"/>
      <c r="E29" s="527"/>
      <c r="F29" s="527"/>
      <c r="G29" s="562"/>
      <c r="H29" s="527" t="s">
        <v>82</v>
      </c>
      <c r="I29" s="527"/>
      <c r="J29" s="527"/>
      <c r="K29" s="527"/>
      <c r="L29" s="73"/>
      <c r="M29" s="552" t="s">
        <v>78</v>
      </c>
      <c r="N29" s="552"/>
      <c r="O29" s="552"/>
      <c r="P29" s="552"/>
      <c r="Q29" s="552"/>
      <c r="R29" s="552"/>
      <c r="S29" s="552"/>
      <c r="T29" s="574"/>
      <c r="U29" s="574"/>
      <c r="V29" s="574"/>
      <c r="W29" s="574"/>
      <c r="X29" s="126" t="s">
        <v>79</v>
      </c>
      <c r="Y29" s="74"/>
      <c r="Z29" s="124"/>
      <c r="AA29" s="124" t="s">
        <v>80</v>
      </c>
      <c r="AB29" s="124"/>
      <c r="AC29" s="124"/>
      <c r="AD29" s="124"/>
      <c r="AE29" s="124"/>
      <c r="AF29" s="124"/>
      <c r="AG29" s="143"/>
    </row>
    <row r="30" spans="2:63" ht="16.899999999999999" customHeight="1">
      <c r="B30" s="527"/>
      <c r="C30" s="527"/>
      <c r="D30" s="527"/>
      <c r="E30" s="527"/>
      <c r="F30" s="527"/>
      <c r="G30" s="562"/>
      <c r="H30" s="527"/>
      <c r="I30" s="527"/>
      <c r="J30" s="527"/>
      <c r="K30" s="527"/>
      <c r="L30" s="75"/>
      <c r="M30" s="546" t="s">
        <v>81</v>
      </c>
      <c r="N30" s="546"/>
      <c r="O30" s="546"/>
      <c r="P30" s="546"/>
      <c r="Q30" s="546"/>
      <c r="R30" s="546"/>
      <c r="S30" s="546"/>
      <c r="T30" s="565"/>
      <c r="U30" s="565"/>
      <c r="V30" s="565"/>
      <c r="W30" s="565"/>
      <c r="X30" s="127" t="s">
        <v>79</v>
      </c>
      <c r="Y30" s="76"/>
      <c r="Z30" s="130"/>
      <c r="AA30" s="559"/>
      <c r="AB30" s="559"/>
      <c r="AC30" s="559"/>
      <c r="AD30" s="559"/>
      <c r="AE30" s="559"/>
      <c r="AF30" s="119"/>
      <c r="AG30" s="144"/>
    </row>
    <row r="31" spans="2:63" ht="16.899999999999999" customHeight="1">
      <c r="B31" s="527"/>
      <c r="C31" s="527"/>
      <c r="D31" s="527"/>
      <c r="E31" s="527"/>
      <c r="F31" s="527"/>
      <c r="G31" s="562"/>
      <c r="H31" s="527"/>
      <c r="I31" s="527"/>
      <c r="J31" s="527"/>
      <c r="K31" s="527"/>
      <c r="L31" s="75"/>
      <c r="M31" s="546" t="s">
        <v>75</v>
      </c>
      <c r="N31" s="546"/>
      <c r="O31" s="546"/>
      <c r="P31" s="546"/>
      <c r="Q31" s="546"/>
      <c r="R31" s="546"/>
      <c r="S31" s="546"/>
      <c r="T31" s="565"/>
      <c r="U31" s="565"/>
      <c r="V31" s="565"/>
      <c r="W31" s="565"/>
      <c r="X31" s="127" t="s">
        <v>79</v>
      </c>
      <c r="Y31" s="76"/>
      <c r="Z31" s="131"/>
      <c r="AA31" s="560"/>
      <c r="AB31" s="560"/>
      <c r="AC31" s="560"/>
      <c r="AD31" s="560"/>
      <c r="AE31" s="560"/>
      <c r="AF31" s="122" t="s">
        <v>276</v>
      </c>
      <c r="AG31" s="144"/>
    </row>
    <row r="32" spans="2:63" ht="16.899999999999999" customHeight="1">
      <c r="B32" s="527"/>
      <c r="C32" s="527"/>
      <c r="D32" s="527"/>
      <c r="E32" s="527"/>
      <c r="F32" s="527"/>
      <c r="G32" s="562"/>
      <c r="H32" s="527"/>
      <c r="I32" s="527"/>
      <c r="J32" s="527"/>
      <c r="K32" s="527"/>
      <c r="L32" s="163"/>
      <c r="M32" s="548" t="s">
        <v>130</v>
      </c>
      <c r="N32" s="548"/>
      <c r="O32" s="548"/>
      <c r="P32" s="548"/>
      <c r="Q32" s="548"/>
      <c r="R32" s="548"/>
      <c r="S32" s="548"/>
      <c r="T32" s="566"/>
      <c r="U32" s="566"/>
      <c r="V32" s="566"/>
      <c r="W32" s="566"/>
      <c r="X32" s="93" t="s">
        <v>79</v>
      </c>
      <c r="Y32" s="77"/>
      <c r="Z32" s="122"/>
      <c r="AA32" s="39" t="s">
        <v>280</v>
      </c>
      <c r="AB32" s="122"/>
      <c r="AC32" s="122"/>
      <c r="AD32" s="122"/>
      <c r="AE32" s="122"/>
      <c r="AF32" s="122"/>
      <c r="AG32" s="145"/>
    </row>
    <row r="33" spans="2:63" ht="16.899999999999999" customHeight="1">
      <c r="B33" s="527"/>
      <c r="C33" s="527"/>
      <c r="D33" s="527"/>
      <c r="E33" s="527"/>
      <c r="F33" s="527"/>
      <c r="G33" s="562" t="s">
        <v>338</v>
      </c>
      <c r="H33" s="528" t="s">
        <v>279</v>
      </c>
      <c r="I33" s="528"/>
      <c r="J33" s="528"/>
      <c r="K33" s="528"/>
      <c r="L33" s="82"/>
      <c r="M33" s="555" t="s">
        <v>78</v>
      </c>
      <c r="N33" s="555"/>
      <c r="O33" s="555"/>
      <c r="P33" s="555"/>
      <c r="Q33" s="555"/>
      <c r="R33" s="555"/>
      <c r="S33" s="555"/>
      <c r="T33" s="567">
        <f>'第2-1号様式（共通事項）'!F9</f>
        <v>0</v>
      </c>
      <c r="U33" s="567"/>
      <c r="V33" s="567"/>
      <c r="W33" s="567"/>
      <c r="X33" s="148" t="s">
        <v>79</v>
      </c>
      <c r="Y33" s="83"/>
      <c r="Z33" s="119"/>
      <c r="AA33" s="119" t="s">
        <v>80</v>
      </c>
      <c r="AB33" s="119"/>
      <c r="AC33" s="119"/>
      <c r="AD33" s="119"/>
      <c r="AE33" s="119"/>
      <c r="AF33" s="119"/>
      <c r="AG33" s="144"/>
      <c r="AI33" s="55"/>
      <c r="AJ33" s="134"/>
      <c r="AK33" s="134"/>
      <c r="AL33" s="134"/>
      <c r="AM33" s="134"/>
      <c r="AN33" s="134"/>
      <c r="AO33" s="134"/>
      <c r="AP33" s="134"/>
      <c r="AQ33" s="134"/>
      <c r="AR33" s="134"/>
      <c r="AS33" s="134"/>
      <c r="AT33" s="134"/>
      <c r="AU33" s="134"/>
      <c r="AV33" s="134"/>
      <c r="AW33" s="134"/>
      <c r="AX33" s="134"/>
      <c r="AY33" s="134"/>
      <c r="AZ33" s="134"/>
      <c r="BA33" s="134"/>
      <c r="BB33" s="134"/>
      <c r="BC33" s="134"/>
      <c r="BD33" s="134"/>
      <c r="BE33" s="119"/>
      <c r="BF33" s="117"/>
      <c r="BG33" s="119"/>
      <c r="BH33" s="119"/>
      <c r="BI33" s="119"/>
      <c r="BJ33" s="55"/>
      <c r="BK33" s="119"/>
    </row>
    <row r="34" spans="2:63" ht="16.899999999999999" customHeight="1">
      <c r="B34" s="527"/>
      <c r="C34" s="527"/>
      <c r="D34" s="527"/>
      <c r="E34" s="527"/>
      <c r="F34" s="527"/>
      <c r="G34" s="562"/>
      <c r="H34" s="528"/>
      <c r="I34" s="528"/>
      <c r="J34" s="528"/>
      <c r="K34" s="528"/>
      <c r="L34" s="75"/>
      <c r="M34" s="546" t="s">
        <v>81</v>
      </c>
      <c r="N34" s="546"/>
      <c r="O34" s="546"/>
      <c r="P34" s="546"/>
      <c r="Q34" s="546"/>
      <c r="R34" s="546"/>
      <c r="S34" s="546"/>
      <c r="T34" s="568">
        <f>'第2-1号様式（共通事項）'!F10</f>
        <v>0</v>
      </c>
      <c r="U34" s="568"/>
      <c r="V34" s="568"/>
      <c r="W34" s="568"/>
      <c r="X34" s="127" t="s">
        <v>79</v>
      </c>
      <c r="Y34" s="76"/>
      <c r="Z34" s="130"/>
      <c r="AA34" s="391">
        <f>'第2-1号様式（共通事項）'!F13</f>
        <v>0</v>
      </c>
      <c r="AB34" s="391"/>
      <c r="AC34" s="391"/>
      <c r="AD34" s="391"/>
      <c r="AE34" s="391"/>
      <c r="AF34" s="119"/>
      <c r="AG34" s="144"/>
      <c r="AI34" s="55"/>
      <c r="AJ34" s="55"/>
      <c r="AK34" s="55"/>
      <c r="AL34" s="55"/>
      <c r="AM34" s="55"/>
      <c r="AN34" s="55"/>
      <c r="AO34" s="55"/>
      <c r="AP34" s="55"/>
      <c r="AQ34" s="55"/>
      <c r="AR34" s="119"/>
      <c r="AS34" s="119"/>
      <c r="AT34" s="119"/>
      <c r="AU34" s="119"/>
      <c r="AV34" s="119"/>
      <c r="AW34" s="119"/>
      <c r="AX34" s="119"/>
      <c r="AY34" s="119"/>
      <c r="AZ34" s="119"/>
      <c r="BA34" s="119"/>
      <c r="BB34" s="119"/>
      <c r="BC34" s="119"/>
      <c r="BD34" s="119"/>
      <c r="BE34" s="119"/>
      <c r="BF34" s="119"/>
      <c r="BG34" s="119"/>
      <c r="BH34" s="119"/>
      <c r="BI34" s="119"/>
      <c r="BJ34" s="119"/>
      <c r="BK34" s="119"/>
    </row>
    <row r="35" spans="2:63" ht="16.899999999999999" customHeight="1">
      <c r="B35" s="527"/>
      <c r="C35" s="527"/>
      <c r="D35" s="527"/>
      <c r="E35" s="527"/>
      <c r="F35" s="527"/>
      <c r="G35" s="562"/>
      <c r="H35" s="528"/>
      <c r="I35" s="528"/>
      <c r="J35" s="528"/>
      <c r="K35" s="528"/>
      <c r="L35" s="75"/>
      <c r="M35" s="546" t="s">
        <v>75</v>
      </c>
      <c r="N35" s="546"/>
      <c r="O35" s="546"/>
      <c r="P35" s="546"/>
      <c r="Q35" s="546"/>
      <c r="R35" s="546"/>
      <c r="S35" s="546"/>
      <c r="T35" s="568">
        <f>'第2-1号様式（共通事項）'!F11</f>
        <v>0</v>
      </c>
      <c r="U35" s="568"/>
      <c r="V35" s="568"/>
      <c r="W35" s="568"/>
      <c r="X35" s="127" t="s">
        <v>79</v>
      </c>
      <c r="Y35" s="76"/>
      <c r="Z35" s="131"/>
      <c r="AA35" s="392"/>
      <c r="AB35" s="392"/>
      <c r="AC35" s="392"/>
      <c r="AD35" s="392"/>
      <c r="AE35" s="392"/>
      <c r="AF35" s="122" t="s">
        <v>276</v>
      </c>
      <c r="AG35" s="144"/>
    </row>
    <row r="36" spans="2:63" ht="16.899999999999999" customHeight="1">
      <c r="B36" s="527"/>
      <c r="C36" s="527"/>
      <c r="D36" s="527"/>
      <c r="E36" s="527"/>
      <c r="F36" s="527"/>
      <c r="G36" s="562"/>
      <c r="H36" s="528"/>
      <c r="I36" s="528"/>
      <c r="J36" s="528"/>
      <c r="K36" s="528"/>
      <c r="L36" s="163"/>
      <c r="M36" s="548" t="s">
        <v>130</v>
      </c>
      <c r="N36" s="548"/>
      <c r="O36" s="548"/>
      <c r="P36" s="548"/>
      <c r="Q36" s="548"/>
      <c r="R36" s="548"/>
      <c r="S36" s="548"/>
      <c r="T36" s="569">
        <f>'第2-1号様式（共通事項）'!F12</f>
        <v>0</v>
      </c>
      <c r="U36" s="569"/>
      <c r="V36" s="569"/>
      <c r="W36" s="569"/>
      <c r="X36" s="93" t="s">
        <v>79</v>
      </c>
      <c r="Y36" s="77"/>
      <c r="Z36" s="122"/>
      <c r="AA36" s="122"/>
      <c r="AB36" s="122"/>
      <c r="AC36" s="122"/>
      <c r="AD36" s="122"/>
      <c r="AE36" s="122"/>
      <c r="AF36" s="122"/>
      <c r="AG36" s="145"/>
    </row>
    <row r="37" spans="2:63" ht="16.899999999999999" customHeight="1">
      <c r="B37" s="527"/>
      <c r="C37" s="527"/>
      <c r="D37" s="527"/>
      <c r="E37" s="527"/>
      <c r="F37" s="527"/>
      <c r="G37" s="562"/>
      <c r="H37" s="527" t="s">
        <v>82</v>
      </c>
      <c r="I37" s="527"/>
      <c r="J37" s="527"/>
      <c r="K37" s="527"/>
      <c r="L37" s="73"/>
      <c r="M37" s="552" t="s">
        <v>78</v>
      </c>
      <c r="N37" s="552"/>
      <c r="O37" s="552"/>
      <c r="P37" s="552"/>
      <c r="Q37" s="552"/>
      <c r="R37" s="552"/>
      <c r="S37" s="552"/>
      <c r="T37" s="553">
        <f>'第2-1号様式（共通事項）'!U9</f>
        <v>0</v>
      </c>
      <c r="U37" s="553"/>
      <c r="V37" s="553"/>
      <c r="W37" s="553"/>
      <c r="X37" s="126" t="s">
        <v>79</v>
      </c>
      <c r="Y37" s="74"/>
      <c r="Z37" s="124"/>
      <c r="AA37" s="124" t="s">
        <v>80</v>
      </c>
      <c r="AB37" s="124"/>
      <c r="AC37" s="124"/>
      <c r="AD37" s="124"/>
      <c r="AE37" s="124"/>
      <c r="AF37" s="124"/>
      <c r="AG37" s="143"/>
    </row>
    <row r="38" spans="2:63" ht="16.899999999999999" customHeight="1">
      <c r="B38" s="527"/>
      <c r="C38" s="527"/>
      <c r="D38" s="527"/>
      <c r="E38" s="527"/>
      <c r="F38" s="527"/>
      <c r="G38" s="562"/>
      <c r="H38" s="527"/>
      <c r="I38" s="527"/>
      <c r="J38" s="527"/>
      <c r="K38" s="527"/>
      <c r="L38" s="75"/>
      <c r="M38" s="546" t="s">
        <v>81</v>
      </c>
      <c r="N38" s="546"/>
      <c r="O38" s="546"/>
      <c r="P38" s="546"/>
      <c r="Q38" s="546"/>
      <c r="R38" s="546"/>
      <c r="S38" s="546"/>
      <c r="T38" s="547">
        <f>'第2-1号様式（共通事項）'!U10</f>
        <v>0</v>
      </c>
      <c r="U38" s="547"/>
      <c r="V38" s="547"/>
      <c r="W38" s="547"/>
      <c r="X38" s="127" t="s">
        <v>79</v>
      </c>
      <c r="Y38" s="76"/>
      <c r="Z38" s="130"/>
      <c r="AA38" s="391">
        <f>'第2-1号様式（共通事項）'!U13</f>
        <v>0</v>
      </c>
      <c r="AB38" s="391"/>
      <c r="AC38" s="391"/>
      <c r="AD38" s="391"/>
      <c r="AE38" s="391"/>
      <c r="AF38" s="119"/>
      <c r="AG38" s="144"/>
    </row>
    <row r="39" spans="2:63" ht="16.899999999999999" customHeight="1">
      <c r="B39" s="527"/>
      <c r="C39" s="527"/>
      <c r="D39" s="527"/>
      <c r="E39" s="527"/>
      <c r="F39" s="527"/>
      <c r="G39" s="562"/>
      <c r="H39" s="527"/>
      <c r="I39" s="527"/>
      <c r="J39" s="527"/>
      <c r="K39" s="527"/>
      <c r="L39" s="75"/>
      <c r="M39" s="546" t="s">
        <v>75</v>
      </c>
      <c r="N39" s="546"/>
      <c r="O39" s="546"/>
      <c r="P39" s="546"/>
      <c r="Q39" s="546"/>
      <c r="R39" s="546"/>
      <c r="S39" s="546"/>
      <c r="T39" s="547">
        <f>'第2-1号様式（共通事項）'!U11</f>
        <v>0</v>
      </c>
      <c r="U39" s="547"/>
      <c r="V39" s="547"/>
      <c r="W39" s="547"/>
      <c r="X39" s="127" t="s">
        <v>79</v>
      </c>
      <c r="Y39" s="76"/>
      <c r="Z39" s="131"/>
      <c r="AA39" s="392"/>
      <c r="AB39" s="392"/>
      <c r="AC39" s="392"/>
      <c r="AD39" s="392"/>
      <c r="AE39" s="392"/>
      <c r="AF39" s="122" t="s">
        <v>276</v>
      </c>
      <c r="AG39" s="144"/>
    </row>
    <row r="40" spans="2:63" ht="16.899999999999999" customHeight="1">
      <c r="B40" s="527"/>
      <c r="C40" s="527"/>
      <c r="D40" s="527"/>
      <c r="E40" s="527"/>
      <c r="F40" s="527"/>
      <c r="G40" s="562"/>
      <c r="H40" s="527"/>
      <c r="I40" s="527"/>
      <c r="J40" s="527"/>
      <c r="K40" s="527"/>
      <c r="L40" s="163"/>
      <c r="M40" s="548" t="s">
        <v>130</v>
      </c>
      <c r="N40" s="548"/>
      <c r="O40" s="548"/>
      <c r="P40" s="548"/>
      <c r="Q40" s="548"/>
      <c r="R40" s="548"/>
      <c r="S40" s="548"/>
      <c r="T40" s="549">
        <f>'第2-1号様式（共通事項）'!U12</f>
        <v>0</v>
      </c>
      <c r="U40" s="549"/>
      <c r="V40" s="549"/>
      <c r="W40" s="549"/>
      <c r="X40" s="93" t="s">
        <v>79</v>
      </c>
      <c r="Y40" s="77"/>
      <c r="Z40" s="122"/>
      <c r="AA40" s="39" t="s">
        <v>280</v>
      </c>
      <c r="AB40" s="122"/>
      <c r="AC40" s="122"/>
      <c r="AD40" s="122"/>
      <c r="AE40" s="122"/>
      <c r="AF40" s="122"/>
      <c r="AG40" s="145"/>
    </row>
    <row r="41" spans="2:63" s="1" customFormat="1" ht="16.899999999999999" customHeight="1">
      <c r="B41" s="527" t="s">
        <v>72</v>
      </c>
      <c r="C41" s="527"/>
      <c r="D41" s="527"/>
      <c r="E41" s="527"/>
      <c r="F41" s="527"/>
      <c r="G41" s="142"/>
      <c r="H41" s="550" t="str">
        <f>AI41</f>
        <v>☑</v>
      </c>
      <c r="I41" s="511" t="s">
        <v>204</v>
      </c>
      <c r="J41" s="511"/>
      <c r="K41" s="511"/>
      <c r="L41" s="511"/>
      <c r="M41" s="124"/>
      <c r="N41" s="124"/>
      <c r="O41" s="550" t="str">
        <f>AI42</f>
        <v>□</v>
      </c>
      <c r="P41" s="511" t="s">
        <v>317</v>
      </c>
      <c r="Q41" s="511"/>
      <c r="R41" s="511"/>
      <c r="S41" s="511"/>
      <c r="T41" s="124"/>
      <c r="U41" s="124"/>
      <c r="V41" s="143"/>
      <c r="W41" s="4"/>
      <c r="X41" s="4"/>
      <c r="Y41" s="4"/>
      <c r="Z41" s="4"/>
      <c r="AA41" s="4"/>
      <c r="AI41" s="138" t="str">
        <f>IF(AJ41=TRUE,"☑","□")</f>
        <v>☑</v>
      </c>
      <c r="AJ41" s="71" t="b">
        <f>第１号様式!AI56</f>
        <v>1</v>
      </c>
      <c r="AK41" s="71" t="str">
        <f>第１号様式!AJ56</f>
        <v>木造住宅</v>
      </c>
    </row>
    <row r="42" spans="2:63" ht="16.899999999999999" customHeight="1">
      <c r="B42" s="527"/>
      <c r="C42" s="527"/>
      <c r="D42" s="527"/>
      <c r="E42" s="527"/>
      <c r="F42" s="527"/>
      <c r="G42" s="121"/>
      <c r="H42" s="551"/>
      <c r="I42" s="323"/>
      <c r="J42" s="323"/>
      <c r="K42" s="323"/>
      <c r="L42" s="323"/>
      <c r="M42" s="122"/>
      <c r="N42" s="122"/>
      <c r="O42" s="551"/>
      <c r="P42" s="323"/>
      <c r="Q42" s="323"/>
      <c r="R42" s="323"/>
      <c r="S42" s="323"/>
      <c r="T42" s="122"/>
      <c r="U42" s="122"/>
      <c r="V42" s="145"/>
      <c r="AI42" s="138" t="str">
        <f>IF(AJ42=TRUE,"☑","□")</f>
        <v>□</v>
      </c>
      <c r="AJ42" s="71" t="b">
        <f>第１号様式!AI57</f>
        <v>0</v>
      </c>
      <c r="AK42" s="71" t="str">
        <f>第１号様式!AJ57</f>
        <v>京町家</v>
      </c>
    </row>
    <row r="43" spans="2:63" ht="16.899999999999999" customHeight="1">
      <c r="B43" s="4" t="s">
        <v>340</v>
      </c>
      <c r="AH43" s="4"/>
      <c r="AI43" s="4"/>
      <c r="AJ43" s="4"/>
      <c r="AK43" s="4"/>
      <c r="AL43" s="4"/>
      <c r="AM43" s="4"/>
      <c r="AN43" s="4"/>
      <c r="AO43" s="4"/>
      <c r="AP43" s="4"/>
      <c r="AQ43" s="4"/>
    </row>
    <row r="44" spans="2:63" s="3" customFormat="1" ht="6" customHeight="1" thickBot="1">
      <c r="B44" s="55"/>
      <c r="C44" s="55"/>
      <c r="D44" s="55"/>
      <c r="E44" s="55"/>
      <c r="F44" s="55"/>
      <c r="G44" s="55"/>
      <c r="H44" s="55"/>
      <c r="I44" s="55"/>
      <c r="J44" s="55"/>
      <c r="K44" s="55"/>
      <c r="L44" s="55"/>
      <c r="M44" s="55"/>
      <c r="N44" s="55"/>
      <c r="O44" s="55"/>
      <c r="P44" s="55"/>
      <c r="Q44" s="55"/>
      <c r="R44" s="55"/>
      <c r="S44" s="55"/>
      <c r="T44" s="55"/>
      <c r="U44" s="55"/>
      <c r="V44" s="55"/>
      <c r="W44" s="55"/>
      <c r="X44" s="55"/>
      <c r="Y44" s="55"/>
      <c r="Z44" s="55"/>
      <c r="AA44" s="55"/>
      <c r="AB44" s="4"/>
      <c r="AR44" s="4"/>
      <c r="AS44" s="4"/>
    </row>
    <row r="45" spans="2:63" s="3" customFormat="1" ht="18" customHeight="1" thickTop="1">
      <c r="B45" s="80"/>
      <c r="C45" s="119"/>
      <c r="D45" s="119"/>
      <c r="E45" s="119"/>
      <c r="F45" s="119"/>
      <c r="G45" s="119"/>
      <c r="H45" s="119"/>
      <c r="I45" s="119"/>
      <c r="J45" s="119"/>
      <c r="K45" s="119"/>
      <c r="L45" s="119"/>
      <c r="M45" s="119"/>
      <c r="N45" s="119"/>
      <c r="O45" s="119"/>
      <c r="P45" s="119"/>
      <c r="Q45" s="119"/>
      <c r="R45" s="119"/>
      <c r="S45" s="40"/>
      <c r="T45" s="22" t="s">
        <v>24</v>
      </c>
      <c r="U45" s="23"/>
      <c r="V45" s="23"/>
      <c r="W45" s="23"/>
      <c r="X45" s="24"/>
      <c r="Y45" s="35" t="s">
        <v>27</v>
      </c>
      <c r="Z45" s="23"/>
      <c r="AA45" s="99"/>
      <c r="AB45" s="99"/>
      <c r="AC45" s="99"/>
      <c r="AD45" s="99"/>
      <c r="AE45" s="23"/>
      <c r="AF45" s="23"/>
      <c r="AG45" s="24"/>
      <c r="AH45" s="119"/>
      <c r="AI45" s="119"/>
      <c r="AT45" s="4"/>
      <c r="AU45" s="4"/>
    </row>
    <row r="46" spans="2:63" s="3" customFormat="1" ht="18" customHeight="1">
      <c r="B46" s="119"/>
      <c r="C46" s="119"/>
      <c r="D46" s="119"/>
      <c r="E46" s="119"/>
      <c r="F46" s="119"/>
      <c r="G46" s="119"/>
      <c r="H46" s="119"/>
      <c r="I46" s="119"/>
      <c r="J46" s="119"/>
      <c r="K46" s="119"/>
      <c r="L46" s="119"/>
      <c r="M46" s="119"/>
      <c r="N46" s="119"/>
      <c r="O46" s="119"/>
      <c r="P46" s="119"/>
      <c r="Q46" s="119"/>
      <c r="R46" s="119"/>
      <c r="S46" s="119"/>
      <c r="T46" s="326" t="s">
        <v>71</v>
      </c>
      <c r="U46" s="327"/>
      <c r="V46" s="327"/>
      <c r="W46" s="327"/>
      <c r="X46" s="328"/>
      <c r="Y46" s="25"/>
      <c r="Z46" s="119"/>
      <c r="AA46" s="55"/>
      <c r="AB46" s="55"/>
      <c r="AC46" s="55"/>
      <c r="AD46" s="55"/>
      <c r="AE46" s="119"/>
      <c r="AF46" s="119"/>
      <c r="AG46" s="26"/>
      <c r="AH46" s="119"/>
      <c r="AI46" s="119"/>
      <c r="AT46" s="4"/>
      <c r="AU46" s="4"/>
    </row>
    <row r="47" spans="2:63" s="3" customFormat="1" ht="18" customHeight="1">
      <c r="B47" s="119"/>
      <c r="C47" s="119"/>
      <c r="D47" s="119"/>
      <c r="E47" s="119"/>
      <c r="F47" s="119"/>
      <c r="G47" s="119"/>
      <c r="H47" s="119"/>
      <c r="I47" s="119"/>
      <c r="J47" s="119"/>
      <c r="K47" s="119"/>
      <c r="L47" s="119"/>
      <c r="M47" s="119"/>
      <c r="N47" s="119"/>
      <c r="O47" s="119"/>
      <c r="P47" s="119"/>
      <c r="Q47" s="119"/>
      <c r="R47" s="119"/>
      <c r="S47" s="119"/>
      <c r="T47" s="326"/>
      <c r="U47" s="327"/>
      <c r="V47" s="327"/>
      <c r="W47" s="327"/>
      <c r="X47" s="328"/>
      <c r="Y47" s="25"/>
      <c r="Z47" s="119"/>
      <c r="AA47" s="55"/>
      <c r="AB47" s="55"/>
      <c r="AC47" s="55"/>
      <c r="AD47" s="55"/>
      <c r="AE47" s="119"/>
      <c r="AF47" s="119"/>
      <c r="AG47" s="26"/>
      <c r="AH47" s="119"/>
      <c r="AI47" s="119"/>
      <c r="AT47" s="4"/>
      <c r="AU47" s="4"/>
    </row>
    <row r="48" spans="2:63" s="3" customFormat="1" ht="18" customHeight="1" thickBot="1">
      <c r="B48" s="119"/>
      <c r="C48" s="119"/>
      <c r="D48" s="119"/>
      <c r="E48" s="119"/>
      <c r="F48" s="119"/>
      <c r="G48" s="119"/>
      <c r="H48" s="119"/>
      <c r="I48" s="119"/>
      <c r="J48" s="119"/>
      <c r="K48" s="119"/>
      <c r="L48" s="119"/>
      <c r="M48" s="119"/>
      <c r="N48" s="119"/>
      <c r="O48" s="119"/>
      <c r="P48" s="119"/>
      <c r="Q48" s="119"/>
      <c r="R48" s="119"/>
      <c r="S48" s="119"/>
      <c r="T48" s="329"/>
      <c r="U48" s="330"/>
      <c r="V48" s="330"/>
      <c r="W48" s="330"/>
      <c r="X48" s="331"/>
      <c r="Y48" s="27"/>
      <c r="Z48" s="28"/>
      <c r="AA48" s="100"/>
      <c r="AB48" s="100"/>
      <c r="AC48" s="100"/>
      <c r="AD48" s="100"/>
      <c r="AE48" s="28"/>
      <c r="AF48" s="28"/>
      <c r="AG48" s="29"/>
      <c r="AH48" s="119"/>
      <c r="AI48" s="119"/>
      <c r="AT48" s="4"/>
      <c r="AU48" s="4"/>
    </row>
    <row r="49" spans="2:45" s="3" customFormat="1" ht="19.899999999999999" customHeight="1" thickTop="1">
      <c r="B49" s="119"/>
      <c r="C49" s="119"/>
      <c r="D49" s="119"/>
      <c r="E49" s="119"/>
      <c r="F49" s="119"/>
      <c r="G49" s="119"/>
      <c r="H49" s="119"/>
      <c r="I49" s="119"/>
      <c r="J49" s="119"/>
      <c r="K49" s="119"/>
      <c r="L49" s="119"/>
      <c r="M49" s="119"/>
      <c r="N49" s="119"/>
      <c r="O49" s="119"/>
      <c r="P49" s="119"/>
      <c r="Q49" s="119"/>
      <c r="R49" s="119"/>
      <c r="S49" s="119"/>
      <c r="T49" s="119"/>
      <c r="U49" s="55"/>
      <c r="V49" s="119"/>
      <c r="W49" s="119"/>
      <c r="X49" s="119"/>
      <c r="Y49" s="134"/>
      <c r="Z49" s="134"/>
      <c r="AA49" s="119"/>
      <c r="AB49" s="4"/>
      <c r="AC49" s="119"/>
      <c r="AD49" s="119"/>
      <c r="AE49" s="119"/>
      <c r="AF49" s="119"/>
      <c r="AG49" s="119"/>
      <c r="AR49" s="4"/>
      <c r="AS49" s="4"/>
    </row>
    <row r="50" spans="2:45" s="3" customFormat="1" ht="19.899999999999999" customHeight="1">
      <c r="B50" s="119"/>
      <c r="C50" s="119"/>
      <c r="D50" s="119"/>
      <c r="E50" s="119"/>
      <c r="F50" s="119"/>
      <c r="G50" s="119"/>
      <c r="H50" s="119"/>
      <c r="I50" s="119"/>
      <c r="J50" s="119"/>
      <c r="K50" s="119"/>
      <c r="L50" s="119"/>
      <c r="M50" s="119"/>
      <c r="N50" s="119"/>
      <c r="O50" s="119"/>
      <c r="P50" s="119"/>
      <c r="Q50" s="119"/>
      <c r="R50" s="119"/>
      <c r="S50" s="119"/>
      <c r="T50" s="119"/>
      <c r="U50" s="55"/>
      <c r="V50" s="119"/>
      <c r="W50" s="119"/>
      <c r="X50" s="119"/>
      <c r="Y50" s="119"/>
      <c r="Z50" s="119"/>
      <c r="AA50" s="119"/>
      <c r="AB50" s="4"/>
      <c r="AC50" s="119"/>
      <c r="AD50" s="119"/>
      <c r="AE50" s="119"/>
      <c r="AF50" s="119"/>
      <c r="AG50" s="119"/>
      <c r="AR50" s="4"/>
      <c r="AS50" s="4"/>
    </row>
    <row r="51" spans="2:45" s="3" customFormat="1" ht="19.899999999999999" customHeight="1">
      <c r="B51" s="119"/>
      <c r="C51" s="119"/>
      <c r="D51" s="119"/>
      <c r="E51" s="119"/>
      <c r="F51" s="119"/>
      <c r="G51" s="119"/>
      <c r="H51" s="119"/>
      <c r="I51" s="119"/>
      <c r="J51" s="119"/>
      <c r="K51" s="119"/>
      <c r="L51" s="119"/>
      <c r="M51" s="119"/>
      <c r="N51" s="119"/>
      <c r="O51" s="119"/>
      <c r="P51" s="119"/>
      <c r="Q51" s="119"/>
      <c r="R51" s="119"/>
      <c r="S51" s="119"/>
      <c r="T51" s="119"/>
      <c r="U51" s="119"/>
      <c r="V51" s="119"/>
      <c r="W51" s="119"/>
      <c r="X51" s="119"/>
      <c r="Y51" s="119"/>
      <c r="Z51" s="119"/>
      <c r="AA51" s="119"/>
      <c r="AB51" s="4"/>
      <c r="AC51" s="119"/>
      <c r="AD51" s="119"/>
      <c r="AE51" s="119"/>
      <c r="AF51" s="119"/>
      <c r="AG51" s="119"/>
      <c r="AR51" s="4"/>
      <c r="AS51" s="4"/>
    </row>
    <row r="52" spans="2:45" s="3" customFormat="1" ht="19.899999999999999" customHeight="1">
      <c r="B52" s="80"/>
      <c r="C52" s="119"/>
      <c r="D52" s="119"/>
      <c r="E52" s="119"/>
      <c r="F52" s="119"/>
      <c r="G52" s="119"/>
      <c r="H52" s="119"/>
      <c r="I52" s="119"/>
      <c r="J52" s="119"/>
      <c r="K52" s="119"/>
      <c r="L52" s="119"/>
      <c r="M52" s="119"/>
      <c r="N52" s="119"/>
      <c r="O52" s="119"/>
      <c r="P52" s="119"/>
      <c r="Q52" s="119"/>
      <c r="R52" s="119"/>
      <c r="S52" s="119"/>
      <c r="T52" s="119"/>
      <c r="U52" s="119"/>
      <c r="V52" s="119"/>
      <c r="W52" s="119"/>
      <c r="X52" s="119"/>
      <c r="Y52" s="119"/>
      <c r="Z52" s="119"/>
      <c r="AA52" s="119"/>
      <c r="AB52" s="4"/>
      <c r="AC52" s="55"/>
      <c r="AD52" s="55"/>
      <c r="AE52" s="55"/>
      <c r="AF52" s="55"/>
      <c r="AG52" s="55"/>
      <c r="AR52" s="4"/>
      <c r="AS52" s="4"/>
    </row>
    <row r="53" spans="2:45" s="3" customFormat="1" ht="19.899999999999999" customHeight="1">
      <c r="B53" s="119"/>
      <c r="C53" s="55"/>
      <c r="D53" s="119"/>
      <c r="E53" s="119"/>
      <c r="F53" s="119"/>
      <c r="G53" s="119"/>
      <c r="H53" s="119"/>
      <c r="I53" s="119"/>
      <c r="J53" s="119"/>
      <c r="K53" s="119"/>
      <c r="L53" s="119"/>
      <c r="M53" s="119"/>
      <c r="N53" s="119"/>
      <c r="O53" s="119"/>
      <c r="P53" s="119"/>
      <c r="Q53" s="119"/>
      <c r="R53" s="119"/>
      <c r="S53" s="119"/>
      <c r="T53" s="119"/>
      <c r="U53" s="119"/>
      <c r="V53" s="119"/>
      <c r="W53" s="119"/>
      <c r="X53" s="117"/>
      <c r="Y53" s="117"/>
      <c r="Z53" s="117"/>
      <c r="AA53" s="119"/>
      <c r="AB53" s="4"/>
      <c r="AC53" s="55"/>
      <c r="AD53" s="55"/>
      <c r="AE53" s="55"/>
      <c r="AF53" s="55"/>
      <c r="AG53" s="55"/>
      <c r="AR53" s="4"/>
      <c r="AS53" s="4"/>
    </row>
    <row r="54" spans="2:45" s="3" customFormat="1" ht="19.899999999999999" customHeight="1">
      <c r="B54" s="119"/>
      <c r="C54" s="134"/>
      <c r="D54" s="134"/>
      <c r="E54" s="134"/>
      <c r="F54" s="134"/>
      <c r="G54" s="134"/>
      <c r="H54" s="134"/>
      <c r="I54" s="134"/>
      <c r="J54" s="134"/>
      <c r="K54" s="134"/>
      <c r="L54" s="134"/>
      <c r="M54" s="134"/>
      <c r="N54" s="134"/>
      <c r="O54" s="134"/>
      <c r="P54" s="134"/>
      <c r="Q54" s="134"/>
      <c r="R54" s="134"/>
      <c r="S54" s="134"/>
      <c r="T54" s="134"/>
      <c r="U54" s="134"/>
      <c r="V54" s="134"/>
      <c r="W54" s="134"/>
      <c r="X54" s="117"/>
      <c r="Y54" s="117"/>
      <c r="Z54" s="117"/>
      <c r="AA54" s="119"/>
      <c r="AB54" s="4"/>
      <c r="AC54" s="55"/>
      <c r="AD54" s="55"/>
      <c r="AE54" s="55"/>
      <c r="AF54" s="55"/>
      <c r="AG54" s="55"/>
      <c r="AR54" s="4"/>
      <c r="AS54" s="4"/>
    </row>
    <row r="55" spans="2:45" s="3" customFormat="1" ht="19.899999999999999" customHeight="1">
      <c r="B55" s="119"/>
      <c r="C55" s="134"/>
      <c r="D55" s="134"/>
      <c r="E55" s="134"/>
      <c r="F55" s="134"/>
      <c r="G55" s="134"/>
      <c r="H55" s="134"/>
      <c r="I55" s="134"/>
      <c r="J55" s="134"/>
      <c r="K55" s="134"/>
      <c r="L55" s="134"/>
      <c r="M55" s="134"/>
      <c r="N55" s="134"/>
      <c r="O55" s="134"/>
      <c r="P55" s="134"/>
      <c r="Q55" s="134"/>
      <c r="R55" s="134"/>
      <c r="V55" s="134"/>
      <c r="W55" s="134"/>
      <c r="X55" s="119"/>
      <c r="Y55" s="119"/>
      <c r="Z55" s="119"/>
      <c r="AA55" s="119"/>
      <c r="AB55" s="4"/>
      <c r="AC55" s="55"/>
      <c r="AD55" s="55"/>
      <c r="AE55" s="55"/>
      <c r="AF55" s="55"/>
      <c r="AG55" s="55"/>
      <c r="AI55" s="4"/>
      <c r="AJ55" s="4"/>
      <c r="AR55" s="4"/>
      <c r="AS55" s="4"/>
    </row>
    <row r="56" spans="2:45" s="3" customFormat="1" ht="19.899999999999999" customHeight="1">
      <c r="B56" s="119"/>
      <c r="C56" s="119"/>
      <c r="D56" s="119"/>
      <c r="E56" s="119"/>
      <c r="F56" s="119"/>
      <c r="G56" s="119"/>
      <c r="H56" s="119"/>
      <c r="I56" s="119"/>
      <c r="J56" s="117"/>
      <c r="K56" s="117"/>
      <c r="L56" s="117"/>
      <c r="M56" s="117"/>
      <c r="N56" s="117"/>
      <c r="O56" s="117"/>
      <c r="P56" s="117"/>
      <c r="Q56" s="117"/>
      <c r="R56" s="117"/>
      <c r="V56" s="117"/>
      <c r="W56" s="117"/>
      <c r="X56" s="117"/>
      <c r="Y56" s="117"/>
      <c r="Z56" s="117"/>
      <c r="AA56" s="119"/>
      <c r="AB56" s="4"/>
      <c r="AC56" s="98"/>
      <c r="AD56" s="119"/>
      <c r="AE56" s="119"/>
      <c r="AF56" s="119"/>
      <c r="AG56" s="119"/>
      <c r="AI56" s="4"/>
      <c r="AJ56" s="4"/>
      <c r="AR56" s="4"/>
      <c r="AS56" s="4"/>
    </row>
    <row r="57" spans="2:45" s="3" customFormat="1" ht="19.899999999999999" customHeight="1">
      <c r="B57" s="119"/>
      <c r="C57" s="119"/>
      <c r="D57" s="119"/>
      <c r="E57" s="119"/>
      <c r="F57" s="119"/>
      <c r="G57" s="119"/>
      <c r="H57" s="119"/>
      <c r="I57" s="119"/>
      <c r="J57" s="55"/>
      <c r="K57" s="119"/>
      <c r="L57" s="119"/>
      <c r="M57" s="119"/>
      <c r="N57" s="119"/>
      <c r="O57" s="119"/>
      <c r="P57" s="119"/>
      <c r="Q57" s="119"/>
      <c r="R57" s="119"/>
      <c r="V57" s="119"/>
      <c r="W57" s="119"/>
      <c r="X57" s="119"/>
      <c r="Y57" s="119"/>
      <c r="Z57" s="119"/>
      <c r="AA57" s="119"/>
      <c r="AB57" s="4"/>
      <c r="AC57" s="119"/>
      <c r="AD57" s="119"/>
      <c r="AE57" s="119"/>
      <c r="AF57" s="119"/>
      <c r="AG57" s="119"/>
      <c r="AI57" s="4"/>
      <c r="AJ57" s="4"/>
      <c r="AR57" s="4"/>
      <c r="AS57" s="4"/>
    </row>
    <row r="58" spans="2:45" ht="19.899999999999999" customHeight="1">
      <c r="B58" s="119"/>
      <c r="C58" s="119"/>
      <c r="D58" s="119"/>
      <c r="E58" s="119"/>
      <c r="F58" s="119"/>
      <c r="G58" s="119"/>
      <c r="H58" s="119"/>
      <c r="I58" s="119"/>
      <c r="J58" s="119"/>
      <c r="K58" s="119"/>
      <c r="L58" s="119"/>
      <c r="M58" s="119"/>
      <c r="N58" s="119"/>
      <c r="O58" s="119"/>
      <c r="P58" s="119"/>
      <c r="Q58" s="119"/>
      <c r="R58" s="119"/>
      <c r="S58" s="119"/>
      <c r="T58" s="119"/>
      <c r="U58" s="119"/>
      <c r="V58" s="119"/>
      <c r="W58" s="119"/>
      <c r="X58" s="119"/>
      <c r="Y58" s="119"/>
      <c r="Z58" s="119"/>
      <c r="AA58" s="119"/>
      <c r="AC58" s="119"/>
      <c r="AD58" s="119"/>
      <c r="AE58" s="119"/>
      <c r="AF58" s="119"/>
      <c r="AG58" s="119"/>
      <c r="AI58" s="4"/>
      <c r="AJ58" s="4"/>
    </row>
    <row r="59" spans="2:45" ht="19.899999999999999" customHeight="1">
      <c r="B59" s="80"/>
      <c r="C59" s="119"/>
      <c r="D59" s="119"/>
      <c r="E59" s="119"/>
      <c r="F59" s="119"/>
      <c r="G59" s="119"/>
      <c r="H59" s="119"/>
      <c r="I59" s="119"/>
      <c r="J59" s="119"/>
      <c r="K59" s="119"/>
      <c r="L59" s="119"/>
      <c r="M59" s="119"/>
      <c r="N59" s="119"/>
      <c r="O59" s="119"/>
      <c r="P59" s="119"/>
      <c r="W59" s="119"/>
      <c r="X59" s="119"/>
      <c r="Y59" s="119"/>
      <c r="Z59" s="119"/>
      <c r="AA59" s="119"/>
      <c r="AC59" s="119"/>
      <c r="AD59" s="119"/>
      <c r="AE59" s="119"/>
      <c r="AF59" s="119"/>
      <c r="AG59" s="119"/>
      <c r="AI59" s="4"/>
      <c r="AJ59" s="4"/>
    </row>
  </sheetData>
  <sheetProtection formatCells="0" formatColumns="0" formatRows="0"/>
  <mergeCells count="86">
    <mergeCell ref="N16:O16"/>
    <mergeCell ref="G33:G40"/>
    <mergeCell ref="B41:F42"/>
    <mergeCell ref="AB4:AF4"/>
    <mergeCell ref="W22:X22"/>
    <mergeCell ref="Y22:Z22"/>
    <mergeCell ref="AB22:AC22"/>
    <mergeCell ref="AE22:AF22"/>
    <mergeCell ref="V6:AG6"/>
    <mergeCell ref="B13:AG14"/>
    <mergeCell ref="B15:H15"/>
    <mergeCell ref="I15:J15"/>
    <mergeCell ref="K15:L15"/>
    <mergeCell ref="N15:O15"/>
    <mergeCell ref="Q15:R15"/>
    <mergeCell ref="AC15:AE15"/>
    <mergeCell ref="I17:AG17"/>
    <mergeCell ref="M28:S28"/>
    <mergeCell ref="T28:W28"/>
    <mergeCell ref="H29:K32"/>
    <mergeCell ref="M29:S29"/>
    <mergeCell ref="T29:W29"/>
    <mergeCell ref="M30:S30"/>
    <mergeCell ref="T30:W30"/>
    <mergeCell ref="G23:AG23"/>
    <mergeCell ref="G24:AG24"/>
    <mergeCell ref="G20:AG21"/>
    <mergeCell ref="T46:X48"/>
    <mergeCell ref="AA30:AE31"/>
    <mergeCell ref="M31:S31"/>
    <mergeCell ref="T31:W31"/>
    <mergeCell ref="M32:S32"/>
    <mergeCell ref="T32:W32"/>
    <mergeCell ref="T40:W40"/>
    <mergeCell ref="AA34:AE35"/>
    <mergeCell ref="AA38:AE39"/>
    <mergeCell ref="T33:W33"/>
    <mergeCell ref="T34:W34"/>
    <mergeCell ref="T35:W35"/>
    <mergeCell ref="T36:W36"/>
    <mergeCell ref="T37:W37"/>
    <mergeCell ref="T38:W38"/>
    <mergeCell ref="T39:W39"/>
    <mergeCell ref="B3:AG3"/>
    <mergeCell ref="R5:T5"/>
    <mergeCell ref="U5:W5"/>
    <mergeCell ref="Y5:AA5"/>
    <mergeCell ref="AC5:AE5"/>
    <mergeCell ref="D8:F8"/>
    <mergeCell ref="H8:J8"/>
    <mergeCell ref="B9:Q12"/>
    <mergeCell ref="R9:AG11"/>
    <mergeCell ref="U12:W12"/>
    <mergeCell ref="Y12:AA12"/>
    <mergeCell ref="AC12:AF12"/>
    <mergeCell ref="Q16:R16"/>
    <mergeCell ref="AC16:AE16"/>
    <mergeCell ref="B16:H17"/>
    <mergeCell ref="M39:S39"/>
    <mergeCell ref="M40:S40"/>
    <mergeCell ref="M33:S33"/>
    <mergeCell ref="M34:S34"/>
    <mergeCell ref="M35:S35"/>
    <mergeCell ref="I16:J16"/>
    <mergeCell ref="K16:L16"/>
    <mergeCell ref="G25:G32"/>
    <mergeCell ref="H25:K28"/>
    <mergeCell ref="M25:S25"/>
    <mergeCell ref="T25:W25"/>
    <mergeCell ref="T26:W26"/>
    <mergeCell ref="B25:F40"/>
    <mergeCell ref="H41:H42"/>
    <mergeCell ref="I41:L42"/>
    <mergeCell ref="O41:O42"/>
    <mergeCell ref="P41:S42"/>
    <mergeCell ref="M36:S36"/>
    <mergeCell ref="M37:S37"/>
    <mergeCell ref="M38:S38"/>
    <mergeCell ref="H33:K36"/>
    <mergeCell ref="H37:K40"/>
    <mergeCell ref="B18:F24"/>
    <mergeCell ref="G19:AG19"/>
    <mergeCell ref="AA26:AE27"/>
    <mergeCell ref="M27:S27"/>
    <mergeCell ref="T27:W27"/>
    <mergeCell ref="M26:S26"/>
  </mergeCells>
  <phoneticPr fontId="2"/>
  <conditionalFormatting sqref="R5 U5">
    <cfRule type="containsBlanks" dxfId="102" priority="57">
      <formula>LEN(TRIM(R5))=0</formula>
    </cfRule>
  </conditionalFormatting>
  <conditionalFormatting sqref="Y5">
    <cfRule type="containsBlanks" dxfId="101" priority="56">
      <formula>LEN(TRIM(Y5))=0</formula>
    </cfRule>
  </conditionalFormatting>
  <conditionalFormatting sqref="AC5">
    <cfRule type="containsBlanks" dxfId="100" priority="55">
      <formula>LEN(TRIM(AC5))=0</formula>
    </cfRule>
  </conditionalFormatting>
  <conditionalFormatting sqref="AC15:AC16">
    <cfRule type="containsBlanks" dxfId="99" priority="46">
      <formula>LEN(TRIM(AC15))=0</formula>
    </cfRule>
  </conditionalFormatting>
  <conditionalFormatting sqref="K15:L16">
    <cfRule type="containsBlanks" dxfId="98" priority="45">
      <formula>LEN(TRIM(K15))=0</formula>
    </cfRule>
  </conditionalFormatting>
  <conditionalFormatting sqref="N15:O16">
    <cfRule type="containsBlanks" dxfId="97" priority="44">
      <formula>LEN(TRIM(N15))=0</formula>
    </cfRule>
  </conditionalFormatting>
  <conditionalFormatting sqref="Q15:R16">
    <cfRule type="containsBlanks" dxfId="96" priority="43">
      <formula>LEN(TRIM(Q15))=0</formula>
    </cfRule>
  </conditionalFormatting>
  <conditionalFormatting sqref="T25:W32">
    <cfRule type="containsBlanks" dxfId="95" priority="30">
      <formula>LEN(TRIM(T25))=0</formula>
    </cfRule>
  </conditionalFormatting>
  <conditionalFormatting sqref="AA26:AE27">
    <cfRule type="containsBlanks" dxfId="94" priority="29">
      <formula>LEN(TRIM(AA26))=0</formula>
    </cfRule>
  </conditionalFormatting>
  <conditionalFormatting sqref="AA30:AE31">
    <cfRule type="containsBlanks" dxfId="93" priority="28">
      <formula>LEN(TRIM(AA30))=0</formula>
    </cfRule>
  </conditionalFormatting>
  <conditionalFormatting sqref="G22 G18">
    <cfRule type="expression" dxfId="92" priority="25">
      <formula>$AI$22=TRUE</formula>
    </cfRule>
    <cfRule type="expression" dxfId="91" priority="26">
      <formula>$T$39&gt;0</formula>
    </cfRule>
  </conditionalFormatting>
  <conditionalFormatting sqref="U12">
    <cfRule type="containsBlanks" dxfId="90" priority="24">
      <formula>LEN(TRIM(U12))=0</formula>
    </cfRule>
  </conditionalFormatting>
  <conditionalFormatting sqref="Y12">
    <cfRule type="containsBlanks" dxfId="89" priority="23">
      <formula>LEN(TRIM(Y12))=0</formula>
    </cfRule>
  </conditionalFormatting>
  <conditionalFormatting sqref="AC12">
    <cfRule type="containsBlanks" dxfId="88" priority="22">
      <formula>LEN(TRIM(AC12))=0</formula>
    </cfRule>
  </conditionalFormatting>
  <conditionalFormatting sqref="V6:AG6">
    <cfRule type="containsBlanks" dxfId="87" priority="21">
      <formula>LEN(TRIM(V6))=0</formula>
    </cfRule>
  </conditionalFormatting>
  <conditionalFormatting sqref="R9:AG11">
    <cfRule type="containsBlanks" dxfId="86" priority="20">
      <formula>LEN(TRIM(R9))=0</formula>
    </cfRule>
  </conditionalFormatting>
  <conditionalFormatting sqref="D8">
    <cfRule type="containsBlanks" dxfId="85" priority="19">
      <formula>LEN(TRIM(D8))=0</formula>
    </cfRule>
  </conditionalFormatting>
  <conditionalFormatting sqref="B9:Q11">
    <cfRule type="containsBlanks" dxfId="84" priority="18">
      <formula>LEN(TRIM(B9))=0</formula>
    </cfRule>
  </conditionalFormatting>
  <conditionalFormatting sqref="H8">
    <cfRule type="containsBlanks" dxfId="83" priority="17">
      <formula>LEN(TRIM(H8))=0</formula>
    </cfRule>
  </conditionalFormatting>
  <conditionalFormatting sqref="AB4:AF4">
    <cfRule type="containsBlanks" dxfId="82" priority="16">
      <formula>LEN(TRIM(AB4))=0</formula>
    </cfRule>
  </conditionalFormatting>
  <conditionalFormatting sqref="Y22:Z22">
    <cfRule type="expression" dxfId="81" priority="7">
      <formula>$AI$22=FALSE</formula>
    </cfRule>
    <cfRule type="containsBlanks" dxfId="80" priority="13">
      <formula>LEN(TRIM(Y22))=0</formula>
    </cfRule>
  </conditionalFormatting>
  <conditionalFormatting sqref="G19:G20">
    <cfRule type="expression" dxfId="79" priority="9">
      <formula>$AI$18=FALSE</formula>
    </cfRule>
    <cfRule type="containsBlanks" dxfId="78" priority="10">
      <formula>LEN(TRIM(G19))=0</formula>
    </cfRule>
  </conditionalFormatting>
  <conditionalFormatting sqref="AB22:AC22">
    <cfRule type="expression" dxfId="77" priority="5">
      <formula>$AI$22=FALSE</formula>
    </cfRule>
    <cfRule type="containsBlanks" dxfId="76" priority="6">
      <formula>LEN(TRIM(AB22))=0</formula>
    </cfRule>
  </conditionalFormatting>
  <conditionalFormatting sqref="AE22:AF22">
    <cfRule type="expression" dxfId="75" priority="3">
      <formula>$AI$22=FALSE</formula>
    </cfRule>
    <cfRule type="containsBlanks" dxfId="74" priority="4">
      <formula>LEN(TRIM(AE22))=0</formula>
    </cfRule>
  </conditionalFormatting>
  <conditionalFormatting sqref="G23:G24">
    <cfRule type="expression" dxfId="73" priority="1">
      <formula>$AI$22=FALSE</formula>
    </cfRule>
    <cfRule type="containsBlanks" dxfId="72" priority="2">
      <formula>LEN(TRIM(G23))=0</formula>
    </cfRule>
  </conditionalFormatting>
  <pageMargins left="0.70866141732283472" right="0.70866141732283472" top="0.39370078740157483" bottom="0.3937007874015748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3321" r:id="rId4" name="Check Box 9">
              <controlPr locked="0" defaultSize="0" autoFill="0" autoLine="0" autoPict="0">
                <anchor moveWithCells="1">
                  <from>
                    <xdr:col>6</xdr:col>
                    <xdr:colOff>0</xdr:colOff>
                    <xdr:row>17</xdr:row>
                    <xdr:rowOff>85725</xdr:rowOff>
                  </from>
                  <to>
                    <xdr:col>7</xdr:col>
                    <xdr:colOff>47625</xdr:colOff>
                    <xdr:row>17</xdr:row>
                    <xdr:rowOff>276225</xdr:rowOff>
                  </to>
                </anchor>
              </controlPr>
            </control>
          </mc:Choice>
        </mc:AlternateContent>
        <mc:AlternateContent xmlns:mc="http://schemas.openxmlformats.org/markup-compatibility/2006">
          <mc:Choice Requires="x14">
            <control shapeId="13320" r:id="rId5" name="Check Box 8">
              <controlPr locked="0" defaultSize="0" autoFill="0" autoLine="0" autoPict="0">
                <anchor moveWithCells="1">
                  <from>
                    <xdr:col>6</xdr:col>
                    <xdr:colOff>0</xdr:colOff>
                    <xdr:row>21</xdr:row>
                    <xdr:rowOff>85725</xdr:rowOff>
                  </from>
                  <to>
                    <xdr:col>7</xdr:col>
                    <xdr:colOff>47625</xdr:colOff>
                    <xdr:row>21</xdr:row>
                    <xdr:rowOff>276225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4F97A-25B8-467D-A31F-51F431AF5254}">
  <dimension ref="B2:AU42"/>
  <sheetViews>
    <sheetView view="pageBreakPreview" zoomScale="110" zoomScaleNormal="100" zoomScaleSheetLayoutView="110" workbookViewId="0">
      <selection activeCell="AS18" sqref="AS18"/>
    </sheetView>
  </sheetViews>
  <sheetFormatPr defaultColWidth="2.75" defaultRowHeight="16.899999999999999" customHeight="1"/>
  <cols>
    <col min="1" max="33" width="2.75" style="4"/>
    <col min="34" max="34" width="2.75" style="3"/>
    <col min="35" max="38" width="4.625" style="3" customWidth="1"/>
    <col min="39" max="39" width="5.875" style="3" customWidth="1"/>
    <col min="40" max="40" width="4.875" style="3" customWidth="1"/>
    <col min="41" max="43" width="2.75" style="3"/>
    <col min="44" max="16384" width="2.75" style="4"/>
  </cols>
  <sheetData>
    <row r="2" spans="2:43" ht="16.899999999999999" customHeight="1">
      <c r="B2" s="4" t="s">
        <v>341</v>
      </c>
    </row>
    <row r="3" spans="2:43" s="5" customFormat="1" ht="16.899999999999999" customHeight="1">
      <c r="B3" s="365" t="s">
        <v>417</v>
      </c>
      <c r="C3" s="365"/>
      <c r="D3" s="365"/>
      <c r="E3" s="365"/>
      <c r="F3" s="365"/>
      <c r="G3" s="365"/>
      <c r="H3" s="365"/>
      <c r="I3" s="365"/>
      <c r="J3" s="365"/>
      <c r="K3" s="365"/>
      <c r="L3" s="365"/>
      <c r="M3" s="365"/>
      <c r="N3" s="365"/>
      <c r="O3" s="365"/>
      <c r="P3" s="365"/>
      <c r="Q3" s="365"/>
      <c r="R3" s="365"/>
      <c r="S3" s="365"/>
      <c r="T3" s="365"/>
      <c r="U3" s="365"/>
      <c r="V3" s="365"/>
      <c r="W3" s="365"/>
      <c r="X3" s="365"/>
      <c r="Y3" s="365"/>
      <c r="Z3" s="365"/>
      <c r="AA3" s="365"/>
      <c r="AB3" s="365"/>
      <c r="AC3" s="365"/>
      <c r="AD3" s="365"/>
      <c r="AE3" s="365"/>
      <c r="AF3" s="365"/>
      <c r="AG3" s="365"/>
      <c r="AH3" s="17"/>
      <c r="AI3" s="17"/>
      <c r="AJ3" s="17"/>
      <c r="AK3" s="17"/>
      <c r="AL3" s="17"/>
      <c r="AM3" s="17"/>
      <c r="AN3" s="17"/>
      <c r="AO3" s="17"/>
      <c r="AP3" s="3"/>
      <c r="AQ3" s="3"/>
    </row>
    <row r="4" spans="2:43" ht="16.899999999999999" customHeight="1" thickBot="1">
      <c r="X4" s="4" t="s">
        <v>368</v>
      </c>
      <c r="AB4" s="544"/>
      <c r="AC4" s="544"/>
      <c r="AD4" s="544"/>
      <c r="AE4" s="544"/>
      <c r="AF4" s="544"/>
      <c r="AG4" s="4" t="s">
        <v>34</v>
      </c>
    </row>
    <row r="5" spans="2:43" ht="16.899999999999999" customHeight="1" thickBot="1">
      <c r="B5" s="6" t="s">
        <v>10</v>
      </c>
      <c r="C5" s="7"/>
      <c r="D5" s="7"/>
      <c r="E5" s="7"/>
      <c r="F5" s="7"/>
      <c r="G5" s="7"/>
      <c r="H5" s="7"/>
      <c r="I5" s="7"/>
      <c r="J5" s="7"/>
      <c r="K5" s="7"/>
      <c r="L5" s="7"/>
      <c r="M5" s="7"/>
      <c r="N5" s="7"/>
      <c r="O5" s="7"/>
      <c r="P5" s="7"/>
      <c r="Q5" s="8"/>
      <c r="R5" s="367" t="s">
        <v>32</v>
      </c>
      <c r="S5" s="368"/>
      <c r="T5" s="368"/>
      <c r="U5" s="366"/>
      <c r="V5" s="366"/>
      <c r="W5" s="366"/>
      <c r="X5" s="9" t="s">
        <v>31</v>
      </c>
      <c r="Y5" s="366"/>
      <c r="Z5" s="366"/>
      <c r="AA5" s="366"/>
      <c r="AB5" s="9" t="s">
        <v>30</v>
      </c>
      <c r="AC5" s="366"/>
      <c r="AD5" s="366"/>
      <c r="AE5" s="366"/>
      <c r="AF5" s="9" t="s">
        <v>29</v>
      </c>
      <c r="AG5" s="8"/>
    </row>
    <row r="6" spans="2:43" ht="16.899999999999999" customHeight="1">
      <c r="B6" s="195" t="s">
        <v>11</v>
      </c>
      <c r="C6" s="208"/>
      <c r="D6" s="208"/>
      <c r="E6" s="208"/>
      <c r="F6" s="208"/>
      <c r="G6" s="208"/>
      <c r="H6" s="208"/>
      <c r="I6" s="208"/>
      <c r="J6" s="208"/>
      <c r="K6" s="208"/>
      <c r="L6" s="208"/>
      <c r="M6" s="208"/>
      <c r="N6" s="208"/>
      <c r="O6" s="208"/>
      <c r="P6" s="208"/>
      <c r="Q6" s="196"/>
      <c r="R6" s="198" t="s">
        <v>14</v>
      </c>
      <c r="S6" s="199"/>
      <c r="T6" s="200"/>
      <c r="U6" s="199"/>
      <c r="V6" s="369" t="str">
        <f>IF(第１号様式!V6="","",第１号様式!V6)</f>
        <v/>
      </c>
      <c r="W6" s="369"/>
      <c r="X6" s="369"/>
      <c r="Y6" s="369"/>
      <c r="Z6" s="369"/>
      <c r="AA6" s="369"/>
      <c r="AB6" s="369"/>
      <c r="AC6" s="369"/>
      <c r="AD6" s="369"/>
      <c r="AE6" s="369"/>
      <c r="AF6" s="369"/>
      <c r="AG6" s="370"/>
    </row>
    <row r="7" spans="2:43" ht="16.899999999999999" customHeight="1">
      <c r="B7" s="202" t="s">
        <v>12</v>
      </c>
      <c r="C7" s="205"/>
      <c r="D7" s="205"/>
      <c r="E7" s="205"/>
      <c r="F7" s="205"/>
      <c r="G7" s="205"/>
      <c r="H7" s="205"/>
      <c r="I7" s="205"/>
      <c r="J7" s="205"/>
      <c r="K7" s="205"/>
      <c r="L7" s="205"/>
      <c r="M7" s="205"/>
      <c r="N7" s="205"/>
      <c r="O7" s="205"/>
      <c r="P7" s="205"/>
      <c r="Q7" s="206"/>
      <c r="R7" s="203" t="s">
        <v>15</v>
      </c>
      <c r="S7" s="205"/>
      <c r="T7" s="205"/>
      <c r="U7" s="205"/>
      <c r="V7" s="205"/>
      <c r="W7" s="205"/>
      <c r="X7" s="205"/>
      <c r="Y7" s="205"/>
      <c r="Z7" s="205"/>
      <c r="AA7" s="205"/>
      <c r="AB7" s="205"/>
      <c r="AC7" s="205"/>
      <c r="AD7" s="205"/>
      <c r="AE7" s="205"/>
      <c r="AF7" s="205"/>
      <c r="AG7" s="206"/>
    </row>
    <row r="8" spans="2:43" ht="16.899999999999999" customHeight="1">
      <c r="B8" s="203" t="s">
        <v>13</v>
      </c>
      <c r="C8" s="205"/>
      <c r="D8" s="344" t="str">
        <f>IF(第１号様式!D8="","",第１号様式!D8)</f>
        <v/>
      </c>
      <c r="E8" s="344"/>
      <c r="F8" s="344"/>
      <c r="G8" s="213" t="s">
        <v>35</v>
      </c>
      <c r="H8" s="344" t="str">
        <f>IF(第１号様式!H8="","",第１号様式!H8)</f>
        <v/>
      </c>
      <c r="I8" s="344"/>
      <c r="J8" s="344"/>
      <c r="K8" s="205" t="s">
        <v>34</v>
      </c>
      <c r="L8" s="205"/>
      <c r="M8" s="205"/>
      <c r="N8" s="205"/>
      <c r="O8" s="205"/>
      <c r="P8" s="205"/>
      <c r="Q8" s="206"/>
      <c r="R8" s="202" t="s">
        <v>16</v>
      </c>
      <c r="S8" s="205"/>
      <c r="T8" s="205"/>
      <c r="U8" s="205"/>
      <c r="V8" s="205"/>
      <c r="W8" s="205"/>
      <c r="X8" s="205"/>
      <c r="Y8" s="205"/>
      <c r="Z8" s="205"/>
      <c r="AA8" s="205"/>
      <c r="AB8" s="205"/>
      <c r="AC8" s="205"/>
      <c r="AD8" s="205"/>
      <c r="AE8" s="205"/>
      <c r="AF8" s="205"/>
      <c r="AG8" s="206"/>
    </row>
    <row r="9" spans="2:43" ht="16.899999999999999" customHeight="1">
      <c r="B9" s="376" t="str">
        <f>IF(第１号様式!B9="","",第１号様式!B9)</f>
        <v/>
      </c>
      <c r="C9" s="377"/>
      <c r="D9" s="377"/>
      <c r="E9" s="377"/>
      <c r="F9" s="377"/>
      <c r="G9" s="377"/>
      <c r="H9" s="377"/>
      <c r="I9" s="377"/>
      <c r="J9" s="377"/>
      <c r="K9" s="377"/>
      <c r="L9" s="377"/>
      <c r="M9" s="377"/>
      <c r="N9" s="377"/>
      <c r="O9" s="377"/>
      <c r="P9" s="377"/>
      <c r="Q9" s="378"/>
      <c r="R9" s="371" t="str">
        <f>IF(第１号様式!R9="","",第１号様式!R9)</f>
        <v/>
      </c>
      <c r="S9" s="372"/>
      <c r="T9" s="372"/>
      <c r="U9" s="372"/>
      <c r="V9" s="372"/>
      <c r="W9" s="372"/>
      <c r="X9" s="372"/>
      <c r="Y9" s="372"/>
      <c r="Z9" s="372"/>
      <c r="AA9" s="372"/>
      <c r="AB9" s="372"/>
      <c r="AC9" s="372"/>
      <c r="AD9" s="372"/>
      <c r="AE9" s="372"/>
      <c r="AF9" s="372"/>
      <c r="AG9" s="373"/>
    </row>
    <row r="10" spans="2:43" ht="16.899999999999999" customHeight="1">
      <c r="B10" s="376"/>
      <c r="C10" s="377"/>
      <c r="D10" s="377"/>
      <c r="E10" s="377"/>
      <c r="F10" s="377"/>
      <c r="G10" s="377"/>
      <c r="H10" s="377"/>
      <c r="I10" s="377"/>
      <c r="J10" s="377"/>
      <c r="K10" s="377"/>
      <c r="L10" s="377"/>
      <c r="M10" s="377"/>
      <c r="N10" s="377"/>
      <c r="O10" s="377"/>
      <c r="P10" s="377"/>
      <c r="Q10" s="378"/>
      <c r="R10" s="371"/>
      <c r="S10" s="372"/>
      <c r="T10" s="372"/>
      <c r="U10" s="372"/>
      <c r="V10" s="372"/>
      <c r="W10" s="372"/>
      <c r="X10" s="372"/>
      <c r="Y10" s="372"/>
      <c r="Z10" s="372"/>
      <c r="AA10" s="372"/>
      <c r="AB10" s="372"/>
      <c r="AC10" s="372"/>
      <c r="AD10" s="372"/>
      <c r="AE10" s="372"/>
      <c r="AF10" s="372"/>
      <c r="AG10" s="373"/>
    </row>
    <row r="11" spans="2:43" ht="16.899999999999999" customHeight="1">
      <c r="B11" s="376"/>
      <c r="C11" s="377"/>
      <c r="D11" s="377"/>
      <c r="E11" s="377"/>
      <c r="F11" s="377"/>
      <c r="G11" s="377"/>
      <c r="H11" s="377"/>
      <c r="I11" s="377"/>
      <c r="J11" s="377"/>
      <c r="K11" s="377"/>
      <c r="L11" s="377"/>
      <c r="M11" s="377"/>
      <c r="N11" s="377"/>
      <c r="O11" s="377"/>
      <c r="P11" s="377"/>
      <c r="Q11" s="378"/>
      <c r="R11" s="371"/>
      <c r="S11" s="372"/>
      <c r="T11" s="372"/>
      <c r="U11" s="372"/>
      <c r="V11" s="372"/>
      <c r="W11" s="372"/>
      <c r="X11" s="372"/>
      <c r="Y11" s="372"/>
      <c r="Z11" s="372"/>
      <c r="AA11" s="372"/>
      <c r="AB11" s="372"/>
      <c r="AC11" s="372"/>
      <c r="AD11" s="372"/>
      <c r="AE11" s="372"/>
      <c r="AF11" s="372"/>
      <c r="AG11" s="373"/>
    </row>
    <row r="12" spans="2:43" ht="16.899999999999999" customHeight="1" thickBot="1">
      <c r="B12" s="379"/>
      <c r="C12" s="380"/>
      <c r="D12" s="380"/>
      <c r="E12" s="380"/>
      <c r="F12" s="380"/>
      <c r="G12" s="380"/>
      <c r="H12" s="380"/>
      <c r="I12" s="380"/>
      <c r="J12" s="380"/>
      <c r="K12" s="380"/>
      <c r="L12" s="380"/>
      <c r="M12" s="380"/>
      <c r="N12" s="380"/>
      <c r="O12" s="380"/>
      <c r="P12" s="380"/>
      <c r="Q12" s="381"/>
      <c r="R12" s="204" t="s">
        <v>33</v>
      </c>
      <c r="S12" s="207"/>
      <c r="T12" s="207"/>
      <c r="U12" s="360" t="str">
        <f>IF(第１号様式!U12="","",第１号様式!U12)</f>
        <v/>
      </c>
      <c r="V12" s="360"/>
      <c r="W12" s="360"/>
      <c r="X12" s="222" t="s">
        <v>35</v>
      </c>
      <c r="Y12" s="360" t="str">
        <f>IF(第１号様式!Y12="","",第１号様式!Y12)</f>
        <v/>
      </c>
      <c r="Z12" s="360"/>
      <c r="AA12" s="360"/>
      <c r="AB12" s="222" t="s">
        <v>35</v>
      </c>
      <c r="AC12" s="360" t="str">
        <f>IF(第１号様式!AC12="","",第１号様式!AC12)</f>
        <v/>
      </c>
      <c r="AD12" s="360"/>
      <c r="AE12" s="360"/>
      <c r="AF12" s="360"/>
      <c r="AG12" s="197" t="s">
        <v>34</v>
      </c>
    </row>
    <row r="13" spans="2:43" ht="16.899999999999999" customHeight="1">
      <c r="B13" s="345" t="s">
        <v>418</v>
      </c>
      <c r="C13" s="345"/>
      <c r="D13" s="345"/>
      <c r="E13" s="345"/>
      <c r="F13" s="345"/>
      <c r="G13" s="345"/>
      <c r="H13" s="345"/>
      <c r="I13" s="345"/>
      <c r="J13" s="345"/>
      <c r="K13" s="345"/>
      <c r="L13" s="345"/>
      <c r="M13" s="345"/>
      <c r="N13" s="345"/>
      <c r="O13" s="345"/>
      <c r="P13" s="345"/>
      <c r="Q13" s="345"/>
      <c r="R13" s="345"/>
      <c r="S13" s="345"/>
      <c r="T13" s="345"/>
      <c r="U13" s="345"/>
      <c r="V13" s="345"/>
      <c r="W13" s="345"/>
      <c r="X13" s="345"/>
      <c r="Y13" s="345"/>
      <c r="Z13" s="345"/>
      <c r="AA13" s="345"/>
      <c r="AB13" s="345"/>
      <c r="AC13" s="345"/>
      <c r="AD13" s="345"/>
      <c r="AE13" s="345"/>
      <c r="AF13" s="345"/>
      <c r="AG13" s="345"/>
      <c r="AH13" s="18"/>
      <c r="AK13" s="3" t="str">
        <f>IF(AI12=TRUE,#REF!,"")</f>
        <v/>
      </c>
      <c r="AL13" s="3" t="str">
        <f>IF(AK13="","","年")</f>
        <v/>
      </c>
      <c r="AM13" s="18"/>
      <c r="AN13" s="18"/>
      <c r="AO13" s="18"/>
    </row>
    <row r="14" spans="2:43" ht="16.899999999999999" customHeight="1">
      <c r="B14" s="295"/>
      <c r="C14" s="295"/>
      <c r="D14" s="295"/>
      <c r="E14" s="295"/>
      <c r="F14" s="295"/>
      <c r="G14" s="295"/>
      <c r="H14" s="295"/>
      <c r="I14" s="295"/>
      <c r="J14" s="295"/>
      <c r="K14" s="295"/>
      <c r="L14" s="295"/>
      <c r="M14" s="295"/>
      <c r="N14" s="295"/>
      <c r="O14" s="295"/>
      <c r="P14" s="295"/>
      <c r="Q14" s="295"/>
      <c r="R14" s="295"/>
      <c r="S14" s="295"/>
      <c r="T14" s="295"/>
      <c r="U14" s="295"/>
      <c r="V14" s="295"/>
      <c r="W14" s="295"/>
      <c r="X14" s="295"/>
      <c r="Y14" s="295"/>
      <c r="Z14" s="295"/>
      <c r="AA14" s="295"/>
      <c r="AB14" s="295"/>
      <c r="AC14" s="295"/>
      <c r="AD14" s="295"/>
      <c r="AE14" s="295"/>
      <c r="AF14" s="295"/>
      <c r="AG14" s="295"/>
      <c r="AH14" s="18"/>
      <c r="AK14" s="3" t="str">
        <f>IF(AI13=TRUE,#REF!,"")</f>
        <v/>
      </c>
      <c r="AL14" s="3" t="str">
        <f t="shared" ref="AL14" si="0">IF(AK14="","","年")</f>
        <v/>
      </c>
      <c r="AM14" s="18"/>
      <c r="AN14" s="18"/>
      <c r="AO14" s="18"/>
    </row>
    <row r="15" spans="2:43" ht="33" customHeight="1">
      <c r="B15" s="528" t="s">
        <v>320</v>
      </c>
      <c r="C15" s="528"/>
      <c r="D15" s="528"/>
      <c r="E15" s="528"/>
      <c r="F15" s="528"/>
      <c r="G15" s="528"/>
      <c r="H15" s="528"/>
      <c r="I15" s="512" t="s">
        <v>32</v>
      </c>
      <c r="J15" s="281"/>
      <c r="K15" s="375"/>
      <c r="L15" s="375"/>
      <c r="M15" s="124" t="s">
        <v>31</v>
      </c>
      <c r="N15" s="375"/>
      <c r="O15" s="375"/>
      <c r="P15" s="124" t="s">
        <v>30</v>
      </c>
      <c r="Q15" s="375"/>
      <c r="R15" s="375"/>
      <c r="S15" s="124" t="s">
        <v>29</v>
      </c>
      <c r="T15" s="124"/>
      <c r="U15" s="124" t="s">
        <v>319</v>
      </c>
      <c r="V15" s="124"/>
      <c r="W15" s="124"/>
      <c r="X15" s="124"/>
      <c r="Y15" s="124"/>
      <c r="Z15" s="124"/>
      <c r="AA15" s="124"/>
      <c r="AB15" s="124"/>
      <c r="AC15" s="524"/>
      <c r="AD15" s="524"/>
      <c r="AE15" s="524"/>
      <c r="AF15" s="124" t="s">
        <v>318</v>
      </c>
      <c r="AG15" s="143"/>
    </row>
    <row r="16" spans="2:43" ht="30.75" customHeight="1">
      <c r="B16" s="520" t="s">
        <v>397</v>
      </c>
      <c r="C16" s="298"/>
      <c r="D16" s="298"/>
      <c r="E16" s="298"/>
      <c r="F16" s="298"/>
      <c r="G16" s="298"/>
      <c r="H16" s="340"/>
      <c r="I16" s="512" t="s">
        <v>32</v>
      </c>
      <c r="J16" s="281"/>
      <c r="K16" s="524"/>
      <c r="L16" s="524"/>
      <c r="M16" s="124" t="s">
        <v>31</v>
      </c>
      <c r="N16" s="524"/>
      <c r="O16" s="524"/>
      <c r="P16" s="124" t="s">
        <v>30</v>
      </c>
      <c r="Q16" s="524"/>
      <c r="R16" s="524"/>
      <c r="S16" s="124" t="s">
        <v>29</v>
      </c>
      <c r="T16" s="124"/>
      <c r="U16" s="124" t="s">
        <v>319</v>
      </c>
      <c r="V16" s="124"/>
      <c r="W16" s="124"/>
      <c r="X16" s="124"/>
      <c r="Y16" s="124"/>
      <c r="Z16" s="124"/>
      <c r="AA16" s="124"/>
      <c r="AB16" s="124"/>
      <c r="AC16" s="524"/>
      <c r="AD16" s="524"/>
      <c r="AE16" s="524"/>
      <c r="AF16" s="124" t="s">
        <v>318</v>
      </c>
      <c r="AG16" s="143"/>
    </row>
    <row r="17" spans="2:47" ht="15.75" customHeight="1">
      <c r="B17" s="522"/>
      <c r="C17" s="302"/>
      <c r="D17" s="302"/>
      <c r="E17" s="302"/>
      <c r="F17" s="302"/>
      <c r="G17" s="302"/>
      <c r="H17" s="342"/>
      <c r="I17" s="570" t="s">
        <v>334</v>
      </c>
      <c r="J17" s="571"/>
      <c r="K17" s="571"/>
      <c r="L17" s="571"/>
      <c r="M17" s="571"/>
      <c r="N17" s="571"/>
      <c r="O17" s="571"/>
      <c r="P17" s="571"/>
      <c r="Q17" s="571"/>
      <c r="R17" s="571"/>
      <c r="S17" s="571"/>
      <c r="T17" s="571"/>
      <c r="U17" s="571"/>
      <c r="V17" s="571"/>
      <c r="W17" s="571"/>
      <c r="X17" s="571"/>
      <c r="Y17" s="571"/>
      <c r="Z17" s="571"/>
      <c r="AA17" s="571"/>
      <c r="AB17" s="571"/>
      <c r="AC17" s="571"/>
      <c r="AD17" s="571"/>
      <c r="AE17" s="571"/>
      <c r="AF17" s="571"/>
      <c r="AG17" s="572"/>
    </row>
    <row r="18" spans="2:47" ht="33.6" customHeight="1">
      <c r="B18" s="528" t="s">
        <v>342</v>
      </c>
      <c r="C18" s="528"/>
      <c r="D18" s="528"/>
      <c r="E18" s="528"/>
      <c r="F18" s="528"/>
      <c r="G18" s="528"/>
      <c r="H18" s="528"/>
      <c r="I18" s="578"/>
      <c r="J18" s="578"/>
      <c r="K18" s="578"/>
      <c r="L18" s="578"/>
      <c r="M18" s="578"/>
      <c r="N18" s="578"/>
      <c r="O18" s="578"/>
      <c r="P18" s="578"/>
      <c r="Q18" s="578"/>
      <c r="R18" s="578"/>
      <c r="S18" s="578"/>
      <c r="T18" s="578"/>
      <c r="U18" s="578"/>
      <c r="V18" s="578"/>
      <c r="W18" s="578"/>
      <c r="X18" s="578"/>
      <c r="Y18" s="578"/>
      <c r="Z18" s="578"/>
      <c r="AA18" s="578"/>
      <c r="AB18" s="578"/>
      <c r="AC18" s="578"/>
      <c r="AD18" s="578"/>
      <c r="AE18" s="578"/>
      <c r="AF18" s="578"/>
      <c r="AG18" s="578"/>
    </row>
    <row r="19" spans="2:47" ht="33.6" customHeight="1">
      <c r="B19" s="528"/>
      <c r="C19" s="528"/>
      <c r="D19" s="528"/>
      <c r="E19" s="528"/>
      <c r="F19" s="528"/>
      <c r="G19" s="528"/>
      <c r="H19" s="528"/>
      <c r="I19" s="578"/>
      <c r="J19" s="578"/>
      <c r="K19" s="578"/>
      <c r="L19" s="578"/>
      <c r="M19" s="578"/>
      <c r="N19" s="578"/>
      <c r="O19" s="578"/>
      <c r="P19" s="578"/>
      <c r="Q19" s="578"/>
      <c r="R19" s="578"/>
      <c r="S19" s="578"/>
      <c r="T19" s="578"/>
      <c r="U19" s="578"/>
      <c r="V19" s="578"/>
      <c r="W19" s="578"/>
      <c r="X19" s="578"/>
      <c r="Y19" s="578"/>
      <c r="Z19" s="578"/>
      <c r="AA19" s="578"/>
      <c r="AB19" s="578"/>
      <c r="AC19" s="578"/>
      <c r="AD19" s="578"/>
      <c r="AE19" s="578"/>
      <c r="AF19" s="578"/>
      <c r="AG19" s="578"/>
    </row>
    <row r="20" spans="2:47" ht="33.6" customHeight="1">
      <c r="B20" s="528"/>
      <c r="C20" s="528"/>
      <c r="D20" s="528"/>
      <c r="E20" s="528"/>
      <c r="F20" s="528"/>
      <c r="G20" s="528"/>
      <c r="H20" s="528"/>
      <c r="I20" s="578"/>
      <c r="J20" s="578"/>
      <c r="K20" s="578"/>
      <c r="L20" s="578"/>
      <c r="M20" s="578"/>
      <c r="N20" s="578"/>
      <c r="O20" s="578"/>
      <c r="P20" s="578"/>
      <c r="Q20" s="578"/>
      <c r="R20" s="578"/>
      <c r="S20" s="578"/>
      <c r="T20" s="578"/>
      <c r="U20" s="578"/>
      <c r="V20" s="578"/>
      <c r="W20" s="578"/>
      <c r="X20" s="578"/>
      <c r="Y20" s="578"/>
      <c r="Z20" s="578"/>
      <c r="AA20" s="578"/>
      <c r="AB20" s="578"/>
      <c r="AC20" s="578"/>
      <c r="AD20" s="578"/>
      <c r="AE20" s="578"/>
      <c r="AF20" s="578"/>
      <c r="AG20" s="578"/>
    </row>
    <row r="21" spans="2:47" ht="33.6" customHeight="1">
      <c r="B21" s="528"/>
      <c r="C21" s="528"/>
      <c r="D21" s="528"/>
      <c r="E21" s="528"/>
      <c r="F21" s="528"/>
      <c r="G21" s="528"/>
      <c r="H21" s="528"/>
      <c r="I21" s="578"/>
      <c r="J21" s="578"/>
      <c r="K21" s="578"/>
      <c r="L21" s="578"/>
      <c r="M21" s="578"/>
      <c r="N21" s="578"/>
      <c r="O21" s="578"/>
      <c r="P21" s="578"/>
      <c r="Q21" s="578"/>
      <c r="R21" s="578"/>
      <c r="S21" s="578"/>
      <c r="T21" s="578"/>
      <c r="U21" s="578"/>
      <c r="V21" s="578"/>
      <c r="W21" s="578"/>
      <c r="X21" s="578"/>
      <c r="Y21" s="578"/>
      <c r="Z21" s="578"/>
      <c r="AA21" s="578"/>
      <c r="AB21" s="578"/>
      <c r="AC21" s="578"/>
      <c r="AD21" s="578"/>
      <c r="AE21" s="578"/>
      <c r="AF21" s="578"/>
      <c r="AG21" s="578"/>
    </row>
    <row r="22" spans="2:47" ht="33.6" customHeight="1">
      <c r="B22" s="528"/>
      <c r="C22" s="528"/>
      <c r="D22" s="528"/>
      <c r="E22" s="528"/>
      <c r="F22" s="528"/>
      <c r="G22" s="528"/>
      <c r="H22" s="528"/>
      <c r="I22" s="578"/>
      <c r="J22" s="578"/>
      <c r="K22" s="578"/>
      <c r="L22" s="578"/>
      <c r="M22" s="578"/>
      <c r="N22" s="578"/>
      <c r="O22" s="578"/>
      <c r="P22" s="578"/>
      <c r="Q22" s="578"/>
      <c r="R22" s="578"/>
      <c r="S22" s="578"/>
      <c r="T22" s="578"/>
      <c r="U22" s="578"/>
      <c r="V22" s="578"/>
      <c r="W22" s="578"/>
      <c r="X22" s="578"/>
      <c r="Y22" s="578"/>
      <c r="Z22" s="578"/>
      <c r="AA22" s="578"/>
      <c r="AB22" s="578"/>
      <c r="AC22" s="578"/>
      <c r="AD22" s="578"/>
      <c r="AE22" s="578"/>
      <c r="AF22" s="578"/>
      <c r="AG22" s="578"/>
    </row>
    <row r="23" spans="2:47" ht="33.6" customHeight="1">
      <c r="B23" s="528"/>
      <c r="C23" s="528"/>
      <c r="D23" s="528"/>
      <c r="E23" s="528"/>
      <c r="F23" s="528"/>
      <c r="G23" s="528"/>
      <c r="H23" s="528"/>
      <c r="I23" s="578"/>
      <c r="J23" s="578"/>
      <c r="K23" s="578"/>
      <c r="L23" s="578"/>
      <c r="M23" s="578"/>
      <c r="N23" s="578"/>
      <c r="O23" s="578"/>
      <c r="P23" s="578"/>
      <c r="Q23" s="578"/>
      <c r="R23" s="578"/>
      <c r="S23" s="578"/>
      <c r="T23" s="578"/>
      <c r="U23" s="578"/>
      <c r="V23" s="578"/>
      <c r="W23" s="578"/>
      <c r="X23" s="578"/>
      <c r="Y23" s="578"/>
      <c r="Z23" s="578"/>
      <c r="AA23" s="578"/>
      <c r="AB23" s="578"/>
      <c r="AC23" s="578"/>
      <c r="AD23" s="578"/>
      <c r="AE23" s="578"/>
      <c r="AF23" s="578"/>
      <c r="AG23" s="578"/>
    </row>
    <row r="24" spans="2:47" ht="33.6" customHeight="1">
      <c r="B24" s="528"/>
      <c r="C24" s="528"/>
      <c r="D24" s="528"/>
      <c r="E24" s="528"/>
      <c r="F24" s="528"/>
      <c r="G24" s="528"/>
      <c r="H24" s="528"/>
      <c r="I24" s="578"/>
      <c r="J24" s="578"/>
      <c r="K24" s="578"/>
      <c r="L24" s="578"/>
      <c r="M24" s="578"/>
      <c r="N24" s="578"/>
      <c r="O24" s="578"/>
      <c r="P24" s="578"/>
      <c r="Q24" s="578"/>
      <c r="R24" s="578"/>
      <c r="S24" s="578"/>
      <c r="T24" s="578"/>
      <c r="U24" s="578"/>
      <c r="V24" s="578"/>
      <c r="W24" s="578"/>
      <c r="X24" s="578"/>
      <c r="Y24" s="578"/>
      <c r="Z24" s="578"/>
      <c r="AA24" s="578"/>
      <c r="AB24" s="578"/>
      <c r="AC24" s="578"/>
      <c r="AD24" s="578"/>
      <c r="AE24" s="578"/>
      <c r="AF24" s="578"/>
      <c r="AG24" s="578"/>
    </row>
    <row r="25" spans="2:47" s="3" customFormat="1" ht="16.899999999999999" customHeight="1">
      <c r="B25" s="55"/>
      <c r="C25" s="55"/>
      <c r="D25" s="55"/>
      <c r="E25" s="55"/>
      <c r="F25" s="55"/>
      <c r="G25" s="55"/>
      <c r="H25" s="55"/>
      <c r="I25" s="55"/>
      <c r="J25" s="55"/>
      <c r="K25" s="55"/>
      <c r="L25" s="55"/>
      <c r="M25" s="55"/>
      <c r="N25" s="55"/>
      <c r="O25" s="55"/>
      <c r="P25" s="55"/>
      <c r="Q25" s="55"/>
      <c r="R25" s="55"/>
      <c r="S25" s="55"/>
      <c r="T25" s="55"/>
      <c r="U25" s="55"/>
      <c r="V25" s="55"/>
      <c r="W25" s="55"/>
      <c r="X25" s="55"/>
      <c r="Y25" s="55"/>
      <c r="Z25" s="55"/>
      <c r="AA25" s="55"/>
      <c r="AB25" s="4"/>
      <c r="AR25" s="4"/>
      <c r="AS25" s="4"/>
    </row>
    <row r="26" spans="2:47" s="3" customFormat="1" ht="16.899999999999999" customHeight="1">
      <c r="B26" s="55"/>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4"/>
      <c r="AR26" s="4"/>
      <c r="AS26" s="4"/>
    </row>
    <row r="27" spans="2:47" s="3" customFormat="1" ht="16.899999999999999" customHeight="1" thickBot="1">
      <c r="B27" s="55"/>
      <c r="C27" s="55"/>
      <c r="D27" s="55"/>
      <c r="E27" s="55"/>
      <c r="F27" s="55"/>
      <c r="G27" s="55"/>
      <c r="H27" s="55"/>
      <c r="I27" s="55"/>
      <c r="J27" s="55"/>
      <c r="K27" s="55"/>
      <c r="L27" s="55"/>
      <c r="M27" s="55"/>
      <c r="N27" s="55"/>
      <c r="O27" s="55"/>
      <c r="P27" s="55"/>
      <c r="Q27" s="55"/>
      <c r="R27" s="55"/>
      <c r="S27" s="55"/>
      <c r="T27" s="55"/>
      <c r="U27" s="55"/>
      <c r="V27" s="55"/>
      <c r="W27" s="55"/>
      <c r="X27" s="55"/>
      <c r="Y27" s="55"/>
      <c r="Z27" s="55"/>
      <c r="AA27" s="55"/>
      <c r="AB27" s="4"/>
      <c r="AR27" s="4"/>
      <c r="AS27" s="4"/>
    </row>
    <row r="28" spans="2:47" s="3" customFormat="1" ht="19.899999999999999" customHeight="1" thickTop="1">
      <c r="B28" s="80"/>
      <c r="C28" s="119"/>
      <c r="D28" s="119"/>
      <c r="E28" s="119"/>
      <c r="F28" s="119"/>
      <c r="G28" s="119"/>
      <c r="H28" s="119"/>
      <c r="I28" s="119"/>
      <c r="J28" s="119"/>
      <c r="K28" s="119"/>
      <c r="L28" s="119"/>
      <c r="M28" s="119"/>
      <c r="N28" s="119"/>
      <c r="O28" s="119"/>
      <c r="P28" s="119"/>
      <c r="Q28" s="119"/>
      <c r="R28" s="119"/>
      <c r="S28" s="40"/>
      <c r="T28" s="22" t="s">
        <v>24</v>
      </c>
      <c r="U28" s="23"/>
      <c r="V28" s="23"/>
      <c r="W28" s="23"/>
      <c r="X28" s="24"/>
      <c r="Y28" s="35" t="s">
        <v>27</v>
      </c>
      <c r="Z28" s="23"/>
      <c r="AA28" s="99"/>
      <c r="AB28" s="99"/>
      <c r="AC28" s="99"/>
      <c r="AD28" s="99"/>
      <c r="AE28" s="23"/>
      <c r="AF28" s="23"/>
      <c r="AG28" s="24"/>
      <c r="AH28" s="119"/>
      <c r="AI28" s="119"/>
      <c r="AT28" s="4"/>
      <c r="AU28" s="4"/>
    </row>
    <row r="29" spans="2:47" s="3" customFormat="1" ht="19.899999999999999" customHeight="1">
      <c r="B29" s="119"/>
      <c r="C29" s="119"/>
      <c r="D29" s="119"/>
      <c r="E29" s="119"/>
      <c r="F29" s="119"/>
      <c r="G29" s="119"/>
      <c r="H29" s="119"/>
      <c r="I29" s="119"/>
      <c r="J29" s="119"/>
      <c r="K29" s="119"/>
      <c r="L29" s="119"/>
      <c r="M29" s="119"/>
      <c r="N29" s="119"/>
      <c r="O29" s="119"/>
      <c r="P29" s="119"/>
      <c r="Q29" s="119"/>
      <c r="R29" s="119"/>
      <c r="S29" s="119"/>
      <c r="T29" s="326" t="s">
        <v>71</v>
      </c>
      <c r="U29" s="327"/>
      <c r="V29" s="327"/>
      <c r="W29" s="327"/>
      <c r="X29" s="328"/>
      <c r="Y29" s="25"/>
      <c r="Z29" s="119"/>
      <c r="AA29" s="55"/>
      <c r="AB29" s="55"/>
      <c r="AC29" s="55"/>
      <c r="AD29" s="55"/>
      <c r="AE29" s="119"/>
      <c r="AF29" s="119"/>
      <c r="AG29" s="26"/>
      <c r="AH29" s="119"/>
      <c r="AI29" s="119"/>
      <c r="AT29" s="4"/>
      <c r="AU29" s="4"/>
    </row>
    <row r="30" spans="2:47" s="3" customFormat="1" ht="19.899999999999999" customHeight="1">
      <c r="B30" s="119"/>
      <c r="C30" s="119"/>
      <c r="D30" s="119"/>
      <c r="E30" s="119"/>
      <c r="F30" s="119"/>
      <c r="G30" s="119"/>
      <c r="H30" s="119"/>
      <c r="I30" s="119"/>
      <c r="J30" s="119"/>
      <c r="K30" s="119"/>
      <c r="L30" s="119"/>
      <c r="M30" s="119"/>
      <c r="N30" s="119"/>
      <c r="O30" s="119"/>
      <c r="P30" s="119"/>
      <c r="Q30" s="119"/>
      <c r="R30" s="119"/>
      <c r="S30" s="119"/>
      <c r="T30" s="326"/>
      <c r="U30" s="327"/>
      <c r="V30" s="327"/>
      <c r="W30" s="327"/>
      <c r="X30" s="328"/>
      <c r="Y30" s="25"/>
      <c r="Z30" s="119"/>
      <c r="AA30" s="55"/>
      <c r="AB30" s="55"/>
      <c r="AC30" s="55"/>
      <c r="AD30" s="55"/>
      <c r="AE30" s="119"/>
      <c r="AF30" s="119"/>
      <c r="AG30" s="26"/>
      <c r="AH30" s="119"/>
      <c r="AI30" s="119"/>
      <c r="AT30" s="4"/>
      <c r="AU30" s="4"/>
    </row>
    <row r="31" spans="2:47" s="3" customFormat="1" ht="19.899999999999999" customHeight="1" thickBot="1">
      <c r="B31" s="119"/>
      <c r="C31" s="119"/>
      <c r="D31" s="119"/>
      <c r="E31" s="119"/>
      <c r="F31" s="119"/>
      <c r="G31" s="119"/>
      <c r="H31" s="119"/>
      <c r="I31" s="119"/>
      <c r="J31" s="119"/>
      <c r="K31" s="119"/>
      <c r="L31" s="119"/>
      <c r="M31" s="119"/>
      <c r="N31" s="119"/>
      <c r="O31" s="119"/>
      <c r="P31" s="119"/>
      <c r="Q31" s="119"/>
      <c r="R31" s="119"/>
      <c r="S31" s="119"/>
      <c r="T31" s="329"/>
      <c r="U31" s="330"/>
      <c r="V31" s="330"/>
      <c r="W31" s="330"/>
      <c r="X31" s="331"/>
      <c r="Y31" s="27"/>
      <c r="Z31" s="28"/>
      <c r="AA31" s="100"/>
      <c r="AB31" s="100"/>
      <c r="AC31" s="100"/>
      <c r="AD31" s="100"/>
      <c r="AE31" s="28"/>
      <c r="AF31" s="28"/>
      <c r="AG31" s="29"/>
      <c r="AH31" s="119"/>
      <c r="AI31" s="119"/>
      <c r="AT31" s="4"/>
      <c r="AU31" s="4"/>
    </row>
    <row r="32" spans="2:47" s="3" customFormat="1" ht="19.899999999999999" customHeight="1" thickTop="1">
      <c r="B32" s="119"/>
      <c r="C32" s="119"/>
      <c r="D32" s="119"/>
      <c r="E32" s="119"/>
      <c r="F32" s="119"/>
      <c r="G32" s="119"/>
      <c r="H32" s="119"/>
      <c r="I32" s="119"/>
      <c r="J32" s="119"/>
      <c r="K32" s="119"/>
      <c r="L32" s="119"/>
      <c r="M32" s="119"/>
      <c r="N32" s="119"/>
      <c r="O32" s="119"/>
      <c r="P32" s="119"/>
      <c r="Q32" s="119"/>
      <c r="R32" s="119"/>
      <c r="S32" s="119"/>
      <c r="T32" s="119"/>
      <c r="U32" s="55"/>
      <c r="V32" s="119"/>
      <c r="W32" s="119"/>
      <c r="X32" s="119"/>
      <c r="Y32" s="134"/>
      <c r="Z32" s="134"/>
      <c r="AA32" s="119"/>
      <c r="AB32" s="4"/>
      <c r="AC32" s="119"/>
      <c r="AD32" s="119"/>
      <c r="AE32" s="119"/>
      <c r="AF32" s="119"/>
      <c r="AG32" s="119"/>
      <c r="AR32" s="4"/>
      <c r="AS32" s="4"/>
    </row>
    <row r="33" spans="2:45" s="3" customFormat="1" ht="19.899999999999999" customHeight="1">
      <c r="B33" s="119"/>
      <c r="C33" s="119"/>
      <c r="D33" s="119"/>
      <c r="E33" s="119"/>
      <c r="F33" s="119"/>
      <c r="G33" s="119"/>
      <c r="H33" s="119"/>
      <c r="I33" s="119"/>
      <c r="J33" s="119"/>
      <c r="K33" s="119"/>
      <c r="L33" s="119"/>
      <c r="M33" s="119"/>
      <c r="N33" s="119"/>
      <c r="O33" s="119"/>
      <c r="P33" s="119"/>
      <c r="Q33" s="119"/>
      <c r="R33" s="119"/>
      <c r="S33" s="119"/>
      <c r="T33" s="119"/>
      <c r="U33" s="55"/>
      <c r="V33" s="119"/>
      <c r="W33" s="119"/>
      <c r="X33" s="119"/>
      <c r="Y33" s="119"/>
      <c r="Z33" s="119"/>
      <c r="AA33" s="119"/>
      <c r="AB33" s="4"/>
      <c r="AC33" s="119"/>
      <c r="AD33" s="119"/>
      <c r="AE33" s="119"/>
      <c r="AF33" s="119"/>
      <c r="AG33" s="119"/>
      <c r="AR33" s="4"/>
      <c r="AS33" s="4"/>
    </row>
    <row r="34" spans="2:45" s="3" customFormat="1" ht="19.899999999999999" customHeight="1">
      <c r="B34" s="119"/>
      <c r="C34" s="119"/>
      <c r="D34" s="119"/>
      <c r="E34" s="119"/>
      <c r="F34" s="119"/>
      <c r="G34" s="119"/>
      <c r="H34" s="119"/>
      <c r="I34" s="119"/>
      <c r="J34" s="119"/>
      <c r="K34" s="119"/>
      <c r="L34" s="119"/>
      <c r="M34" s="119"/>
      <c r="N34" s="119"/>
      <c r="O34" s="119"/>
      <c r="P34" s="119"/>
      <c r="Q34" s="119"/>
      <c r="R34" s="119"/>
      <c r="S34" s="119"/>
      <c r="T34" s="119"/>
      <c r="U34" s="119"/>
      <c r="V34" s="119"/>
      <c r="W34" s="119"/>
      <c r="X34" s="119"/>
      <c r="Y34" s="119"/>
      <c r="Z34" s="119"/>
      <c r="AA34" s="119"/>
      <c r="AB34" s="4"/>
      <c r="AC34" s="119"/>
      <c r="AD34" s="119"/>
      <c r="AE34" s="119"/>
      <c r="AF34" s="119"/>
      <c r="AG34" s="119"/>
      <c r="AR34" s="4"/>
      <c r="AS34" s="4"/>
    </row>
    <row r="35" spans="2:45" s="3" customFormat="1" ht="19.899999999999999" customHeight="1">
      <c r="B35" s="80"/>
      <c r="C35" s="119"/>
      <c r="D35" s="119"/>
      <c r="E35" s="119"/>
      <c r="F35" s="119"/>
      <c r="G35" s="119"/>
      <c r="H35" s="119"/>
      <c r="I35" s="119"/>
      <c r="J35" s="119"/>
      <c r="K35" s="119"/>
      <c r="L35" s="119"/>
      <c r="M35" s="119"/>
      <c r="N35" s="119"/>
      <c r="O35" s="119"/>
      <c r="P35" s="119"/>
      <c r="Q35" s="119"/>
      <c r="R35" s="119"/>
      <c r="S35" s="119"/>
      <c r="T35" s="119"/>
      <c r="U35" s="119"/>
      <c r="V35" s="119"/>
      <c r="W35" s="119"/>
      <c r="X35" s="119"/>
      <c r="Y35" s="119"/>
      <c r="Z35" s="119"/>
      <c r="AA35" s="119"/>
      <c r="AB35" s="4"/>
      <c r="AC35" s="55"/>
      <c r="AD35" s="55"/>
      <c r="AE35" s="55"/>
      <c r="AF35" s="55"/>
      <c r="AG35" s="55"/>
      <c r="AR35" s="4"/>
      <c r="AS35" s="4"/>
    </row>
    <row r="36" spans="2:45" s="3" customFormat="1" ht="19.899999999999999" customHeight="1">
      <c r="B36" s="119"/>
      <c r="C36" s="55"/>
      <c r="D36" s="119"/>
      <c r="E36" s="119"/>
      <c r="F36" s="119"/>
      <c r="G36" s="119"/>
      <c r="H36" s="119"/>
      <c r="I36" s="119"/>
      <c r="J36" s="119"/>
      <c r="K36" s="119"/>
      <c r="L36" s="119"/>
      <c r="M36" s="119"/>
      <c r="N36" s="119"/>
      <c r="O36" s="119"/>
      <c r="P36" s="119"/>
      <c r="Q36" s="119"/>
      <c r="R36" s="119"/>
      <c r="S36" s="119"/>
      <c r="T36" s="119"/>
      <c r="U36" s="119"/>
      <c r="V36" s="119"/>
      <c r="W36" s="119"/>
      <c r="X36" s="117"/>
      <c r="Y36" s="117"/>
      <c r="Z36" s="117"/>
      <c r="AA36" s="119"/>
      <c r="AB36" s="4"/>
      <c r="AC36" s="55"/>
      <c r="AD36" s="55"/>
      <c r="AE36" s="55"/>
      <c r="AF36" s="55"/>
      <c r="AG36" s="55"/>
      <c r="AR36" s="4"/>
      <c r="AS36" s="4"/>
    </row>
    <row r="37" spans="2:45" s="3" customFormat="1" ht="19.899999999999999" customHeight="1">
      <c r="B37" s="119"/>
      <c r="C37" s="134"/>
      <c r="D37" s="134"/>
      <c r="E37" s="134"/>
      <c r="F37" s="134"/>
      <c r="G37" s="134"/>
      <c r="H37" s="134"/>
      <c r="I37" s="134"/>
      <c r="J37" s="134"/>
      <c r="K37" s="134"/>
      <c r="L37" s="134"/>
      <c r="M37" s="134"/>
      <c r="N37" s="134"/>
      <c r="O37" s="134"/>
      <c r="P37" s="134"/>
      <c r="Q37" s="134"/>
      <c r="R37" s="134"/>
      <c r="S37" s="134"/>
      <c r="T37" s="134"/>
      <c r="U37" s="134"/>
      <c r="V37" s="134"/>
      <c r="W37" s="134"/>
      <c r="X37" s="117"/>
      <c r="Y37" s="117"/>
      <c r="Z37" s="117"/>
      <c r="AA37" s="119"/>
      <c r="AB37" s="4"/>
      <c r="AC37" s="55"/>
      <c r="AD37" s="55"/>
      <c r="AE37" s="55"/>
      <c r="AF37" s="55"/>
      <c r="AG37" s="55"/>
      <c r="AR37" s="4"/>
      <c r="AS37" s="4"/>
    </row>
    <row r="38" spans="2:45" s="3" customFormat="1" ht="19.899999999999999" customHeight="1">
      <c r="B38" s="119"/>
      <c r="C38" s="134"/>
      <c r="D38" s="134"/>
      <c r="E38" s="134"/>
      <c r="F38" s="134"/>
      <c r="G38" s="134"/>
      <c r="H38" s="134"/>
      <c r="I38" s="134"/>
      <c r="J38" s="134"/>
      <c r="K38" s="134"/>
      <c r="L38" s="134"/>
      <c r="M38" s="134"/>
      <c r="N38" s="134"/>
      <c r="O38" s="134"/>
      <c r="P38" s="134"/>
      <c r="Q38" s="134"/>
      <c r="R38" s="134"/>
      <c r="V38" s="134"/>
      <c r="W38" s="134"/>
      <c r="X38" s="119"/>
      <c r="Y38" s="119"/>
      <c r="Z38" s="119"/>
      <c r="AA38" s="119"/>
      <c r="AB38" s="4"/>
      <c r="AC38" s="55"/>
      <c r="AD38" s="55"/>
      <c r="AE38" s="55"/>
      <c r="AF38" s="55"/>
      <c r="AG38" s="55"/>
      <c r="AI38" s="4"/>
      <c r="AJ38" s="4"/>
      <c r="AR38" s="4"/>
      <c r="AS38" s="4"/>
    </row>
    <row r="39" spans="2:45" s="3" customFormat="1" ht="19.899999999999999" customHeight="1">
      <c r="B39" s="119"/>
      <c r="C39" s="119"/>
      <c r="D39" s="119"/>
      <c r="E39" s="119"/>
      <c r="F39" s="119"/>
      <c r="G39" s="119"/>
      <c r="H39" s="119"/>
      <c r="I39" s="119"/>
      <c r="J39" s="117"/>
      <c r="K39" s="117"/>
      <c r="L39" s="117"/>
      <c r="M39" s="117"/>
      <c r="N39" s="117"/>
      <c r="O39" s="117"/>
      <c r="P39" s="117"/>
      <c r="Q39" s="117"/>
      <c r="R39" s="117"/>
      <c r="V39" s="117"/>
      <c r="W39" s="117"/>
      <c r="X39" s="117"/>
      <c r="Y39" s="117"/>
      <c r="Z39" s="117"/>
      <c r="AA39" s="119"/>
      <c r="AB39" s="4"/>
      <c r="AC39" s="98"/>
      <c r="AD39" s="119"/>
      <c r="AE39" s="119"/>
      <c r="AF39" s="119"/>
      <c r="AG39" s="119"/>
      <c r="AI39" s="4"/>
      <c r="AJ39" s="4"/>
      <c r="AR39" s="4"/>
      <c r="AS39" s="4"/>
    </row>
    <row r="40" spans="2:45" s="3" customFormat="1" ht="19.899999999999999" customHeight="1">
      <c r="B40" s="119"/>
      <c r="C40" s="119"/>
      <c r="D40" s="119"/>
      <c r="E40" s="119"/>
      <c r="F40" s="119"/>
      <c r="G40" s="119"/>
      <c r="H40" s="119"/>
      <c r="I40" s="119"/>
      <c r="J40" s="55"/>
      <c r="K40" s="119"/>
      <c r="L40" s="119"/>
      <c r="M40" s="119"/>
      <c r="N40" s="119"/>
      <c r="O40" s="119"/>
      <c r="P40" s="119"/>
      <c r="Q40" s="119"/>
      <c r="R40" s="119"/>
      <c r="V40" s="119"/>
      <c r="W40" s="119"/>
      <c r="X40" s="119"/>
      <c r="Y40" s="119"/>
      <c r="Z40" s="119"/>
      <c r="AA40" s="119"/>
      <c r="AB40" s="4"/>
      <c r="AC40" s="119"/>
      <c r="AD40" s="119"/>
      <c r="AE40" s="119"/>
      <c r="AF40" s="119"/>
      <c r="AG40" s="119"/>
      <c r="AI40" s="4"/>
      <c r="AJ40" s="4"/>
      <c r="AR40" s="4"/>
      <c r="AS40" s="4"/>
    </row>
    <row r="41" spans="2:45" ht="19.899999999999999" customHeight="1">
      <c r="B41" s="119"/>
      <c r="C41" s="119"/>
      <c r="D41" s="119"/>
      <c r="E41" s="119"/>
      <c r="F41" s="119"/>
      <c r="G41" s="119"/>
      <c r="H41" s="119"/>
      <c r="I41" s="119"/>
      <c r="J41" s="119"/>
      <c r="K41" s="119"/>
      <c r="L41" s="119"/>
      <c r="M41" s="119"/>
      <c r="N41" s="119"/>
      <c r="O41" s="119"/>
      <c r="P41" s="119"/>
      <c r="Q41" s="119"/>
      <c r="R41" s="119"/>
      <c r="S41" s="119"/>
      <c r="T41" s="119"/>
      <c r="U41" s="119"/>
      <c r="V41" s="119"/>
      <c r="W41" s="119"/>
      <c r="X41" s="119"/>
      <c r="Y41" s="119"/>
      <c r="Z41" s="119"/>
      <c r="AA41" s="119"/>
      <c r="AC41" s="119"/>
      <c r="AD41" s="119"/>
      <c r="AE41" s="119"/>
      <c r="AF41" s="119"/>
      <c r="AG41" s="119"/>
      <c r="AI41" s="4"/>
      <c r="AJ41" s="4"/>
    </row>
    <row r="42" spans="2:45" ht="19.899999999999999" customHeight="1">
      <c r="B42" s="80"/>
      <c r="C42" s="119"/>
      <c r="D42" s="119"/>
      <c r="E42" s="119"/>
      <c r="F42" s="119"/>
      <c r="G42" s="119"/>
      <c r="H42" s="119"/>
      <c r="I42" s="119"/>
      <c r="J42" s="119"/>
      <c r="K42" s="119"/>
      <c r="L42" s="119"/>
      <c r="M42" s="119"/>
      <c r="N42" s="119"/>
      <c r="O42" s="119"/>
      <c r="P42" s="119"/>
      <c r="W42" s="119"/>
      <c r="X42" s="119"/>
      <c r="Y42" s="119"/>
      <c r="Z42" s="119"/>
      <c r="AA42" s="119"/>
      <c r="AC42" s="119"/>
      <c r="AD42" s="119"/>
      <c r="AE42" s="119"/>
      <c r="AF42" s="119"/>
      <c r="AG42" s="119"/>
      <c r="AI42" s="4"/>
      <c r="AJ42" s="4"/>
    </row>
  </sheetData>
  <sheetProtection formatCells="0" formatColumns="0" formatRows="0"/>
  <mergeCells count="31">
    <mergeCell ref="T29:X31"/>
    <mergeCell ref="B18:H24"/>
    <mergeCell ref="I18:AG24"/>
    <mergeCell ref="B16:H17"/>
    <mergeCell ref="I16:J16"/>
    <mergeCell ref="K16:L16"/>
    <mergeCell ref="N16:O16"/>
    <mergeCell ref="Q16:R16"/>
    <mergeCell ref="AC16:AE16"/>
    <mergeCell ref="I17:AG17"/>
    <mergeCell ref="B13:AG14"/>
    <mergeCell ref="B15:H15"/>
    <mergeCell ref="I15:J15"/>
    <mergeCell ref="K15:L15"/>
    <mergeCell ref="N15:O15"/>
    <mergeCell ref="Q15:R15"/>
    <mergeCell ref="AC15:AE15"/>
    <mergeCell ref="D8:F8"/>
    <mergeCell ref="H8:J8"/>
    <mergeCell ref="B9:Q12"/>
    <mergeCell ref="R9:AG11"/>
    <mergeCell ref="U12:W12"/>
    <mergeCell ref="Y12:AA12"/>
    <mergeCell ref="AC12:AF12"/>
    <mergeCell ref="V6:AG6"/>
    <mergeCell ref="B3:AG3"/>
    <mergeCell ref="R5:T5"/>
    <mergeCell ref="U5:W5"/>
    <mergeCell ref="Y5:AA5"/>
    <mergeCell ref="AC5:AE5"/>
    <mergeCell ref="AB4:AF4"/>
  </mergeCells>
  <phoneticPr fontId="2"/>
  <conditionalFormatting sqref="R5 U5">
    <cfRule type="containsBlanks" dxfId="71" priority="37">
      <formula>LEN(TRIM(R5))=0</formula>
    </cfRule>
  </conditionalFormatting>
  <conditionalFormatting sqref="Y5">
    <cfRule type="containsBlanks" dxfId="70" priority="36">
      <formula>LEN(TRIM(Y5))=0</formula>
    </cfRule>
  </conditionalFormatting>
  <conditionalFormatting sqref="AC5">
    <cfRule type="containsBlanks" dxfId="69" priority="35">
      <formula>LEN(TRIM(AC5))=0</formula>
    </cfRule>
  </conditionalFormatting>
  <conditionalFormatting sqref="AC15:AC16">
    <cfRule type="containsBlanks" dxfId="68" priority="26">
      <formula>LEN(TRIM(AC15))=0</formula>
    </cfRule>
  </conditionalFormatting>
  <conditionalFormatting sqref="K15:L16">
    <cfRule type="containsBlanks" dxfId="67" priority="25">
      <formula>LEN(TRIM(K15))=0</formula>
    </cfRule>
  </conditionalFormatting>
  <conditionalFormatting sqref="N15:O16">
    <cfRule type="containsBlanks" dxfId="66" priority="24">
      <formula>LEN(TRIM(N15))=0</formula>
    </cfRule>
  </conditionalFormatting>
  <conditionalFormatting sqref="Q15:R16">
    <cfRule type="containsBlanks" dxfId="65" priority="23">
      <formula>LEN(TRIM(Q15))=0</formula>
    </cfRule>
  </conditionalFormatting>
  <conditionalFormatting sqref="I18:AG24">
    <cfRule type="containsBlanks" dxfId="64" priority="10">
      <formula>LEN(TRIM(I18))=0</formula>
    </cfRule>
  </conditionalFormatting>
  <conditionalFormatting sqref="U12">
    <cfRule type="containsBlanks" dxfId="63" priority="9">
      <formula>LEN(TRIM(U12))=0</formula>
    </cfRule>
  </conditionalFormatting>
  <conditionalFormatting sqref="Y12">
    <cfRule type="containsBlanks" dxfId="62" priority="8">
      <formula>LEN(TRIM(Y12))=0</formula>
    </cfRule>
  </conditionalFormatting>
  <conditionalFormatting sqref="AC12">
    <cfRule type="containsBlanks" dxfId="61" priority="7">
      <formula>LEN(TRIM(AC12))=0</formula>
    </cfRule>
  </conditionalFormatting>
  <conditionalFormatting sqref="V6:AG6">
    <cfRule type="containsBlanks" dxfId="60" priority="6">
      <formula>LEN(TRIM(V6))=0</formula>
    </cfRule>
  </conditionalFormatting>
  <conditionalFormatting sqref="R9:AG11">
    <cfRule type="containsBlanks" dxfId="59" priority="5">
      <formula>LEN(TRIM(R9))=0</formula>
    </cfRule>
  </conditionalFormatting>
  <conditionalFormatting sqref="D8">
    <cfRule type="containsBlanks" dxfId="58" priority="4">
      <formula>LEN(TRIM(D8))=0</formula>
    </cfRule>
  </conditionalFormatting>
  <conditionalFormatting sqref="B9:Q11">
    <cfRule type="containsBlanks" dxfId="57" priority="3">
      <formula>LEN(TRIM(B9))=0</formula>
    </cfRule>
  </conditionalFormatting>
  <conditionalFormatting sqref="H8">
    <cfRule type="containsBlanks" dxfId="56" priority="2">
      <formula>LEN(TRIM(H8))=0</formula>
    </cfRule>
  </conditionalFormatting>
  <conditionalFormatting sqref="AB4:AF4">
    <cfRule type="containsBlanks" dxfId="55" priority="1">
      <formula>LEN(TRIM(AB4))=0</formula>
    </cfRule>
  </conditionalFormatting>
  <pageMargins left="0.70866141732283472" right="0.70866141732283472" top="0.39370078740157483" bottom="0.39370078740157483" header="0.31496062992125984" footer="0.31496062992125984"/>
  <pageSetup paperSize="9" orientation="portrait" blackAndWhite="1"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EA0AB-DB30-4AF9-B336-56F7799D6E87}">
  <dimension ref="B2:AY73"/>
  <sheetViews>
    <sheetView view="pageBreakPreview" zoomScaleNormal="100" zoomScaleSheetLayoutView="100" workbookViewId="0">
      <selection activeCell="AQ33" sqref="AQ33"/>
    </sheetView>
  </sheetViews>
  <sheetFormatPr defaultColWidth="2.75" defaultRowHeight="16.899999999999999" customHeight="1"/>
  <cols>
    <col min="1" max="4" width="2.75" style="4"/>
    <col min="5" max="5" width="2.75" style="4" customWidth="1"/>
    <col min="6" max="33" width="2.75" style="4"/>
    <col min="34" max="34" width="2.75" style="3"/>
    <col min="35" max="38" width="4.625" style="3" customWidth="1"/>
    <col min="39" max="39" width="5.875" style="3" customWidth="1"/>
    <col min="40" max="40" width="4.875" style="3" customWidth="1"/>
    <col min="41" max="43" width="2.75" style="3"/>
    <col min="44" max="16384" width="2.75" style="4"/>
  </cols>
  <sheetData>
    <row r="2" spans="2:43" ht="16.899999999999999" customHeight="1">
      <c r="B2" s="4" t="s">
        <v>344</v>
      </c>
    </row>
    <row r="3" spans="2:43" s="5" customFormat="1" ht="16.899999999999999" customHeight="1">
      <c r="B3" s="365" t="s">
        <v>343</v>
      </c>
      <c r="C3" s="365"/>
      <c r="D3" s="365"/>
      <c r="E3" s="365"/>
      <c r="F3" s="365"/>
      <c r="G3" s="365"/>
      <c r="H3" s="365"/>
      <c r="I3" s="365"/>
      <c r="J3" s="365"/>
      <c r="K3" s="365"/>
      <c r="L3" s="365"/>
      <c r="M3" s="365"/>
      <c r="N3" s="365"/>
      <c r="O3" s="365"/>
      <c r="P3" s="365"/>
      <c r="Q3" s="365"/>
      <c r="R3" s="365"/>
      <c r="S3" s="365"/>
      <c r="T3" s="365"/>
      <c r="U3" s="365"/>
      <c r="V3" s="365"/>
      <c r="W3" s="365"/>
      <c r="X3" s="365"/>
      <c r="Y3" s="365"/>
      <c r="Z3" s="365"/>
      <c r="AA3" s="365"/>
      <c r="AB3" s="365"/>
      <c r="AC3" s="365"/>
      <c r="AD3" s="365"/>
      <c r="AE3" s="365"/>
      <c r="AF3" s="365"/>
      <c r="AG3" s="365"/>
      <c r="AH3" s="17"/>
      <c r="AI3" s="17"/>
      <c r="AJ3" s="17"/>
      <c r="AK3" s="17"/>
      <c r="AL3" s="17"/>
      <c r="AM3" s="17"/>
      <c r="AN3" s="17"/>
      <c r="AO3" s="17"/>
      <c r="AP3" s="3"/>
      <c r="AQ3" s="3"/>
    </row>
    <row r="4" spans="2:43" ht="16.899999999999999" customHeight="1" thickBot="1">
      <c r="X4" s="4" t="s">
        <v>368</v>
      </c>
      <c r="AB4" s="544"/>
      <c r="AC4" s="544"/>
      <c r="AD4" s="544"/>
      <c r="AE4" s="544"/>
      <c r="AF4" s="544"/>
      <c r="AG4" s="4" t="s">
        <v>34</v>
      </c>
    </row>
    <row r="5" spans="2:43" ht="16.899999999999999" customHeight="1" thickBot="1">
      <c r="B5" s="6" t="s">
        <v>10</v>
      </c>
      <c r="C5" s="7"/>
      <c r="D5" s="7"/>
      <c r="E5" s="7"/>
      <c r="F5" s="7"/>
      <c r="G5" s="7"/>
      <c r="H5" s="7"/>
      <c r="I5" s="7"/>
      <c r="J5" s="7"/>
      <c r="K5" s="7"/>
      <c r="L5" s="7"/>
      <c r="M5" s="7"/>
      <c r="N5" s="7"/>
      <c r="O5" s="7"/>
      <c r="P5" s="7"/>
      <c r="Q5" s="8"/>
      <c r="R5" s="367" t="s">
        <v>32</v>
      </c>
      <c r="S5" s="368"/>
      <c r="T5" s="368"/>
      <c r="U5" s="366"/>
      <c r="V5" s="366"/>
      <c r="W5" s="366"/>
      <c r="X5" s="9" t="s">
        <v>31</v>
      </c>
      <c r="Y5" s="366"/>
      <c r="Z5" s="366"/>
      <c r="AA5" s="366"/>
      <c r="AB5" s="9" t="s">
        <v>30</v>
      </c>
      <c r="AC5" s="366"/>
      <c r="AD5" s="366"/>
      <c r="AE5" s="366"/>
      <c r="AF5" s="9" t="s">
        <v>29</v>
      </c>
      <c r="AG5" s="8"/>
    </row>
    <row r="6" spans="2:43" ht="16.899999999999999" customHeight="1">
      <c r="B6" s="195" t="s">
        <v>11</v>
      </c>
      <c r="C6" s="208"/>
      <c r="D6" s="208"/>
      <c r="E6" s="208"/>
      <c r="F6" s="208"/>
      <c r="G6" s="208"/>
      <c r="H6" s="208"/>
      <c r="I6" s="208"/>
      <c r="J6" s="208"/>
      <c r="K6" s="208"/>
      <c r="L6" s="208"/>
      <c r="M6" s="208"/>
      <c r="N6" s="208"/>
      <c r="O6" s="208"/>
      <c r="P6" s="208"/>
      <c r="Q6" s="196"/>
      <c r="R6" s="198" t="s">
        <v>14</v>
      </c>
      <c r="S6" s="199"/>
      <c r="T6" s="200"/>
      <c r="U6" s="199"/>
      <c r="V6" s="369" t="str">
        <f>IF(第１号様式!V6="","",第１号様式!V6)</f>
        <v/>
      </c>
      <c r="W6" s="369"/>
      <c r="X6" s="369"/>
      <c r="Y6" s="369"/>
      <c r="Z6" s="369"/>
      <c r="AA6" s="369"/>
      <c r="AB6" s="369"/>
      <c r="AC6" s="369"/>
      <c r="AD6" s="369"/>
      <c r="AE6" s="369"/>
      <c r="AF6" s="369"/>
      <c r="AG6" s="370"/>
    </row>
    <row r="7" spans="2:43" ht="16.899999999999999" customHeight="1">
      <c r="B7" s="202" t="s">
        <v>12</v>
      </c>
      <c r="C7" s="205"/>
      <c r="D7" s="205"/>
      <c r="E7" s="205"/>
      <c r="F7" s="205"/>
      <c r="G7" s="205"/>
      <c r="H7" s="205"/>
      <c r="I7" s="205"/>
      <c r="J7" s="205"/>
      <c r="K7" s="205"/>
      <c r="L7" s="205"/>
      <c r="M7" s="205"/>
      <c r="N7" s="205"/>
      <c r="O7" s="205"/>
      <c r="P7" s="205"/>
      <c r="Q7" s="206"/>
      <c r="R7" s="203" t="s">
        <v>15</v>
      </c>
      <c r="S7" s="205"/>
      <c r="T7" s="205"/>
      <c r="U7" s="205"/>
      <c r="V7" s="205"/>
      <c r="W7" s="205"/>
      <c r="X7" s="205"/>
      <c r="Y7" s="205"/>
      <c r="Z7" s="205"/>
      <c r="AA7" s="205"/>
      <c r="AB7" s="205"/>
      <c r="AC7" s="205"/>
      <c r="AD7" s="205"/>
      <c r="AE7" s="205"/>
      <c r="AF7" s="205"/>
      <c r="AG7" s="206"/>
    </row>
    <row r="8" spans="2:43" ht="16.899999999999999" customHeight="1">
      <c r="B8" s="203" t="s">
        <v>13</v>
      </c>
      <c r="C8" s="205"/>
      <c r="D8" s="344" t="str">
        <f>IF(第１号様式!D8="","",第１号様式!D8)</f>
        <v/>
      </c>
      <c r="E8" s="344"/>
      <c r="F8" s="344"/>
      <c r="G8" s="213" t="s">
        <v>35</v>
      </c>
      <c r="H8" s="344" t="str">
        <f>IF(第１号様式!H8="","",第１号様式!H8)</f>
        <v/>
      </c>
      <c r="I8" s="344"/>
      <c r="J8" s="344"/>
      <c r="K8" s="205" t="s">
        <v>34</v>
      </c>
      <c r="L8" s="205"/>
      <c r="M8" s="205"/>
      <c r="N8" s="205"/>
      <c r="O8" s="205"/>
      <c r="P8" s="205"/>
      <c r="Q8" s="206"/>
      <c r="R8" s="202" t="s">
        <v>16</v>
      </c>
      <c r="S8" s="205"/>
      <c r="T8" s="205"/>
      <c r="U8" s="205"/>
      <c r="V8" s="205"/>
      <c r="W8" s="205"/>
      <c r="X8" s="205"/>
      <c r="Y8" s="205"/>
      <c r="Z8" s="205"/>
      <c r="AA8" s="205"/>
      <c r="AB8" s="205"/>
      <c r="AC8" s="205"/>
      <c r="AD8" s="205"/>
      <c r="AE8" s="205"/>
      <c r="AF8" s="205"/>
      <c r="AG8" s="206"/>
    </row>
    <row r="9" spans="2:43" ht="16.899999999999999" customHeight="1">
      <c r="B9" s="376" t="str">
        <f>IF(第１号様式!B9="","",第１号様式!B9)</f>
        <v/>
      </c>
      <c r="C9" s="377"/>
      <c r="D9" s="377"/>
      <c r="E9" s="377"/>
      <c r="F9" s="377"/>
      <c r="G9" s="377"/>
      <c r="H9" s="377"/>
      <c r="I9" s="377"/>
      <c r="J9" s="377"/>
      <c r="K9" s="377"/>
      <c r="L9" s="377"/>
      <c r="M9" s="377"/>
      <c r="N9" s="377"/>
      <c r="O9" s="377"/>
      <c r="P9" s="377"/>
      <c r="Q9" s="378"/>
      <c r="R9" s="371" t="str">
        <f>IF(第１号様式!R9="","",第１号様式!R9)</f>
        <v/>
      </c>
      <c r="S9" s="372"/>
      <c r="T9" s="372"/>
      <c r="U9" s="372"/>
      <c r="V9" s="372"/>
      <c r="W9" s="372"/>
      <c r="X9" s="372"/>
      <c r="Y9" s="372"/>
      <c r="Z9" s="372"/>
      <c r="AA9" s="372"/>
      <c r="AB9" s="372"/>
      <c r="AC9" s="372"/>
      <c r="AD9" s="372"/>
      <c r="AE9" s="372"/>
      <c r="AF9" s="372"/>
      <c r="AG9" s="373"/>
    </row>
    <row r="10" spans="2:43" ht="16.899999999999999" customHeight="1">
      <c r="B10" s="376"/>
      <c r="C10" s="377"/>
      <c r="D10" s="377"/>
      <c r="E10" s="377"/>
      <c r="F10" s="377"/>
      <c r="G10" s="377"/>
      <c r="H10" s="377"/>
      <c r="I10" s="377"/>
      <c r="J10" s="377"/>
      <c r="K10" s="377"/>
      <c r="L10" s="377"/>
      <c r="M10" s="377"/>
      <c r="N10" s="377"/>
      <c r="O10" s="377"/>
      <c r="P10" s="377"/>
      <c r="Q10" s="378"/>
      <c r="R10" s="371"/>
      <c r="S10" s="372"/>
      <c r="T10" s="372"/>
      <c r="U10" s="372"/>
      <c r="V10" s="372"/>
      <c r="W10" s="372"/>
      <c r="X10" s="372"/>
      <c r="Y10" s="372"/>
      <c r="Z10" s="372"/>
      <c r="AA10" s="372"/>
      <c r="AB10" s="372"/>
      <c r="AC10" s="372"/>
      <c r="AD10" s="372"/>
      <c r="AE10" s="372"/>
      <c r="AF10" s="372"/>
      <c r="AG10" s="373"/>
    </row>
    <row r="11" spans="2:43" ht="16.899999999999999" customHeight="1">
      <c r="B11" s="376"/>
      <c r="C11" s="377"/>
      <c r="D11" s="377"/>
      <c r="E11" s="377"/>
      <c r="F11" s="377"/>
      <c r="G11" s="377"/>
      <c r="H11" s="377"/>
      <c r="I11" s="377"/>
      <c r="J11" s="377"/>
      <c r="K11" s="377"/>
      <c r="L11" s="377"/>
      <c r="M11" s="377"/>
      <c r="N11" s="377"/>
      <c r="O11" s="377"/>
      <c r="P11" s="377"/>
      <c r="Q11" s="378"/>
      <c r="R11" s="371"/>
      <c r="S11" s="372"/>
      <c r="T11" s="372"/>
      <c r="U11" s="372"/>
      <c r="V11" s="372"/>
      <c r="W11" s="372"/>
      <c r="X11" s="372"/>
      <c r="Y11" s="372"/>
      <c r="Z11" s="372"/>
      <c r="AA11" s="372"/>
      <c r="AB11" s="372"/>
      <c r="AC11" s="372"/>
      <c r="AD11" s="372"/>
      <c r="AE11" s="372"/>
      <c r="AF11" s="372"/>
      <c r="AG11" s="373"/>
    </row>
    <row r="12" spans="2:43" ht="16.899999999999999" customHeight="1" thickBot="1">
      <c r="B12" s="379"/>
      <c r="C12" s="380"/>
      <c r="D12" s="380"/>
      <c r="E12" s="380"/>
      <c r="F12" s="380"/>
      <c r="G12" s="380"/>
      <c r="H12" s="380"/>
      <c r="I12" s="380"/>
      <c r="J12" s="380"/>
      <c r="K12" s="380"/>
      <c r="L12" s="380"/>
      <c r="M12" s="380"/>
      <c r="N12" s="380"/>
      <c r="O12" s="380"/>
      <c r="P12" s="380"/>
      <c r="Q12" s="381"/>
      <c r="R12" s="204" t="s">
        <v>33</v>
      </c>
      <c r="S12" s="207"/>
      <c r="T12" s="207"/>
      <c r="U12" s="360" t="str">
        <f>IF(第１号様式!U12="","",第１号様式!U12)</f>
        <v/>
      </c>
      <c r="V12" s="360"/>
      <c r="W12" s="360"/>
      <c r="X12" s="222" t="s">
        <v>35</v>
      </c>
      <c r="Y12" s="360" t="str">
        <f>IF(第１号様式!Y12="","",第１号様式!Y12)</f>
        <v/>
      </c>
      <c r="Z12" s="360"/>
      <c r="AA12" s="360"/>
      <c r="AB12" s="222" t="s">
        <v>35</v>
      </c>
      <c r="AC12" s="360" t="str">
        <f>IF(第１号様式!AC12="","",第１号様式!AC12)</f>
        <v/>
      </c>
      <c r="AD12" s="360"/>
      <c r="AE12" s="360"/>
      <c r="AF12" s="360"/>
      <c r="AG12" s="197" t="s">
        <v>34</v>
      </c>
    </row>
    <row r="13" spans="2:43" ht="16.899999999999999" customHeight="1">
      <c r="B13" s="345" t="s">
        <v>421</v>
      </c>
      <c r="C13" s="345"/>
      <c r="D13" s="345"/>
      <c r="E13" s="345"/>
      <c r="F13" s="345"/>
      <c r="G13" s="345"/>
      <c r="H13" s="345"/>
      <c r="I13" s="345"/>
      <c r="J13" s="345"/>
      <c r="K13" s="345"/>
      <c r="L13" s="345"/>
      <c r="M13" s="345"/>
      <c r="N13" s="345"/>
      <c r="O13" s="345"/>
      <c r="P13" s="345"/>
      <c r="Q13" s="345"/>
      <c r="R13" s="345"/>
      <c r="S13" s="345"/>
      <c r="T13" s="345"/>
      <c r="U13" s="345"/>
      <c r="V13" s="345"/>
      <c r="W13" s="345"/>
      <c r="X13" s="345"/>
      <c r="Y13" s="345"/>
      <c r="Z13" s="345"/>
      <c r="AA13" s="345"/>
      <c r="AB13" s="345"/>
      <c r="AC13" s="345"/>
      <c r="AD13" s="345"/>
      <c r="AE13" s="345"/>
      <c r="AF13" s="345"/>
      <c r="AG13" s="345"/>
      <c r="AH13" s="18"/>
      <c r="AK13" s="3" t="str">
        <f>IF(AI12=TRUE,#REF!,"")</f>
        <v/>
      </c>
      <c r="AL13" s="3" t="str">
        <f>IF(AK13="","","年")</f>
        <v/>
      </c>
      <c r="AM13" s="18"/>
      <c r="AN13" s="18"/>
      <c r="AO13" s="18"/>
    </row>
    <row r="14" spans="2:43" ht="16.899999999999999" customHeight="1">
      <c r="B14" s="295"/>
      <c r="C14" s="295"/>
      <c r="D14" s="295"/>
      <c r="E14" s="295"/>
      <c r="F14" s="295"/>
      <c r="G14" s="295"/>
      <c r="H14" s="295"/>
      <c r="I14" s="295"/>
      <c r="J14" s="295"/>
      <c r="K14" s="295"/>
      <c r="L14" s="295"/>
      <c r="M14" s="295"/>
      <c r="N14" s="295"/>
      <c r="O14" s="295"/>
      <c r="P14" s="295"/>
      <c r="Q14" s="295"/>
      <c r="R14" s="295"/>
      <c r="S14" s="295"/>
      <c r="T14" s="295"/>
      <c r="U14" s="295"/>
      <c r="V14" s="295"/>
      <c r="W14" s="295"/>
      <c r="X14" s="295"/>
      <c r="Y14" s="295"/>
      <c r="Z14" s="295"/>
      <c r="AA14" s="295"/>
      <c r="AB14" s="295"/>
      <c r="AC14" s="295"/>
      <c r="AD14" s="295"/>
      <c r="AE14" s="295"/>
      <c r="AF14" s="295"/>
      <c r="AG14" s="295"/>
      <c r="AH14" s="18"/>
      <c r="AK14" s="3" t="str">
        <f>IF(AI13=TRUE,#REF!,"")</f>
        <v/>
      </c>
      <c r="AL14" s="3" t="str">
        <f t="shared" ref="AL14" si="0">IF(AK14="","","年")</f>
        <v/>
      </c>
      <c r="AM14" s="18"/>
      <c r="AN14" s="18"/>
      <c r="AO14" s="18"/>
    </row>
    <row r="15" spans="2:43" ht="33.6" customHeight="1">
      <c r="B15" s="528" t="s">
        <v>320</v>
      </c>
      <c r="C15" s="528"/>
      <c r="D15" s="528"/>
      <c r="E15" s="528"/>
      <c r="F15" s="528"/>
      <c r="G15" s="528"/>
      <c r="H15" s="528"/>
      <c r="I15" s="512" t="s">
        <v>32</v>
      </c>
      <c r="J15" s="281"/>
      <c r="K15" s="375"/>
      <c r="L15" s="375"/>
      <c r="M15" s="124" t="s">
        <v>31</v>
      </c>
      <c r="N15" s="375"/>
      <c r="O15" s="375"/>
      <c r="P15" s="124" t="s">
        <v>30</v>
      </c>
      <c r="Q15" s="375"/>
      <c r="R15" s="375"/>
      <c r="S15" s="124" t="s">
        <v>29</v>
      </c>
      <c r="T15" s="124"/>
      <c r="U15" s="124" t="s">
        <v>319</v>
      </c>
      <c r="V15" s="124"/>
      <c r="W15" s="124"/>
      <c r="X15" s="124"/>
      <c r="Y15" s="124"/>
      <c r="Z15" s="124"/>
      <c r="AA15" s="124"/>
      <c r="AB15" s="124"/>
      <c r="AC15" s="524"/>
      <c r="AD15" s="524"/>
      <c r="AE15" s="524"/>
      <c r="AF15" s="124" t="s">
        <v>318</v>
      </c>
      <c r="AG15" s="143"/>
    </row>
    <row r="16" spans="2:43" ht="30.75" customHeight="1">
      <c r="B16" s="520" t="s">
        <v>345</v>
      </c>
      <c r="C16" s="298"/>
      <c r="D16" s="298"/>
      <c r="E16" s="298"/>
      <c r="F16" s="298"/>
      <c r="G16" s="298"/>
      <c r="H16" s="340"/>
      <c r="I16" s="512" t="s">
        <v>32</v>
      </c>
      <c r="J16" s="281"/>
      <c r="K16" s="524"/>
      <c r="L16" s="524"/>
      <c r="M16" s="124" t="s">
        <v>31</v>
      </c>
      <c r="N16" s="524"/>
      <c r="O16" s="524"/>
      <c r="P16" s="124" t="s">
        <v>30</v>
      </c>
      <c r="Q16" s="524"/>
      <c r="R16" s="524"/>
      <c r="S16" s="124" t="s">
        <v>29</v>
      </c>
      <c r="T16" s="124"/>
      <c r="U16" s="124" t="s">
        <v>319</v>
      </c>
      <c r="V16" s="124"/>
      <c r="W16" s="124"/>
      <c r="X16" s="124"/>
      <c r="Y16" s="124"/>
      <c r="Z16" s="124"/>
      <c r="AA16" s="124"/>
      <c r="AB16" s="124"/>
      <c r="AC16" s="524"/>
      <c r="AD16" s="524"/>
      <c r="AE16" s="524"/>
      <c r="AF16" s="124" t="s">
        <v>318</v>
      </c>
      <c r="AG16" s="143"/>
    </row>
    <row r="17" spans="2:36" ht="15.75" customHeight="1">
      <c r="B17" s="522"/>
      <c r="C17" s="302"/>
      <c r="D17" s="302"/>
      <c r="E17" s="302"/>
      <c r="F17" s="302"/>
      <c r="G17" s="302"/>
      <c r="H17" s="342"/>
      <c r="I17" s="532" t="s">
        <v>346</v>
      </c>
      <c r="J17" s="533"/>
      <c r="K17" s="533"/>
      <c r="L17" s="533"/>
      <c r="M17" s="533"/>
      <c r="N17" s="533"/>
      <c r="O17" s="533"/>
      <c r="P17" s="533"/>
      <c r="Q17" s="533"/>
      <c r="R17" s="533"/>
      <c r="S17" s="533"/>
      <c r="T17" s="533"/>
      <c r="U17" s="533"/>
      <c r="V17" s="533"/>
      <c r="W17" s="533"/>
      <c r="X17" s="533"/>
      <c r="Y17" s="533"/>
      <c r="Z17" s="533"/>
      <c r="AA17" s="533"/>
      <c r="AB17" s="533"/>
      <c r="AC17" s="533"/>
      <c r="AD17" s="533"/>
      <c r="AE17" s="533"/>
      <c r="AF17" s="533"/>
      <c r="AG17" s="534"/>
    </row>
    <row r="18" spans="2:36" ht="33.6" customHeight="1">
      <c r="B18" s="528" t="s">
        <v>398</v>
      </c>
      <c r="C18" s="528"/>
      <c r="D18" s="528"/>
      <c r="E18" s="528"/>
      <c r="F18" s="528"/>
      <c r="G18" s="528"/>
      <c r="H18" s="528"/>
      <c r="I18" s="357" t="s">
        <v>32</v>
      </c>
      <c r="J18" s="358"/>
      <c r="K18" s="375"/>
      <c r="L18" s="375"/>
      <c r="M18" s="33" t="s">
        <v>31</v>
      </c>
      <c r="N18" s="375"/>
      <c r="O18" s="375"/>
      <c r="P18" s="33" t="s">
        <v>30</v>
      </c>
      <c r="Q18" s="375"/>
      <c r="R18" s="375"/>
      <c r="S18" s="33" t="s">
        <v>29</v>
      </c>
      <c r="T18" s="33"/>
      <c r="U18" s="33" t="s">
        <v>103</v>
      </c>
      <c r="V18" s="358" t="s">
        <v>32</v>
      </c>
      <c r="W18" s="358"/>
      <c r="X18" s="375"/>
      <c r="Y18" s="375"/>
      <c r="Z18" s="33" t="s">
        <v>31</v>
      </c>
      <c r="AA18" s="375"/>
      <c r="AB18" s="375"/>
      <c r="AC18" s="33" t="s">
        <v>30</v>
      </c>
      <c r="AD18" s="375"/>
      <c r="AE18" s="375"/>
      <c r="AF18" s="33" t="s">
        <v>29</v>
      </c>
      <c r="AG18" s="84"/>
    </row>
    <row r="19" spans="2:36" ht="16.899999999999999" customHeight="1">
      <c r="B19" s="522" t="s">
        <v>279</v>
      </c>
      <c r="C19" s="302"/>
      <c r="D19" s="302"/>
      <c r="E19" s="302"/>
      <c r="F19" s="342"/>
      <c r="G19" s="82"/>
      <c r="H19" s="555" t="s">
        <v>78</v>
      </c>
      <c r="I19" s="555"/>
      <c r="J19" s="555"/>
      <c r="K19" s="555"/>
      <c r="L19" s="555"/>
      <c r="M19" s="555"/>
      <c r="N19" s="555"/>
      <c r="O19" s="545">
        <f>'第2-1号様式（共通事項）'!F9</f>
        <v>0</v>
      </c>
      <c r="P19" s="545"/>
      <c r="Q19" s="545"/>
      <c r="R19" s="545"/>
      <c r="S19" s="545"/>
      <c r="T19" s="545"/>
      <c r="U19" s="148" t="s">
        <v>79</v>
      </c>
      <c r="V19" s="83"/>
      <c r="W19" s="118"/>
      <c r="X19" s="119" t="s">
        <v>80</v>
      </c>
      <c r="Y19" s="119"/>
      <c r="Z19" s="119"/>
      <c r="AA19" s="119"/>
      <c r="AB19" s="119"/>
      <c r="AC19" s="119"/>
      <c r="AD19" s="119"/>
      <c r="AE19" s="119"/>
      <c r="AF19" s="119"/>
      <c r="AG19" s="144"/>
    </row>
    <row r="20" spans="2:36" ht="16.899999999999999" customHeight="1">
      <c r="B20" s="554"/>
      <c r="C20" s="351"/>
      <c r="D20" s="351"/>
      <c r="E20" s="351"/>
      <c r="F20" s="352"/>
      <c r="G20" s="75"/>
      <c r="H20" s="546" t="s">
        <v>81</v>
      </c>
      <c r="I20" s="546"/>
      <c r="J20" s="546"/>
      <c r="K20" s="546"/>
      <c r="L20" s="546"/>
      <c r="M20" s="546"/>
      <c r="N20" s="546"/>
      <c r="O20" s="547">
        <f>'第2-1号様式（共通事項）'!F10</f>
        <v>0</v>
      </c>
      <c r="P20" s="547"/>
      <c r="Q20" s="547"/>
      <c r="R20" s="547"/>
      <c r="S20" s="547"/>
      <c r="T20" s="547"/>
      <c r="U20" s="127" t="s">
        <v>79</v>
      </c>
      <c r="V20" s="76"/>
      <c r="W20" s="118"/>
      <c r="X20" s="391">
        <f>'第2-1号様式（共通事項）'!F13</f>
        <v>0</v>
      </c>
      <c r="Y20" s="391"/>
      <c r="Z20" s="391"/>
      <c r="AA20" s="391"/>
      <c r="AB20" s="391"/>
      <c r="AC20" s="391"/>
      <c r="AD20" s="391"/>
      <c r="AE20" s="391"/>
      <c r="AF20" s="119"/>
      <c r="AG20" s="144"/>
    </row>
    <row r="21" spans="2:36" ht="16.899999999999999" customHeight="1">
      <c r="B21" s="554"/>
      <c r="C21" s="351"/>
      <c r="D21" s="351"/>
      <c r="E21" s="351"/>
      <c r="F21" s="352"/>
      <c r="G21" s="75"/>
      <c r="H21" s="546" t="s">
        <v>75</v>
      </c>
      <c r="I21" s="546"/>
      <c r="J21" s="546"/>
      <c r="K21" s="546"/>
      <c r="L21" s="546"/>
      <c r="M21" s="546"/>
      <c r="N21" s="546"/>
      <c r="O21" s="547">
        <f>'第2-1号様式（共通事項）'!F11</f>
        <v>0</v>
      </c>
      <c r="P21" s="547"/>
      <c r="Q21" s="547"/>
      <c r="R21" s="547"/>
      <c r="S21" s="547"/>
      <c r="T21" s="547"/>
      <c r="U21" s="127" t="s">
        <v>79</v>
      </c>
      <c r="V21" s="76"/>
      <c r="W21" s="69"/>
      <c r="X21" s="392"/>
      <c r="Y21" s="392"/>
      <c r="Z21" s="392"/>
      <c r="AA21" s="392"/>
      <c r="AB21" s="392"/>
      <c r="AC21" s="392"/>
      <c r="AD21" s="392"/>
      <c r="AE21" s="392"/>
      <c r="AF21" s="122" t="s">
        <v>276</v>
      </c>
      <c r="AG21" s="144"/>
    </row>
    <row r="22" spans="2:36" ht="16.899999999999999" customHeight="1">
      <c r="B22" s="554"/>
      <c r="C22" s="351"/>
      <c r="D22" s="351"/>
      <c r="E22" s="351"/>
      <c r="F22" s="352"/>
      <c r="G22" s="163"/>
      <c r="H22" s="548" t="s">
        <v>130</v>
      </c>
      <c r="I22" s="548"/>
      <c r="J22" s="548"/>
      <c r="K22" s="548"/>
      <c r="L22" s="548"/>
      <c r="M22" s="548"/>
      <c r="N22" s="548"/>
      <c r="O22" s="549">
        <f>'第2-1号様式（共通事項）'!F12</f>
        <v>0</v>
      </c>
      <c r="P22" s="549"/>
      <c r="Q22" s="549"/>
      <c r="R22" s="549"/>
      <c r="S22" s="549"/>
      <c r="T22" s="549"/>
      <c r="U22" s="93" t="s">
        <v>79</v>
      </c>
      <c r="V22" s="77"/>
      <c r="W22" s="121"/>
      <c r="X22" s="122"/>
      <c r="Y22" s="122"/>
      <c r="Z22" s="122"/>
      <c r="AA22" s="122"/>
      <c r="AB22" s="122"/>
      <c r="AC22" s="122"/>
      <c r="AD22" s="122"/>
      <c r="AE22" s="122"/>
      <c r="AF22" s="122"/>
      <c r="AG22" s="145"/>
    </row>
    <row r="23" spans="2:36" ht="16.899999999999999" customHeight="1">
      <c r="B23" s="554" t="s">
        <v>419</v>
      </c>
      <c r="C23" s="358"/>
      <c r="D23" s="358"/>
      <c r="E23" s="358"/>
      <c r="F23" s="359"/>
      <c r="G23" s="73"/>
      <c r="H23" s="552" t="s">
        <v>78</v>
      </c>
      <c r="I23" s="552"/>
      <c r="J23" s="552"/>
      <c r="K23" s="552"/>
      <c r="L23" s="552"/>
      <c r="M23" s="552"/>
      <c r="N23" s="552"/>
      <c r="O23" s="553">
        <f>'第2-1号様式（共通事項）'!U9</f>
        <v>0</v>
      </c>
      <c r="P23" s="553"/>
      <c r="Q23" s="553"/>
      <c r="R23" s="553"/>
      <c r="S23" s="553"/>
      <c r="T23" s="553"/>
      <c r="U23" s="126" t="s">
        <v>79</v>
      </c>
      <c r="V23" s="74"/>
      <c r="W23" s="142"/>
      <c r="X23" s="124" t="s">
        <v>80</v>
      </c>
      <c r="Y23" s="124"/>
      <c r="Z23" s="124"/>
      <c r="AA23" s="124"/>
      <c r="AB23" s="124"/>
      <c r="AC23" s="124"/>
      <c r="AD23" s="124"/>
      <c r="AE23" s="124"/>
      <c r="AF23" s="124"/>
      <c r="AG23" s="143"/>
    </row>
    <row r="24" spans="2:36" ht="16.899999999999999" customHeight="1">
      <c r="B24" s="357"/>
      <c r="C24" s="358"/>
      <c r="D24" s="358"/>
      <c r="E24" s="358"/>
      <c r="F24" s="359"/>
      <c r="G24" s="75"/>
      <c r="H24" s="546" t="s">
        <v>81</v>
      </c>
      <c r="I24" s="546"/>
      <c r="J24" s="546"/>
      <c r="K24" s="546"/>
      <c r="L24" s="546"/>
      <c r="M24" s="546"/>
      <c r="N24" s="546"/>
      <c r="O24" s="547">
        <f>'第2-1号様式（共通事項）'!U10</f>
        <v>0</v>
      </c>
      <c r="P24" s="547"/>
      <c r="Q24" s="547"/>
      <c r="R24" s="547"/>
      <c r="S24" s="547"/>
      <c r="T24" s="547"/>
      <c r="U24" s="127" t="s">
        <v>79</v>
      </c>
      <c r="V24" s="76"/>
      <c r="W24" s="118"/>
      <c r="X24" s="320">
        <f>'第2-1号様式（共通事項）'!U13</f>
        <v>0</v>
      </c>
      <c r="Y24" s="320"/>
      <c r="Z24" s="320"/>
      <c r="AA24" s="320"/>
      <c r="AB24" s="320"/>
      <c r="AC24" s="320"/>
      <c r="AD24" s="320"/>
      <c r="AE24" s="320"/>
      <c r="AF24" s="119"/>
      <c r="AG24" s="144"/>
    </row>
    <row r="25" spans="2:36" ht="16.899999999999999" customHeight="1">
      <c r="B25" s="357"/>
      <c r="C25" s="358"/>
      <c r="D25" s="358"/>
      <c r="E25" s="358"/>
      <c r="F25" s="359"/>
      <c r="G25" s="75"/>
      <c r="H25" s="546" t="s">
        <v>75</v>
      </c>
      <c r="I25" s="546"/>
      <c r="J25" s="546"/>
      <c r="K25" s="546"/>
      <c r="L25" s="546"/>
      <c r="M25" s="546"/>
      <c r="N25" s="546"/>
      <c r="O25" s="547">
        <f>'第2-1号様式（共通事項）'!U11</f>
        <v>0</v>
      </c>
      <c r="P25" s="547"/>
      <c r="Q25" s="547"/>
      <c r="R25" s="547"/>
      <c r="S25" s="547"/>
      <c r="T25" s="547"/>
      <c r="U25" s="127" t="s">
        <v>79</v>
      </c>
      <c r="V25" s="76"/>
      <c r="W25" s="70"/>
      <c r="X25" s="321"/>
      <c r="Y25" s="321"/>
      <c r="Z25" s="321"/>
      <c r="AA25" s="321"/>
      <c r="AB25" s="321"/>
      <c r="AC25" s="321"/>
      <c r="AD25" s="321"/>
      <c r="AE25" s="321"/>
      <c r="AF25" s="122" t="s">
        <v>276</v>
      </c>
      <c r="AG25" s="144"/>
    </row>
    <row r="26" spans="2:36" ht="16.899999999999999" customHeight="1">
      <c r="B26" s="357"/>
      <c r="C26" s="358"/>
      <c r="D26" s="358"/>
      <c r="E26" s="358"/>
      <c r="F26" s="359"/>
      <c r="G26" s="163"/>
      <c r="H26" s="548" t="s">
        <v>130</v>
      </c>
      <c r="I26" s="548"/>
      <c r="J26" s="548"/>
      <c r="K26" s="548"/>
      <c r="L26" s="548"/>
      <c r="M26" s="548"/>
      <c r="N26" s="548"/>
      <c r="O26" s="549">
        <f>'第2-1号様式（共通事項）'!U12</f>
        <v>0</v>
      </c>
      <c r="P26" s="549"/>
      <c r="Q26" s="549"/>
      <c r="R26" s="549"/>
      <c r="S26" s="549"/>
      <c r="T26" s="549"/>
      <c r="U26" s="93" t="s">
        <v>79</v>
      </c>
      <c r="V26" s="77"/>
      <c r="W26" s="121"/>
      <c r="X26" s="39" t="s">
        <v>280</v>
      </c>
      <c r="Y26" s="122"/>
      <c r="Z26" s="122"/>
      <c r="AA26" s="122"/>
      <c r="AB26" s="122"/>
      <c r="AC26" s="122"/>
      <c r="AD26" s="122"/>
      <c r="AE26" s="122"/>
      <c r="AF26" s="122"/>
      <c r="AG26" s="145"/>
    </row>
    <row r="27" spans="2:36" ht="20.25" customHeight="1">
      <c r="B27" s="520" t="s">
        <v>420</v>
      </c>
      <c r="C27" s="281"/>
      <c r="D27" s="281"/>
      <c r="E27" s="281"/>
      <c r="F27" s="282"/>
      <c r="G27" s="583"/>
      <c r="H27" s="289" t="s">
        <v>347</v>
      </c>
      <c r="I27" s="289"/>
      <c r="J27" s="289"/>
      <c r="K27" s="289"/>
      <c r="L27" s="289"/>
      <c r="M27" s="289"/>
      <c r="N27" s="289"/>
      <c r="O27" s="289"/>
      <c r="P27" s="289"/>
      <c r="Q27" s="289"/>
      <c r="R27" s="289"/>
      <c r="S27" s="289"/>
      <c r="T27" s="289"/>
      <c r="U27" s="289"/>
      <c r="V27" s="289"/>
      <c r="W27" s="289"/>
      <c r="X27" s="289"/>
      <c r="Y27" s="289"/>
      <c r="Z27" s="289"/>
      <c r="AA27" s="289"/>
      <c r="AB27" s="289"/>
      <c r="AC27" s="289"/>
      <c r="AD27" s="289"/>
      <c r="AE27" s="289"/>
      <c r="AF27" s="289"/>
      <c r="AG27" s="290"/>
      <c r="AI27" s="209" t="b">
        <v>0</v>
      </c>
      <c r="AJ27" s="3" t="s">
        <v>448</v>
      </c>
    </row>
    <row r="28" spans="2:36" ht="20.25" customHeight="1">
      <c r="B28" s="515"/>
      <c r="C28" s="305"/>
      <c r="D28" s="305"/>
      <c r="E28" s="305"/>
      <c r="F28" s="516"/>
      <c r="G28" s="584"/>
      <c r="H28" s="292"/>
      <c r="I28" s="292"/>
      <c r="J28" s="292"/>
      <c r="K28" s="292"/>
      <c r="L28" s="292"/>
      <c r="M28" s="292"/>
      <c r="N28" s="292"/>
      <c r="O28" s="292"/>
      <c r="P28" s="292"/>
      <c r="Q28" s="292"/>
      <c r="R28" s="292"/>
      <c r="S28" s="292"/>
      <c r="T28" s="292"/>
      <c r="U28" s="292"/>
      <c r="V28" s="292"/>
      <c r="W28" s="292"/>
      <c r="X28" s="292"/>
      <c r="Y28" s="292"/>
      <c r="Z28" s="292"/>
      <c r="AA28" s="292"/>
      <c r="AB28" s="292"/>
      <c r="AC28" s="292"/>
      <c r="AD28" s="292"/>
      <c r="AE28" s="292"/>
      <c r="AF28" s="292"/>
      <c r="AG28" s="293"/>
    </row>
    <row r="29" spans="2:36" ht="20.25" customHeight="1">
      <c r="B29" s="515"/>
      <c r="C29" s="305"/>
      <c r="D29" s="305"/>
      <c r="E29" s="305"/>
      <c r="F29" s="516"/>
      <c r="G29" s="188"/>
      <c r="H29" s="119" t="s">
        <v>349</v>
      </c>
      <c r="I29" s="119"/>
      <c r="J29" s="119"/>
      <c r="K29" s="119"/>
      <c r="L29" s="119"/>
      <c r="M29" s="119"/>
      <c r="N29" s="119"/>
      <c r="O29" s="97"/>
      <c r="P29" s="97"/>
      <c r="Q29" s="97"/>
      <c r="R29" s="97"/>
      <c r="S29" s="97"/>
      <c r="T29" s="97"/>
      <c r="U29" s="119"/>
      <c r="V29" s="119"/>
      <c r="W29" s="119"/>
      <c r="X29" s="585"/>
      <c r="Y29" s="585"/>
      <c r="Z29" s="585"/>
      <c r="AA29" s="585"/>
      <c r="AB29" s="585"/>
      <c r="AC29" s="585"/>
      <c r="AD29" s="585"/>
      <c r="AE29" s="585"/>
      <c r="AF29" s="119" t="s">
        <v>348</v>
      </c>
      <c r="AG29" s="144"/>
    </row>
    <row r="30" spans="2:36" ht="20.25" customHeight="1">
      <c r="B30" s="515"/>
      <c r="C30" s="305"/>
      <c r="D30" s="305"/>
      <c r="E30" s="305"/>
      <c r="F30" s="516"/>
      <c r="G30" s="188"/>
      <c r="H30" s="119" t="s">
        <v>350</v>
      </c>
      <c r="I30" s="119"/>
      <c r="J30" s="119"/>
      <c r="K30" s="119"/>
      <c r="L30" s="119"/>
      <c r="M30" s="119"/>
      <c r="N30" s="119"/>
      <c r="O30" s="97"/>
      <c r="P30" s="97"/>
      <c r="Q30" s="97"/>
      <c r="R30" s="97"/>
      <c r="S30" s="97"/>
      <c r="T30" s="97"/>
      <c r="U30" s="119"/>
      <c r="V30" s="119"/>
      <c r="W30" s="119"/>
      <c r="X30" s="55"/>
      <c r="Y30" s="119"/>
      <c r="Z30" s="119"/>
      <c r="AA30" s="119"/>
      <c r="AB30" s="119"/>
      <c r="AC30" s="119"/>
      <c r="AD30" s="119"/>
      <c r="AE30" s="119"/>
      <c r="AF30" s="119"/>
      <c r="AG30" s="144"/>
      <c r="AI30" s="209" t="b">
        <v>0</v>
      </c>
      <c r="AJ30" s="3" t="s">
        <v>401</v>
      </c>
    </row>
    <row r="31" spans="2:36" ht="20.25" customHeight="1">
      <c r="B31" s="515"/>
      <c r="C31" s="305"/>
      <c r="D31" s="305"/>
      <c r="E31" s="305"/>
      <c r="F31" s="516"/>
      <c r="G31" s="188"/>
      <c r="H31" s="119"/>
      <c r="I31" s="119" t="s">
        <v>351</v>
      </c>
      <c r="J31" s="119"/>
      <c r="K31" s="119"/>
      <c r="L31" s="119"/>
      <c r="M31" s="119"/>
      <c r="N31" s="119"/>
      <c r="O31" s="97"/>
      <c r="P31" s="586"/>
      <c r="Q31" s="586"/>
      <c r="R31" s="586"/>
      <c r="S31" s="586"/>
      <c r="T31" s="586"/>
      <c r="U31" s="586"/>
      <c r="V31" s="586"/>
      <c r="W31" s="586"/>
      <c r="X31" s="586"/>
      <c r="Y31" s="586"/>
      <c r="Z31" s="586"/>
      <c r="AA31" s="586"/>
      <c r="AB31" s="586"/>
      <c r="AC31" s="586"/>
      <c r="AD31" s="586"/>
      <c r="AE31" s="586"/>
      <c r="AF31" s="586"/>
      <c r="AG31" s="144"/>
    </row>
    <row r="32" spans="2:36" ht="20.25" customHeight="1">
      <c r="B32" s="515"/>
      <c r="C32" s="305"/>
      <c r="D32" s="305"/>
      <c r="E32" s="305"/>
      <c r="F32" s="516"/>
      <c r="G32" s="188"/>
      <c r="H32" s="119"/>
      <c r="I32" s="119" t="s">
        <v>352</v>
      </c>
      <c r="J32" s="119"/>
      <c r="K32" s="119"/>
      <c r="L32" s="119"/>
      <c r="M32" s="119"/>
      <c r="N32" s="587"/>
      <c r="O32" s="587"/>
      <c r="P32" s="587"/>
      <c r="Q32" s="587"/>
      <c r="R32" s="587"/>
      <c r="S32" s="587"/>
      <c r="T32" s="587"/>
      <c r="U32" s="587"/>
      <c r="V32" s="587"/>
      <c r="W32" s="587"/>
      <c r="X32" s="587"/>
      <c r="Y32" s="587"/>
      <c r="Z32" s="587"/>
      <c r="AA32" s="587"/>
      <c r="AB32" s="587"/>
      <c r="AC32" s="587"/>
      <c r="AD32" s="587"/>
      <c r="AE32" s="587"/>
      <c r="AF32" s="587"/>
      <c r="AG32" s="144"/>
    </row>
    <row r="33" spans="2:45" ht="20.25" customHeight="1">
      <c r="B33" s="515"/>
      <c r="C33" s="305"/>
      <c r="D33" s="305"/>
      <c r="E33" s="305"/>
      <c r="F33" s="516"/>
      <c r="G33" s="188"/>
      <c r="H33" s="119"/>
      <c r="I33" s="119"/>
      <c r="J33" s="119"/>
      <c r="K33" s="119"/>
      <c r="L33" s="119"/>
      <c r="M33" s="119"/>
      <c r="N33" s="587"/>
      <c r="O33" s="587"/>
      <c r="P33" s="587"/>
      <c r="Q33" s="587"/>
      <c r="R33" s="587"/>
      <c r="S33" s="587"/>
      <c r="T33" s="587"/>
      <c r="U33" s="587"/>
      <c r="V33" s="587"/>
      <c r="W33" s="587"/>
      <c r="X33" s="587"/>
      <c r="Y33" s="587"/>
      <c r="Z33" s="587"/>
      <c r="AA33" s="587"/>
      <c r="AB33" s="587"/>
      <c r="AC33" s="587"/>
      <c r="AD33" s="587"/>
      <c r="AE33" s="587"/>
      <c r="AF33" s="587"/>
      <c r="AG33" s="144"/>
    </row>
    <row r="34" spans="2:45" ht="20.25" customHeight="1">
      <c r="B34" s="515"/>
      <c r="C34" s="305"/>
      <c r="D34" s="305"/>
      <c r="E34" s="305"/>
      <c r="F34" s="516"/>
      <c r="G34" s="188"/>
      <c r="H34" s="119" t="s">
        <v>353</v>
      </c>
      <c r="I34" s="119"/>
      <c r="J34" s="119"/>
      <c r="K34" s="119"/>
      <c r="L34" s="119"/>
      <c r="M34" s="119"/>
      <c r="N34" s="119"/>
      <c r="O34" s="97"/>
      <c r="P34" s="97"/>
      <c r="Q34" s="97"/>
      <c r="R34" s="97"/>
      <c r="S34" s="97"/>
      <c r="T34" s="97"/>
      <c r="U34" s="119"/>
      <c r="V34" s="119"/>
      <c r="W34" s="119"/>
      <c r="X34" s="55"/>
      <c r="Y34" s="119"/>
      <c r="Z34" s="119"/>
      <c r="AA34" s="119"/>
      <c r="AB34" s="119"/>
      <c r="AC34" s="119"/>
      <c r="AD34" s="119"/>
      <c r="AE34" s="119"/>
      <c r="AF34" s="119"/>
      <c r="AG34" s="144"/>
      <c r="AI34" s="209" t="b">
        <v>0</v>
      </c>
      <c r="AJ34" s="3" t="s">
        <v>402</v>
      </c>
    </row>
    <row r="35" spans="2:45" ht="20.25" customHeight="1">
      <c r="B35" s="515"/>
      <c r="C35" s="305"/>
      <c r="D35" s="305"/>
      <c r="E35" s="305"/>
      <c r="F35" s="516"/>
      <c r="G35" s="188"/>
      <c r="H35" s="119"/>
      <c r="I35" s="119" t="s">
        <v>351</v>
      </c>
      <c r="J35" s="119"/>
      <c r="K35" s="119"/>
      <c r="L35" s="119"/>
      <c r="M35" s="119"/>
      <c r="N35" s="119"/>
      <c r="O35" s="97"/>
      <c r="P35" s="586"/>
      <c r="Q35" s="586"/>
      <c r="R35" s="586"/>
      <c r="S35" s="586"/>
      <c r="T35" s="586"/>
      <c r="U35" s="586"/>
      <c r="V35" s="586"/>
      <c r="W35" s="586"/>
      <c r="X35" s="586"/>
      <c r="Y35" s="586"/>
      <c r="Z35" s="586"/>
      <c r="AA35" s="586"/>
      <c r="AB35" s="586"/>
      <c r="AC35" s="586"/>
      <c r="AD35" s="586"/>
      <c r="AE35" s="586"/>
      <c r="AF35" s="586"/>
      <c r="AG35" s="144"/>
    </row>
    <row r="36" spans="2:45" ht="20.25" customHeight="1">
      <c r="B36" s="515"/>
      <c r="C36" s="305"/>
      <c r="D36" s="305"/>
      <c r="E36" s="305"/>
      <c r="F36" s="516"/>
      <c r="G36" s="188"/>
      <c r="H36" s="119"/>
      <c r="I36" s="119" t="s">
        <v>352</v>
      </c>
      <c r="J36" s="119"/>
      <c r="K36" s="119"/>
      <c r="L36" s="119"/>
      <c r="M36" s="119"/>
      <c r="N36" s="587"/>
      <c r="O36" s="587"/>
      <c r="P36" s="587"/>
      <c r="Q36" s="587"/>
      <c r="R36" s="587"/>
      <c r="S36" s="587"/>
      <c r="T36" s="587"/>
      <c r="U36" s="587"/>
      <c r="V36" s="587"/>
      <c r="W36" s="587"/>
      <c r="X36" s="587"/>
      <c r="Y36" s="587"/>
      <c r="Z36" s="587"/>
      <c r="AA36" s="587"/>
      <c r="AB36" s="587"/>
      <c r="AC36" s="587"/>
      <c r="AD36" s="587"/>
      <c r="AE36" s="587"/>
      <c r="AF36" s="587"/>
      <c r="AG36" s="144"/>
    </row>
    <row r="37" spans="2:45" ht="20.25" customHeight="1">
      <c r="B37" s="515"/>
      <c r="C37" s="305"/>
      <c r="D37" s="305"/>
      <c r="E37" s="305"/>
      <c r="F37" s="516"/>
      <c r="G37" s="188"/>
      <c r="H37" s="119"/>
      <c r="I37" s="119"/>
      <c r="J37" s="119"/>
      <c r="K37" s="119"/>
      <c r="L37" s="119"/>
      <c r="M37" s="119"/>
      <c r="N37" s="587"/>
      <c r="O37" s="587"/>
      <c r="P37" s="587"/>
      <c r="Q37" s="587"/>
      <c r="R37" s="587"/>
      <c r="S37" s="587"/>
      <c r="T37" s="587"/>
      <c r="U37" s="587"/>
      <c r="V37" s="587"/>
      <c r="W37" s="587"/>
      <c r="X37" s="587"/>
      <c r="Y37" s="587"/>
      <c r="Z37" s="587"/>
      <c r="AA37" s="587"/>
      <c r="AB37" s="587"/>
      <c r="AC37" s="587"/>
      <c r="AD37" s="587"/>
      <c r="AE37" s="587"/>
      <c r="AF37" s="587"/>
      <c r="AG37" s="144"/>
    </row>
    <row r="38" spans="2:45" ht="20.25" customHeight="1">
      <c r="B38" s="515"/>
      <c r="C38" s="305"/>
      <c r="D38" s="305"/>
      <c r="E38" s="305"/>
      <c r="F38" s="516"/>
      <c r="G38" s="188"/>
      <c r="H38" s="119" t="s">
        <v>422</v>
      </c>
      <c r="I38" s="119"/>
      <c r="J38" s="119"/>
      <c r="K38" s="119"/>
      <c r="L38" s="119"/>
      <c r="M38" s="119"/>
      <c r="N38" s="119"/>
      <c r="O38" s="97"/>
      <c r="P38" s="97"/>
      <c r="Q38" s="97"/>
      <c r="R38" s="97"/>
      <c r="S38" s="97"/>
      <c r="T38" s="97"/>
      <c r="U38" s="119"/>
      <c r="V38" s="119"/>
      <c r="W38" s="119"/>
      <c r="X38" s="55"/>
      <c r="Y38" s="119"/>
      <c r="Z38" s="119"/>
      <c r="AA38" s="119"/>
      <c r="AB38" s="119"/>
      <c r="AC38" s="119"/>
      <c r="AD38" s="119"/>
      <c r="AE38" s="119"/>
      <c r="AF38" s="119"/>
      <c r="AG38" s="144"/>
    </row>
    <row r="39" spans="2:45" ht="20.25" customHeight="1">
      <c r="B39" s="356"/>
      <c r="C39" s="284"/>
      <c r="D39" s="284"/>
      <c r="E39" s="284"/>
      <c r="F39" s="285"/>
      <c r="G39" s="189"/>
      <c r="H39" s="122" t="s">
        <v>467</v>
      </c>
      <c r="I39" s="122"/>
      <c r="J39" s="122"/>
      <c r="K39" s="122"/>
      <c r="L39" s="122"/>
      <c r="M39" s="122"/>
      <c r="N39" s="122"/>
      <c r="O39" s="190"/>
      <c r="P39" s="190"/>
      <c r="Q39" s="190"/>
      <c r="R39" s="190"/>
      <c r="S39" s="190"/>
      <c r="T39" s="190"/>
      <c r="U39" s="122"/>
      <c r="V39" s="122"/>
      <c r="W39" s="122"/>
      <c r="X39" s="39"/>
      <c r="Y39" s="122"/>
      <c r="Z39" s="122"/>
      <c r="AA39" s="122"/>
      <c r="AB39" s="122"/>
      <c r="AC39" s="122"/>
      <c r="AD39" s="122"/>
      <c r="AE39" s="122"/>
      <c r="AF39" s="122"/>
      <c r="AG39" s="145"/>
    </row>
    <row r="40" spans="2:45" ht="20.25" customHeight="1" thickBot="1">
      <c r="B40" s="527" t="s">
        <v>72</v>
      </c>
      <c r="C40" s="527"/>
      <c r="D40" s="527"/>
      <c r="E40" s="527"/>
      <c r="F40" s="527"/>
      <c r="G40" s="118"/>
      <c r="H40" s="588" t="str">
        <f>AH41</f>
        <v>☑</v>
      </c>
      <c r="I40" s="322" t="s">
        <v>204</v>
      </c>
      <c r="J40" s="322"/>
      <c r="K40" s="322"/>
      <c r="L40" s="322"/>
      <c r="M40" s="119"/>
      <c r="N40" s="588" t="str">
        <f>AH42</f>
        <v>□</v>
      </c>
      <c r="O40" s="322" t="s">
        <v>317</v>
      </c>
      <c r="P40" s="322"/>
      <c r="Q40" s="322"/>
      <c r="R40" s="589"/>
      <c r="S40" s="97"/>
      <c r="T40" s="97"/>
      <c r="U40" s="119"/>
      <c r="V40" s="119"/>
      <c r="W40" s="119"/>
      <c r="X40" s="55"/>
      <c r="Y40" s="119"/>
      <c r="Z40" s="119"/>
      <c r="AA40" s="119"/>
      <c r="AB40" s="119"/>
    </row>
    <row r="41" spans="2:45" s="1" customFormat="1" ht="16.899999999999999" customHeight="1" thickTop="1">
      <c r="B41" s="527"/>
      <c r="C41" s="527"/>
      <c r="D41" s="527"/>
      <c r="E41" s="527"/>
      <c r="F41" s="527"/>
      <c r="G41" s="121"/>
      <c r="H41" s="551"/>
      <c r="I41" s="323"/>
      <c r="J41" s="323"/>
      <c r="K41" s="323"/>
      <c r="L41" s="323"/>
      <c r="M41" s="122"/>
      <c r="N41" s="551"/>
      <c r="O41" s="323"/>
      <c r="P41" s="323"/>
      <c r="Q41" s="323"/>
      <c r="R41" s="514"/>
      <c r="S41" s="119"/>
      <c r="T41" s="119"/>
      <c r="V41" s="22" t="s">
        <v>24</v>
      </c>
      <c r="W41" s="23"/>
      <c r="X41" s="23"/>
      <c r="Y41" s="23"/>
      <c r="Z41" s="24"/>
      <c r="AA41" s="35" t="s">
        <v>27</v>
      </c>
      <c r="AB41" s="23"/>
      <c r="AC41" s="23"/>
      <c r="AD41" s="23"/>
      <c r="AE41" s="23"/>
      <c r="AF41" s="101"/>
      <c r="AG41" s="102"/>
      <c r="AH41" s="138" t="str">
        <f>IF(AI41=TRUE,"☑","□")</f>
        <v>☑</v>
      </c>
      <c r="AI41" s="71" t="b">
        <f>第１号様式!$AI$56</f>
        <v>1</v>
      </c>
      <c r="AJ41" s="71" t="str">
        <f>第１号様式!$AJ$56</f>
        <v>木造住宅</v>
      </c>
    </row>
    <row r="42" spans="2:45" ht="16.899999999999999" customHeight="1">
      <c r="B42" s="3"/>
      <c r="C42" s="3"/>
      <c r="D42" s="3"/>
      <c r="E42" s="3"/>
      <c r="F42" s="3"/>
      <c r="G42" s="3"/>
      <c r="H42" s="3"/>
      <c r="I42" s="3"/>
      <c r="J42" s="3"/>
      <c r="K42" s="3"/>
      <c r="L42" s="3"/>
      <c r="M42" s="3"/>
      <c r="N42" s="3"/>
      <c r="O42" s="3"/>
      <c r="P42" s="3"/>
      <c r="Q42" s="3"/>
      <c r="R42" s="3"/>
      <c r="S42" s="119"/>
      <c r="V42" s="326" t="s">
        <v>71</v>
      </c>
      <c r="W42" s="327"/>
      <c r="X42" s="327"/>
      <c r="Y42" s="327"/>
      <c r="Z42" s="328"/>
      <c r="AA42" s="25"/>
      <c r="AB42" s="119"/>
      <c r="AC42" s="119"/>
      <c r="AD42" s="119"/>
      <c r="AE42" s="119"/>
      <c r="AF42" s="119"/>
      <c r="AG42" s="103"/>
      <c r="AH42" s="138" t="str">
        <f>IF(AI42=TRUE,"☑","□")</f>
        <v>□</v>
      </c>
      <c r="AI42" s="71" t="b">
        <f>第１号様式!$AI$57</f>
        <v>0</v>
      </c>
      <c r="AJ42" s="71" t="str">
        <f>第１号様式!$AJ$57</f>
        <v>京町家</v>
      </c>
      <c r="AQ42" s="4"/>
    </row>
    <row r="43" spans="2:45" ht="16.899999999999999" customHeight="1">
      <c r="B43" s="3"/>
      <c r="C43" s="3"/>
      <c r="D43" s="3"/>
      <c r="E43" s="3"/>
      <c r="F43" s="3"/>
      <c r="G43" s="3"/>
      <c r="H43" s="3"/>
      <c r="I43" s="3"/>
      <c r="J43" s="3"/>
      <c r="K43" s="3"/>
      <c r="L43" s="3"/>
      <c r="M43" s="3"/>
      <c r="N43" s="3"/>
      <c r="O43" s="3"/>
      <c r="P43" s="3"/>
      <c r="Q43" s="3"/>
      <c r="R43" s="3"/>
      <c r="S43" s="55"/>
      <c r="V43" s="326"/>
      <c r="W43" s="327"/>
      <c r="X43" s="327"/>
      <c r="Y43" s="327"/>
      <c r="Z43" s="328"/>
      <c r="AA43" s="25"/>
      <c r="AB43" s="119"/>
      <c r="AC43" s="119"/>
      <c r="AD43" s="119"/>
      <c r="AE43" s="119"/>
      <c r="AF43" s="119"/>
      <c r="AG43" s="26"/>
    </row>
    <row r="44" spans="2:45" ht="16.899999999999999" customHeight="1" thickBot="1">
      <c r="B44" s="3"/>
      <c r="C44" s="3"/>
      <c r="D44" s="3"/>
      <c r="E44" s="3"/>
      <c r="F44" s="3"/>
      <c r="G44" s="3"/>
      <c r="H44" s="3"/>
      <c r="I44" s="3"/>
      <c r="J44" s="3"/>
      <c r="K44" s="3"/>
      <c r="L44" s="3"/>
      <c r="M44" s="3"/>
      <c r="N44" s="3"/>
      <c r="O44" s="3"/>
      <c r="P44" s="3"/>
      <c r="Q44" s="3"/>
      <c r="R44" s="3"/>
      <c r="S44" s="3"/>
      <c r="V44" s="329"/>
      <c r="W44" s="330"/>
      <c r="X44" s="330"/>
      <c r="Y44" s="330"/>
      <c r="Z44" s="331"/>
      <c r="AA44" s="27"/>
      <c r="AB44" s="28"/>
      <c r="AC44" s="28"/>
      <c r="AD44" s="28"/>
      <c r="AE44" s="28"/>
      <c r="AF44" s="28"/>
      <c r="AG44" s="29"/>
    </row>
    <row r="45" spans="2:45" ht="16.899999999999999" customHeight="1" thickTop="1">
      <c r="B45" s="3"/>
      <c r="C45" s="3"/>
      <c r="D45" s="3"/>
      <c r="E45" s="3"/>
      <c r="F45" s="3"/>
      <c r="G45" s="3"/>
      <c r="H45" s="3"/>
      <c r="I45" s="3"/>
      <c r="J45" s="3"/>
      <c r="K45" s="3"/>
      <c r="L45" s="3"/>
      <c r="M45" s="3"/>
      <c r="N45" s="3"/>
      <c r="O45" s="3"/>
      <c r="P45" s="3"/>
      <c r="Q45" s="3"/>
      <c r="R45" s="3"/>
      <c r="S45" s="3"/>
      <c r="T45" s="3"/>
      <c r="U45" s="3"/>
      <c r="V45" s="3"/>
    </row>
    <row r="46" spans="2:45" ht="16.899999999999999" customHeight="1">
      <c r="B46" s="3"/>
      <c r="C46" s="3"/>
      <c r="D46" s="3"/>
      <c r="E46" s="3"/>
      <c r="F46" s="3"/>
      <c r="G46" s="3"/>
      <c r="H46" s="3"/>
      <c r="I46" s="3"/>
      <c r="J46" s="3"/>
      <c r="K46" s="3"/>
      <c r="L46" s="3"/>
      <c r="M46" s="3"/>
      <c r="N46" s="3"/>
      <c r="O46" s="3"/>
      <c r="P46" s="3"/>
      <c r="Q46" s="3"/>
      <c r="R46" s="3"/>
      <c r="S46" s="3"/>
      <c r="T46" s="3"/>
      <c r="U46" s="3"/>
      <c r="V46" s="3"/>
    </row>
    <row r="47" spans="2:45" ht="16.899999999999999" customHeight="1">
      <c r="B47" s="3"/>
      <c r="C47" s="3"/>
      <c r="D47" s="3"/>
      <c r="E47" s="3"/>
      <c r="F47" s="3"/>
      <c r="G47" s="3"/>
      <c r="H47" s="3"/>
      <c r="I47" s="3"/>
      <c r="J47" s="3"/>
      <c r="K47" s="3"/>
      <c r="L47" s="3"/>
      <c r="M47" s="3"/>
      <c r="N47" s="3"/>
      <c r="O47" s="3"/>
      <c r="P47" s="3"/>
      <c r="Q47" s="3"/>
      <c r="R47" s="3"/>
      <c r="S47" s="3"/>
      <c r="T47" s="3"/>
      <c r="U47" s="3"/>
      <c r="V47" s="3"/>
      <c r="W47" s="3"/>
      <c r="X47" s="3"/>
      <c r="Y47" s="3"/>
      <c r="Z47" s="3"/>
      <c r="AA47" s="3"/>
    </row>
    <row r="48" spans="2:45" s="3" customFormat="1" ht="16.899999999999999" customHeight="1" thickBot="1">
      <c r="AB48" s="4"/>
      <c r="AR48" s="4"/>
      <c r="AS48" s="4"/>
    </row>
    <row r="49" spans="2:51" s="3" customFormat="1" ht="19.899999999999999" customHeight="1" thickBot="1">
      <c r="B49" s="42" t="s">
        <v>400</v>
      </c>
      <c r="C49" s="7"/>
      <c r="D49" s="7"/>
      <c r="E49" s="7"/>
      <c r="F49" s="7"/>
      <c r="G49" s="7"/>
      <c r="H49" s="7"/>
      <c r="I49" s="7"/>
      <c r="J49" s="7"/>
      <c r="K49" s="7"/>
      <c r="L49" s="7"/>
      <c r="M49" s="7"/>
      <c r="N49" s="7"/>
      <c r="O49" s="7"/>
      <c r="P49" s="7"/>
      <c r="Q49" s="7"/>
      <c r="R49" s="7"/>
      <c r="S49" s="7"/>
      <c r="T49" s="7"/>
      <c r="U49" s="7"/>
      <c r="V49" s="7"/>
      <c r="W49" s="81" t="s">
        <v>316</v>
      </c>
      <c r="X49" s="7"/>
      <c r="Y49" s="7"/>
      <c r="Z49" s="7"/>
      <c r="AA49" s="7"/>
      <c r="AB49" s="7"/>
      <c r="AC49" s="7"/>
      <c r="AD49" s="85"/>
      <c r="AE49" s="85"/>
      <c r="AF49" s="85"/>
      <c r="AG49" s="86"/>
      <c r="AH49" s="4"/>
      <c r="AX49" s="4"/>
      <c r="AY49" s="4"/>
    </row>
    <row r="50" spans="2:51" s="3" customFormat="1" ht="19.899999999999999" customHeight="1">
      <c r="B50" s="45" t="s">
        <v>111</v>
      </c>
      <c r="C50" s="46" t="s">
        <v>423</v>
      </c>
      <c r="D50" s="46"/>
      <c r="E50" s="46"/>
      <c r="F50" s="46"/>
      <c r="G50" s="46"/>
      <c r="H50" s="46"/>
      <c r="I50" s="46"/>
      <c r="J50" s="46"/>
      <c r="K50" s="46"/>
      <c r="L50" s="46"/>
      <c r="M50" s="46"/>
      <c r="N50" s="46"/>
      <c r="O50" s="46"/>
      <c r="P50" s="46"/>
      <c r="Q50" s="46"/>
      <c r="R50" s="46"/>
      <c r="S50" s="46"/>
      <c r="T50" s="46"/>
      <c r="U50" s="46"/>
      <c r="V50" s="46"/>
      <c r="W50" s="46"/>
      <c r="X50" s="46"/>
      <c r="Y50" s="46"/>
      <c r="Z50" s="46"/>
      <c r="AA50" s="46"/>
      <c r="AB50" s="47"/>
      <c r="AC50" s="46" t="s">
        <v>110</v>
      </c>
      <c r="AD50" s="46"/>
      <c r="AE50" s="87"/>
      <c r="AF50" s="87"/>
      <c r="AG50" s="90"/>
      <c r="AH50" s="4"/>
      <c r="AX50" s="4"/>
      <c r="AY50" s="4"/>
    </row>
    <row r="51" spans="2:51" s="3" customFormat="1" ht="19.899999999999999" customHeight="1">
      <c r="B51" s="49" t="s">
        <v>112</v>
      </c>
      <c r="C51" s="33" t="s">
        <v>424</v>
      </c>
      <c r="D51" s="33"/>
      <c r="E51" s="33"/>
      <c r="F51" s="33"/>
      <c r="G51" s="33"/>
      <c r="H51" s="33"/>
      <c r="I51" s="33"/>
      <c r="J51" s="33"/>
      <c r="K51" s="33"/>
      <c r="L51" s="33"/>
      <c r="M51" s="33"/>
      <c r="N51" s="33"/>
      <c r="O51" s="33"/>
      <c r="P51" s="33"/>
      <c r="Q51" s="33"/>
      <c r="R51" s="33"/>
      <c r="S51" s="33"/>
      <c r="T51" s="33"/>
      <c r="U51" s="33"/>
      <c r="V51" s="33"/>
      <c r="W51" s="33"/>
      <c r="X51" s="33"/>
      <c r="Y51" s="33"/>
      <c r="Z51" s="33"/>
      <c r="AA51" s="88"/>
      <c r="AB51" s="146"/>
      <c r="AC51" s="33" t="s">
        <v>110</v>
      </c>
      <c r="AD51" s="33"/>
      <c r="AE51" s="89"/>
      <c r="AF51" s="89"/>
      <c r="AG51" s="91"/>
      <c r="AH51" s="4"/>
      <c r="AX51" s="4"/>
      <c r="AY51" s="4"/>
    </row>
    <row r="52" spans="2:51" s="3" customFormat="1" ht="19.899999999999999" customHeight="1">
      <c r="B52" s="104" t="s">
        <v>114</v>
      </c>
      <c r="C52" s="124" t="s">
        <v>425</v>
      </c>
      <c r="D52" s="124"/>
      <c r="E52" s="124"/>
      <c r="F52" s="124"/>
      <c r="G52" s="124"/>
      <c r="H52" s="124"/>
      <c r="I52" s="124"/>
      <c r="J52" s="124"/>
      <c r="K52" s="124"/>
      <c r="L52" s="124"/>
      <c r="M52" s="124"/>
      <c r="N52" s="124"/>
      <c r="O52" s="124"/>
      <c r="P52" s="124"/>
      <c r="Q52" s="124"/>
      <c r="R52" s="124"/>
      <c r="S52" s="124"/>
      <c r="T52" s="124"/>
      <c r="U52" s="124"/>
      <c r="V52" s="124"/>
      <c r="W52" s="124"/>
      <c r="X52" s="124"/>
      <c r="Y52" s="124"/>
      <c r="Z52" s="124"/>
      <c r="AA52" s="105"/>
      <c r="AB52" s="142"/>
      <c r="AC52" s="124" t="s">
        <v>110</v>
      </c>
      <c r="AD52" s="124"/>
      <c r="AE52" s="239"/>
      <c r="AF52" s="239" t="s">
        <v>127</v>
      </c>
      <c r="AG52" s="125"/>
      <c r="AH52" s="4"/>
      <c r="AX52" s="4"/>
      <c r="AY52" s="4"/>
    </row>
    <row r="53" spans="2:51" s="3" customFormat="1" ht="30" customHeight="1">
      <c r="B53" s="107"/>
      <c r="C53" s="295" t="s">
        <v>426</v>
      </c>
      <c r="D53" s="295"/>
      <c r="E53" s="295"/>
      <c r="F53" s="295"/>
      <c r="G53" s="295"/>
      <c r="H53" s="295"/>
      <c r="I53" s="295"/>
      <c r="J53" s="295"/>
      <c r="K53" s="295"/>
      <c r="L53" s="295"/>
      <c r="M53" s="295"/>
      <c r="N53" s="295"/>
      <c r="O53" s="295"/>
      <c r="P53" s="295"/>
      <c r="Q53" s="295"/>
      <c r="R53" s="295"/>
      <c r="S53" s="295"/>
      <c r="T53" s="295"/>
      <c r="U53" s="295"/>
      <c r="V53" s="295"/>
      <c r="W53" s="295"/>
      <c r="X53" s="295"/>
      <c r="Y53" s="295"/>
      <c r="Z53" s="295"/>
      <c r="AA53" s="296"/>
      <c r="AB53" s="121"/>
      <c r="AC53" s="122"/>
      <c r="AD53" s="122"/>
      <c r="AE53" s="129"/>
      <c r="AF53" s="129"/>
      <c r="AG53" s="123"/>
      <c r="AH53" s="4"/>
      <c r="AX53" s="4"/>
      <c r="AY53" s="4"/>
    </row>
    <row r="54" spans="2:51" s="3" customFormat="1" ht="19.899999999999999" customHeight="1">
      <c r="B54" s="104" t="s">
        <v>116</v>
      </c>
      <c r="C54" s="124" t="s">
        <v>427</v>
      </c>
      <c r="D54" s="124"/>
      <c r="E54" s="124"/>
      <c r="F54" s="124"/>
      <c r="G54" s="124"/>
      <c r="H54" s="124"/>
      <c r="I54" s="124"/>
      <c r="J54" s="124"/>
      <c r="K54" s="124"/>
      <c r="L54" s="124"/>
      <c r="M54" s="124"/>
      <c r="N54" s="124"/>
      <c r="O54" s="124"/>
      <c r="P54" s="124"/>
      <c r="Q54" s="124"/>
      <c r="R54" s="124"/>
      <c r="S54" s="124"/>
      <c r="T54" s="124"/>
      <c r="U54" s="124"/>
      <c r="V54" s="124"/>
      <c r="W54" s="124"/>
      <c r="X54" s="124"/>
      <c r="Y54" s="124"/>
      <c r="Z54" s="124"/>
      <c r="AA54" s="105"/>
      <c r="AB54" s="142"/>
      <c r="AC54" s="124" t="s">
        <v>110</v>
      </c>
      <c r="AD54" s="124"/>
      <c r="AE54" s="128"/>
      <c r="AF54" s="128"/>
      <c r="AG54" s="125"/>
      <c r="AH54" s="4"/>
      <c r="AI54" s="4"/>
      <c r="AJ54" s="4"/>
      <c r="AK54" s="4"/>
      <c r="AL54" s="4"/>
      <c r="AM54" s="4"/>
      <c r="AX54" s="4"/>
      <c r="AY54" s="4"/>
    </row>
    <row r="55" spans="2:51" s="3" customFormat="1" ht="19.899999999999999" customHeight="1">
      <c r="B55" s="95"/>
      <c r="C55" s="122" t="s">
        <v>354</v>
      </c>
      <c r="D55" s="119"/>
      <c r="E55" s="119"/>
      <c r="F55" s="119"/>
      <c r="G55" s="119"/>
      <c r="H55" s="119"/>
      <c r="I55" s="119"/>
      <c r="J55" s="119"/>
      <c r="K55" s="119"/>
      <c r="L55" s="119"/>
      <c r="M55" s="119"/>
      <c r="N55" s="119"/>
      <c r="O55" s="119"/>
      <c r="P55" s="119"/>
      <c r="Q55" s="119"/>
      <c r="R55" s="119"/>
      <c r="S55" s="119"/>
      <c r="T55" s="119"/>
      <c r="U55" s="119"/>
      <c r="V55" s="119"/>
      <c r="W55" s="119"/>
      <c r="X55" s="119"/>
      <c r="Y55" s="119"/>
      <c r="Z55" s="119"/>
      <c r="AA55" s="55"/>
      <c r="AB55" s="118"/>
      <c r="AC55" s="119"/>
      <c r="AD55" s="119"/>
      <c r="AE55" s="134"/>
      <c r="AF55" s="134"/>
      <c r="AG55" s="120"/>
      <c r="AH55" s="4"/>
      <c r="AI55" s="4"/>
      <c r="AJ55" s="4"/>
      <c r="AK55" s="4"/>
      <c r="AL55" s="4"/>
      <c r="AM55" s="4"/>
      <c r="AX55" s="4"/>
      <c r="AY55" s="4"/>
    </row>
    <row r="56" spans="2:51" s="3" customFormat="1" ht="19.899999999999999" customHeight="1">
      <c r="B56" s="104" t="s">
        <v>355</v>
      </c>
      <c r="C56" s="124" t="s">
        <v>356</v>
      </c>
      <c r="D56" s="124"/>
      <c r="E56" s="124"/>
      <c r="F56" s="124"/>
      <c r="G56" s="124"/>
      <c r="H56" s="124"/>
      <c r="I56" s="124"/>
      <c r="J56" s="124"/>
      <c r="K56" s="124"/>
      <c r="L56" s="124"/>
      <c r="M56" s="124"/>
      <c r="N56" s="124"/>
      <c r="O56" s="124"/>
      <c r="P56" s="124"/>
      <c r="Q56" s="124"/>
      <c r="R56" s="124"/>
      <c r="S56" s="124"/>
      <c r="T56" s="124"/>
      <c r="U56" s="124"/>
      <c r="V56" s="124"/>
      <c r="W56" s="124"/>
      <c r="X56" s="124"/>
      <c r="Y56" s="124"/>
      <c r="Z56" s="124"/>
      <c r="AA56" s="191"/>
      <c r="AB56" s="142"/>
      <c r="AC56" s="124" t="s">
        <v>110</v>
      </c>
      <c r="AD56" s="124"/>
      <c r="AE56" s="124"/>
      <c r="AF56" s="124" t="s">
        <v>127</v>
      </c>
      <c r="AG56" s="125"/>
      <c r="AH56" s="4"/>
      <c r="AI56" s="4"/>
      <c r="AJ56" s="4"/>
      <c r="AK56" s="4"/>
      <c r="AL56" s="4"/>
      <c r="AM56" s="4"/>
      <c r="AX56" s="4"/>
      <c r="AY56" s="4"/>
    </row>
    <row r="57" spans="2:51" s="3" customFormat="1" ht="19.899999999999999" customHeight="1">
      <c r="B57" s="95"/>
      <c r="C57" s="119" t="s">
        <v>277</v>
      </c>
      <c r="D57" s="119"/>
      <c r="E57" s="119"/>
      <c r="F57" s="119"/>
      <c r="G57" s="119"/>
      <c r="H57" s="119"/>
      <c r="I57" s="119"/>
      <c r="J57" s="119"/>
      <c r="K57" s="119"/>
      <c r="L57" s="119"/>
      <c r="M57" s="119"/>
      <c r="N57" s="119"/>
      <c r="O57" s="119"/>
      <c r="P57" s="119"/>
      <c r="Q57" s="119"/>
      <c r="R57" s="119"/>
      <c r="S57" s="119"/>
      <c r="T57" s="119"/>
      <c r="U57" s="119"/>
      <c r="V57" s="119"/>
      <c r="W57" s="119"/>
      <c r="X57" s="119"/>
      <c r="Y57" s="119"/>
      <c r="Z57" s="119"/>
      <c r="AA57" s="55"/>
      <c r="AB57" s="118"/>
      <c r="AC57" s="119"/>
      <c r="AD57" s="119"/>
      <c r="AE57" s="134"/>
      <c r="AF57" s="134"/>
      <c r="AG57" s="120"/>
      <c r="AH57" s="4"/>
      <c r="AI57" s="4"/>
      <c r="AJ57" s="4"/>
      <c r="AK57" s="4"/>
      <c r="AL57" s="4"/>
      <c r="AM57" s="4"/>
      <c r="AX57" s="4"/>
      <c r="AY57" s="4"/>
    </row>
    <row r="58" spans="2:51" s="3" customFormat="1" ht="19.899999999999999" customHeight="1">
      <c r="B58" s="104" t="s">
        <v>357</v>
      </c>
      <c r="C58" s="124" t="s">
        <v>358</v>
      </c>
      <c r="D58" s="124"/>
      <c r="E58" s="124"/>
      <c r="F58" s="124"/>
      <c r="G58" s="124"/>
      <c r="H58" s="124"/>
      <c r="I58" s="124"/>
      <c r="J58" s="124"/>
      <c r="K58" s="124"/>
      <c r="L58" s="124"/>
      <c r="M58" s="124"/>
      <c r="N58" s="124"/>
      <c r="O58" s="124"/>
      <c r="P58" s="124"/>
      <c r="Q58" s="124"/>
      <c r="R58" s="124"/>
      <c r="S58" s="124"/>
      <c r="T58" s="124"/>
      <c r="U58" s="124"/>
      <c r="V58" s="124"/>
      <c r="W58" s="124"/>
      <c r="X58" s="124"/>
      <c r="Y58" s="124"/>
      <c r="Z58" s="124"/>
      <c r="AA58" s="191"/>
      <c r="AB58" s="142"/>
      <c r="AC58" s="124" t="s">
        <v>110</v>
      </c>
      <c r="AD58" s="124"/>
      <c r="AE58" s="124"/>
      <c r="AF58" s="124" t="s">
        <v>127</v>
      </c>
      <c r="AG58" s="125"/>
      <c r="AH58" s="4"/>
      <c r="AI58" s="4"/>
      <c r="AJ58" s="4"/>
      <c r="AK58" s="4"/>
      <c r="AL58" s="4"/>
      <c r="AM58" s="4"/>
      <c r="AX58" s="4"/>
      <c r="AY58" s="4"/>
    </row>
    <row r="59" spans="2:51" s="3" customFormat="1" ht="19.899999999999999" customHeight="1">
      <c r="B59" s="95"/>
      <c r="C59" s="579" t="s">
        <v>399</v>
      </c>
      <c r="D59" s="579"/>
      <c r="E59" s="579"/>
      <c r="F59" s="579"/>
      <c r="G59" s="579"/>
      <c r="H59" s="579"/>
      <c r="I59" s="579"/>
      <c r="J59" s="579"/>
      <c r="K59" s="579"/>
      <c r="L59" s="579"/>
      <c r="M59" s="579"/>
      <c r="N59" s="579"/>
      <c r="O59" s="579"/>
      <c r="P59" s="579"/>
      <c r="Q59" s="579"/>
      <c r="R59" s="579"/>
      <c r="S59" s="579"/>
      <c r="T59" s="579"/>
      <c r="U59" s="579"/>
      <c r="V59" s="579"/>
      <c r="W59" s="579"/>
      <c r="X59" s="579"/>
      <c r="Y59" s="579"/>
      <c r="Z59" s="579"/>
      <c r="AA59" s="580"/>
      <c r="AB59" s="118"/>
      <c r="AC59" s="119"/>
      <c r="AD59" s="119"/>
      <c r="AE59" s="119"/>
      <c r="AF59" s="119"/>
      <c r="AG59" s="120"/>
      <c r="AH59" s="4"/>
      <c r="AI59" s="4"/>
      <c r="AJ59" s="4"/>
      <c r="AK59" s="4"/>
      <c r="AL59" s="4"/>
      <c r="AM59" s="4"/>
      <c r="AX59" s="4"/>
      <c r="AY59" s="4"/>
    </row>
    <row r="60" spans="2:51" s="3" customFormat="1" ht="19.899999999999999" customHeight="1">
      <c r="B60" s="95"/>
      <c r="C60" s="579" t="s">
        <v>361</v>
      </c>
      <c r="D60" s="579"/>
      <c r="E60" s="579"/>
      <c r="F60" s="579"/>
      <c r="G60" s="579"/>
      <c r="H60" s="579"/>
      <c r="I60" s="579"/>
      <c r="J60" s="579"/>
      <c r="K60" s="579"/>
      <c r="L60" s="579"/>
      <c r="M60" s="579"/>
      <c r="N60" s="579"/>
      <c r="O60" s="579"/>
      <c r="P60" s="579"/>
      <c r="Q60" s="579"/>
      <c r="R60" s="579"/>
      <c r="S60" s="579"/>
      <c r="T60" s="579"/>
      <c r="U60" s="579"/>
      <c r="V60" s="579"/>
      <c r="W60" s="579"/>
      <c r="X60" s="579"/>
      <c r="Y60" s="579"/>
      <c r="Z60" s="579"/>
      <c r="AA60" s="580"/>
      <c r="AB60" s="118"/>
      <c r="AC60" s="119"/>
      <c r="AD60" s="119"/>
      <c r="AE60" s="119"/>
      <c r="AF60" s="119"/>
      <c r="AG60" s="120"/>
      <c r="AH60" s="4"/>
      <c r="AI60" s="4"/>
      <c r="AJ60" s="4"/>
      <c r="AK60" s="4"/>
      <c r="AL60" s="4"/>
      <c r="AM60" s="4"/>
      <c r="AX60" s="4"/>
      <c r="AY60" s="4"/>
    </row>
    <row r="61" spans="2:51" s="3" customFormat="1" ht="19.899999999999999" customHeight="1">
      <c r="B61" s="95"/>
      <c r="C61" s="581" t="s">
        <v>362</v>
      </c>
      <c r="D61" s="581"/>
      <c r="E61" s="581"/>
      <c r="F61" s="581"/>
      <c r="G61" s="581"/>
      <c r="H61" s="581"/>
      <c r="I61" s="581"/>
      <c r="J61" s="581"/>
      <c r="K61" s="581"/>
      <c r="L61" s="581"/>
      <c r="M61" s="581"/>
      <c r="N61" s="581"/>
      <c r="O61" s="581"/>
      <c r="P61" s="581"/>
      <c r="Q61" s="581"/>
      <c r="R61" s="581"/>
      <c r="S61" s="581"/>
      <c r="T61" s="581"/>
      <c r="U61" s="581"/>
      <c r="V61" s="581"/>
      <c r="W61" s="581"/>
      <c r="X61" s="581"/>
      <c r="Y61" s="581"/>
      <c r="Z61" s="581"/>
      <c r="AA61" s="582"/>
      <c r="AB61" s="118"/>
      <c r="AC61" s="119"/>
      <c r="AD61" s="119"/>
      <c r="AE61" s="134"/>
      <c r="AF61" s="134"/>
      <c r="AG61" s="120"/>
      <c r="AH61" s="4"/>
      <c r="AI61" s="4"/>
      <c r="AJ61" s="4"/>
      <c r="AK61" s="4"/>
      <c r="AL61" s="4"/>
      <c r="AM61" s="4"/>
      <c r="AX61" s="4"/>
      <c r="AY61" s="4"/>
    </row>
    <row r="62" spans="2:51" s="3" customFormat="1" ht="19.899999999999999" customHeight="1">
      <c r="B62" s="104" t="s">
        <v>363</v>
      </c>
      <c r="C62" s="124" t="s">
        <v>364</v>
      </c>
      <c r="D62" s="124"/>
      <c r="E62" s="124"/>
      <c r="F62" s="124"/>
      <c r="G62" s="124"/>
      <c r="H62" s="124"/>
      <c r="I62" s="124"/>
      <c r="J62" s="124"/>
      <c r="K62" s="124"/>
      <c r="L62" s="124"/>
      <c r="M62" s="124"/>
      <c r="N62" s="124"/>
      <c r="O62" s="124"/>
      <c r="P62" s="124"/>
      <c r="Q62" s="124"/>
      <c r="R62" s="124"/>
      <c r="S62" s="124"/>
      <c r="T62" s="124"/>
      <c r="U62" s="124"/>
      <c r="V62" s="124"/>
      <c r="W62" s="124"/>
      <c r="X62" s="124"/>
      <c r="Y62" s="124"/>
      <c r="Z62" s="124"/>
      <c r="AA62" s="191"/>
      <c r="AB62" s="142"/>
      <c r="AC62" s="124" t="s">
        <v>110</v>
      </c>
      <c r="AD62" s="124"/>
      <c r="AE62" s="124"/>
      <c r="AF62" s="124" t="s">
        <v>127</v>
      </c>
      <c r="AG62" s="125"/>
      <c r="AH62" s="4"/>
      <c r="AI62" s="4"/>
      <c r="AJ62" s="4"/>
      <c r="AK62" s="4"/>
      <c r="AL62" s="4"/>
      <c r="AM62" s="4"/>
      <c r="AX62" s="4"/>
      <c r="AY62" s="4"/>
    </row>
    <row r="63" spans="2:51" s="3" customFormat="1" ht="19.899999999999999" customHeight="1">
      <c r="B63" s="95"/>
      <c r="C63" s="119" t="s">
        <v>365</v>
      </c>
      <c r="D63" s="119"/>
      <c r="E63" s="119"/>
      <c r="F63" s="119"/>
      <c r="G63" s="119"/>
      <c r="H63" s="119"/>
      <c r="I63" s="119"/>
      <c r="J63" s="119"/>
      <c r="K63" s="119"/>
      <c r="L63" s="119"/>
      <c r="M63" s="119"/>
      <c r="N63" s="119"/>
      <c r="O63" s="119"/>
      <c r="P63" s="119"/>
      <c r="Q63" s="119"/>
      <c r="R63" s="119"/>
      <c r="S63" s="119"/>
      <c r="T63" s="119"/>
      <c r="U63" s="119"/>
      <c r="V63" s="119"/>
      <c r="W63" s="119"/>
      <c r="X63" s="119"/>
      <c r="Y63" s="119"/>
      <c r="Z63" s="119"/>
      <c r="AA63" s="55"/>
      <c r="AB63" s="118"/>
      <c r="AC63" s="119"/>
      <c r="AD63" s="119"/>
      <c r="AE63" s="134"/>
      <c r="AF63" s="134"/>
      <c r="AG63" s="120"/>
      <c r="AH63" s="4"/>
      <c r="AI63" s="4"/>
      <c r="AJ63" s="4"/>
      <c r="AK63" s="4"/>
      <c r="AL63" s="4"/>
      <c r="AM63" s="4"/>
      <c r="AX63" s="4"/>
      <c r="AY63" s="4"/>
    </row>
    <row r="64" spans="2:51" s="3" customFormat="1" ht="19.899999999999999" customHeight="1" thickBot="1">
      <c r="B64" s="51" t="s">
        <v>366</v>
      </c>
      <c r="C64" s="52" t="s">
        <v>121</v>
      </c>
      <c r="D64" s="52"/>
      <c r="E64" s="52"/>
      <c r="F64" s="52"/>
      <c r="G64" s="52"/>
      <c r="H64" s="52"/>
      <c r="I64" s="52"/>
      <c r="J64" s="52"/>
      <c r="K64" s="52"/>
      <c r="L64" s="52"/>
      <c r="M64" s="52"/>
      <c r="N64" s="52"/>
      <c r="O64" s="52"/>
      <c r="P64" s="52"/>
      <c r="Q64" s="52"/>
      <c r="R64" s="52"/>
      <c r="S64" s="52"/>
      <c r="T64" s="52"/>
      <c r="U64" s="52"/>
      <c r="V64" s="52"/>
      <c r="W64" s="52"/>
      <c r="X64" s="52"/>
      <c r="Y64" s="52"/>
      <c r="Z64" s="52"/>
      <c r="AA64" s="92"/>
      <c r="AB64" s="53"/>
      <c r="AC64" s="52" t="s">
        <v>110</v>
      </c>
      <c r="AD64" s="52"/>
      <c r="AE64" s="52"/>
      <c r="AF64" s="52" t="s">
        <v>127</v>
      </c>
      <c r="AG64" s="54"/>
      <c r="AH64" s="4"/>
      <c r="AI64" s="4"/>
      <c r="AJ64" s="4"/>
      <c r="AK64" s="4"/>
      <c r="AL64" s="4"/>
      <c r="AM64" s="4"/>
      <c r="AX64" s="4"/>
      <c r="AY64" s="4"/>
    </row>
    <row r="65" spans="2:45" s="3" customFormat="1" ht="19.899999999999999" customHeight="1">
      <c r="B65" s="119"/>
      <c r="C65" s="119"/>
      <c r="D65" s="119"/>
      <c r="E65" s="119"/>
      <c r="F65" s="119"/>
      <c r="G65" s="119"/>
      <c r="H65" s="119"/>
      <c r="I65" s="119"/>
      <c r="J65" s="119"/>
      <c r="K65" s="119"/>
      <c r="L65" s="119"/>
      <c r="M65" s="119"/>
      <c r="N65" s="119"/>
      <c r="O65" s="119"/>
      <c r="P65" s="119"/>
      <c r="Q65" s="119"/>
      <c r="R65" s="119"/>
      <c r="S65" s="119"/>
      <c r="T65" s="119"/>
      <c r="U65" s="119"/>
      <c r="V65" s="119"/>
      <c r="W65" s="119"/>
      <c r="X65" s="119"/>
      <c r="Y65" s="119"/>
      <c r="Z65" s="119"/>
      <c r="AA65" s="119"/>
      <c r="AB65" s="4"/>
      <c r="AC65" s="4"/>
      <c r="AD65" s="4"/>
      <c r="AE65" s="4"/>
      <c r="AF65" s="4"/>
      <c r="AG65" s="4"/>
      <c r="AR65" s="4"/>
      <c r="AS65" s="4"/>
    </row>
    <row r="66" spans="2:45" s="3" customFormat="1" ht="19.899999999999999" customHeight="1">
      <c r="B66" s="80"/>
      <c r="C66" s="119"/>
      <c r="D66" s="119"/>
      <c r="E66" s="119"/>
      <c r="F66" s="119"/>
      <c r="G66" s="119"/>
      <c r="H66" s="119"/>
      <c r="I66" s="119"/>
      <c r="J66" s="119"/>
      <c r="K66" s="119"/>
      <c r="L66" s="119"/>
      <c r="M66" s="119"/>
      <c r="N66" s="119"/>
      <c r="O66" s="119"/>
      <c r="P66" s="119"/>
      <c r="Q66" s="119"/>
      <c r="R66" s="119"/>
      <c r="S66" s="119"/>
      <c r="T66" s="119"/>
      <c r="U66" s="119"/>
      <c r="V66" s="119"/>
      <c r="W66" s="119"/>
      <c r="X66" s="119"/>
      <c r="Y66" s="119"/>
      <c r="Z66" s="119"/>
      <c r="AA66" s="119"/>
      <c r="AB66" s="4"/>
      <c r="AC66" s="4"/>
      <c r="AD66" s="4"/>
      <c r="AE66" s="4"/>
      <c r="AF66" s="4"/>
      <c r="AG66" s="4"/>
      <c r="AR66" s="4"/>
      <c r="AS66" s="4"/>
    </row>
    <row r="67" spans="2:45" s="3" customFormat="1" ht="19.899999999999999" customHeight="1">
      <c r="B67" s="119"/>
      <c r="C67" s="55"/>
      <c r="D67" s="119"/>
      <c r="E67" s="119"/>
      <c r="F67" s="119"/>
      <c r="G67" s="119"/>
      <c r="H67" s="119"/>
      <c r="I67" s="119"/>
      <c r="J67" s="119"/>
      <c r="K67" s="119"/>
      <c r="L67" s="119"/>
      <c r="M67" s="119"/>
      <c r="N67" s="119"/>
      <c r="O67" s="119"/>
      <c r="P67" s="119"/>
      <c r="Q67" s="119"/>
      <c r="R67" s="119"/>
      <c r="S67" s="119"/>
      <c r="T67" s="119"/>
      <c r="U67" s="119"/>
      <c r="V67" s="119"/>
      <c r="W67" s="119"/>
      <c r="X67" s="117"/>
      <c r="Y67" s="117"/>
      <c r="Z67" s="117"/>
      <c r="AA67" s="119"/>
      <c r="AB67" s="4"/>
      <c r="AC67" s="4"/>
      <c r="AD67" s="4"/>
      <c r="AE67" s="4"/>
      <c r="AF67" s="4"/>
      <c r="AG67" s="4"/>
      <c r="AR67" s="4"/>
      <c r="AS67" s="4"/>
    </row>
    <row r="68" spans="2:45" s="3" customFormat="1" ht="19.899999999999999" customHeight="1">
      <c r="B68" s="119"/>
      <c r="C68" s="134"/>
      <c r="D68" s="134"/>
      <c r="E68" s="134"/>
      <c r="F68" s="134"/>
      <c r="G68" s="134"/>
      <c r="H68" s="134"/>
      <c r="I68" s="134"/>
      <c r="J68" s="134"/>
      <c r="K68" s="134"/>
      <c r="L68" s="134"/>
      <c r="M68" s="134"/>
      <c r="N68" s="134"/>
      <c r="O68" s="134"/>
      <c r="P68" s="134"/>
      <c r="Q68" s="134"/>
      <c r="R68" s="134"/>
      <c r="S68" s="134"/>
      <c r="T68" s="134"/>
      <c r="U68" s="134"/>
      <c r="V68" s="134"/>
      <c r="W68" s="134"/>
      <c r="X68" s="117"/>
      <c r="Y68" s="117"/>
      <c r="Z68" s="117"/>
      <c r="AA68" s="119"/>
      <c r="AB68" s="4"/>
      <c r="AC68" s="4"/>
      <c r="AD68" s="4"/>
      <c r="AE68" s="4"/>
      <c r="AF68" s="4"/>
      <c r="AG68" s="4"/>
      <c r="AR68" s="4"/>
      <c r="AS68" s="4"/>
    </row>
    <row r="69" spans="2:45" s="3" customFormat="1" ht="19.899999999999999" customHeight="1">
      <c r="B69" s="119"/>
      <c r="C69" s="134"/>
      <c r="D69" s="134"/>
      <c r="E69" s="134"/>
      <c r="F69" s="134"/>
      <c r="G69" s="134"/>
      <c r="H69" s="134"/>
      <c r="I69" s="134"/>
      <c r="J69" s="134"/>
      <c r="K69" s="134"/>
      <c r="L69" s="134"/>
      <c r="M69" s="134"/>
      <c r="N69" s="134"/>
      <c r="O69" s="134"/>
      <c r="P69" s="134"/>
      <c r="Q69" s="134"/>
      <c r="R69" s="134"/>
      <c r="V69" s="134"/>
      <c r="W69" s="134"/>
      <c r="X69" s="119"/>
      <c r="Y69" s="119"/>
      <c r="Z69" s="119"/>
      <c r="AA69" s="119"/>
      <c r="AB69" s="4"/>
      <c r="AC69" s="4"/>
      <c r="AD69" s="4"/>
      <c r="AE69" s="4"/>
      <c r="AF69" s="4"/>
      <c r="AG69" s="4"/>
      <c r="AI69" s="4"/>
      <c r="AJ69" s="4"/>
      <c r="AR69" s="4"/>
      <c r="AS69" s="4"/>
    </row>
    <row r="70" spans="2:45" s="3" customFormat="1" ht="19.899999999999999" customHeight="1">
      <c r="B70" s="119"/>
      <c r="C70" s="119"/>
      <c r="D70" s="119"/>
      <c r="E70" s="119"/>
      <c r="F70" s="119"/>
      <c r="G70" s="119"/>
      <c r="H70" s="119"/>
      <c r="I70" s="119"/>
      <c r="J70" s="117"/>
      <c r="K70" s="117"/>
      <c r="L70" s="117"/>
      <c r="M70" s="117"/>
      <c r="N70" s="117"/>
      <c r="O70" s="117"/>
      <c r="P70" s="117"/>
      <c r="Q70" s="117"/>
      <c r="R70" s="117"/>
      <c r="V70" s="117"/>
      <c r="W70" s="117"/>
      <c r="X70" s="117"/>
      <c r="Y70" s="117"/>
      <c r="Z70" s="117"/>
      <c r="AA70" s="119"/>
      <c r="AB70" s="4"/>
      <c r="AC70" s="4"/>
      <c r="AD70" s="4"/>
      <c r="AE70" s="4"/>
      <c r="AF70" s="4"/>
      <c r="AG70" s="4"/>
      <c r="AI70" s="4"/>
      <c r="AJ70" s="4"/>
      <c r="AR70" s="4"/>
      <c r="AS70" s="4"/>
    </row>
    <row r="71" spans="2:45" s="3" customFormat="1" ht="19.899999999999999" customHeight="1">
      <c r="B71" s="119"/>
      <c r="C71" s="119"/>
      <c r="D71" s="119"/>
      <c r="E71" s="119"/>
      <c r="F71" s="119"/>
      <c r="G71" s="119"/>
      <c r="H71" s="119"/>
      <c r="I71" s="119"/>
      <c r="J71" s="55"/>
      <c r="K71" s="119"/>
      <c r="L71" s="119"/>
      <c r="M71" s="119"/>
      <c r="N71" s="119"/>
      <c r="O71" s="119"/>
      <c r="P71" s="119"/>
      <c r="Q71" s="119"/>
      <c r="R71" s="119"/>
      <c r="V71" s="119"/>
      <c r="W71" s="119"/>
      <c r="X71" s="119"/>
      <c r="Y71" s="119"/>
      <c r="Z71" s="119"/>
      <c r="AA71" s="119"/>
      <c r="AB71" s="4"/>
      <c r="AC71" s="4"/>
      <c r="AD71" s="4"/>
      <c r="AE71" s="4"/>
      <c r="AF71" s="4"/>
      <c r="AG71" s="4"/>
      <c r="AI71" s="4"/>
      <c r="AJ71" s="4"/>
      <c r="AR71" s="4"/>
      <c r="AS71" s="4"/>
    </row>
    <row r="72" spans="2:45" ht="19.899999999999999" customHeight="1">
      <c r="B72" s="119"/>
      <c r="C72" s="119"/>
      <c r="D72" s="119"/>
      <c r="E72" s="119"/>
      <c r="F72" s="119"/>
      <c r="G72" s="119"/>
      <c r="H72" s="119"/>
      <c r="I72" s="119"/>
      <c r="J72" s="119"/>
      <c r="K72" s="119"/>
      <c r="L72" s="119"/>
      <c r="M72" s="119"/>
      <c r="N72" s="119"/>
      <c r="O72" s="119"/>
      <c r="P72" s="119"/>
      <c r="Q72" s="119"/>
      <c r="R72" s="119"/>
      <c r="S72" s="119"/>
      <c r="T72" s="119"/>
      <c r="U72" s="119"/>
      <c r="V72" s="119"/>
      <c r="W72" s="119"/>
      <c r="X72" s="119"/>
      <c r="Y72" s="119"/>
      <c r="Z72" s="119"/>
      <c r="AA72" s="119"/>
      <c r="AI72" s="4"/>
      <c r="AJ72" s="4"/>
    </row>
    <row r="73" spans="2:45" ht="19.899999999999999" customHeight="1">
      <c r="B73" s="80"/>
      <c r="C73" s="119"/>
      <c r="D73" s="119"/>
      <c r="E73" s="119"/>
      <c r="F73" s="119"/>
      <c r="G73" s="119"/>
      <c r="H73" s="119"/>
      <c r="I73" s="119"/>
      <c r="J73" s="119"/>
      <c r="K73" s="119"/>
      <c r="L73" s="119"/>
      <c r="M73" s="119"/>
      <c r="N73" s="119"/>
      <c r="O73" s="119"/>
      <c r="P73" s="119"/>
      <c r="W73" s="119"/>
      <c r="X73" s="119"/>
      <c r="Y73" s="119"/>
      <c r="Z73" s="119"/>
      <c r="AA73" s="119"/>
      <c r="AI73" s="4"/>
      <c r="AJ73" s="4"/>
    </row>
  </sheetData>
  <sheetProtection formatCells="0" formatColumns="0" formatRows="0"/>
  <mergeCells count="75">
    <mergeCell ref="AB4:AF4"/>
    <mergeCell ref="C59:AA59"/>
    <mergeCell ref="B27:F39"/>
    <mergeCell ref="V42:Z44"/>
    <mergeCell ref="X29:AE29"/>
    <mergeCell ref="P31:AF31"/>
    <mergeCell ref="N32:AF33"/>
    <mergeCell ref="P35:AF35"/>
    <mergeCell ref="N36:AF37"/>
    <mergeCell ref="B40:F41"/>
    <mergeCell ref="H40:H41"/>
    <mergeCell ref="I40:L41"/>
    <mergeCell ref="N40:N41"/>
    <mergeCell ref="O40:R41"/>
    <mergeCell ref="B16:H17"/>
    <mergeCell ref="I16:J16"/>
    <mergeCell ref="H27:AG28"/>
    <mergeCell ref="G27:G28"/>
    <mergeCell ref="X24:AE25"/>
    <mergeCell ref="H25:N25"/>
    <mergeCell ref="O25:T25"/>
    <mergeCell ref="H26:N26"/>
    <mergeCell ref="O26:T26"/>
    <mergeCell ref="H22:N22"/>
    <mergeCell ref="O22:T22"/>
    <mergeCell ref="X20:AE21"/>
    <mergeCell ref="X18:Y18"/>
    <mergeCell ref="AA18:AB18"/>
    <mergeCell ref="AD18:AE18"/>
    <mergeCell ref="B18:H18"/>
    <mergeCell ref="B19:F22"/>
    <mergeCell ref="H19:N19"/>
    <mergeCell ref="O19:T19"/>
    <mergeCell ref="H20:N20"/>
    <mergeCell ref="O20:T20"/>
    <mergeCell ref="H21:N21"/>
    <mergeCell ref="O21:T21"/>
    <mergeCell ref="I18:J18"/>
    <mergeCell ref="K18:L18"/>
    <mergeCell ref="B23:F26"/>
    <mergeCell ref="H23:N23"/>
    <mergeCell ref="O23:T23"/>
    <mergeCell ref="H24:N24"/>
    <mergeCell ref="O24:T24"/>
    <mergeCell ref="N18:O18"/>
    <mergeCell ref="Q18:R18"/>
    <mergeCell ref="V18:W18"/>
    <mergeCell ref="B13:AG14"/>
    <mergeCell ref="B15:H15"/>
    <mergeCell ref="I15:J15"/>
    <mergeCell ref="K15:L15"/>
    <mergeCell ref="N15:O15"/>
    <mergeCell ref="Q15:R15"/>
    <mergeCell ref="AC15:AE15"/>
    <mergeCell ref="K16:L16"/>
    <mergeCell ref="N16:O16"/>
    <mergeCell ref="Q16:R16"/>
    <mergeCell ref="AC16:AE16"/>
    <mergeCell ref="I17:AG17"/>
    <mergeCell ref="V6:AG6"/>
    <mergeCell ref="C53:AA53"/>
    <mergeCell ref="C60:AA60"/>
    <mergeCell ref="C61:AA61"/>
    <mergeCell ref="B3:AG3"/>
    <mergeCell ref="R5:T5"/>
    <mergeCell ref="U5:W5"/>
    <mergeCell ref="Y5:AA5"/>
    <mergeCell ref="AC5:AE5"/>
    <mergeCell ref="D8:F8"/>
    <mergeCell ref="H8:J8"/>
    <mergeCell ref="B9:Q12"/>
    <mergeCell ref="R9:AG11"/>
    <mergeCell ref="U12:W12"/>
    <mergeCell ref="Y12:AA12"/>
    <mergeCell ref="AC12:AF12"/>
  </mergeCells>
  <phoneticPr fontId="2"/>
  <conditionalFormatting sqref="R5 U5">
    <cfRule type="containsBlanks" dxfId="54" priority="50">
      <formula>LEN(TRIM(R5))=0</formula>
    </cfRule>
  </conditionalFormatting>
  <conditionalFormatting sqref="Y5">
    <cfRule type="containsBlanks" dxfId="53" priority="49">
      <formula>LEN(TRIM(Y5))=0</formula>
    </cfRule>
  </conditionalFormatting>
  <conditionalFormatting sqref="AC5">
    <cfRule type="containsBlanks" dxfId="52" priority="48">
      <formula>LEN(TRIM(AC5))=0</formula>
    </cfRule>
  </conditionalFormatting>
  <conditionalFormatting sqref="AC15">
    <cfRule type="containsBlanks" dxfId="51" priority="39">
      <formula>LEN(TRIM(AC15))=0</formula>
    </cfRule>
  </conditionalFormatting>
  <conditionalFormatting sqref="K15:L15">
    <cfRule type="containsBlanks" dxfId="50" priority="38">
      <formula>LEN(TRIM(K15))=0</formula>
    </cfRule>
  </conditionalFormatting>
  <conditionalFormatting sqref="N15:O15">
    <cfRule type="containsBlanks" dxfId="49" priority="37">
      <formula>LEN(TRIM(N15))=0</formula>
    </cfRule>
  </conditionalFormatting>
  <conditionalFormatting sqref="Q15:R15">
    <cfRule type="containsBlanks" dxfId="48" priority="36">
      <formula>LEN(TRIM(Q15))=0</formula>
    </cfRule>
  </conditionalFormatting>
  <conditionalFormatting sqref="K18:L18">
    <cfRule type="containsBlanks" dxfId="47" priority="35">
      <formula>LEN(TRIM(K18))=0</formula>
    </cfRule>
  </conditionalFormatting>
  <conditionalFormatting sqref="N18:O18">
    <cfRule type="containsBlanks" dxfId="46" priority="34">
      <formula>LEN(TRIM(N18))=0</formula>
    </cfRule>
  </conditionalFormatting>
  <conditionalFormatting sqref="Q18:R18">
    <cfRule type="containsBlanks" dxfId="45" priority="33">
      <formula>LEN(TRIM(Q18))=0</formula>
    </cfRule>
  </conditionalFormatting>
  <conditionalFormatting sqref="X18:Y18">
    <cfRule type="containsBlanks" dxfId="44" priority="32">
      <formula>LEN(TRIM(X18))=0</formula>
    </cfRule>
  </conditionalFormatting>
  <conditionalFormatting sqref="AA18:AB18">
    <cfRule type="containsBlanks" dxfId="43" priority="31">
      <formula>LEN(TRIM(AA18))=0</formula>
    </cfRule>
  </conditionalFormatting>
  <conditionalFormatting sqref="AD18:AE18">
    <cfRule type="containsBlanks" dxfId="42" priority="30">
      <formula>LEN(TRIM(AD18))=0</formula>
    </cfRule>
  </conditionalFormatting>
  <conditionalFormatting sqref="AC16">
    <cfRule type="containsBlanks" dxfId="41" priority="23">
      <formula>LEN(TRIM(AC16))=0</formula>
    </cfRule>
  </conditionalFormatting>
  <conditionalFormatting sqref="K16:L16">
    <cfRule type="containsBlanks" dxfId="40" priority="22">
      <formula>LEN(TRIM(K16))=0</formula>
    </cfRule>
  </conditionalFormatting>
  <conditionalFormatting sqref="N16:O16">
    <cfRule type="containsBlanks" dxfId="39" priority="21">
      <formula>LEN(TRIM(N16))=0</formula>
    </cfRule>
  </conditionalFormatting>
  <conditionalFormatting sqref="Q16:R16">
    <cfRule type="containsBlanks" dxfId="38" priority="20">
      <formula>LEN(TRIM(Q16))=0</formula>
    </cfRule>
  </conditionalFormatting>
  <conditionalFormatting sqref="P31:AF31">
    <cfRule type="notContainsBlanks" dxfId="37" priority="18">
      <formula>LEN(TRIM(P31))&gt;0</formula>
    </cfRule>
    <cfRule type="expression" dxfId="36" priority="51">
      <formula>$AI$30=TRUE</formula>
    </cfRule>
  </conditionalFormatting>
  <conditionalFormatting sqref="N32:AF33">
    <cfRule type="notContainsBlanks" dxfId="35" priority="16">
      <formula>LEN(TRIM(N32))&gt;0</formula>
    </cfRule>
    <cfRule type="expression" dxfId="34" priority="17">
      <formula>$AI$30=TRUE</formula>
    </cfRule>
  </conditionalFormatting>
  <conditionalFormatting sqref="P35:AF35">
    <cfRule type="notContainsBlanks" dxfId="33" priority="14">
      <formula>LEN(TRIM(P35))&gt;0</formula>
    </cfRule>
    <cfRule type="expression" dxfId="32" priority="15">
      <formula>$AI$34=TRUE</formula>
    </cfRule>
  </conditionalFormatting>
  <conditionalFormatting sqref="N36:AF37">
    <cfRule type="notContainsBlanks" dxfId="31" priority="12">
      <formula>LEN(TRIM(N36))&gt;0</formula>
    </cfRule>
    <cfRule type="expression" dxfId="30" priority="13">
      <formula>$AI$34=TRUE</formula>
    </cfRule>
  </conditionalFormatting>
  <conditionalFormatting sqref="U12">
    <cfRule type="containsBlanks" dxfId="29" priority="11">
      <formula>LEN(TRIM(U12))=0</formula>
    </cfRule>
  </conditionalFormatting>
  <conditionalFormatting sqref="Y12">
    <cfRule type="containsBlanks" dxfId="28" priority="10">
      <formula>LEN(TRIM(Y12))=0</formula>
    </cfRule>
  </conditionalFormatting>
  <conditionalFormatting sqref="AC12">
    <cfRule type="containsBlanks" dxfId="27" priority="9">
      <formula>LEN(TRIM(AC12))=0</formula>
    </cfRule>
  </conditionalFormatting>
  <conditionalFormatting sqref="V6:AG6">
    <cfRule type="containsBlanks" dxfId="26" priority="8">
      <formula>LEN(TRIM(V6))=0</formula>
    </cfRule>
  </conditionalFormatting>
  <conditionalFormatting sqref="R9:AG11">
    <cfRule type="containsBlanks" dxfId="25" priority="7">
      <formula>LEN(TRIM(R9))=0</formula>
    </cfRule>
  </conditionalFormatting>
  <conditionalFormatting sqref="D8">
    <cfRule type="containsBlanks" dxfId="24" priority="6">
      <formula>LEN(TRIM(D8))=0</formula>
    </cfRule>
  </conditionalFormatting>
  <conditionalFormatting sqref="B9:Q11">
    <cfRule type="containsBlanks" dxfId="23" priority="5">
      <formula>LEN(TRIM(B9))=0</formula>
    </cfRule>
  </conditionalFormatting>
  <conditionalFormatting sqref="H8">
    <cfRule type="containsBlanks" dxfId="22" priority="4">
      <formula>LEN(TRIM(H8))=0</formula>
    </cfRule>
  </conditionalFormatting>
  <conditionalFormatting sqref="X29:AE29">
    <cfRule type="expression" dxfId="21" priority="2">
      <formula>$AI$27&lt;&gt;TRUE</formula>
    </cfRule>
    <cfRule type="containsBlanks" dxfId="20" priority="3">
      <formula>LEN(TRIM(X29))=0</formula>
    </cfRule>
  </conditionalFormatting>
  <conditionalFormatting sqref="AB4:AF4">
    <cfRule type="containsBlanks" dxfId="19" priority="1">
      <formula>LEN(TRIM(AB4))=0</formula>
    </cfRule>
  </conditionalFormatting>
  <pageMargins left="0.70866141732283472" right="0.70866141732283472" top="0.39370078740157483" bottom="0.3937007874015748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6387" r:id="rId4" name="Check Box 3">
              <controlPr locked="0" defaultSize="0" autoFill="0" autoLine="0" autoPict="0">
                <anchor moveWithCells="1">
                  <from>
                    <xdr:col>27</xdr:col>
                    <xdr:colOff>0</xdr:colOff>
                    <xdr:row>53</xdr:row>
                    <xdr:rowOff>19050</xdr:rowOff>
                  </from>
                  <to>
                    <xdr:col>28</xdr:col>
                    <xdr:colOff>66675</xdr:colOff>
                    <xdr:row>53</xdr:row>
                    <xdr:rowOff>209550</xdr:rowOff>
                  </to>
                </anchor>
              </controlPr>
            </control>
          </mc:Choice>
        </mc:AlternateContent>
        <mc:AlternateContent xmlns:mc="http://schemas.openxmlformats.org/markup-compatibility/2006">
          <mc:Choice Requires="x14">
            <control shapeId="16388" r:id="rId5" name="Check Box 4">
              <controlPr locked="0" defaultSize="0" autoFill="0" autoLine="0" autoPict="0">
                <anchor moveWithCells="1">
                  <from>
                    <xdr:col>27</xdr:col>
                    <xdr:colOff>0</xdr:colOff>
                    <xdr:row>51</xdr:row>
                    <xdr:rowOff>19050</xdr:rowOff>
                  </from>
                  <to>
                    <xdr:col>28</xdr:col>
                    <xdr:colOff>66675</xdr:colOff>
                    <xdr:row>51</xdr:row>
                    <xdr:rowOff>209550</xdr:rowOff>
                  </to>
                </anchor>
              </controlPr>
            </control>
          </mc:Choice>
        </mc:AlternateContent>
        <mc:AlternateContent xmlns:mc="http://schemas.openxmlformats.org/markup-compatibility/2006">
          <mc:Choice Requires="x14">
            <control shapeId="16389" r:id="rId6" name="Check Box 5">
              <controlPr locked="0" defaultSize="0" autoFill="0" autoLine="0" autoPict="0">
                <anchor moveWithCells="1">
                  <from>
                    <xdr:col>27</xdr:col>
                    <xdr:colOff>0</xdr:colOff>
                    <xdr:row>50</xdr:row>
                    <xdr:rowOff>19050</xdr:rowOff>
                  </from>
                  <to>
                    <xdr:col>28</xdr:col>
                    <xdr:colOff>66675</xdr:colOff>
                    <xdr:row>50</xdr:row>
                    <xdr:rowOff>209550</xdr:rowOff>
                  </to>
                </anchor>
              </controlPr>
            </control>
          </mc:Choice>
        </mc:AlternateContent>
        <mc:AlternateContent xmlns:mc="http://schemas.openxmlformats.org/markup-compatibility/2006">
          <mc:Choice Requires="x14">
            <control shapeId="16390" r:id="rId7" name="Check Box 6">
              <controlPr locked="0" defaultSize="0" autoFill="0" autoLine="0" autoPict="0">
                <anchor moveWithCells="1">
                  <from>
                    <xdr:col>27</xdr:col>
                    <xdr:colOff>0</xdr:colOff>
                    <xdr:row>49</xdr:row>
                    <xdr:rowOff>19050</xdr:rowOff>
                  </from>
                  <to>
                    <xdr:col>27</xdr:col>
                    <xdr:colOff>200025</xdr:colOff>
                    <xdr:row>50</xdr:row>
                    <xdr:rowOff>0</xdr:rowOff>
                  </to>
                </anchor>
              </controlPr>
            </control>
          </mc:Choice>
        </mc:AlternateContent>
        <mc:AlternateContent xmlns:mc="http://schemas.openxmlformats.org/markup-compatibility/2006">
          <mc:Choice Requires="x14">
            <control shapeId="16392" r:id="rId8" name="Check Box 8">
              <controlPr locked="0" defaultSize="0" autoFill="0" autoLine="0" autoPict="0">
                <anchor moveWithCells="1">
                  <from>
                    <xdr:col>6</xdr:col>
                    <xdr:colOff>0</xdr:colOff>
                    <xdr:row>26</xdr:row>
                    <xdr:rowOff>66675</xdr:rowOff>
                  </from>
                  <to>
                    <xdr:col>6</xdr:col>
                    <xdr:colOff>200025</xdr:colOff>
                    <xdr:row>27</xdr:row>
                    <xdr:rowOff>38100</xdr:rowOff>
                  </to>
                </anchor>
              </controlPr>
            </control>
          </mc:Choice>
        </mc:AlternateContent>
        <mc:AlternateContent xmlns:mc="http://schemas.openxmlformats.org/markup-compatibility/2006">
          <mc:Choice Requires="x14">
            <control shapeId="16393" r:id="rId9" name="Check Box 9">
              <controlPr locked="0" defaultSize="0" autoFill="0" autoLine="0" autoPict="0">
                <anchor moveWithCells="1">
                  <from>
                    <xdr:col>6</xdr:col>
                    <xdr:colOff>0</xdr:colOff>
                    <xdr:row>29</xdr:row>
                    <xdr:rowOff>19050</xdr:rowOff>
                  </from>
                  <to>
                    <xdr:col>6</xdr:col>
                    <xdr:colOff>200025</xdr:colOff>
                    <xdr:row>29</xdr:row>
                    <xdr:rowOff>247650</xdr:rowOff>
                  </to>
                </anchor>
              </controlPr>
            </control>
          </mc:Choice>
        </mc:AlternateContent>
        <mc:AlternateContent xmlns:mc="http://schemas.openxmlformats.org/markup-compatibility/2006">
          <mc:Choice Requires="x14">
            <control shapeId="16395" r:id="rId10" name="Check Box 11">
              <controlPr locked="0" defaultSize="0" autoFill="0" autoLine="0" autoPict="0">
                <anchor moveWithCells="1">
                  <from>
                    <xdr:col>6</xdr:col>
                    <xdr:colOff>0</xdr:colOff>
                    <xdr:row>33</xdr:row>
                    <xdr:rowOff>19050</xdr:rowOff>
                  </from>
                  <to>
                    <xdr:col>6</xdr:col>
                    <xdr:colOff>200025</xdr:colOff>
                    <xdr:row>33</xdr:row>
                    <xdr:rowOff>247650</xdr:rowOff>
                  </to>
                </anchor>
              </controlPr>
            </control>
          </mc:Choice>
        </mc:AlternateContent>
        <mc:AlternateContent xmlns:mc="http://schemas.openxmlformats.org/markup-compatibility/2006">
          <mc:Choice Requires="x14">
            <control shapeId="16396" r:id="rId11" name="Check Box 12">
              <controlPr locked="0" defaultSize="0" autoFill="0" autoLine="0" autoPict="0">
                <anchor moveWithCells="1">
                  <from>
                    <xdr:col>6</xdr:col>
                    <xdr:colOff>0</xdr:colOff>
                    <xdr:row>37</xdr:row>
                    <xdr:rowOff>19050</xdr:rowOff>
                  </from>
                  <to>
                    <xdr:col>6</xdr:col>
                    <xdr:colOff>200025</xdr:colOff>
                    <xdr:row>37</xdr:row>
                    <xdr:rowOff>247650</xdr:rowOff>
                  </to>
                </anchor>
              </controlPr>
            </control>
          </mc:Choice>
        </mc:AlternateContent>
        <mc:AlternateContent xmlns:mc="http://schemas.openxmlformats.org/markup-compatibility/2006">
          <mc:Choice Requires="x14">
            <control shapeId="16397" r:id="rId12" name="Check Box 13">
              <controlPr locked="0" defaultSize="0" autoFill="0" autoLine="0" autoPict="0">
                <anchor moveWithCells="1">
                  <from>
                    <xdr:col>6</xdr:col>
                    <xdr:colOff>0</xdr:colOff>
                    <xdr:row>38</xdr:row>
                    <xdr:rowOff>19050</xdr:rowOff>
                  </from>
                  <to>
                    <xdr:col>6</xdr:col>
                    <xdr:colOff>200025</xdr:colOff>
                    <xdr:row>38</xdr:row>
                    <xdr:rowOff>247650</xdr:rowOff>
                  </to>
                </anchor>
              </controlPr>
            </control>
          </mc:Choice>
        </mc:AlternateContent>
        <mc:AlternateContent xmlns:mc="http://schemas.openxmlformats.org/markup-compatibility/2006">
          <mc:Choice Requires="x14">
            <control shapeId="16385" r:id="rId13" name="Check Box 1">
              <controlPr locked="0" defaultSize="0" autoFill="0" autoLine="0" autoPict="0">
                <anchor moveWithCells="1">
                  <from>
                    <xdr:col>30</xdr:col>
                    <xdr:colOff>0</xdr:colOff>
                    <xdr:row>63</xdr:row>
                    <xdr:rowOff>19050</xdr:rowOff>
                  </from>
                  <to>
                    <xdr:col>31</xdr:col>
                    <xdr:colOff>66675</xdr:colOff>
                    <xdr:row>63</xdr:row>
                    <xdr:rowOff>209550</xdr:rowOff>
                  </to>
                </anchor>
              </controlPr>
            </control>
          </mc:Choice>
        </mc:AlternateContent>
        <mc:AlternateContent xmlns:mc="http://schemas.openxmlformats.org/markup-compatibility/2006">
          <mc:Choice Requires="x14">
            <control shapeId="16386" r:id="rId14" name="Check Box 2">
              <controlPr locked="0" defaultSize="0" autoFill="0" autoLine="0" autoPict="0">
                <anchor moveWithCells="1">
                  <from>
                    <xdr:col>27</xdr:col>
                    <xdr:colOff>0</xdr:colOff>
                    <xdr:row>63</xdr:row>
                    <xdr:rowOff>19050</xdr:rowOff>
                  </from>
                  <to>
                    <xdr:col>28</xdr:col>
                    <xdr:colOff>66675</xdr:colOff>
                    <xdr:row>63</xdr:row>
                    <xdr:rowOff>209550</xdr:rowOff>
                  </to>
                </anchor>
              </controlPr>
            </control>
          </mc:Choice>
        </mc:AlternateContent>
        <mc:AlternateContent xmlns:mc="http://schemas.openxmlformats.org/markup-compatibility/2006">
          <mc:Choice Requires="x14">
            <control shapeId="16402" r:id="rId15" name="Check Box 18">
              <controlPr locked="0" defaultSize="0" autoFill="0" autoLine="0" autoPict="0">
                <anchor moveWithCells="1">
                  <from>
                    <xdr:col>30</xdr:col>
                    <xdr:colOff>0</xdr:colOff>
                    <xdr:row>57</xdr:row>
                    <xdr:rowOff>19050</xdr:rowOff>
                  </from>
                  <to>
                    <xdr:col>31</xdr:col>
                    <xdr:colOff>66675</xdr:colOff>
                    <xdr:row>57</xdr:row>
                    <xdr:rowOff>209550</xdr:rowOff>
                  </to>
                </anchor>
              </controlPr>
            </control>
          </mc:Choice>
        </mc:AlternateContent>
        <mc:AlternateContent xmlns:mc="http://schemas.openxmlformats.org/markup-compatibility/2006">
          <mc:Choice Requires="x14">
            <control shapeId="16403" r:id="rId16" name="Check Box 19">
              <controlPr locked="0" defaultSize="0" autoFill="0" autoLine="0" autoPict="0">
                <anchor moveWithCells="1">
                  <from>
                    <xdr:col>27</xdr:col>
                    <xdr:colOff>0</xdr:colOff>
                    <xdr:row>57</xdr:row>
                    <xdr:rowOff>19050</xdr:rowOff>
                  </from>
                  <to>
                    <xdr:col>28</xdr:col>
                    <xdr:colOff>66675</xdr:colOff>
                    <xdr:row>57</xdr:row>
                    <xdr:rowOff>209550</xdr:rowOff>
                  </to>
                </anchor>
              </controlPr>
            </control>
          </mc:Choice>
        </mc:AlternateContent>
        <mc:AlternateContent xmlns:mc="http://schemas.openxmlformats.org/markup-compatibility/2006">
          <mc:Choice Requires="x14">
            <control shapeId="16401" r:id="rId17" name="Check Box 17">
              <controlPr locked="0" defaultSize="0" autoFill="0" autoLine="0" autoPict="0">
                <anchor moveWithCells="1">
                  <from>
                    <xdr:col>27</xdr:col>
                    <xdr:colOff>0</xdr:colOff>
                    <xdr:row>55</xdr:row>
                    <xdr:rowOff>19050</xdr:rowOff>
                  </from>
                  <to>
                    <xdr:col>28</xdr:col>
                    <xdr:colOff>66675</xdr:colOff>
                    <xdr:row>55</xdr:row>
                    <xdr:rowOff>209550</xdr:rowOff>
                  </to>
                </anchor>
              </controlPr>
            </control>
          </mc:Choice>
        </mc:AlternateContent>
        <mc:AlternateContent xmlns:mc="http://schemas.openxmlformats.org/markup-compatibility/2006">
          <mc:Choice Requires="x14">
            <control shapeId="16404" r:id="rId18" name="Check Box 20">
              <controlPr locked="0" defaultSize="0" autoFill="0" autoLine="0" autoPict="0">
                <anchor moveWithCells="1">
                  <from>
                    <xdr:col>30</xdr:col>
                    <xdr:colOff>0</xdr:colOff>
                    <xdr:row>61</xdr:row>
                    <xdr:rowOff>19050</xdr:rowOff>
                  </from>
                  <to>
                    <xdr:col>31</xdr:col>
                    <xdr:colOff>66675</xdr:colOff>
                    <xdr:row>61</xdr:row>
                    <xdr:rowOff>209550</xdr:rowOff>
                  </to>
                </anchor>
              </controlPr>
            </control>
          </mc:Choice>
        </mc:AlternateContent>
        <mc:AlternateContent xmlns:mc="http://schemas.openxmlformats.org/markup-compatibility/2006">
          <mc:Choice Requires="x14">
            <control shapeId="16405" r:id="rId19" name="Check Box 21">
              <controlPr locked="0" defaultSize="0" autoFill="0" autoLine="0" autoPict="0">
                <anchor moveWithCells="1">
                  <from>
                    <xdr:col>27</xdr:col>
                    <xdr:colOff>0</xdr:colOff>
                    <xdr:row>61</xdr:row>
                    <xdr:rowOff>19050</xdr:rowOff>
                  </from>
                  <to>
                    <xdr:col>28</xdr:col>
                    <xdr:colOff>66675</xdr:colOff>
                    <xdr:row>61</xdr:row>
                    <xdr:rowOff>209550</xdr:rowOff>
                  </to>
                </anchor>
              </controlPr>
            </control>
          </mc:Choice>
        </mc:AlternateContent>
        <mc:AlternateContent xmlns:mc="http://schemas.openxmlformats.org/markup-compatibility/2006">
          <mc:Choice Requires="x14">
            <control shapeId="16400" r:id="rId20" name="Check Box 16">
              <controlPr locked="0" defaultSize="0" autoFill="0" autoLine="0" autoPict="0">
                <anchor moveWithCells="1">
                  <from>
                    <xdr:col>30</xdr:col>
                    <xdr:colOff>0</xdr:colOff>
                    <xdr:row>55</xdr:row>
                    <xdr:rowOff>19050</xdr:rowOff>
                  </from>
                  <to>
                    <xdr:col>31</xdr:col>
                    <xdr:colOff>66675</xdr:colOff>
                    <xdr:row>55</xdr:row>
                    <xdr:rowOff>209550</xdr:rowOff>
                  </to>
                </anchor>
              </controlPr>
            </control>
          </mc:Choice>
        </mc:AlternateContent>
        <mc:AlternateContent xmlns:mc="http://schemas.openxmlformats.org/markup-compatibility/2006">
          <mc:Choice Requires="x14">
            <control shapeId="16406" r:id="rId21" name="Check Box 22">
              <controlPr locked="0" defaultSize="0" autoFill="0" autoLine="0" autoPict="0">
                <anchor moveWithCells="1">
                  <from>
                    <xdr:col>30</xdr:col>
                    <xdr:colOff>0</xdr:colOff>
                    <xdr:row>51</xdr:row>
                    <xdr:rowOff>19050</xdr:rowOff>
                  </from>
                  <to>
                    <xdr:col>31</xdr:col>
                    <xdr:colOff>66675</xdr:colOff>
                    <xdr:row>51</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第１号様式</vt:lpstr>
      <vt:lpstr>第2-1号様式（共通事項）</vt:lpstr>
      <vt:lpstr>第2-2号様式（本格改修）</vt:lpstr>
      <vt:lpstr>第2-3号様式（簡易改修）</vt:lpstr>
      <vt:lpstr>第3号様式</vt:lpstr>
      <vt:lpstr>第４号様式</vt:lpstr>
      <vt:lpstr>第５号様式</vt:lpstr>
      <vt:lpstr>第６号様式</vt:lpstr>
      <vt:lpstr>第７号様式</vt:lpstr>
      <vt:lpstr>第８号様式</vt:lpstr>
      <vt:lpstr>リスト候補</vt:lpstr>
      <vt:lpstr>第１号様式!Print_Area</vt:lpstr>
      <vt:lpstr>'第2-1号様式（共通事項）'!Print_Area</vt:lpstr>
      <vt:lpstr>'第2-2号様式（本格改修）'!Print_Area</vt:lpstr>
      <vt:lpstr>'第2-3号様式（簡易改修）'!Print_Area</vt:lpstr>
      <vt:lpstr>第3号様式!Print_Area</vt:lpstr>
      <vt:lpstr>第４号様式!Print_Area</vt:lpstr>
      <vt:lpstr>第５号様式!Print_Area</vt:lpstr>
      <vt:lpstr>第６号様式!Print_Area</vt:lpstr>
      <vt:lpstr>第７号様式!Print_Area</vt:lpstr>
      <vt:lpstr>第８号様式!Print_Area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田中(明)</cp:lastModifiedBy>
  <cp:lastPrinted>2025-03-24T02:41:40Z</cp:lastPrinted>
  <dcterms:created xsi:type="dcterms:W3CDTF">2019-04-10T00:05:38Z</dcterms:created>
  <dcterms:modified xsi:type="dcterms:W3CDTF">2025-03-24T03:57:44Z</dcterms:modified>
</cp:coreProperties>
</file>