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11　経営戦略室\001 経営\015 経営比較分析表\10 R06（R05年度決算分）\02 回答\"/>
    </mc:Choice>
  </mc:AlternateContent>
  <workbookProtection workbookAlgorithmName="SHA-512" workbookHashValue="Z8/Qfjrl4EZw8vjkrGYmoXC96rZbSEJN2hCmjsJBOQz85SmwyfrUohEwcMcHdGYirpX42zmp1WSi2OpTqocd5Q==" workbookSaltValue="qOSF6Az4wtz7WRT+xWSEX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BB8" i="4"/>
  <c r="AD8" i="4"/>
  <c r="W8" i="4"/>
  <c r="B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<sst xmlns="http://schemas.openxmlformats.org/spreadsheetml/2006/main" count="231" uniqueCount="116">
  <si>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</si>
  <si>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</si>
  <si>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</si>
  <si>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</si>
  <si>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</si>
  <si>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</si>
  <si>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</si>
  <si>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</si>
  <si>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</si>
  <si>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</si>
  <si>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</si>
  <si>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</si>
  <si>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</si>
  <si>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</si>
  <si>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</si>
  <si>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</si>
  <si>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</si>
  <si>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</si>
  <si>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</si>
  <si>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</si>
  <si>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</si>
  <si>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</si>
  <si>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</si>
  <si>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</si>
  <si>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</si>
  <si>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</si>
  <si>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</si>
  <si>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</si>
  <si>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</si>
  <si>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</si>
  <si>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</si>
  <si>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</si>
  <si>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</si>
  <si>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</si>
  <si>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</si>
  <si>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</si>
  <si>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</si>
  <si>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</si>
  <si>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</si>
  <si>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</si>
  <si>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</si>
  <si>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</si>
  <si>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</si>
  <si>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</si>
  <si>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</si>
  <si>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</si>
  <si>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</si>
  <si>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</si>
  <si>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</si>
  <si>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</si>
  <si>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</si>
  <si>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</si>
  <si>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</si>
  <si>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</si>
  <si>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</si>
  <si>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</si>
  <si>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</si>
  <si>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</si>
  <si>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</si>
  <si>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</si>
  <si>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</si>
  <si>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</si>
  <si>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</si>
  <si>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</si>
  <si>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</si>
  <si>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</si>
  <si>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</si>
  <si>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</si>
  <si>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</si>
  <si>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</si>
  <si>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</si>
  <si>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</si>
  <si>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</si>
  <si>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</si>
  <si>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</si>
  <si>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</si>
  <si>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</si>
  <si>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</si>
  <si>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</si>
  <si>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</si>
  <si>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</si>
  <si>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</si>
  <si>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</si>
  <si>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</si>
  <si>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</si>
  <si>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</si>
  <si>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</si>
  <si>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</si>
  <si>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</si>
  <si>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</si>
  <si>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</si>
  <si>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</si>
  <si>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</si>
  <si>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</si>
  <si>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</si>
  <si>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</si>
  <si>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</si>
  <si>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</si>
  <si>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</si>
  <si>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</si>
  <si>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</si>
  <si>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</si>
  <si>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</si>
  <si>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</si>
  <si>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</si>
  <si>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</si>
  <si>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</si>
  <si>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</si>
  <si>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</si>
  <si>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</si>
  <si>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</si>
  <si>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</si>
  <si>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</si>
  <si>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広域かつ人口が少ない地域での事業であり、地理的特殊性があるものの、より一層安定的、効率的に事業を推進するため、平成29年度から特定環境保全公共下水道事業と公共下水道事業の経営統合を行い、一体的な運営を行っている。
○統合後は、公共下水道事業と同一の料金制度となったが、使用料収入に比べ維持管理コストがかかること、施設の効率性が低いこと等、経営面・事業面の課題がある。
○これらを踏まえ、「京都市上下水道事業経営ビジョン（2018-2027）京（みやこ）の水ビジョン-あすをつくる-」及びその後期５か年の計画である「京都市上下水道事業 中期経営プラン（2023-2027）」に基づき、長期的な視点に立った取組を着実に進めながら、計画的な改築更新を進める。引き続き、下水道への接続勧奨を進め、施設利用率、水洗化率の向上につながる対策を講じていく。</t>
    <phoneticPr fontId="4"/>
  </si>
  <si>
    <t>○平成12年から順次、下水道施設の供用を開始し、約20年が経過したところであり、管渠の更新は実施していない。
　ただし、下水道施設のうち、老朽化した設備の更新は実施している。</t>
    <phoneticPr fontId="4"/>
  </si>
  <si>
    <t>○本市の特定環境保全公共下水道事業は、平成29年度から地方公営企業法を適用している。
○同事業は、市内北部山間部の広域かつ人口が少ない地域での事業であり、地理的特殊性があるため、スケールメリットが働かず、維持管理費を使用料収入で回収することが困難な状況となっている。そのため、「⑥汚水処理原価」が高くなり、「⑤経費回収率」は100％を下回っているものの、一般会計からの繰入金により、「①経常収支比率」は100％を上回った。
○「②累積欠損金比率」は類似団体平均値を大きく上回っており、同事業単体では、累積欠損金が発生している状況である。また、「③流動比率」は類似団体平均値を大きく下回っているが、公共下水道事業と一体的に経営を行っており、支払能力に問題はない。
○企業債残高については、市長の事務部局の事業として進めてきた平成28年度末までの公債費を一般会計において負担することとしたため、「④企業債残高対事業規模比率」は0である。
○市内北部地域の下水道施設の整備事業の完了（平成26年度）以降、下水道への接続件数の増加により「⑧水洗化率」が上昇しているものの、類似団体平均値を下回る状況にある。</t>
    <rPh sb="349" eb="351">
      <t>ジム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</si>
</sst>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CA-4DD2-922E-4A67CB95C7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43CA-4DD2-922E-4A67CB95C7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44.24</c:v>
                </c:pt>
                <c:pt idx="1">
                  <c:v>44.55</c:v>
                </c:pt>
                <c:pt idx="2">
                  <c:v>45.58</c:v>
                </c:pt>
                <c:pt idx="3">
                  <c:v>42.36</c:v>
                </c:pt>
                <c:pt idx="4">
                  <c:v>47.21</c:v>
                </c:pt>
              </c:numCache>
            </c:numRef>
          </c:val>
          <c:extLst>
            <c:ext xmlns:c16="http://schemas.microsoft.com/office/drawing/2014/chart" uri="{C3380CC4-5D6E-409C-BE32-E72D297353CC}">
              <c16:uniqueId val="{00000000-7938-4840-BB9B-C8C19994E0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7938-4840-BB9B-C8C19994E0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76.84</c:v>
                </c:pt>
                <c:pt idx="1">
                  <c:v>78.099999999999994</c:v>
                </c:pt>
                <c:pt idx="2">
                  <c:v>79.349999999999994</c:v>
                </c:pt>
                <c:pt idx="3">
                  <c:v>80.13</c:v>
                </c:pt>
                <c:pt idx="4">
                  <c:v>81.66</c:v>
                </c:pt>
              </c:numCache>
            </c:numRef>
          </c:val>
          <c:extLst>
            <c:ext xmlns:c16="http://schemas.microsoft.com/office/drawing/2014/chart" uri="{C3380CC4-5D6E-409C-BE32-E72D297353CC}">
              <c16:uniqueId val="{00000000-8040-4915-8CDB-F333CC0884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8040-4915-8CDB-F333CC0884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72.790000000000006</c:v>
                </c:pt>
                <c:pt idx="1">
                  <c:v>98.13</c:v>
                </c:pt>
                <c:pt idx="2">
                  <c:v>102.32</c:v>
                </c:pt>
                <c:pt idx="3">
                  <c:v>103.23</c:v>
                </c:pt>
                <c:pt idx="4">
                  <c:v>102.82</c:v>
                </c:pt>
              </c:numCache>
            </c:numRef>
          </c:val>
          <c:extLst>
            <c:ext xmlns:c16="http://schemas.microsoft.com/office/drawing/2014/chart" uri="{C3380CC4-5D6E-409C-BE32-E72D297353CC}">
              <c16:uniqueId val="{00000000-ED7C-4F26-8562-AB7F4D83DB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ED7C-4F26-8562-AB7F4D83DB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8.85</c:v>
                </c:pt>
                <c:pt idx="1">
                  <c:v>11.55</c:v>
                </c:pt>
                <c:pt idx="2">
                  <c:v>14.17</c:v>
                </c:pt>
                <c:pt idx="3">
                  <c:v>16.71</c:v>
                </c:pt>
                <c:pt idx="4">
                  <c:v>19.29</c:v>
                </c:pt>
              </c:numCache>
            </c:numRef>
          </c:val>
          <c:extLst>
            <c:ext xmlns:c16="http://schemas.microsoft.com/office/drawing/2014/chart" uri="{C3380CC4-5D6E-409C-BE32-E72D297353CC}">
              <c16:uniqueId val="{00000000-2E58-48E9-AED1-4CEC9C17A4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2E58-48E9-AED1-4CEC9C17A4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29-42FA-8441-12F1CFE579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0A29-42FA-8441-12F1CFE579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655.81</c:v>
                </c:pt>
                <c:pt idx="1">
                  <c:v>744.55</c:v>
                </c:pt>
                <c:pt idx="2">
                  <c:v>739.45</c:v>
                </c:pt>
                <c:pt idx="3">
                  <c:v>719.05</c:v>
                </c:pt>
                <c:pt idx="4">
                  <c:v>688.39</c:v>
                </c:pt>
              </c:numCache>
            </c:numRef>
          </c:val>
          <c:extLst>
            <c:ext xmlns:c16="http://schemas.microsoft.com/office/drawing/2014/chart" uri="{C3380CC4-5D6E-409C-BE32-E72D297353CC}">
              <c16:uniqueId val="{00000000-D0F0-4D1B-83DE-8FE95A26B8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D0F0-4D1B-83DE-8FE95A26B8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4A-4658-8230-EDB98BD423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FC4A-4658-8230-EDB98BD423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5B-4821-8E88-2E76ECE85A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E85B-4821-8E88-2E76ECE85A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17.95</c:v>
                </c:pt>
                <c:pt idx="1">
                  <c:v>18.170000000000002</c:v>
                </c:pt>
                <c:pt idx="2">
                  <c:v>19.27</c:v>
                </c:pt>
                <c:pt idx="3">
                  <c:v>19.809999999999999</c:v>
                </c:pt>
                <c:pt idx="4">
                  <c:v>20.36</c:v>
                </c:pt>
              </c:numCache>
            </c:numRef>
          </c:val>
          <c:extLst>
            <c:ext xmlns:c16="http://schemas.microsoft.com/office/drawing/2014/chart" uri="{C3380CC4-5D6E-409C-BE32-E72D297353CC}">
              <c16:uniqueId val="{00000000-0867-4621-8F7D-03C85EC597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867-4621-8F7D-03C85EC597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795.17</c:v>
                </c:pt>
                <c:pt idx="1">
                  <c:v>759.73</c:v>
                </c:pt>
                <c:pt idx="2">
                  <c:v>717.63</c:v>
                </c:pt>
                <c:pt idx="3">
                  <c:v>703.49</c:v>
                </c:pt>
                <c:pt idx="4">
                  <c:v>695.19</c:v>
                </c:pt>
              </c:numCache>
            </c:numRef>
          </c:val>
          <c:extLst>
            <c:ext xmlns:c16="http://schemas.microsoft.com/office/drawing/2014/chart" uri="{C3380CC4-5D6E-409C-BE32-E72D297353CC}">
              <c16:uniqueId val="{00000000-F82A-4931-A800-91AC2103AD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F82A-4931-A800-91AC2103AD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5"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京都市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自治体職員</v>
      </c>
      <c r="AE8" s="35"/>
      <c r="AF8" s="35"/>
      <c r="AG8" s="35"/>
      <c r="AH8" s="35"/>
      <c r="AI8" s="35"/>
      <c r="AJ8" s="35"/>
      <c r="AK8" s="3"/>
      <c r="AL8" s="36">
        <f>データ!S6</f>
        <v>1379529</v>
      </c>
      <c r="AM8" s="36"/>
      <c r="AN8" s="36"/>
      <c r="AO8" s="36"/>
      <c r="AP8" s="36"/>
      <c r="AQ8" s="36"/>
      <c r="AR8" s="36"/>
      <c r="AS8" s="36"/>
      <c r="AT8" s="37">
        <f>データ!T6</f>
        <v>246.77</v>
      </c>
      <c r="AU8" s="37"/>
      <c r="AV8" s="37"/>
      <c r="AW8" s="37"/>
      <c r="AX8" s="37"/>
      <c r="AY8" s="37"/>
      <c r="AZ8" s="37"/>
      <c r="BA8" s="37"/>
      <c r="BB8" s="37">
        <f>データ!U6</f>
        <v>5590.34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37.94</v>
      </c>
      <c r="J10" s="37"/>
      <c r="K10" s="37"/>
      <c r="L10" s="37"/>
      <c r="M10" s="37"/>
      <c r="N10" s="37"/>
      <c r="O10" s="37"/>
      <c r="P10" s="37">
        <f>データ!P6</f>
        <v>0.34</v>
      </c>
      <c r="Q10" s="37"/>
      <c r="R10" s="37"/>
      <c r="S10" s="37"/>
      <c r="T10" s="37"/>
      <c r="U10" s="37"/>
      <c r="V10" s="37"/>
      <c r="W10" s="37">
        <f>データ!Q6</f>
        <v>230.43</v>
      </c>
      <c r="X10" s="37"/>
      <c r="Y10" s="37"/>
      <c r="Z10" s="37"/>
      <c r="AA10" s="37"/>
      <c r="AB10" s="37"/>
      <c r="AC10" s="37"/>
      <c r="AD10" s="36">
        <f>データ!R6</f>
        <v>2013</v>
      </c>
      <c r="AE10" s="36"/>
      <c r="AF10" s="36"/>
      <c r="AG10" s="36"/>
      <c r="AH10" s="36"/>
      <c r="AI10" s="36"/>
      <c r="AJ10" s="36"/>
      <c r="AK10" s="2"/>
      <c r="AL10" s="36">
        <f>データ!V6</f>
        <v>4700</v>
      </c>
      <c r="AM10" s="36"/>
      <c r="AN10" s="36"/>
      <c r="AO10" s="36"/>
      <c r="AP10" s="36"/>
      <c r="AQ10" s="36"/>
      <c r="AR10" s="36"/>
      <c r="AS10" s="36"/>
      <c r="AT10" s="37">
        <f>データ!W6</f>
        <v>3.12</v>
      </c>
      <c r="AU10" s="37"/>
      <c r="AV10" s="37"/>
      <c r="AW10" s="37"/>
      <c r="AX10" s="37"/>
      <c r="AY10" s="37"/>
      <c r="AZ10" s="37"/>
      <c r="BA10" s="37"/>
      <c r="BB10" s="37">
        <f>データ!X6</f>
        <v>1506.41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cbfdRmmg1MsW+eqJLus1FgWkXkxtVoogWf2dqUc+b2BozlP5o2xP3gi/JmUIU67DICnbBY62gQIGfn9lirwHQ==" saltValue="EW/fp1/GrrkWeoGyVzPSr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261009</v>
      </c>
      <c r="D6" s="19">
        <f t="shared" si="3"/>
        <v>46</v>
      </c>
      <c r="E6" s="19">
        <f t="shared" si="3"/>
        <v>17</v>
      </c>
      <c r="F6" s="19">
        <f t="shared" si="3"/>
        <v>4</v>
      </c>
      <c r="G6" s="19">
        <f t="shared" si="3"/>
        <v>0</v>
      </c>
      <c r="H6" s="19" t="str">
        <f t="shared" si="3"/>
        <v>京都府　京都市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37.94</v>
      </c>
      <c r="P6" s="20">
        <f t="shared" si="3"/>
        <v>0.34</v>
      </c>
      <c r="Q6" s="20">
        <f t="shared" si="3"/>
        <v>230.43</v>
      </c>
      <c r="R6" s="20">
        <f t="shared" si="3"/>
        <v>2013</v>
      </c>
      <c r="S6" s="20">
        <f t="shared" si="3"/>
        <v>1379529</v>
      </c>
      <c r="T6" s="20">
        <f t="shared" si="3"/>
        <v>246.77</v>
      </c>
      <c r="U6" s="20">
        <f t="shared" si="3"/>
        <v>5590.34</v>
      </c>
      <c r="V6" s="20">
        <f t="shared" si="3"/>
        <v>4700</v>
      </c>
      <c r="W6" s="20">
        <f t="shared" si="3"/>
        <v>3.12</v>
      </c>
      <c r="X6" s="20">
        <f t="shared" si="3"/>
        <v>1506.41</v>
      </c>
      <c r="Y6" s="21">
        <f>IF(Y7="",NA(),Y7)</f>
        <v>72.790000000000006</v>
      </c>
      <c r="Z6" s="21">
        <f t="shared" ref="Z6:AH6" si="4">IF(Z7="",NA(),Z7)</f>
        <v>98.13</v>
      </c>
      <c r="AA6" s="21">
        <f t="shared" si="4"/>
        <v>102.32</v>
      </c>
      <c r="AB6" s="21">
        <f t="shared" si="4"/>
        <v>103.23</v>
      </c>
      <c r="AC6" s="21">
        <f t="shared" si="4"/>
        <v>102.82</v>
      </c>
      <c r="AD6" s="21">
        <f t="shared" si="4"/>
        <v>102.73</v>
      </c>
      <c r="AE6" s="21">
        <f t="shared" si="4"/>
        <v>105.78</v>
      </c>
      <c r="AF6" s="21">
        <f t="shared" si="4"/>
        <v>106.09</v>
      </c>
      <c r="AG6" s="21">
        <f t="shared" si="4"/>
        <v>106.44</v>
      </c>
      <c r="AH6" s="21">
        <f t="shared" si="4"/>
        <v>107.11</v>
      </c>
      <c r="AI6" s="20" t="str">
        <f>IF(AI7="","",IF(AI7="-","【-】","【"&amp;SUBSTITUTE(TEXT(AI7,"#,##0.00"),"-","△")&amp;"】"))</f>
        <v>【105.09】</v>
      </c>
      <c r="AJ6" s="21">
        <f>IF(AJ7="",NA(),AJ7)</f>
        <v>655.81</v>
      </c>
      <c r="AK6" s="21">
        <f t="shared" ref="AK6:AS6" si="5">IF(AK7="",NA(),AK7)</f>
        <v>744.55</v>
      </c>
      <c r="AL6" s="21">
        <f t="shared" si="5"/>
        <v>739.45</v>
      </c>
      <c r="AM6" s="21">
        <f t="shared" si="5"/>
        <v>719.05</v>
      </c>
      <c r="AN6" s="21">
        <f t="shared" si="5"/>
        <v>688.39</v>
      </c>
      <c r="AO6" s="21">
        <f t="shared" si="5"/>
        <v>94.97</v>
      </c>
      <c r="AP6" s="21">
        <f t="shared" si="5"/>
        <v>63.96</v>
      </c>
      <c r="AQ6" s="21">
        <f t="shared" si="5"/>
        <v>69.42</v>
      </c>
      <c r="AR6" s="21">
        <f t="shared" si="5"/>
        <v>72.86</v>
      </c>
      <c r="AS6" s="21">
        <f t="shared" si="5"/>
        <v>69.540000000000006</v>
      </c>
      <c r="AT6" s="20" t="str">
        <f>IF(AT7="","",IF(AT7="-","【-】","【"&amp;SUBSTITUTE(TEXT(AT7,"#,##0.00"),"-","△")&amp;"】"))</f>
        <v>【65.73】</v>
      </c>
      <c r="AU6" s="20">
        <f>IF(AU7="",NA(),AU7)</f>
        <v>0</v>
      </c>
      <c r="AV6" s="20">
        <f t="shared" ref="AV6:BD6" si="6">IF(AV7="",NA(),AV7)</f>
        <v>0</v>
      </c>
      <c r="AW6" s="20">
        <f t="shared" si="6"/>
        <v>0</v>
      </c>
      <c r="AX6" s="20">
        <f t="shared" si="6"/>
        <v>0</v>
      </c>
      <c r="AY6" s="20">
        <f t="shared" si="6"/>
        <v>0</v>
      </c>
      <c r="AZ6" s="21">
        <f t="shared" si="6"/>
        <v>47.72</v>
      </c>
      <c r="BA6" s="21">
        <f t="shared" si="6"/>
        <v>44.24</v>
      </c>
      <c r="BB6" s="21">
        <f t="shared" si="6"/>
        <v>43.07</v>
      </c>
      <c r="BC6" s="21">
        <f t="shared" si="6"/>
        <v>45.42</v>
      </c>
      <c r="BD6" s="21">
        <f t="shared" si="6"/>
        <v>50.63</v>
      </c>
      <c r="BE6" s="20" t="str">
        <f>IF(BE7="","",IF(BE7="-","【-】","【"&amp;SUBSTITUTE(TEXT(BE7,"#,##0.00"),"-","△")&amp;"】"))</f>
        <v>【48.91】</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17.95</v>
      </c>
      <c r="BR6" s="21">
        <f t="shared" ref="BR6:BZ6" si="8">IF(BR7="",NA(),BR7)</f>
        <v>18.170000000000002</v>
      </c>
      <c r="BS6" s="21">
        <f t="shared" si="8"/>
        <v>19.27</v>
      </c>
      <c r="BT6" s="21">
        <f t="shared" si="8"/>
        <v>19.809999999999999</v>
      </c>
      <c r="BU6" s="21">
        <f t="shared" si="8"/>
        <v>20.36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795.17</v>
      </c>
      <c r="CC6" s="21">
        <f t="shared" ref="CC6:CK6" si="9">IF(CC7="",NA(),CC7)</f>
        <v>759.73</v>
      </c>
      <c r="CD6" s="21">
        <f t="shared" si="9"/>
        <v>717.63</v>
      </c>
      <c r="CE6" s="21">
        <f t="shared" si="9"/>
        <v>703.49</v>
      </c>
      <c r="CF6" s="21">
        <f t="shared" si="9"/>
        <v>695.19</v>
      </c>
      <c r="CG6" s="21">
        <f t="shared" si="9"/>
        <v>228.47</v>
      </c>
      <c r="CH6" s="21">
        <f t="shared" si="9"/>
        <v>224.88</v>
      </c>
      <c r="CI6" s="21">
        <f t="shared" si="9"/>
        <v>228.64</v>
      </c>
      <c r="CJ6" s="21">
        <f t="shared" si="9"/>
        <v>239.46</v>
      </c>
      <c r="CK6" s="21">
        <f t="shared" si="9"/>
        <v>233.15</v>
      </c>
      <c r="CL6" s="20" t="str">
        <f>IF(CL7="","",IF(CL7="-","【-】","【"&amp;SUBSTITUTE(TEXT(CL7,"#,##0.00"),"-","△")&amp;"】"))</f>
        <v>【215.73】</v>
      </c>
      <c r="CM6" s="21">
        <f>IF(CM7="",NA(),CM7)</f>
        <v>44.24</v>
      </c>
      <c r="CN6" s="21">
        <f t="shared" ref="CN6:CV6" si="10">IF(CN7="",NA(),CN7)</f>
        <v>44.55</v>
      </c>
      <c r="CO6" s="21">
        <f t="shared" si="10"/>
        <v>45.58</v>
      </c>
      <c r="CP6" s="21">
        <f t="shared" si="10"/>
        <v>42.36</v>
      </c>
      <c r="CQ6" s="21">
        <f t="shared" si="10"/>
        <v>47.21</v>
      </c>
      <c r="CR6" s="21">
        <f t="shared" si="10"/>
        <v>42.47</v>
      </c>
      <c r="CS6" s="21">
        <f t="shared" si="10"/>
        <v>42.4</v>
      </c>
      <c r="CT6" s="21">
        <f t="shared" si="10"/>
        <v>42.28</v>
      </c>
      <c r="CU6" s="21">
        <f t="shared" si="10"/>
        <v>41.06</v>
      </c>
      <c r="CV6" s="21">
        <f t="shared" si="10"/>
        <v>42.09</v>
      </c>
      <c r="CW6" s="20" t="str">
        <f>IF(CW7="","",IF(CW7="-","【-】","【"&amp;SUBSTITUTE(TEXT(CW7,"#,##0.00"),"-","△")&amp;"】"))</f>
        <v>【43.28】</v>
      </c>
      <c r="CX6" s="21">
        <f>IF(CX7="",NA(),CX7)</f>
        <v>76.84</v>
      </c>
      <c r="CY6" s="21">
        <f t="shared" ref="CY6:DG6" si="11">IF(CY7="",NA(),CY7)</f>
        <v>78.099999999999994</v>
      </c>
      <c r="CZ6" s="21">
        <f t="shared" si="11"/>
        <v>79.349999999999994</v>
      </c>
      <c r="DA6" s="21">
        <f t="shared" si="11"/>
        <v>80.13</v>
      </c>
      <c r="DB6" s="21">
        <f t="shared" si="11"/>
        <v>81.66</v>
      </c>
      <c r="DC6" s="21">
        <f t="shared" si="11"/>
        <v>83.75</v>
      </c>
      <c r="DD6" s="21">
        <f t="shared" si="11"/>
        <v>84.19</v>
      </c>
      <c r="DE6" s="21">
        <f t="shared" si="11"/>
        <v>84.34</v>
      </c>
      <c r="DF6" s="21">
        <f t="shared" si="11"/>
        <v>84.34</v>
      </c>
      <c r="DG6" s="21">
        <f t="shared" si="11"/>
        <v>84.73</v>
      </c>
      <c r="DH6" s="20" t="str">
        <f>IF(DH7="","",IF(DH7="-","【-】","【"&amp;SUBSTITUTE(TEXT(DH7,"#,##0.00"),"-","△")&amp;"】"))</f>
        <v>【86.21】</v>
      </c>
      <c r="DI6" s="21">
        <f>IF(DI7="",NA(),DI7)</f>
        <v>8.85</v>
      </c>
      <c r="DJ6" s="21">
        <f t="shared" ref="DJ6:DR6" si="12">IF(DJ7="",NA(),DJ7)</f>
        <v>11.55</v>
      </c>
      <c r="DK6" s="21">
        <f t="shared" si="12"/>
        <v>14.17</v>
      </c>
      <c r="DL6" s="21">
        <f t="shared" si="12"/>
        <v>16.71</v>
      </c>
      <c r="DM6" s="21">
        <f t="shared" si="12"/>
        <v>19.29</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261009</v>
      </c>
      <c r="D7" s="23">
        <v>46</v>
      </c>
      <c r="E7" s="23">
        <v>17</v>
      </c>
      <c r="F7" s="23">
        <v>4</v>
      </c>
      <c r="G7" s="23">
        <v>0</v>
      </c>
      <c r="H7" s="23" t="s">
        <v>96</v>
      </c>
      <c r="I7" s="23" t="s">
        <v>97</v>
      </c>
      <c r="J7" s="23" t="s">
        <v>98</v>
      </c>
      <c r="K7" s="23" t="s">
        <v>99</v>
      </c>
      <c r="L7" s="23" t="s">
        <v>100</v>
      </c>
      <c r="M7" s="23" t="s">
        <v>101</v>
      </c>
      <c r="N7" s="24" t="s">
        <v>102</v>
      </c>
      <c r="O7" s="24">
        <v>37.94</v>
      </c>
      <c r="P7" s="24">
        <v>0.34</v>
      </c>
      <c r="Q7" s="24">
        <v>230.43</v>
      </c>
      <c r="R7" s="24">
        <v>2013</v>
      </c>
      <c r="S7" s="24">
        <v>1379529</v>
      </c>
      <c r="T7" s="24">
        <v>246.77</v>
      </c>
      <c r="U7" s="24">
        <v>5590.34</v>
      </c>
      <c r="V7" s="24">
        <v>4700</v>
      </c>
      <c r="W7" s="24">
        <v>3.12</v>
      </c>
      <c r="X7" s="24">
        <v>1506.41</v>
      </c>
      <c r="Y7" s="24">
        <v>72.790000000000006</v>
      </c>
      <c r="Z7" s="24">
        <v>98.13</v>
      </c>
      <c r="AA7" s="24">
        <v>102.32</v>
      </c>
      <c r="AB7" s="24">
        <v>103.23</v>
      </c>
      <c r="AC7" s="24">
        <v>102.82</v>
      </c>
      <c r="AD7" s="24">
        <v>102.73</v>
      </c>
      <c r="AE7" s="24">
        <v>105.78</v>
      </c>
      <c r="AF7" s="24">
        <v>106.09</v>
      </c>
      <c r="AG7" s="24">
        <v>106.44</v>
      </c>
      <c r="AH7" s="24">
        <v>107.11</v>
      </c>
      <c r="AI7" s="24">
        <v>105.09</v>
      </c>
      <c r="AJ7" s="24">
        <v>655.81</v>
      </c>
      <c r="AK7" s="24">
        <v>744.55</v>
      </c>
      <c r="AL7" s="24">
        <v>739.45</v>
      </c>
      <c r="AM7" s="24">
        <v>719.05</v>
      </c>
      <c r="AN7" s="24">
        <v>688.39</v>
      </c>
      <c r="AO7" s="24">
        <v>94.97</v>
      </c>
      <c r="AP7" s="24">
        <v>63.96</v>
      </c>
      <c r="AQ7" s="24">
        <v>69.42</v>
      </c>
      <c r="AR7" s="24">
        <v>72.86</v>
      </c>
      <c r="AS7" s="24">
        <v>69.540000000000006</v>
      </c>
      <c r="AT7" s="24">
        <v>65.73</v>
      </c>
      <c r="AU7" s="24">
        <v>0</v>
      </c>
      <c r="AV7" s="24">
        <v>0</v>
      </c>
      <c r="AW7" s="24">
        <v>0</v>
      </c>
      <c r="AX7" s="24">
        <v>0</v>
      </c>
      <c r="AY7" s="24">
        <v>0</v>
      </c>
      <c r="AZ7" s="24">
        <v>47.72</v>
      </c>
      <c r="BA7" s="24">
        <v>44.24</v>
      </c>
      <c r="BB7" s="24">
        <v>43.07</v>
      </c>
      <c r="BC7" s="24">
        <v>45.42</v>
      </c>
      <c r="BD7" s="24">
        <v>50.63</v>
      </c>
      <c r="BE7" s="24">
        <v>48.91</v>
      </c>
      <c r="BF7" s="24">
        <v>0</v>
      </c>
      <c r="BG7" s="24">
        <v>0</v>
      </c>
      <c r="BH7" s="24">
        <v>0</v>
      </c>
      <c r="BI7" s="24">
        <v>0</v>
      </c>
      <c r="BJ7" s="24">
        <v>0</v>
      </c>
      <c r="BK7" s="24">
        <v>1206.79</v>
      </c>
      <c r="BL7" s="24">
        <v>1258.43</v>
      </c>
      <c r="BM7" s="24">
        <v>1163.75</v>
      </c>
      <c r="BN7" s="24">
        <v>1195.47</v>
      </c>
      <c r="BO7" s="24">
        <v>1168.69</v>
      </c>
      <c r="BP7" s="24">
        <v>1156.82</v>
      </c>
      <c r="BQ7" s="24">
        <v>17.95</v>
      </c>
      <c r="BR7" s="24">
        <v>18.170000000000002</v>
      </c>
      <c r="BS7" s="24">
        <v>19.27</v>
      </c>
      <c r="BT7" s="24">
        <v>19.809999999999999</v>
      </c>
      <c r="BU7" s="24">
        <v>20.36</v>
      </c>
      <c r="BV7" s="24">
        <v>71.84</v>
      </c>
      <c r="BW7" s="24">
        <v>73.36</v>
      </c>
      <c r="BX7" s="24">
        <v>72.599999999999994</v>
      </c>
      <c r="BY7" s="24">
        <v>69.430000000000007</v>
      </c>
      <c r="BZ7" s="24">
        <v>70.709999999999994</v>
      </c>
      <c r="CA7" s="24">
        <v>75.33</v>
      </c>
      <c r="CB7" s="24">
        <v>795.17</v>
      </c>
      <c r="CC7" s="24">
        <v>759.73</v>
      </c>
      <c r="CD7" s="24">
        <v>717.63</v>
      </c>
      <c r="CE7" s="24">
        <v>703.49</v>
      </c>
      <c r="CF7" s="24">
        <v>695.19</v>
      </c>
      <c r="CG7" s="24">
        <v>228.47</v>
      </c>
      <c r="CH7" s="24">
        <v>224.88</v>
      </c>
      <c r="CI7" s="24">
        <v>228.64</v>
      </c>
      <c r="CJ7" s="24">
        <v>239.46</v>
      </c>
      <c r="CK7" s="24">
        <v>233.15</v>
      </c>
      <c r="CL7" s="24">
        <v>215.73</v>
      </c>
      <c r="CM7" s="24">
        <v>44.24</v>
      </c>
      <c r="CN7" s="24">
        <v>44.55</v>
      </c>
      <c r="CO7" s="24">
        <v>45.58</v>
      </c>
      <c r="CP7" s="24">
        <v>42.36</v>
      </c>
      <c r="CQ7" s="24">
        <v>47.21</v>
      </c>
      <c r="CR7" s="24">
        <v>42.47</v>
      </c>
      <c r="CS7" s="24">
        <v>42.4</v>
      </c>
      <c r="CT7" s="24">
        <v>42.28</v>
      </c>
      <c r="CU7" s="24">
        <v>41.06</v>
      </c>
      <c r="CV7" s="24">
        <v>42.09</v>
      </c>
      <c r="CW7" s="24">
        <v>43.28</v>
      </c>
      <c r="CX7" s="24">
        <v>76.84</v>
      </c>
      <c r="CY7" s="24">
        <v>78.099999999999994</v>
      </c>
      <c r="CZ7" s="24">
        <v>79.349999999999994</v>
      </c>
      <c r="DA7" s="24">
        <v>80.13</v>
      </c>
      <c r="DB7" s="24">
        <v>81.66</v>
      </c>
      <c r="DC7" s="24">
        <v>83.75</v>
      </c>
      <c r="DD7" s="24">
        <v>84.19</v>
      </c>
      <c r="DE7" s="24">
        <v>84.34</v>
      </c>
      <c r="DF7" s="24">
        <v>84.34</v>
      </c>
      <c r="DG7" s="24">
        <v>84.73</v>
      </c>
      <c r="DH7" s="24">
        <v>86.21</v>
      </c>
      <c r="DI7" s="24">
        <v>8.85</v>
      </c>
      <c r="DJ7" s="24">
        <v>11.55</v>
      </c>
      <c r="DK7" s="24">
        <v>14.17</v>
      </c>
      <c r="DL7" s="24">
        <v>16.71</v>
      </c>
      <c r="DM7" s="24">
        <v>19.29</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sc21105</cp:lastModifiedBy>
  <dcterms:created xsi:type="dcterms:W3CDTF">2024-12-19T01:24:50Z</dcterms:created>
  <dcterms:modified xsi:type="dcterms:W3CDTF">2025-01-27T10:53:33Z</dcterms:modified>
  <cp:category/>
</cp:coreProperties>
</file>