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va9136\Documents\●年報処理\令和４年市場年報\04加工\"/>
    </mc:Choice>
  </mc:AlternateContent>
  <xr:revisionPtr revIDLastSave="0" documentId="13_ncr:1_{CD728B2E-EE38-446C-9BAD-790C3144339E}" xr6:coauthVersionLast="47" xr6:coauthVersionMax="47" xr10:uidLastSave="{00000000-0000-0000-0000-000000000000}"/>
  <bookViews>
    <workbookView xWindow="720" yWindow="0" windowWidth="19770" windowHeight="11070" xr2:uid="{00000000-000D-0000-FFFF-FFFF00000000}"/>
  </bookViews>
  <sheets>
    <sheet name="加工品目別" sheetId="5" r:id="rId1"/>
  </sheets>
  <externalReferences>
    <externalReference r:id="rId2"/>
    <externalReference r:id="rId3"/>
    <externalReference r:id="rId4"/>
    <externalReference r:id="rId5"/>
  </externalReferences>
  <definedNames>
    <definedName name="_Key1" hidden="1">#REF!</definedName>
    <definedName name="_Order1" hidden="1">255</definedName>
    <definedName name="_Sort" hidden="1">#REF!</definedName>
    <definedName name="\a">#REF!</definedName>
    <definedName name="\b">#REF!</definedName>
    <definedName name="\c">#N/A</definedName>
    <definedName name="\d">[1]入力表!#REF!</definedName>
    <definedName name="\f">[1]入力表!#REF!</definedName>
    <definedName name="\k" localSheetId="0">加工品目別!#REF!</definedName>
    <definedName name="\k">[2]鳥肉!#REF!</definedName>
    <definedName name="\m">#N/A</definedName>
    <definedName name="\p" localSheetId="0">加工品目別!#REF!</definedName>
    <definedName name="\p">[2]鳥肉!#REF!</definedName>
    <definedName name="\q" localSheetId="0">加工品目別!#REF!</definedName>
    <definedName name="\q">[2]鳥肉!#REF!</definedName>
    <definedName name="_xlnm.Criteria" localSheetId="0">加工品目別!#REF!</definedName>
    <definedName name="_xlnm.Criteria">[2]鳥肉!#REF!</definedName>
    <definedName name="CRITERIA_MI" localSheetId="0">加工品目別!#REF!</definedName>
    <definedName name="CRITERIA_MI">[2]鳥肉!#REF!</definedName>
    <definedName name="_xlnm.Database">#REF!</definedName>
    <definedName name="Database_MI">#REF!</definedName>
    <definedName name="_xlnm.Extract" localSheetId="0">加工品目別!#REF!</definedName>
    <definedName name="_xlnm.Extract">[2]鳥肉!#REF!</definedName>
    <definedName name="EXTRACT_MI" localSheetId="0">加工品目別!#REF!</definedName>
    <definedName name="EXTRACT_MI">[2]鳥肉!#REF!</definedName>
    <definedName name="K">[3]鳥肉!#REF!</definedName>
    <definedName name="_xlnm.Print_Area" localSheetId="0">加工品目別!$A$1:$N$62</definedName>
    <definedName name="_xlnm.Print_Area">[2]鳥肉!#REF!</definedName>
    <definedName name="Print_Area_MI" localSheetId="0">加工品目別!#REF!</definedName>
    <definedName name="PRINT_AREA_MI">[2]鳥肉!#REF!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2" i="5" l="1"/>
  <c r="M62" i="5"/>
  <c r="L62" i="5"/>
  <c r="K62" i="5"/>
  <c r="J62" i="5"/>
  <c r="I62" i="5"/>
  <c r="H62" i="5"/>
  <c r="G62" i="5"/>
  <c r="B62" i="5" s="1"/>
  <c r="F62" i="5"/>
  <c r="E62" i="5"/>
  <c r="D62" i="5"/>
  <c r="C62" i="5"/>
  <c r="N61" i="5"/>
  <c r="M61" i="5"/>
  <c r="L61" i="5"/>
  <c r="K61" i="5"/>
  <c r="J61" i="5"/>
  <c r="I61" i="5"/>
  <c r="H61" i="5"/>
  <c r="G61" i="5"/>
  <c r="F61" i="5"/>
  <c r="E61" i="5"/>
  <c r="D61" i="5"/>
  <c r="C61" i="5"/>
  <c r="N60" i="5"/>
  <c r="M60" i="5"/>
  <c r="L60" i="5"/>
  <c r="K60" i="5"/>
  <c r="J60" i="5"/>
  <c r="I60" i="5"/>
  <c r="H60" i="5"/>
  <c r="G60" i="5"/>
  <c r="F60" i="5"/>
  <c r="E60" i="5"/>
  <c r="D60" i="5"/>
  <c r="C60" i="5"/>
  <c r="N59" i="5"/>
  <c r="M59" i="5"/>
  <c r="L59" i="5"/>
  <c r="K59" i="5"/>
  <c r="J59" i="5"/>
  <c r="I59" i="5"/>
  <c r="H59" i="5"/>
  <c r="G59" i="5"/>
  <c r="F59" i="5"/>
  <c r="E59" i="5"/>
  <c r="D59" i="5"/>
  <c r="C59" i="5"/>
  <c r="N58" i="5"/>
  <c r="M58" i="5"/>
  <c r="L58" i="5"/>
  <c r="K58" i="5"/>
  <c r="J58" i="5"/>
  <c r="I58" i="5"/>
  <c r="H58" i="5"/>
  <c r="G58" i="5"/>
  <c r="F58" i="5"/>
  <c r="E58" i="5"/>
  <c r="D58" i="5"/>
  <c r="C58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 s="1"/>
  <c r="N56" i="5"/>
  <c r="M56" i="5"/>
  <c r="L56" i="5"/>
  <c r="K56" i="5"/>
  <c r="J56" i="5"/>
  <c r="I56" i="5"/>
  <c r="H56" i="5"/>
  <c r="G56" i="5"/>
  <c r="F56" i="5"/>
  <c r="E56" i="5"/>
  <c r="D56" i="5"/>
  <c r="C56" i="5"/>
  <c r="N55" i="5"/>
  <c r="M55" i="5"/>
  <c r="L55" i="5"/>
  <c r="K55" i="5"/>
  <c r="J55" i="5"/>
  <c r="I55" i="5"/>
  <c r="H55" i="5"/>
  <c r="G55" i="5"/>
  <c r="F55" i="5"/>
  <c r="E55" i="5"/>
  <c r="D55" i="5"/>
  <c r="C55" i="5"/>
  <c r="N54" i="5"/>
  <c r="M54" i="5"/>
  <c r="L54" i="5"/>
  <c r="K54" i="5"/>
  <c r="J54" i="5"/>
  <c r="I54" i="5"/>
  <c r="H54" i="5"/>
  <c r="G54" i="5"/>
  <c r="F54" i="5"/>
  <c r="E54" i="5"/>
  <c r="D54" i="5"/>
  <c r="C54" i="5"/>
  <c r="N53" i="5"/>
  <c r="M53" i="5"/>
  <c r="L53" i="5"/>
  <c r="K53" i="5"/>
  <c r="J53" i="5"/>
  <c r="I53" i="5"/>
  <c r="H53" i="5"/>
  <c r="G53" i="5"/>
  <c r="F53" i="5"/>
  <c r="E53" i="5"/>
  <c r="D53" i="5"/>
  <c r="C53" i="5"/>
  <c r="N52" i="5"/>
  <c r="M52" i="5"/>
  <c r="L52" i="5"/>
  <c r="K52" i="5"/>
  <c r="J52" i="5"/>
  <c r="I52" i="5"/>
  <c r="H52" i="5"/>
  <c r="G52" i="5"/>
  <c r="F52" i="5"/>
  <c r="E52" i="5"/>
  <c r="D52" i="5"/>
  <c r="C52" i="5"/>
  <c r="N51" i="5"/>
  <c r="M51" i="5"/>
  <c r="L51" i="5"/>
  <c r="K51" i="5"/>
  <c r="J51" i="5"/>
  <c r="I51" i="5"/>
  <c r="H51" i="5"/>
  <c r="G51" i="5"/>
  <c r="F51" i="5"/>
  <c r="E51" i="5"/>
  <c r="D51" i="5"/>
  <c r="C51" i="5"/>
  <c r="N50" i="5"/>
  <c r="M50" i="5"/>
  <c r="L50" i="5"/>
  <c r="K50" i="5"/>
  <c r="J50" i="5"/>
  <c r="J48" i="5" s="1"/>
  <c r="I50" i="5"/>
  <c r="H50" i="5"/>
  <c r="G50" i="5"/>
  <c r="F50" i="5"/>
  <c r="E50" i="5"/>
  <c r="D50" i="5"/>
  <c r="C50" i="5"/>
  <c r="N49" i="5"/>
  <c r="M49" i="5"/>
  <c r="L49" i="5"/>
  <c r="K49" i="5"/>
  <c r="J49" i="5"/>
  <c r="I49" i="5"/>
  <c r="H49" i="5"/>
  <c r="G49" i="5"/>
  <c r="F49" i="5"/>
  <c r="E49" i="5"/>
  <c r="E47" i="5" s="1"/>
  <c r="D49" i="5"/>
  <c r="C49" i="5"/>
  <c r="N42" i="5"/>
  <c r="M42" i="5"/>
  <c r="L42" i="5"/>
  <c r="K42" i="5"/>
  <c r="J42" i="5"/>
  <c r="I42" i="5"/>
  <c r="H42" i="5"/>
  <c r="G42" i="5"/>
  <c r="F42" i="5"/>
  <c r="E42" i="5"/>
  <c r="D42" i="5"/>
  <c r="C42" i="5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33" i="5"/>
  <c r="N37" i="5" s="1"/>
  <c r="M33" i="5"/>
  <c r="M37" i="5" s="1"/>
  <c r="L33" i="5"/>
  <c r="K33" i="5"/>
  <c r="K37" i="5" s="1"/>
  <c r="J33" i="5"/>
  <c r="I33" i="5"/>
  <c r="I37" i="5" s="1"/>
  <c r="H33" i="5"/>
  <c r="G33" i="5"/>
  <c r="G37" i="5" s="1"/>
  <c r="F33" i="5"/>
  <c r="F37" i="5" s="1"/>
  <c r="E33" i="5"/>
  <c r="D33" i="5"/>
  <c r="C33" i="5"/>
  <c r="N32" i="5"/>
  <c r="N36" i="5" s="1"/>
  <c r="M32" i="5"/>
  <c r="L32" i="5"/>
  <c r="L36" i="5" s="1"/>
  <c r="K32" i="5"/>
  <c r="K36" i="5" s="1"/>
  <c r="J32" i="5"/>
  <c r="J36" i="5" s="1"/>
  <c r="I32" i="5"/>
  <c r="I36" i="5" s="1"/>
  <c r="H32" i="5"/>
  <c r="G32" i="5"/>
  <c r="G36" i="5" s="1"/>
  <c r="F32" i="5"/>
  <c r="E32" i="5"/>
  <c r="E36" i="5" s="1"/>
  <c r="D32" i="5"/>
  <c r="D36" i="5" s="1"/>
  <c r="C32" i="5"/>
  <c r="N29" i="5"/>
  <c r="N31" i="5" s="1"/>
  <c r="M29" i="5"/>
  <c r="M31" i="5" s="1"/>
  <c r="L29" i="5"/>
  <c r="L31" i="5" s="1"/>
  <c r="K29" i="5"/>
  <c r="K31" i="5" s="1"/>
  <c r="J29" i="5"/>
  <c r="I29" i="5"/>
  <c r="H29" i="5"/>
  <c r="G29" i="5"/>
  <c r="G31" i="5" s="1"/>
  <c r="F29" i="5"/>
  <c r="F31" i="5"/>
  <c r="E29" i="5"/>
  <c r="E31" i="5" s="1"/>
  <c r="D29" i="5"/>
  <c r="D31" i="5" s="1"/>
  <c r="C29" i="5"/>
  <c r="N28" i="5"/>
  <c r="M28" i="5"/>
  <c r="L28" i="5"/>
  <c r="L30" i="5" s="1"/>
  <c r="K28" i="5"/>
  <c r="J28" i="5"/>
  <c r="J30" i="5" s="1"/>
  <c r="I28" i="5"/>
  <c r="I30" i="5" s="1"/>
  <c r="H28" i="5"/>
  <c r="H30" i="5" s="1"/>
  <c r="G28" i="5"/>
  <c r="G30" i="5" s="1"/>
  <c r="F28" i="5"/>
  <c r="E28" i="5"/>
  <c r="D28" i="5"/>
  <c r="D30" i="5" s="1"/>
  <c r="C28" i="5"/>
  <c r="C30" i="5" s="1"/>
  <c r="N25" i="5"/>
  <c r="M25" i="5"/>
  <c r="L25" i="5"/>
  <c r="K25" i="5"/>
  <c r="J25" i="5"/>
  <c r="I25" i="5"/>
  <c r="H25" i="5"/>
  <c r="G25" i="5"/>
  <c r="F25" i="5"/>
  <c r="E25" i="5"/>
  <c r="D25" i="5"/>
  <c r="C25" i="5"/>
  <c r="N24" i="5"/>
  <c r="M24" i="5"/>
  <c r="L24" i="5"/>
  <c r="K24" i="5"/>
  <c r="J24" i="5"/>
  <c r="I24" i="5"/>
  <c r="H24" i="5"/>
  <c r="G24" i="5"/>
  <c r="F24" i="5"/>
  <c r="E24" i="5"/>
  <c r="D24" i="5"/>
  <c r="C24" i="5"/>
  <c r="N23" i="5"/>
  <c r="M23" i="5"/>
  <c r="L23" i="5"/>
  <c r="K23" i="5"/>
  <c r="J23" i="5"/>
  <c r="I23" i="5"/>
  <c r="H23" i="5"/>
  <c r="G23" i="5"/>
  <c r="F23" i="5"/>
  <c r="E23" i="5"/>
  <c r="D23" i="5"/>
  <c r="C23" i="5"/>
  <c r="N22" i="5"/>
  <c r="M22" i="5"/>
  <c r="L22" i="5"/>
  <c r="K22" i="5"/>
  <c r="J22" i="5"/>
  <c r="I22" i="5"/>
  <c r="H22" i="5"/>
  <c r="G22" i="5"/>
  <c r="F22" i="5"/>
  <c r="E22" i="5"/>
  <c r="D22" i="5"/>
  <c r="C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N27" i="5" s="1"/>
  <c r="M19" i="5"/>
  <c r="M27" i="5" s="1"/>
  <c r="L19" i="5"/>
  <c r="L27" i="5" s="1"/>
  <c r="K19" i="5"/>
  <c r="K27" i="5" s="1"/>
  <c r="J19" i="5"/>
  <c r="I19" i="5"/>
  <c r="I27" i="5" s="1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H26" i="5" s="1"/>
  <c r="G18" i="5"/>
  <c r="G26" i="5"/>
  <c r="F18" i="5"/>
  <c r="E18" i="5"/>
  <c r="E26" i="5" s="1"/>
  <c r="E16" i="5" s="1"/>
  <c r="D18" i="5"/>
  <c r="C18" i="5"/>
  <c r="N11" i="5"/>
  <c r="M11" i="5"/>
  <c r="L11" i="5"/>
  <c r="K11" i="5"/>
  <c r="J11" i="5"/>
  <c r="I11" i="5"/>
  <c r="H11" i="5"/>
  <c r="G11" i="5"/>
  <c r="F11" i="5"/>
  <c r="E11" i="5"/>
  <c r="D11" i="5"/>
  <c r="C11" i="5"/>
  <c r="N10" i="5"/>
  <c r="M10" i="5"/>
  <c r="L10" i="5"/>
  <c r="K10" i="5"/>
  <c r="J10" i="5"/>
  <c r="I10" i="5"/>
  <c r="H10" i="5"/>
  <c r="G10" i="5"/>
  <c r="F10" i="5"/>
  <c r="E10" i="5"/>
  <c r="D10" i="5"/>
  <c r="C10" i="5"/>
  <c r="N9" i="5"/>
  <c r="M9" i="5"/>
  <c r="L9" i="5"/>
  <c r="K9" i="5"/>
  <c r="J9" i="5"/>
  <c r="I9" i="5"/>
  <c r="H9" i="5"/>
  <c r="G9" i="5"/>
  <c r="F9" i="5"/>
  <c r="E9" i="5"/>
  <c r="D9" i="5"/>
  <c r="C9" i="5"/>
  <c r="N8" i="5"/>
  <c r="M8" i="5"/>
  <c r="L8" i="5"/>
  <c r="K8" i="5"/>
  <c r="J8" i="5"/>
  <c r="I8" i="5"/>
  <c r="H8" i="5"/>
  <c r="G8" i="5"/>
  <c r="F8" i="5"/>
  <c r="E8" i="5"/>
  <c r="D8" i="5"/>
  <c r="C8" i="5"/>
  <c r="N7" i="5"/>
  <c r="N5" i="5" s="1"/>
  <c r="M7" i="5"/>
  <c r="L7" i="5"/>
  <c r="K7" i="5"/>
  <c r="J7" i="5"/>
  <c r="J5" i="5" s="1"/>
  <c r="I7" i="5"/>
  <c r="I5" i="5" s="1"/>
  <c r="H7" i="5"/>
  <c r="H5" i="5" s="1"/>
  <c r="G7" i="5"/>
  <c r="G5" i="5" s="1"/>
  <c r="F7" i="5"/>
  <c r="F5" i="5" s="1"/>
  <c r="E7" i="5"/>
  <c r="D7" i="5"/>
  <c r="C7" i="5"/>
  <c r="N6" i="5"/>
  <c r="M6" i="5"/>
  <c r="L6" i="5"/>
  <c r="L4" i="5" s="1"/>
  <c r="K6" i="5"/>
  <c r="J6" i="5"/>
  <c r="I6" i="5"/>
  <c r="H6" i="5"/>
  <c r="G6" i="5"/>
  <c r="F6" i="5"/>
  <c r="E6" i="5"/>
  <c r="E4" i="5" s="1"/>
  <c r="D6" i="5"/>
  <c r="C6" i="5"/>
  <c r="F48" i="5"/>
  <c r="H47" i="5"/>
  <c r="J37" i="5"/>
  <c r="J31" i="5"/>
  <c r="I31" i="5"/>
  <c r="H31" i="5"/>
  <c r="N30" i="5"/>
  <c r="M30" i="5"/>
  <c r="K30" i="5"/>
  <c r="F30" i="5"/>
  <c r="E30" i="5"/>
  <c r="C27" i="5"/>
  <c r="F4" i="5"/>
  <c r="L5" i="5"/>
  <c r="M4" i="5"/>
  <c r="C37" i="5"/>
  <c r="C31" i="5"/>
  <c r="G48" i="5" l="1"/>
  <c r="N4" i="5"/>
  <c r="H48" i="5"/>
  <c r="E37" i="5"/>
  <c r="B11" i="5"/>
  <c r="B7" i="5"/>
  <c r="I17" i="5"/>
  <c r="N26" i="5"/>
  <c r="N16" i="5" s="1"/>
  <c r="J27" i="5"/>
  <c r="J17" i="5" s="1"/>
  <c r="D27" i="5"/>
  <c r="H37" i="5"/>
  <c r="M36" i="5"/>
  <c r="E48" i="5"/>
  <c r="B54" i="5"/>
  <c r="J26" i="5"/>
  <c r="J16" i="5" s="1"/>
  <c r="N48" i="5"/>
  <c r="L26" i="5"/>
  <c r="L16" i="5" s="1"/>
  <c r="B61" i="5"/>
  <c r="I4" i="5"/>
  <c r="H4" i="5"/>
  <c r="D5" i="5"/>
  <c r="M26" i="5"/>
  <c r="M16" i="5" s="1"/>
  <c r="M47" i="5"/>
  <c r="I48" i="5"/>
  <c r="M5" i="5"/>
  <c r="B19" i="5"/>
  <c r="B42" i="5"/>
  <c r="J4" i="5"/>
  <c r="B25" i="5"/>
  <c r="H36" i="5"/>
  <c r="B59" i="5"/>
  <c r="N47" i="5"/>
  <c r="K5" i="5"/>
  <c r="D26" i="5"/>
  <c r="D16" i="5" s="1"/>
  <c r="K17" i="5"/>
  <c r="F26" i="5"/>
  <c r="B6" i="5"/>
  <c r="B8" i="5"/>
  <c r="K4" i="5"/>
  <c r="B10" i="5"/>
  <c r="I26" i="5"/>
  <c r="I16" i="5" s="1"/>
  <c r="B21" i="5"/>
  <c r="D37" i="5"/>
  <c r="B37" i="5" s="1"/>
  <c r="B50" i="5"/>
  <c r="G47" i="5"/>
  <c r="C48" i="5"/>
  <c r="K48" i="5"/>
  <c r="B48" i="5" s="1"/>
  <c r="B60" i="5"/>
  <c r="M17" i="5"/>
  <c r="C36" i="5"/>
  <c r="F36" i="5"/>
  <c r="L48" i="5"/>
  <c r="D48" i="5"/>
  <c r="E5" i="5"/>
  <c r="E27" i="5"/>
  <c r="E17" i="5" s="1"/>
  <c r="C17" i="5"/>
  <c r="F27" i="5"/>
  <c r="F17" i="5" s="1"/>
  <c r="L37" i="5"/>
  <c r="L17" i="5" s="1"/>
  <c r="K47" i="5"/>
  <c r="I47" i="5"/>
  <c r="B56" i="5"/>
  <c r="M48" i="5"/>
  <c r="G4" i="5"/>
  <c r="C5" i="5"/>
  <c r="H27" i="5"/>
  <c r="H17" i="5" s="1"/>
  <c r="B22" i="5"/>
  <c r="K26" i="5"/>
  <c r="K16" i="5" s="1"/>
  <c r="G27" i="5"/>
  <c r="C26" i="5"/>
  <c r="B26" i="5" s="1"/>
  <c r="B29" i="5"/>
  <c r="D47" i="5"/>
  <c r="L47" i="5"/>
  <c r="B51" i="5"/>
  <c r="B53" i="5"/>
  <c r="J47" i="5"/>
  <c r="B30" i="5"/>
  <c r="G16" i="5"/>
  <c r="B31" i="5"/>
  <c r="N17" i="5"/>
  <c r="G17" i="5"/>
  <c r="C16" i="5"/>
  <c r="B20" i="5"/>
  <c r="B33" i="5"/>
  <c r="B55" i="5"/>
  <c r="F47" i="5"/>
  <c r="C4" i="5"/>
  <c r="B35" i="5"/>
  <c r="B28" i="5"/>
  <c r="B32" i="5"/>
  <c r="D4" i="5"/>
  <c r="B34" i="5"/>
  <c r="B52" i="5"/>
  <c r="B23" i="5"/>
  <c r="B58" i="5"/>
  <c r="B9" i="5"/>
  <c r="B24" i="5"/>
  <c r="C47" i="5"/>
  <c r="B49" i="5"/>
  <c r="B18" i="5"/>
  <c r="B47" i="5" l="1"/>
  <c r="D17" i="5"/>
  <c r="B36" i="5"/>
  <c r="H16" i="5"/>
  <c r="B5" i="5"/>
  <c r="B17" i="5"/>
  <c r="B27" i="5"/>
  <c r="F16" i="5"/>
  <c r="B16" i="5"/>
  <c r="B4" i="5"/>
</calcChain>
</file>

<file path=xl/sharedStrings.xml><?xml version="1.0" encoding="utf-8"?>
<sst xmlns="http://schemas.openxmlformats.org/spreadsheetml/2006/main" count="53" uniqueCount="32">
  <si>
    <t>　      　　下段　金額：円</t>
  </si>
  <si>
    <t xml:space="preserve">  総  　数</t>
  </si>
  <si>
    <t xml:space="preserve">  鶏  　肉</t>
  </si>
  <si>
    <t xml:space="preserve">  合 鴨 肉</t>
  </si>
  <si>
    <t xml:space="preserve">  そ の 他</t>
  </si>
  <si>
    <t xml:space="preserve"> （屠  体）</t>
  </si>
  <si>
    <t xml:space="preserve">  鶏　　卵</t>
  </si>
  <si>
    <t>　　三　重</t>
  </si>
  <si>
    <t>　　宮　崎</t>
  </si>
  <si>
    <t>　　福　岡</t>
  </si>
  <si>
    <t>　　合　計</t>
  </si>
  <si>
    <t>　うずら卵</t>
  </si>
  <si>
    <t>　　愛　知</t>
  </si>
  <si>
    <t>　　京　都</t>
  </si>
  <si>
    <t>　　　　　　単位　金額：円</t>
  </si>
  <si>
    <t xml:space="preserve">  こ ん ぶ</t>
  </si>
  <si>
    <t xml:space="preserve">  つくだ煮</t>
  </si>
  <si>
    <t xml:space="preserve">  す る め</t>
  </si>
  <si>
    <t xml:space="preserve">  魚    類</t>
  </si>
  <si>
    <t>　野　　菜</t>
  </si>
  <si>
    <t xml:space="preserve">  魚菜混合</t>
  </si>
  <si>
    <t xml:space="preserve">  煮    豆</t>
  </si>
  <si>
    <t xml:space="preserve">      単位　上段　数量：㎏</t>
  </si>
  <si>
    <t>　鳥肉品目別・月別取扱高</t>
    <phoneticPr fontId="1"/>
  </si>
  <si>
    <t>　鳥卵品目別・産地別・月別取扱高</t>
    <phoneticPr fontId="1"/>
  </si>
  <si>
    <t>　つくだ煮品目別・月別取扱高</t>
    <phoneticPr fontId="1"/>
  </si>
  <si>
    <r>
      <t xml:space="preserve">　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鹿児島</t>
    </r>
    <phoneticPr fontId="1"/>
  </si>
  <si>
    <t>区分/月別</t>
    <phoneticPr fontId="1"/>
  </si>
  <si>
    <t>　乾物月別取扱高</t>
    <phoneticPr fontId="1"/>
  </si>
  <si>
    <t>年     計</t>
  </si>
  <si>
    <t xml:space="preserve">      単位　上段　数量：㎏</t>
    <phoneticPr fontId="1"/>
  </si>
  <si>
    <t>年     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</si>
</sst>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37" fontId="0" fillId="0" borderId="0"/>
    <xf numFmtId="37" fontId="2" fillId="0" borderId="0"/>
  </cellStyleXfs>
  <cellXfs count="30">
    <xf numFmtId="37" fontId="0" fillId="0" borderId="0" xfId="0"/>
    <xf numFmtId="37" fontId="2" fillId="0" borderId="0" xfId="1" applyFill="1"/>
    <xf numFmtId="37" fontId="2" fillId="0" borderId="0" xfId="1" applyFill="1" applyAlignment="1">
      <alignment vertical="center"/>
    </xf>
    <xf numFmtId="37" fontId="2" fillId="0" borderId="1" xfId="1" applyNumberFormat="1" applyFill="1" applyBorder="1" applyAlignment="1" applyProtection="1">
      <alignment vertical="center"/>
    </xf>
    <xf numFmtId="37" fontId="2" fillId="0" borderId="2" xfId="1" applyNumberFormat="1" applyFill="1" applyBorder="1" applyAlignment="1" applyProtection="1">
      <alignment vertical="center"/>
    </xf>
    <xf numFmtId="37" fontId="2" fillId="0" borderId="2" xfId="1" applyFill="1" applyBorder="1" applyAlignment="1" applyProtection="1">
      <alignment vertical="center"/>
    </xf>
    <xf numFmtId="37" fontId="2" fillId="0" borderId="3" xfId="1" applyFill="1" applyBorder="1" applyAlignment="1" applyProtection="1">
      <alignment vertical="center"/>
    </xf>
    <xf numFmtId="37" fontId="2" fillId="0" borderId="4" xfId="1" applyFill="1" applyBorder="1" applyAlignment="1" applyProtection="1">
      <alignment vertical="center"/>
    </xf>
    <xf numFmtId="37" fontId="2" fillId="0" borderId="3" xfId="1" applyNumberFormat="1" applyFill="1" applyBorder="1" applyAlignment="1" applyProtection="1">
      <alignment vertical="center"/>
    </xf>
    <xf numFmtId="37" fontId="0" fillId="0" borderId="0" xfId="1" quotePrefix="1" applyNumberFormat="1" applyFont="1" applyFill="1" applyAlignment="1" applyProtection="1">
      <alignment vertical="center"/>
    </xf>
    <xf numFmtId="37" fontId="2" fillId="0" borderId="0" xfId="1" applyFill="1" applyAlignment="1">
      <alignment horizontal="center" vertical="center"/>
    </xf>
    <xf numFmtId="37" fontId="2" fillId="0" borderId="3" xfId="1" applyNumberFormat="1" applyFill="1" applyBorder="1" applyAlignment="1" applyProtection="1">
      <alignment horizontal="center" vertical="center"/>
    </xf>
    <xf numFmtId="37" fontId="2" fillId="0" borderId="5" xfId="1" applyNumberFormat="1" applyFill="1" applyBorder="1" applyAlignment="1" applyProtection="1">
      <alignment horizontal="center" vertical="center"/>
    </xf>
    <xf numFmtId="37" fontId="2" fillId="0" borderId="2" xfId="1" applyNumberFormat="1" applyFill="1" applyBorder="1" applyAlignment="1" applyProtection="1">
      <alignment horizontal="center" vertical="center"/>
    </xf>
    <xf numFmtId="37" fontId="2" fillId="0" borderId="0" xfId="1" applyNumberFormat="1" applyFill="1" applyAlignment="1" applyProtection="1">
      <alignment vertical="center"/>
    </xf>
    <xf numFmtId="37" fontId="0" fillId="0" borderId="4" xfId="1" applyFont="1" applyFill="1" applyBorder="1" applyAlignment="1" applyProtection="1">
      <alignment vertical="center"/>
    </xf>
    <xf numFmtId="37" fontId="0" fillId="0" borderId="1" xfId="1" quotePrefix="1" applyNumberFormat="1" applyFont="1" applyFill="1" applyBorder="1" applyAlignment="1" applyProtection="1">
      <alignment vertical="center"/>
    </xf>
    <xf numFmtId="37" fontId="0" fillId="0" borderId="3" xfId="1" applyNumberFormat="1" applyFont="1" applyFill="1" applyBorder="1" applyAlignment="1" applyProtection="1">
      <alignment horizontal="center" vertical="center"/>
    </xf>
    <xf numFmtId="37" fontId="0" fillId="0" borderId="0" xfId="1" quotePrefix="1" applyFont="1" applyFill="1" applyAlignment="1">
      <alignment vertical="center"/>
    </xf>
    <xf numFmtId="37" fontId="0" fillId="0" borderId="2" xfId="0" applyNumberFormat="1" applyFill="1" applyBorder="1" applyAlignment="1" applyProtection="1">
      <alignment vertical="center"/>
    </xf>
    <xf numFmtId="37" fontId="0" fillId="0" borderId="6" xfId="0" applyNumberFormat="1" applyFill="1" applyBorder="1" applyAlignment="1" applyProtection="1">
      <alignment vertical="center"/>
    </xf>
    <xf numFmtId="37" fontId="0" fillId="0" borderId="3" xfId="0" applyNumberFormat="1" applyFill="1" applyBorder="1" applyAlignment="1" applyProtection="1">
      <alignment vertical="center"/>
    </xf>
    <xf numFmtId="37" fontId="0" fillId="0" borderId="7" xfId="0" applyNumberFormat="1" applyFill="1" applyBorder="1" applyAlignment="1" applyProtection="1">
      <alignment vertical="center"/>
    </xf>
    <xf numFmtId="37" fontId="0" fillId="0" borderId="0" xfId="0" applyFill="1" applyAlignment="1">
      <alignment vertical="center"/>
    </xf>
    <xf numFmtId="37" fontId="0" fillId="0" borderId="0" xfId="0" applyNumberFormat="1" applyFill="1" applyAlignment="1" applyProtection="1">
      <alignment vertical="center"/>
    </xf>
    <xf numFmtId="37" fontId="0" fillId="0" borderId="1" xfId="0" applyNumberFormat="1" applyFill="1" applyBorder="1" applyAlignment="1" applyProtection="1">
      <alignment vertical="center"/>
    </xf>
    <xf numFmtId="37" fontId="0" fillId="0" borderId="3" xfId="0" applyNumberFormat="1" applyFill="1" applyBorder="1" applyAlignment="1" applyProtection="1">
      <alignment horizontal="center" vertical="center"/>
    </xf>
    <xf numFmtId="37" fontId="0" fillId="0" borderId="5" xfId="0" applyNumberFormat="1" applyFill="1" applyBorder="1" applyAlignment="1" applyProtection="1">
      <alignment horizontal="center" vertical="center"/>
    </xf>
    <xf numFmtId="37" fontId="0" fillId="0" borderId="4" xfId="0" applyNumberFormat="1" applyFill="1" applyBorder="1" applyAlignment="1" applyProtection="1">
      <alignment vertical="center"/>
    </xf>
    <xf numFmtId="37" fontId="0" fillId="0" borderId="8" xfId="0" applyNumberFormat="1" applyFill="1" applyBorder="1" applyAlignment="1" applyProtection="1">
      <alignment vertical="center"/>
    </xf>
  </cellXfs>
  <cellStyles count="2">
    <cellStyle name="標準" xfId="0" builtinId="0"/>
    <cellStyle name="標準_H19綜合集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disk%20data\&#32113;&#35336;\&#24179;&#25104;18&#24180;&#12288;&#32113;&#35336;\&#25968;&#20516;&#20837;&#21147;\H18&#28460;&#29289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disk%20data\&#32113;&#35336;\&#24179;&#25104;17&#24180;&#12288;&#32113;&#35336;\&#25968;&#20516;&#20837;&#21147;\H17&#32156;&#21512;&#38598;&#3533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disk%20data\&#32113;&#35336;\&#24179;&#25104;18&#24180;&#12288;&#32113;&#35336;\&#25968;&#20516;&#20837;&#21147;\H18&#32156;&#21512;&#38598;&#3533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va9136/Documents/&#9679;&#21368;&#26376;&#22577;&#20966;&#29702;/&#20196;&#21644;04&#24180;/01%20&#25968;&#20516;&#20837;&#21147;(&#21152;&#24037;&#12539;&#28460;&#29289;&#65289;/&#20196;&#21644;04&#24180;&#65343;&#32156;&#21512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集計表"/>
      <sheetName val="月報品目・産地別"/>
      <sheetName val="年報"/>
      <sheetName val="使用料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鳥卵"/>
      <sheetName val="鳥肉"/>
      <sheetName val="乾物"/>
      <sheetName val="つくだ煮"/>
      <sheetName val="使用料"/>
      <sheetName val="月報"/>
      <sheetName val="年報加工品目別"/>
      <sheetName val="年報加工卸別 "/>
      <sheetName val="訂正シー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鳥卵"/>
      <sheetName val="鳥肉"/>
      <sheetName val="乾物"/>
      <sheetName val="つくだ煮"/>
      <sheetName val="使用料"/>
      <sheetName val="月報"/>
      <sheetName val="年報加工品目別"/>
      <sheetName val="年報加工卸別 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入力）年月"/>
      <sheetName val="鳥肉"/>
      <sheetName val="乾物"/>
      <sheetName val="つくだ煮"/>
      <sheetName val="鳥卵"/>
      <sheetName val="使用料"/>
      <sheetName val="月報(自動)"/>
      <sheetName val="卸月報へのコピー用"/>
      <sheetName val="年報加工品目別"/>
      <sheetName val="年報加工卸別 "/>
    </sheetNames>
    <sheetDataSet>
      <sheetData sheetId="0"/>
      <sheetData sheetId="1">
        <row r="6">
          <cell r="G6">
            <v>7731</v>
          </cell>
        </row>
        <row r="7">
          <cell r="G7">
            <v>7682899</v>
          </cell>
        </row>
        <row r="8">
          <cell r="G8">
            <v>255</v>
          </cell>
        </row>
        <row r="9">
          <cell r="G9">
            <v>916237</v>
          </cell>
        </row>
        <row r="10">
          <cell r="G10">
            <v>1292</v>
          </cell>
        </row>
        <row r="11">
          <cell r="G11">
            <v>1253574</v>
          </cell>
        </row>
        <row r="25">
          <cell r="G25">
            <v>5819</v>
          </cell>
        </row>
        <row r="26">
          <cell r="G26">
            <v>5829163</v>
          </cell>
        </row>
        <row r="27">
          <cell r="G27">
            <v>215</v>
          </cell>
        </row>
        <row r="28">
          <cell r="G28">
            <v>752265</v>
          </cell>
        </row>
        <row r="29">
          <cell r="G29">
            <v>1979</v>
          </cell>
        </row>
        <row r="30">
          <cell r="G30">
            <v>1809416</v>
          </cell>
        </row>
        <row r="44">
          <cell r="G44">
            <v>8815</v>
          </cell>
        </row>
        <row r="45">
          <cell r="G45">
            <v>8464768</v>
          </cell>
        </row>
        <row r="46">
          <cell r="G46">
            <v>415</v>
          </cell>
        </row>
        <row r="47">
          <cell r="G47">
            <v>1453295</v>
          </cell>
        </row>
        <row r="48">
          <cell r="G48">
            <v>860</v>
          </cell>
        </row>
        <row r="49">
          <cell r="G49">
            <v>580294</v>
          </cell>
        </row>
        <row r="63">
          <cell r="G63">
            <v>9224</v>
          </cell>
        </row>
        <row r="64">
          <cell r="G64">
            <v>8833576</v>
          </cell>
        </row>
        <row r="65">
          <cell r="G65">
            <v>478</v>
          </cell>
        </row>
        <row r="66">
          <cell r="G66">
            <v>1693729</v>
          </cell>
        </row>
        <row r="67">
          <cell r="G67">
            <v>1191</v>
          </cell>
        </row>
        <row r="68">
          <cell r="G68">
            <v>596808</v>
          </cell>
        </row>
        <row r="82">
          <cell r="G82">
            <v>8716</v>
          </cell>
        </row>
        <row r="83">
          <cell r="G83">
            <v>8376602</v>
          </cell>
        </row>
        <row r="84">
          <cell r="G84">
            <v>556</v>
          </cell>
        </row>
        <row r="85">
          <cell r="G85">
            <v>1969339</v>
          </cell>
        </row>
        <row r="86">
          <cell r="G86">
            <v>1327</v>
          </cell>
        </row>
        <row r="87">
          <cell r="G87">
            <v>769710</v>
          </cell>
        </row>
        <row r="101">
          <cell r="G101">
            <v>7689</v>
          </cell>
        </row>
        <row r="102">
          <cell r="G102">
            <v>7380877</v>
          </cell>
        </row>
        <row r="103">
          <cell r="G103">
            <v>561</v>
          </cell>
        </row>
        <row r="104">
          <cell r="G104">
            <v>1979049</v>
          </cell>
        </row>
        <row r="105">
          <cell r="G105">
            <v>1400</v>
          </cell>
        </row>
        <row r="106">
          <cell r="G106">
            <v>578367</v>
          </cell>
        </row>
        <row r="120">
          <cell r="G120">
            <v>7916</v>
          </cell>
        </row>
        <row r="121">
          <cell r="G121">
            <v>7575832</v>
          </cell>
        </row>
        <row r="122">
          <cell r="G122">
            <v>478</v>
          </cell>
        </row>
        <row r="123">
          <cell r="G123">
            <v>1703939</v>
          </cell>
        </row>
        <row r="124">
          <cell r="G124">
            <v>1108</v>
          </cell>
        </row>
        <row r="125">
          <cell r="G125">
            <v>774890</v>
          </cell>
        </row>
        <row r="139">
          <cell r="G139">
            <v>7694</v>
          </cell>
        </row>
        <row r="140">
          <cell r="G140">
            <v>7250924</v>
          </cell>
        </row>
        <row r="141">
          <cell r="G141">
            <v>299</v>
          </cell>
        </row>
        <row r="142">
          <cell r="G142">
            <v>1077943</v>
          </cell>
        </row>
        <row r="143">
          <cell r="G143">
            <v>790</v>
          </cell>
        </row>
        <row r="144">
          <cell r="G144">
            <v>479706</v>
          </cell>
        </row>
        <row r="158">
          <cell r="G158">
            <v>8283</v>
          </cell>
        </row>
        <row r="159">
          <cell r="G159">
            <v>7987325</v>
          </cell>
        </row>
        <row r="160">
          <cell r="G160">
            <v>478</v>
          </cell>
        </row>
        <row r="161">
          <cell r="G161">
            <v>1698150</v>
          </cell>
        </row>
        <row r="162">
          <cell r="G162">
            <v>1004</v>
          </cell>
        </row>
        <row r="163">
          <cell r="G163">
            <v>908693</v>
          </cell>
        </row>
        <row r="177">
          <cell r="G177">
            <v>9293</v>
          </cell>
        </row>
        <row r="178">
          <cell r="G178">
            <v>9210309</v>
          </cell>
        </row>
        <row r="179">
          <cell r="G179">
            <v>480</v>
          </cell>
        </row>
        <row r="180">
          <cell r="G180">
            <v>1728446</v>
          </cell>
        </row>
        <row r="181">
          <cell r="G181">
            <v>992</v>
          </cell>
        </row>
        <row r="182">
          <cell r="G182">
            <v>1023175</v>
          </cell>
        </row>
        <row r="196">
          <cell r="G196">
            <v>10325</v>
          </cell>
        </row>
        <row r="197">
          <cell r="G197">
            <v>10219352</v>
          </cell>
        </row>
        <row r="198">
          <cell r="G198">
            <v>614</v>
          </cell>
        </row>
        <row r="199">
          <cell r="G199">
            <v>2246475</v>
          </cell>
        </row>
        <row r="200">
          <cell r="G200">
            <v>912</v>
          </cell>
        </row>
        <row r="201">
          <cell r="G201">
            <v>818273</v>
          </cell>
        </row>
        <row r="215">
          <cell r="G215">
            <v>16411</v>
          </cell>
        </row>
        <row r="216">
          <cell r="G216">
            <v>16349041</v>
          </cell>
        </row>
        <row r="217">
          <cell r="G217">
            <v>1656</v>
          </cell>
        </row>
        <row r="218">
          <cell r="G218">
            <v>6311523</v>
          </cell>
        </row>
        <row r="219">
          <cell r="G219">
            <v>1510</v>
          </cell>
        </row>
        <row r="220">
          <cell r="G220">
            <v>1753122</v>
          </cell>
        </row>
      </sheetData>
      <sheetData sheetId="2">
        <row r="3">
          <cell r="G3">
            <v>18725299</v>
          </cell>
        </row>
        <row r="9">
          <cell r="G9">
            <v>16522368</v>
          </cell>
        </row>
        <row r="15">
          <cell r="G15">
            <v>27092914</v>
          </cell>
        </row>
        <row r="21">
          <cell r="G21">
            <v>30407700</v>
          </cell>
        </row>
        <row r="27">
          <cell r="G27">
            <v>25426138</v>
          </cell>
        </row>
        <row r="33">
          <cell r="G33">
            <v>26091753</v>
          </cell>
        </row>
        <row r="39">
          <cell r="G39">
            <v>25280282</v>
          </cell>
        </row>
        <row r="45">
          <cell r="G45">
            <v>23770445</v>
          </cell>
        </row>
        <row r="51">
          <cell r="G51">
            <v>26948597</v>
          </cell>
        </row>
        <row r="57">
          <cell r="G57">
            <v>35192829</v>
          </cell>
        </row>
        <row r="63">
          <cell r="G63">
            <v>41771364</v>
          </cell>
        </row>
        <row r="69">
          <cell r="G69">
            <v>41420207</v>
          </cell>
        </row>
      </sheetData>
      <sheetData sheetId="3">
        <row r="5">
          <cell r="H5">
            <v>1443</v>
          </cell>
        </row>
        <row r="6">
          <cell r="H6">
            <v>1463000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20776</v>
          </cell>
        </row>
        <row r="12">
          <cell r="H12">
            <v>21376000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1150</v>
          </cell>
        </row>
        <row r="16">
          <cell r="H16">
            <v>1270000</v>
          </cell>
        </row>
        <row r="17">
          <cell r="H17">
            <v>25163</v>
          </cell>
        </row>
        <row r="18">
          <cell r="H18">
            <v>18643463</v>
          </cell>
        </row>
        <row r="32">
          <cell r="H32">
            <v>1347</v>
          </cell>
        </row>
        <row r="33">
          <cell r="H33">
            <v>1337000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20506</v>
          </cell>
        </row>
        <row r="39">
          <cell r="H39">
            <v>21586000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1310</v>
          </cell>
        </row>
        <row r="43">
          <cell r="H43">
            <v>1330000</v>
          </cell>
        </row>
        <row r="44">
          <cell r="H44">
            <v>22637</v>
          </cell>
        </row>
        <row r="45">
          <cell r="H45">
            <v>16480393</v>
          </cell>
        </row>
        <row r="59">
          <cell r="H59">
            <v>1677</v>
          </cell>
        </row>
        <row r="60">
          <cell r="H60">
            <v>1607000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23630</v>
          </cell>
        </row>
        <row r="66">
          <cell r="H66">
            <v>24430000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1461</v>
          </cell>
        </row>
        <row r="70">
          <cell r="H70">
            <v>1491000</v>
          </cell>
        </row>
        <row r="71">
          <cell r="H71">
            <v>21327</v>
          </cell>
        </row>
        <row r="72">
          <cell r="H72">
            <v>18040055</v>
          </cell>
        </row>
        <row r="86">
          <cell r="H86">
            <v>1850</v>
          </cell>
        </row>
        <row r="87">
          <cell r="H87">
            <v>1910000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26023</v>
          </cell>
        </row>
        <row r="93">
          <cell r="H93">
            <v>27773000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1570</v>
          </cell>
        </row>
        <row r="97">
          <cell r="H97">
            <v>1660000</v>
          </cell>
        </row>
        <row r="98">
          <cell r="H98">
            <v>22550</v>
          </cell>
        </row>
        <row r="99">
          <cell r="H99">
            <v>20006832</v>
          </cell>
        </row>
        <row r="113">
          <cell r="H113">
            <v>1722</v>
          </cell>
        </row>
        <row r="114">
          <cell r="H114">
            <v>1792000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25778</v>
          </cell>
        </row>
        <row r="120">
          <cell r="H120">
            <v>27578000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1357</v>
          </cell>
        </row>
        <row r="124">
          <cell r="H124">
            <v>1457000</v>
          </cell>
        </row>
        <row r="125">
          <cell r="H125">
            <v>20162</v>
          </cell>
        </row>
        <row r="126">
          <cell r="H126">
            <v>15597755</v>
          </cell>
        </row>
        <row r="140">
          <cell r="H140">
            <v>1729</v>
          </cell>
        </row>
        <row r="141">
          <cell r="H141">
            <v>1809000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27189</v>
          </cell>
        </row>
        <row r="147">
          <cell r="H147">
            <v>28989000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1503</v>
          </cell>
        </row>
        <row r="151">
          <cell r="H151">
            <v>1563000</v>
          </cell>
        </row>
        <row r="152">
          <cell r="H152">
            <v>20029</v>
          </cell>
        </row>
        <row r="153">
          <cell r="H153">
            <v>15556035</v>
          </cell>
        </row>
        <row r="167">
          <cell r="H167">
            <v>1676</v>
          </cell>
        </row>
        <row r="168">
          <cell r="H168">
            <v>1676000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25007</v>
          </cell>
        </row>
        <row r="174">
          <cell r="H174">
            <v>25907000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1531</v>
          </cell>
        </row>
        <row r="178">
          <cell r="H178">
            <v>1531000</v>
          </cell>
        </row>
        <row r="179">
          <cell r="H179">
            <v>20576</v>
          </cell>
        </row>
        <row r="180">
          <cell r="H180">
            <v>16721747</v>
          </cell>
        </row>
        <row r="194">
          <cell r="H194">
            <v>1519</v>
          </cell>
        </row>
        <row r="195">
          <cell r="H195">
            <v>1529000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199">
          <cell r="H199">
            <v>0</v>
          </cell>
        </row>
        <row r="200">
          <cell r="H200">
            <v>25648</v>
          </cell>
        </row>
        <row r="201">
          <cell r="H201">
            <v>26548000</v>
          </cell>
        </row>
        <row r="202">
          <cell r="H202">
            <v>0</v>
          </cell>
        </row>
        <row r="203">
          <cell r="H203">
            <v>0</v>
          </cell>
        </row>
        <row r="204">
          <cell r="H204">
            <v>1467</v>
          </cell>
        </row>
        <row r="205">
          <cell r="H205">
            <v>1737000</v>
          </cell>
        </row>
        <row r="206">
          <cell r="H206">
            <v>20359</v>
          </cell>
        </row>
        <row r="207">
          <cell r="H207">
            <v>16671645</v>
          </cell>
        </row>
        <row r="221">
          <cell r="H221">
            <v>1593</v>
          </cell>
        </row>
        <row r="222">
          <cell r="H222">
            <v>1623000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0</v>
          </cell>
        </row>
        <row r="226">
          <cell r="H226">
            <v>0</v>
          </cell>
        </row>
        <row r="227">
          <cell r="H227">
            <v>25748</v>
          </cell>
        </row>
        <row r="228">
          <cell r="H228">
            <v>26748000</v>
          </cell>
        </row>
        <row r="229">
          <cell r="H229">
            <v>0</v>
          </cell>
        </row>
        <row r="230">
          <cell r="H230">
            <v>0</v>
          </cell>
        </row>
        <row r="231">
          <cell r="H231">
            <v>1498</v>
          </cell>
        </row>
        <row r="232">
          <cell r="H232">
            <v>1748000</v>
          </cell>
        </row>
        <row r="233">
          <cell r="H233">
            <v>18413</v>
          </cell>
        </row>
        <row r="234">
          <cell r="H234">
            <v>14973330</v>
          </cell>
        </row>
        <row r="248">
          <cell r="H248">
            <v>1882</v>
          </cell>
        </row>
        <row r="249">
          <cell r="H249">
            <v>1932000</v>
          </cell>
        </row>
        <row r="250">
          <cell r="H250">
            <v>0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0</v>
          </cell>
        </row>
        <row r="254">
          <cell r="H254">
            <v>26881</v>
          </cell>
        </row>
        <row r="255">
          <cell r="H255">
            <v>27981000</v>
          </cell>
        </row>
        <row r="256">
          <cell r="H256">
            <v>0</v>
          </cell>
        </row>
        <row r="257">
          <cell r="H257">
            <v>0</v>
          </cell>
        </row>
        <row r="258">
          <cell r="H258">
            <v>1711</v>
          </cell>
        </row>
        <row r="259">
          <cell r="H259">
            <v>2031000</v>
          </cell>
        </row>
        <row r="260">
          <cell r="H260">
            <v>20852</v>
          </cell>
        </row>
        <row r="261">
          <cell r="H261">
            <v>19772830</v>
          </cell>
        </row>
        <row r="275">
          <cell r="H275">
            <v>1810</v>
          </cell>
        </row>
        <row r="276">
          <cell r="H276">
            <v>1800000</v>
          </cell>
        </row>
        <row r="277">
          <cell r="H277">
            <v>0</v>
          </cell>
        </row>
        <row r="278">
          <cell r="H278">
            <v>0</v>
          </cell>
        </row>
        <row r="279">
          <cell r="H279">
            <v>0</v>
          </cell>
        </row>
        <row r="280">
          <cell r="H280">
            <v>0</v>
          </cell>
        </row>
        <row r="281">
          <cell r="H281">
            <v>32631</v>
          </cell>
        </row>
        <row r="282">
          <cell r="H282">
            <v>30781000</v>
          </cell>
        </row>
        <row r="283">
          <cell r="H283">
            <v>0</v>
          </cell>
        </row>
        <row r="284">
          <cell r="H284">
            <v>0</v>
          </cell>
        </row>
        <row r="285">
          <cell r="H285">
            <v>1766</v>
          </cell>
        </row>
        <row r="286">
          <cell r="H286">
            <v>1986000</v>
          </cell>
        </row>
        <row r="287">
          <cell r="H287">
            <v>23620</v>
          </cell>
        </row>
        <row r="288">
          <cell r="H288">
            <v>16100567</v>
          </cell>
        </row>
        <row r="302">
          <cell r="H302">
            <v>5746</v>
          </cell>
        </row>
        <row r="303">
          <cell r="H303">
            <v>4506000</v>
          </cell>
        </row>
        <row r="304">
          <cell r="H304">
            <v>0</v>
          </cell>
        </row>
        <row r="305">
          <cell r="H305">
            <v>0</v>
          </cell>
        </row>
        <row r="306">
          <cell r="H306">
            <v>1870</v>
          </cell>
        </row>
        <row r="307">
          <cell r="H307">
            <v>2200000</v>
          </cell>
        </row>
        <row r="308">
          <cell r="H308">
            <v>41938</v>
          </cell>
        </row>
        <row r="309">
          <cell r="H309">
            <v>43738000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>
            <v>3886</v>
          </cell>
        </row>
        <row r="313">
          <cell r="H313">
            <v>5416000</v>
          </cell>
        </row>
        <row r="314">
          <cell r="H314">
            <v>50846</v>
          </cell>
        </row>
        <row r="315">
          <cell r="H315">
            <v>83488124</v>
          </cell>
        </row>
      </sheetData>
      <sheetData sheetId="4">
        <row r="4">
          <cell r="G4">
            <v>0</v>
          </cell>
          <cell r="H4">
            <v>0</v>
          </cell>
        </row>
        <row r="5">
          <cell r="G5">
            <v>55237</v>
          </cell>
          <cell r="H5">
            <v>11067934</v>
          </cell>
        </row>
        <row r="6">
          <cell r="G6">
            <v>0</v>
          </cell>
          <cell r="H6">
            <v>0</v>
          </cell>
        </row>
        <row r="7">
          <cell r="G7">
            <v>0</v>
          </cell>
          <cell r="H7">
            <v>0</v>
          </cell>
        </row>
        <row r="11">
          <cell r="G11">
            <v>117</v>
          </cell>
          <cell r="H11">
            <v>94850</v>
          </cell>
        </row>
        <row r="16">
          <cell r="G16">
            <v>0</v>
          </cell>
          <cell r="H16">
            <v>0</v>
          </cell>
        </row>
        <row r="17">
          <cell r="G17">
            <v>0</v>
          </cell>
          <cell r="H17">
            <v>0</v>
          </cell>
        </row>
        <row r="40">
          <cell r="G40">
            <v>0</v>
          </cell>
          <cell r="H40">
            <v>0</v>
          </cell>
        </row>
        <row r="41">
          <cell r="G41">
            <v>56862</v>
          </cell>
          <cell r="H41">
            <v>12140974</v>
          </cell>
        </row>
        <row r="42">
          <cell r="G42">
            <v>0</v>
          </cell>
          <cell r="H42">
            <v>0</v>
          </cell>
        </row>
        <row r="43">
          <cell r="G43">
            <v>0</v>
          </cell>
          <cell r="H43">
            <v>0</v>
          </cell>
        </row>
        <row r="47">
          <cell r="G47">
            <v>108</v>
          </cell>
          <cell r="H47">
            <v>89734</v>
          </cell>
        </row>
        <row r="52">
          <cell r="G52">
            <v>0</v>
          </cell>
          <cell r="H52">
            <v>0</v>
          </cell>
        </row>
        <row r="53">
          <cell r="G53">
            <v>0</v>
          </cell>
          <cell r="H53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54829</v>
          </cell>
          <cell r="H77">
            <v>12692780</v>
          </cell>
        </row>
        <row r="78">
          <cell r="G78">
            <v>0</v>
          </cell>
          <cell r="H78">
            <v>0</v>
          </cell>
        </row>
        <row r="79">
          <cell r="G79">
            <v>0</v>
          </cell>
          <cell r="H79">
            <v>0</v>
          </cell>
        </row>
        <row r="83">
          <cell r="G83">
            <v>117</v>
          </cell>
          <cell r="H83">
            <v>98640</v>
          </cell>
        </row>
        <row r="88">
          <cell r="G88">
            <v>0</v>
          </cell>
          <cell r="H88">
            <v>0</v>
          </cell>
        </row>
        <row r="89">
          <cell r="G89">
            <v>0</v>
          </cell>
          <cell r="H89">
            <v>0</v>
          </cell>
        </row>
        <row r="112">
          <cell r="G112">
            <v>0</v>
          </cell>
          <cell r="H112">
            <v>0</v>
          </cell>
        </row>
        <row r="113">
          <cell r="G113">
            <v>62548</v>
          </cell>
          <cell r="H113">
            <v>15920742</v>
          </cell>
        </row>
        <row r="114">
          <cell r="G114">
            <v>0</v>
          </cell>
          <cell r="H114">
            <v>0</v>
          </cell>
        </row>
        <row r="115">
          <cell r="G115">
            <v>0</v>
          </cell>
          <cell r="H115">
            <v>0</v>
          </cell>
        </row>
        <row r="119">
          <cell r="G119">
            <v>132</v>
          </cell>
          <cell r="H119">
            <v>110530</v>
          </cell>
        </row>
        <row r="124">
          <cell r="G124">
            <v>0</v>
          </cell>
          <cell r="H124">
            <v>0</v>
          </cell>
        </row>
        <row r="125">
          <cell r="G125">
            <v>0</v>
          </cell>
          <cell r="H125">
            <v>0</v>
          </cell>
        </row>
        <row r="148">
          <cell r="G148">
            <v>0</v>
          </cell>
          <cell r="H148">
            <v>0</v>
          </cell>
        </row>
        <row r="149">
          <cell r="G149">
            <v>55298</v>
          </cell>
          <cell r="H149">
            <v>14830930</v>
          </cell>
        </row>
        <row r="150">
          <cell r="G150">
            <v>0</v>
          </cell>
          <cell r="H150">
            <v>0</v>
          </cell>
        </row>
        <row r="151">
          <cell r="G151">
            <v>0</v>
          </cell>
          <cell r="H151">
            <v>0</v>
          </cell>
        </row>
        <row r="155">
          <cell r="G155">
            <v>117</v>
          </cell>
          <cell r="H155">
            <v>99680</v>
          </cell>
        </row>
        <row r="160">
          <cell r="G160">
            <v>0</v>
          </cell>
          <cell r="H160">
            <v>0</v>
          </cell>
        </row>
        <row r="161">
          <cell r="G161">
            <v>0</v>
          </cell>
          <cell r="H161">
            <v>0</v>
          </cell>
        </row>
        <row r="184">
          <cell r="G184">
            <v>0</v>
          </cell>
          <cell r="H184">
            <v>0</v>
          </cell>
        </row>
        <row r="185">
          <cell r="G185">
            <v>52867</v>
          </cell>
          <cell r="H185">
            <v>14151616</v>
          </cell>
        </row>
        <row r="186">
          <cell r="G186">
            <v>0</v>
          </cell>
          <cell r="H186">
            <v>0</v>
          </cell>
        </row>
        <row r="187">
          <cell r="G187">
            <v>0</v>
          </cell>
          <cell r="H187">
            <v>0</v>
          </cell>
        </row>
        <row r="191">
          <cell r="G191">
            <v>121</v>
          </cell>
          <cell r="H191">
            <v>102654</v>
          </cell>
        </row>
        <row r="196">
          <cell r="G196">
            <v>0</v>
          </cell>
          <cell r="H196">
            <v>0</v>
          </cell>
        </row>
        <row r="197">
          <cell r="G197">
            <v>0</v>
          </cell>
          <cell r="H197">
            <v>0</v>
          </cell>
        </row>
        <row r="220">
          <cell r="G220">
            <v>0</v>
          </cell>
          <cell r="H220">
            <v>0</v>
          </cell>
        </row>
        <row r="221">
          <cell r="G221">
            <v>54301</v>
          </cell>
          <cell r="H221">
            <v>13809225</v>
          </cell>
        </row>
        <row r="222">
          <cell r="G222">
            <v>0</v>
          </cell>
          <cell r="H222">
            <v>0</v>
          </cell>
        </row>
        <row r="223">
          <cell r="G223">
            <v>0</v>
          </cell>
          <cell r="H223">
            <v>0</v>
          </cell>
        </row>
        <row r="227">
          <cell r="G227">
            <v>124</v>
          </cell>
          <cell r="H227">
            <v>105605</v>
          </cell>
        </row>
        <row r="232">
          <cell r="G232">
            <v>0</v>
          </cell>
          <cell r="H232">
            <v>0</v>
          </cell>
        </row>
        <row r="233">
          <cell r="G233">
            <v>0</v>
          </cell>
          <cell r="H233">
            <v>0</v>
          </cell>
        </row>
        <row r="256">
          <cell r="G256">
            <v>0</v>
          </cell>
          <cell r="H256">
            <v>0</v>
          </cell>
        </row>
        <row r="257">
          <cell r="G257">
            <v>48796</v>
          </cell>
          <cell r="H257">
            <v>12427090</v>
          </cell>
        </row>
        <row r="258">
          <cell r="G258">
            <v>0</v>
          </cell>
          <cell r="H258">
            <v>0</v>
          </cell>
        </row>
        <row r="259">
          <cell r="G259">
            <v>0</v>
          </cell>
          <cell r="H259">
            <v>0</v>
          </cell>
        </row>
        <row r="263">
          <cell r="G263">
            <v>129</v>
          </cell>
          <cell r="H263">
            <v>110336</v>
          </cell>
        </row>
        <row r="268">
          <cell r="G268">
            <v>0</v>
          </cell>
          <cell r="H268">
            <v>0</v>
          </cell>
        </row>
        <row r="269">
          <cell r="G269">
            <v>0</v>
          </cell>
          <cell r="H269">
            <v>0</v>
          </cell>
        </row>
        <row r="292">
          <cell r="G292">
            <v>0</v>
          </cell>
          <cell r="H292">
            <v>0</v>
          </cell>
        </row>
        <row r="293">
          <cell r="G293">
            <v>53517</v>
          </cell>
          <cell r="H293">
            <v>14415870</v>
          </cell>
        </row>
        <row r="294">
          <cell r="G294">
            <v>0</v>
          </cell>
          <cell r="H294">
            <v>0</v>
          </cell>
        </row>
        <row r="295">
          <cell r="G295">
            <v>0</v>
          </cell>
          <cell r="H295">
            <v>0</v>
          </cell>
        </row>
        <row r="299">
          <cell r="G299">
            <v>129</v>
          </cell>
          <cell r="H299">
            <v>107390</v>
          </cell>
        </row>
        <row r="304">
          <cell r="G304">
            <v>0</v>
          </cell>
          <cell r="H304">
            <v>0</v>
          </cell>
        </row>
        <row r="305">
          <cell r="G305">
            <v>0</v>
          </cell>
          <cell r="H305">
            <v>0</v>
          </cell>
        </row>
        <row r="328">
          <cell r="G328">
            <v>0</v>
          </cell>
          <cell r="H328">
            <v>0</v>
          </cell>
        </row>
        <row r="329">
          <cell r="G329">
            <v>61655</v>
          </cell>
          <cell r="H329">
            <v>17905595</v>
          </cell>
        </row>
        <row r="330">
          <cell r="G330">
            <v>0</v>
          </cell>
          <cell r="H330">
            <v>0</v>
          </cell>
        </row>
        <row r="331">
          <cell r="G331">
            <v>0</v>
          </cell>
          <cell r="H331">
            <v>0</v>
          </cell>
        </row>
        <row r="335">
          <cell r="G335">
            <v>98</v>
          </cell>
          <cell r="H335">
            <v>84031</v>
          </cell>
        </row>
        <row r="340">
          <cell r="G340">
            <v>0</v>
          </cell>
          <cell r="H340">
            <v>0</v>
          </cell>
        </row>
        <row r="341">
          <cell r="G341">
            <v>0</v>
          </cell>
          <cell r="H341">
            <v>0</v>
          </cell>
        </row>
        <row r="364">
          <cell r="G364">
            <v>0</v>
          </cell>
          <cell r="H364">
            <v>0</v>
          </cell>
        </row>
        <row r="365">
          <cell r="G365">
            <v>58554</v>
          </cell>
          <cell r="H365">
            <v>18177915</v>
          </cell>
        </row>
        <row r="366">
          <cell r="G366">
            <v>0</v>
          </cell>
          <cell r="H366">
            <v>0</v>
          </cell>
        </row>
        <row r="367">
          <cell r="G367">
            <v>0</v>
          </cell>
          <cell r="H367">
            <v>0</v>
          </cell>
        </row>
        <row r="371">
          <cell r="G371">
            <v>167</v>
          </cell>
          <cell r="H371">
            <v>143110</v>
          </cell>
        </row>
        <row r="376">
          <cell r="G376">
            <v>0</v>
          </cell>
          <cell r="H376">
            <v>0</v>
          </cell>
        </row>
        <row r="377">
          <cell r="G377">
            <v>0</v>
          </cell>
          <cell r="H377">
            <v>0</v>
          </cell>
        </row>
        <row r="400">
          <cell r="G400">
            <v>0</v>
          </cell>
          <cell r="H400">
            <v>0</v>
          </cell>
        </row>
        <row r="401">
          <cell r="G401">
            <v>62672</v>
          </cell>
          <cell r="H401">
            <v>21587173</v>
          </cell>
        </row>
        <row r="402">
          <cell r="G402">
            <v>0</v>
          </cell>
          <cell r="H402">
            <v>0</v>
          </cell>
        </row>
        <row r="403">
          <cell r="G403">
            <v>0</v>
          </cell>
          <cell r="H403">
            <v>0</v>
          </cell>
        </row>
        <row r="407">
          <cell r="G407">
            <v>155</v>
          </cell>
          <cell r="H407">
            <v>131194</v>
          </cell>
        </row>
        <row r="412">
          <cell r="G412">
            <v>0</v>
          </cell>
          <cell r="H412">
            <v>0</v>
          </cell>
        </row>
        <row r="413">
          <cell r="G413">
            <v>0</v>
          </cell>
          <cell r="H413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/>
  <dimension ref="A1:O62"/>
  <sheetViews>
    <sheetView tabSelected="1" view="pageBreakPreview" zoomScale="55" zoomScaleNormal="40" workbookViewId="0">
      <selection activeCell="B4" sqref="B4:B5"/>
    </sheetView>
  </sheetViews>
  <sheetFormatPr defaultColWidth="10.69921875" defaultRowHeight="17.25" x14ac:dyDescent="0.2"/>
  <cols>
    <col min="1" max="1" width="11.69921875" style="1" customWidth="1"/>
    <col min="2" max="2" width="15.69921875" style="1" customWidth="1"/>
    <col min="3" max="3" width="14.5" style="1" customWidth="1"/>
    <col min="4" max="6" width="14.19921875" style="1" customWidth="1"/>
    <col min="7" max="7" width="14.3984375" style="1" customWidth="1"/>
    <col min="8" max="14" width="14.19921875" style="1" customWidth="1"/>
    <col min="15" max="16384" width="10.69921875" style="1"/>
  </cols>
  <sheetData>
    <row r="1" spans="1:15" s="2" customFormat="1" x14ac:dyDescent="0.2">
      <c r="A1" s="9" t="s">
        <v>23</v>
      </c>
      <c r="M1" s="14" t="s">
        <v>22</v>
      </c>
    </row>
    <row r="2" spans="1:15" s="2" customForma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0</v>
      </c>
      <c r="N2" s="3"/>
    </row>
    <row r="3" spans="1:15" s="10" customFormat="1" x14ac:dyDescent="0.2">
      <c r="A3" s="17" t="s">
        <v>27</v>
      </c>
      <c r="B3" s="17" t="s">
        <v>29</v>
      </c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11">
        <v>6</v>
      </c>
      <c r="I3" s="11">
        <v>7</v>
      </c>
      <c r="J3" s="11">
        <v>8</v>
      </c>
      <c r="K3" s="11">
        <v>9</v>
      </c>
      <c r="L3" s="11">
        <v>10</v>
      </c>
      <c r="M3" s="11">
        <v>11</v>
      </c>
      <c r="N3" s="12">
        <v>12</v>
      </c>
      <c r="O3" s="13"/>
    </row>
    <row r="4" spans="1:15" s="2" customFormat="1" x14ac:dyDescent="0.2">
      <c r="A4" s="5"/>
      <c r="B4" s="19">
        <f>SUM(C4:N4)</f>
        <v>128766</v>
      </c>
      <c r="C4" s="19">
        <f t="shared" ref="C4:N5" si="0">SUM(C6,C8,C10)</f>
        <v>9278</v>
      </c>
      <c r="D4" s="19">
        <f t="shared" si="0"/>
        <v>8013</v>
      </c>
      <c r="E4" s="19">
        <f t="shared" si="0"/>
        <v>10090</v>
      </c>
      <c r="F4" s="19">
        <f t="shared" si="0"/>
        <v>10893</v>
      </c>
      <c r="G4" s="19">
        <f t="shared" si="0"/>
        <v>10599</v>
      </c>
      <c r="H4" s="19">
        <f t="shared" si="0"/>
        <v>9650</v>
      </c>
      <c r="I4" s="19">
        <f t="shared" si="0"/>
        <v>9502</v>
      </c>
      <c r="J4" s="19">
        <f t="shared" si="0"/>
        <v>8783</v>
      </c>
      <c r="K4" s="19">
        <f t="shared" si="0"/>
        <v>9765</v>
      </c>
      <c r="L4" s="19">
        <f t="shared" si="0"/>
        <v>10765</v>
      </c>
      <c r="M4" s="19">
        <f t="shared" si="0"/>
        <v>11851</v>
      </c>
      <c r="N4" s="20">
        <f t="shared" si="0"/>
        <v>19577</v>
      </c>
      <c r="O4" s="4"/>
    </row>
    <row r="5" spans="1:15" s="2" customFormat="1" x14ac:dyDescent="0.2">
      <c r="A5" s="6" t="s">
        <v>1</v>
      </c>
      <c r="B5" s="21">
        <f t="shared" ref="B5:B11" si="1">SUM(C5:N5)</f>
        <v>140037086</v>
      </c>
      <c r="C5" s="21">
        <f t="shared" si="0"/>
        <v>9852710</v>
      </c>
      <c r="D5" s="21">
        <f t="shared" si="0"/>
        <v>8390844</v>
      </c>
      <c r="E5" s="21">
        <f t="shared" si="0"/>
        <v>10498357</v>
      </c>
      <c r="F5" s="21">
        <f t="shared" si="0"/>
        <v>11124113</v>
      </c>
      <c r="G5" s="21">
        <f t="shared" si="0"/>
        <v>11115651</v>
      </c>
      <c r="H5" s="21">
        <f t="shared" si="0"/>
        <v>9938293</v>
      </c>
      <c r="I5" s="21">
        <f t="shared" si="0"/>
        <v>10054661</v>
      </c>
      <c r="J5" s="21">
        <f t="shared" si="0"/>
        <v>8808573</v>
      </c>
      <c r="K5" s="21">
        <f t="shared" si="0"/>
        <v>10594168</v>
      </c>
      <c r="L5" s="21">
        <f t="shared" si="0"/>
        <v>11961930</v>
      </c>
      <c r="M5" s="21">
        <f t="shared" si="0"/>
        <v>13284100</v>
      </c>
      <c r="N5" s="22">
        <f t="shared" si="0"/>
        <v>24413686</v>
      </c>
      <c r="O5" s="4"/>
    </row>
    <row r="6" spans="1:15" s="2" customFormat="1" x14ac:dyDescent="0.2">
      <c r="A6" s="5"/>
      <c r="B6" s="19">
        <f t="shared" si="1"/>
        <v>107916</v>
      </c>
      <c r="C6" s="19">
        <f>[4]鳥肉!$G$6</f>
        <v>7731</v>
      </c>
      <c r="D6" s="19">
        <f>[4]鳥肉!$G$25</f>
        <v>5819</v>
      </c>
      <c r="E6" s="19">
        <f>[4]鳥肉!$G$44</f>
        <v>8815</v>
      </c>
      <c r="F6" s="19">
        <f>[4]鳥肉!$G$63</f>
        <v>9224</v>
      </c>
      <c r="G6" s="19">
        <f>[4]鳥肉!$G$82</f>
        <v>8716</v>
      </c>
      <c r="H6" s="19">
        <f>[4]鳥肉!$G$101</f>
        <v>7689</v>
      </c>
      <c r="I6" s="19">
        <f>[4]鳥肉!$G$120</f>
        <v>7916</v>
      </c>
      <c r="J6" s="19">
        <f>[4]鳥肉!$G$139</f>
        <v>7694</v>
      </c>
      <c r="K6" s="19">
        <f>[4]鳥肉!$G$158</f>
        <v>8283</v>
      </c>
      <c r="L6" s="19">
        <f>[4]鳥肉!$G$177</f>
        <v>9293</v>
      </c>
      <c r="M6" s="19">
        <f>[4]鳥肉!$G$196</f>
        <v>10325</v>
      </c>
      <c r="N6" s="20">
        <f>[4]鳥肉!$G$215</f>
        <v>16411</v>
      </c>
      <c r="O6" s="4"/>
    </row>
    <row r="7" spans="1:15" s="2" customFormat="1" x14ac:dyDescent="0.2">
      <c r="A7" s="6" t="s">
        <v>2</v>
      </c>
      <c r="B7" s="21">
        <f t="shared" si="1"/>
        <v>105160668</v>
      </c>
      <c r="C7" s="21">
        <f>[4]鳥肉!$G$7</f>
        <v>7682899</v>
      </c>
      <c r="D7" s="21">
        <f>[4]鳥肉!$G$26</f>
        <v>5829163</v>
      </c>
      <c r="E7" s="21">
        <f>[4]鳥肉!$G$45</f>
        <v>8464768</v>
      </c>
      <c r="F7" s="21">
        <f>[4]鳥肉!$G$64</f>
        <v>8833576</v>
      </c>
      <c r="G7" s="21">
        <f>[4]鳥肉!$G$83</f>
        <v>8376602</v>
      </c>
      <c r="H7" s="21">
        <f>[4]鳥肉!$G$102</f>
        <v>7380877</v>
      </c>
      <c r="I7" s="21">
        <f>[4]鳥肉!$G$121</f>
        <v>7575832</v>
      </c>
      <c r="J7" s="21">
        <f>[4]鳥肉!$G$140</f>
        <v>7250924</v>
      </c>
      <c r="K7" s="21">
        <f>[4]鳥肉!$G$159</f>
        <v>7987325</v>
      </c>
      <c r="L7" s="21">
        <f>[4]鳥肉!$G$178</f>
        <v>9210309</v>
      </c>
      <c r="M7" s="21">
        <f>[4]鳥肉!$G$197</f>
        <v>10219352</v>
      </c>
      <c r="N7" s="22">
        <f>[4]鳥肉!$G$216</f>
        <v>16349041</v>
      </c>
      <c r="O7" s="4"/>
    </row>
    <row r="8" spans="1:15" s="2" customFormat="1" x14ac:dyDescent="0.2">
      <c r="A8" s="5"/>
      <c r="B8" s="19">
        <f t="shared" si="1"/>
        <v>6485</v>
      </c>
      <c r="C8" s="19">
        <f>[4]鳥肉!$G$8</f>
        <v>255</v>
      </c>
      <c r="D8" s="19">
        <f>[4]鳥肉!$G$27</f>
        <v>215</v>
      </c>
      <c r="E8" s="19">
        <f>[4]鳥肉!$G$46</f>
        <v>415</v>
      </c>
      <c r="F8" s="19">
        <f>[4]鳥肉!$G$65</f>
        <v>478</v>
      </c>
      <c r="G8" s="19">
        <f>[4]鳥肉!$G$84</f>
        <v>556</v>
      </c>
      <c r="H8" s="19">
        <f>[4]鳥肉!$G$103</f>
        <v>561</v>
      </c>
      <c r="I8" s="19">
        <f>[4]鳥肉!$G$122</f>
        <v>478</v>
      </c>
      <c r="J8" s="19">
        <f>[4]鳥肉!$G$141</f>
        <v>299</v>
      </c>
      <c r="K8" s="19">
        <f>[4]鳥肉!$G$160</f>
        <v>478</v>
      </c>
      <c r="L8" s="19">
        <f>[4]鳥肉!$G$179</f>
        <v>480</v>
      </c>
      <c r="M8" s="19">
        <f>[4]鳥肉!$G$198</f>
        <v>614</v>
      </c>
      <c r="N8" s="20">
        <f>[4]鳥肉!$G$217</f>
        <v>1656</v>
      </c>
      <c r="O8" s="4"/>
    </row>
    <row r="9" spans="1:15" s="2" customFormat="1" x14ac:dyDescent="0.2">
      <c r="A9" s="6" t="s">
        <v>3</v>
      </c>
      <c r="B9" s="21">
        <f t="shared" si="1"/>
        <v>23530390</v>
      </c>
      <c r="C9" s="21">
        <f>[4]鳥肉!$G$9</f>
        <v>916237</v>
      </c>
      <c r="D9" s="21">
        <f>[4]鳥肉!$G$28</f>
        <v>752265</v>
      </c>
      <c r="E9" s="21">
        <f>[4]鳥肉!$G$47</f>
        <v>1453295</v>
      </c>
      <c r="F9" s="21">
        <f>[4]鳥肉!$G$66</f>
        <v>1693729</v>
      </c>
      <c r="G9" s="21">
        <f>[4]鳥肉!$G$85</f>
        <v>1969339</v>
      </c>
      <c r="H9" s="21">
        <f>[4]鳥肉!$G$104</f>
        <v>1979049</v>
      </c>
      <c r="I9" s="21">
        <f>[4]鳥肉!$G$123</f>
        <v>1703939</v>
      </c>
      <c r="J9" s="21">
        <f>[4]鳥肉!$G$142</f>
        <v>1077943</v>
      </c>
      <c r="K9" s="21">
        <f>[4]鳥肉!$G$161</f>
        <v>1698150</v>
      </c>
      <c r="L9" s="21">
        <f>[4]鳥肉!$G$180</f>
        <v>1728446</v>
      </c>
      <c r="M9" s="21">
        <f>[4]鳥肉!$G$199</f>
        <v>2246475</v>
      </c>
      <c r="N9" s="22">
        <f>[4]鳥肉!$G$218</f>
        <v>6311523</v>
      </c>
      <c r="O9" s="4"/>
    </row>
    <row r="10" spans="1:15" s="2" customFormat="1" x14ac:dyDescent="0.2">
      <c r="A10" s="5" t="s">
        <v>4</v>
      </c>
      <c r="B10" s="19">
        <f t="shared" si="1"/>
        <v>14365</v>
      </c>
      <c r="C10" s="19">
        <f>[4]鳥肉!$G$10</f>
        <v>1292</v>
      </c>
      <c r="D10" s="19">
        <f>[4]鳥肉!$G$29</f>
        <v>1979</v>
      </c>
      <c r="E10" s="19">
        <f>[4]鳥肉!$G$48</f>
        <v>860</v>
      </c>
      <c r="F10" s="19">
        <f>[4]鳥肉!$G$67</f>
        <v>1191</v>
      </c>
      <c r="G10" s="19">
        <f>[4]鳥肉!$G$86</f>
        <v>1327</v>
      </c>
      <c r="H10" s="19">
        <f>[4]鳥肉!$G$105</f>
        <v>1400</v>
      </c>
      <c r="I10" s="19">
        <f>[4]鳥肉!$G$124</f>
        <v>1108</v>
      </c>
      <c r="J10" s="19">
        <f>[4]鳥肉!$G$143</f>
        <v>790</v>
      </c>
      <c r="K10" s="19">
        <f>[4]鳥肉!$G$162</f>
        <v>1004</v>
      </c>
      <c r="L10" s="19">
        <f>[4]鳥肉!$G$181</f>
        <v>992</v>
      </c>
      <c r="M10" s="19">
        <f>[4]鳥肉!$G$200</f>
        <v>912</v>
      </c>
      <c r="N10" s="20">
        <f>[4]鳥肉!$G$219</f>
        <v>1510</v>
      </c>
      <c r="O10" s="4"/>
    </row>
    <row r="11" spans="1:15" s="2" customFormat="1" x14ac:dyDescent="0.2">
      <c r="A11" s="6" t="s">
        <v>5</v>
      </c>
      <c r="B11" s="21">
        <f t="shared" si="1"/>
        <v>11346028</v>
      </c>
      <c r="C11" s="21">
        <f>[4]鳥肉!$G$11</f>
        <v>1253574</v>
      </c>
      <c r="D11" s="21">
        <f>[4]鳥肉!$G$30</f>
        <v>1809416</v>
      </c>
      <c r="E11" s="21">
        <f>[4]鳥肉!$G$49</f>
        <v>580294</v>
      </c>
      <c r="F11" s="21">
        <f>[4]鳥肉!$G$68</f>
        <v>596808</v>
      </c>
      <c r="G11" s="21">
        <f>[4]鳥肉!$G$87</f>
        <v>769710</v>
      </c>
      <c r="H11" s="21">
        <f>[4]鳥肉!$G$106</f>
        <v>578367</v>
      </c>
      <c r="I11" s="21">
        <f>[4]鳥肉!$G$125</f>
        <v>774890</v>
      </c>
      <c r="J11" s="21">
        <f>[4]鳥肉!$G$144</f>
        <v>479706</v>
      </c>
      <c r="K11" s="21">
        <f>[4]鳥肉!$G$163</f>
        <v>908693</v>
      </c>
      <c r="L11" s="21">
        <f>[4]鳥肉!$G$182</f>
        <v>1023175</v>
      </c>
      <c r="M11" s="21">
        <f>[4]鳥肉!$G$201</f>
        <v>818273</v>
      </c>
      <c r="N11" s="22">
        <f>[4]鳥肉!$G$220</f>
        <v>1753122</v>
      </c>
      <c r="O11" s="4"/>
    </row>
    <row r="12" spans="1:15" s="2" customFormat="1" x14ac:dyDescent="0.2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5" s="2" customFormat="1" x14ac:dyDescent="0.2">
      <c r="A13" s="9" t="s">
        <v>24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 t="s">
        <v>30</v>
      </c>
      <c r="N13" s="23"/>
    </row>
    <row r="14" spans="1:15" s="2" customFormat="1" x14ac:dyDescent="0.2">
      <c r="A14" s="3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 t="s">
        <v>0</v>
      </c>
      <c r="N14" s="25"/>
    </row>
    <row r="15" spans="1:15" s="2" customFormat="1" x14ac:dyDescent="0.2">
      <c r="A15" s="17" t="s">
        <v>27</v>
      </c>
      <c r="B15" s="26" t="s">
        <v>31</v>
      </c>
      <c r="C15" s="26">
        <v>1</v>
      </c>
      <c r="D15" s="26">
        <v>2</v>
      </c>
      <c r="E15" s="26">
        <v>3</v>
      </c>
      <c r="F15" s="26">
        <v>4</v>
      </c>
      <c r="G15" s="26">
        <v>5</v>
      </c>
      <c r="H15" s="26">
        <v>6</v>
      </c>
      <c r="I15" s="26">
        <v>7</v>
      </c>
      <c r="J15" s="26">
        <v>8</v>
      </c>
      <c r="K15" s="26">
        <v>9</v>
      </c>
      <c r="L15" s="26">
        <v>10</v>
      </c>
      <c r="M15" s="26">
        <v>11</v>
      </c>
      <c r="N15" s="27">
        <v>12</v>
      </c>
      <c r="O15" s="4"/>
    </row>
    <row r="16" spans="1:15" s="2" customFormat="1" x14ac:dyDescent="0.2">
      <c r="A16" s="5"/>
      <c r="B16" s="19">
        <f t="shared" ref="B16:B37" si="2">SUM(C16:N16)</f>
        <v>678650</v>
      </c>
      <c r="C16" s="19">
        <f>SUM(C26,C30,C36)</f>
        <v>55354</v>
      </c>
      <c r="D16" s="19">
        <f t="shared" ref="D16:N17" si="3">SUM(D26,D30,D36)</f>
        <v>56970</v>
      </c>
      <c r="E16" s="19">
        <f t="shared" si="3"/>
        <v>54946</v>
      </c>
      <c r="F16" s="19">
        <f t="shared" si="3"/>
        <v>62680</v>
      </c>
      <c r="G16" s="19">
        <f t="shared" si="3"/>
        <v>55415</v>
      </c>
      <c r="H16" s="19">
        <f t="shared" si="3"/>
        <v>52988</v>
      </c>
      <c r="I16" s="19">
        <f t="shared" si="3"/>
        <v>54425</v>
      </c>
      <c r="J16" s="19">
        <f t="shared" si="3"/>
        <v>48925</v>
      </c>
      <c r="K16" s="19">
        <f t="shared" si="3"/>
        <v>53646</v>
      </c>
      <c r="L16" s="19">
        <f t="shared" si="3"/>
        <v>61753</v>
      </c>
      <c r="M16" s="19">
        <f t="shared" si="3"/>
        <v>58721</v>
      </c>
      <c r="N16" s="20">
        <f t="shared" si="3"/>
        <v>62827</v>
      </c>
      <c r="O16" s="4"/>
    </row>
    <row r="17" spans="1:15" s="2" customFormat="1" x14ac:dyDescent="0.2">
      <c r="A17" s="6" t="s">
        <v>1</v>
      </c>
      <c r="B17" s="21">
        <f t="shared" si="2"/>
        <v>180405598</v>
      </c>
      <c r="C17" s="21">
        <f t="shared" ref="C17:H17" si="4">SUM(C27,C31,C37)</f>
        <v>11162784</v>
      </c>
      <c r="D17" s="21">
        <f t="shared" si="4"/>
        <v>12230708</v>
      </c>
      <c r="E17" s="21">
        <f t="shared" si="4"/>
        <v>12791420</v>
      </c>
      <c r="F17" s="21">
        <f t="shared" si="4"/>
        <v>16031272</v>
      </c>
      <c r="G17" s="21">
        <f t="shared" si="4"/>
        <v>14930610</v>
      </c>
      <c r="H17" s="21">
        <f t="shared" si="4"/>
        <v>14254270</v>
      </c>
      <c r="I17" s="21">
        <f t="shared" si="3"/>
        <v>13914830</v>
      </c>
      <c r="J17" s="21">
        <f t="shared" si="3"/>
        <v>12537426</v>
      </c>
      <c r="K17" s="21">
        <f t="shared" si="3"/>
        <v>14523260</v>
      </c>
      <c r="L17" s="21">
        <f t="shared" si="3"/>
        <v>17989626</v>
      </c>
      <c r="M17" s="21">
        <f t="shared" si="3"/>
        <v>18321025</v>
      </c>
      <c r="N17" s="22">
        <f t="shared" si="3"/>
        <v>21718367</v>
      </c>
      <c r="O17" s="4"/>
    </row>
    <row r="18" spans="1:15" s="2" customFormat="1" x14ac:dyDescent="0.2">
      <c r="A18" s="5" t="s">
        <v>6</v>
      </c>
      <c r="B18" s="19">
        <f t="shared" si="2"/>
        <v>0</v>
      </c>
      <c r="C18" s="19">
        <f>[4]鳥卵!$G$4</f>
        <v>0</v>
      </c>
      <c r="D18" s="19">
        <f>[4]鳥卵!$G$40</f>
        <v>0</v>
      </c>
      <c r="E18" s="19">
        <f>[4]鳥卵!$G$76</f>
        <v>0</v>
      </c>
      <c r="F18" s="19">
        <f>[4]鳥卵!$G$112</f>
        <v>0</v>
      </c>
      <c r="G18" s="19">
        <f>[4]鳥卵!$G$148</f>
        <v>0</v>
      </c>
      <c r="H18" s="19">
        <f>[4]鳥卵!$G$184</f>
        <v>0</v>
      </c>
      <c r="I18" s="19">
        <f>[4]鳥卵!$G$220</f>
        <v>0</v>
      </c>
      <c r="J18" s="19">
        <f>[4]鳥卵!$G$256</f>
        <v>0</v>
      </c>
      <c r="K18" s="19">
        <f>[4]鳥卵!$G$292</f>
        <v>0</v>
      </c>
      <c r="L18" s="19">
        <f>[4]鳥卵!$G$328</f>
        <v>0</v>
      </c>
      <c r="M18" s="19">
        <f>[4]鳥卵!$G$364</f>
        <v>0</v>
      </c>
      <c r="N18" s="20">
        <f>[4]鳥卵!$G$400</f>
        <v>0</v>
      </c>
      <c r="O18" s="4"/>
    </row>
    <row r="19" spans="1:15" s="2" customFormat="1" x14ac:dyDescent="0.2">
      <c r="A19" s="7" t="s">
        <v>7</v>
      </c>
      <c r="B19" s="28">
        <f t="shared" si="2"/>
        <v>0</v>
      </c>
      <c r="C19" s="28">
        <f>[4]鳥卵!$H$4</f>
        <v>0</v>
      </c>
      <c r="D19" s="28">
        <f>[4]鳥卵!$H$40</f>
        <v>0</v>
      </c>
      <c r="E19" s="28">
        <f>[4]鳥卵!$H$76</f>
        <v>0</v>
      </c>
      <c r="F19" s="28">
        <f>[4]鳥卵!$H$112</f>
        <v>0</v>
      </c>
      <c r="G19" s="28">
        <f>[4]鳥卵!$H$148</f>
        <v>0</v>
      </c>
      <c r="H19" s="28">
        <f>[4]鳥卵!$H$184</f>
        <v>0</v>
      </c>
      <c r="I19" s="28">
        <f>[4]鳥卵!$H$220</f>
        <v>0</v>
      </c>
      <c r="J19" s="28">
        <f>[4]鳥卵!$H$256</f>
        <v>0</v>
      </c>
      <c r="K19" s="28">
        <f>[4]鳥卵!$H$292</f>
        <v>0</v>
      </c>
      <c r="L19" s="28">
        <f>[4]鳥卵!$H$328</f>
        <v>0</v>
      </c>
      <c r="M19" s="28">
        <f>[4]鳥卵!$H$364</f>
        <v>0</v>
      </c>
      <c r="N19" s="29">
        <f>[4]鳥卵!$H$400</f>
        <v>0</v>
      </c>
      <c r="O19" s="4"/>
    </row>
    <row r="20" spans="1:15" s="2" customFormat="1" x14ac:dyDescent="0.2">
      <c r="A20" s="5"/>
      <c r="B20" s="19">
        <f t="shared" si="2"/>
        <v>677136</v>
      </c>
      <c r="C20" s="19">
        <f>[4]鳥卵!$G$5</f>
        <v>55237</v>
      </c>
      <c r="D20" s="19">
        <f>[4]鳥卵!$G$41</f>
        <v>56862</v>
      </c>
      <c r="E20" s="19">
        <f>[4]鳥卵!$G$77</f>
        <v>54829</v>
      </c>
      <c r="F20" s="19">
        <f>[4]鳥卵!$G$113</f>
        <v>62548</v>
      </c>
      <c r="G20" s="19">
        <f>[4]鳥卵!$G$149</f>
        <v>55298</v>
      </c>
      <c r="H20" s="19">
        <f>[4]鳥卵!$G$185</f>
        <v>52867</v>
      </c>
      <c r="I20" s="19">
        <f>[4]鳥卵!$G$221</f>
        <v>54301</v>
      </c>
      <c r="J20" s="19">
        <f>[4]鳥卵!$G$257</f>
        <v>48796</v>
      </c>
      <c r="K20" s="19">
        <f>[4]鳥卵!$G$293</f>
        <v>53517</v>
      </c>
      <c r="L20" s="19">
        <f>[4]鳥卵!$G$329</f>
        <v>61655</v>
      </c>
      <c r="M20" s="19">
        <f>[4]鳥卵!$G$365</f>
        <v>58554</v>
      </c>
      <c r="N20" s="20">
        <f>[4]鳥卵!$G$401</f>
        <v>62672</v>
      </c>
      <c r="O20" s="4"/>
    </row>
    <row r="21" spans="1:15" s="2" customFormat="1" x14ac:dyDescent="0.2">
      <c r="A21" s="15" t="s">
        <v>26</v>
      </c>
      <c r="B21" s="28">
        <f t="shared" si="2"/>
        <v>179127844</v>
      </c>
      <c r="C21" s="28">
        <f>[4]鳥卵!$H$5</f>
        <v>11067934</v>
      </c>
      <c r="D21" s="28">
        <f>[4]鳥卵!$H$41</f>
        <v>12140974</v>
      </c>
      <c r="E21" s="28">
        <f>[4]鳥卵!$H$77</f>
        <v>12692780</v>
      </c>
      <c r="F21" s="28">
        <f>[4]鳥卵!$H$113</f>
        <v>15920742</v>
      </c>
      <c r="G21" s="28">
        <f>[4]鳥卵!$H$149</f>
        <v>14830930</v>
      </c>
      <c r="H21" s="28">
        <f>[4]鳥卵!$H$185</f>
        <v>14151616</v>
      </c>
      <c r="I21" s="28">
        <f>[4]鳥卵!$H$221</f>
        <v>13809225</v>
      </c>
      <c r="J21" s="28">
        <f>[4]鳥卵!$H$257</f>
        <v>12427090</v>
      </c>
      <c r="K21" s="28">
        <f>[4]鳥卵!$H$293</f>
        <v>14415870</v>
      </c>
      <c r="L21" s="28">
        <f>[4]鳥卵!$H$329</f>
        <v>17905595</v>
      </c>
      <c r="M21" s="28">
        <f>[4]鳥卵!$H$365</f>
        <v>18177915</v>
      </c>
      <c r="N21" s="29">
        <f>[4]鳥卵!$H$401</f>
        <v>21587173</v>
      </c>
      <c r="O21" s="4"/>
    </row>
    <row r="22" spans="1:15" s="2" customFormat="1" x14ac:dyDescent="0.2">
      <c r="A22" s="5"/>
      <c r="B22" s="19">
        <f t="shared" si="2"/>
        <v>0</v>
      </c>
      <c r="C22" s="19">
        <f>[4]鳥卵!$G$6</f>
        <v>0</v>
      </c>
      <c r="D22" s="19">
        <f>[4]鳥卵!$G$42</f>
        <v>0</v>
      </c>
      <c r="E22" s="19">
        <f>[4]鳥卵!$G$78</f>
        <v>0</v>
      </c>
      <c r="F22" s="19">
        <f>[4]鳥卵!$G$114</f>
        <v>0</v>
      </c>
      <c r="G22" s="19">
        <f>[4]鳥卵!$G$150</f>
        <v>0</v>
      </c>
      <c r="H22" s="19">
        <f>[4]鳥卵!$G$186</f>
        <v>0</v>
      </c>
      <c r="I22" s="19">
        <f>[4]鳥卵!$G$222</f>
        <v>0</v>
      </c>
      <c r="J22" s="19">
        <f>[4]鳥卵!$G$258</f>
        <v>0</v>
      </c>
      <c r="K22" s="19">
        <f>[4]鳥卵!$G$294</f>
        <v>0</v>
      </c>
      <c r="L22" s="19">
        <f>[4]鳥卵!$G$330</f>
        <v>0</v>
      </c>
      <c r="M22" s="19">
        <f>[4]鳥卵!$G$366</f>
        <v>0</v>
      </c>
      <c r="N22" s="20">
        <f>[4]鳥卵!$G$402</f>
        <v>0</v>
      </c>
      <c r="O22" s="4"/>
    </row>
    <row r="23" spans="1:15" s="2" customFormat="1" x14ac:dyDescent="0.2">
      <c r="A23" s="7" t="s">
        <v>8</v>
      </c>
      <c r="B23" s="28">
        <f t="shared" si="2"/>
        <v>0</v>
      </c>
      <c r="C23" s="28">
        <f>[4]鳥卵!$H$6</f>
        <v>0</v>
      </c>
      <c r="D23" s="28">
        <f>[4]鳥卵!$H$42</f>
        <v>0</v>
      </c>
      <c r="E23" s="28">
        <f>[4]鳥卵!$H$78</f>
        <v>0</v>
      </c>
      <c r="F23" s="28">
        <f>[4]鳥卵!$H$114</f>
        <v>0</v>
      </c>
      <c r="G23" s="28">
        <f>[4]鳥卵!$H$150</f>
        <v>0</v>
      </c>
      <c r="H23" s="28">
        <f>[4]鳥卵!$H$186</f>
        <v>0</v>
      </c>
      <c r="I23" s="28">
        <f>[4]鳥卵!$H$222</f>
        <v>0</v>
      </c>
      <c r="J23" s="28">
        <f>[4]鳥卵!$H$258</f>
        <v>0</v>
      </c>
      <c r="K23" s="28">
        <f>[4]鳥卵!$H$294</f>
        <v>0</v>
      </c>
      <c r="L23" s="28">
        <f>[4]鳥卵!$H$330</f>
        <v>0</v>
      </c>
      <c r="M23" s="28">
        <f>[4]鳥卵!$H$366</f>
        <v>0</v>
      </c>
      <c r="N23" s="29">
        <f>[4]鳥卵!$H$402</f>
        <v>0</v>
      </c>
      <c r="O23" s="4"/>
    </row>
    <row r="24" spans="1:15" s="2" customFormat="1" x14ac:dyDescent="0.2">
      <c r="A24" s="5"/>
      <c r="B24" s="19">
        <f t="shared" si="2"/>
        <v>0</v>
      </c>
      <c r="C24" s="19">
        <f>[4]鳥卵!$G$7</f>
        <v>0</v>
      </c>
      <c r="D24" s="19">
        <f>[4]鳥卵!$G$43</f>
        <v>0</v>
      </c>
      <c r="E24" s="19">
        <f>[4]鳥卵!$G$79</f>
        <v>0</v>
      </c>
      <c r="F24" s="19">
        <f>[4]鳥卵!$G$115</f>
        <v>0</v>
      </c>
      <c r="G24" s="19">
        <f>[4]鳥卵!$G$151</f>
        <v>0</v>
      </c>
      <c r="H24" s="19">
        <f>[4]鳥卵!$G$187</f>
        <v>0</v>
      </c>
      <c r="I24" s="19">
        <f>[4]鳥卵!$G$223</f>
        <v>0</v>
      </c>
      <c r="J24" s="19">
        <f>[4]鳥卵!$G$259</f>
        <v>0</v>
      </c>
      <c r="K24" s="19">
        <f>[4]鳥卵!$G$295</f>
        <v>0</v>
      </c>
      <c r="L24" s="19">
        <f>[4]鳥卵!$G$331</f>
        <v>0</v>
      </c>
      <c r="M24" s="19">
        <f>[4]鳥卵!$G$367</f>
        <v>0</v>
      </c>
      <c r="N24" s="20">
        <f>[4]鳥卵!$G$403</f>
        <v>0</v>
      </c>
      <c r="O24" s="4"/>
    </row>
    <row r="25" spans="1:15" s="2" customFormat="1" x14ac:dyDescent="0.2">
      <c r="A25" s="7" t="s">
        <v>9</v>
      </c>
      <c r="B25" s="28">
        <f t="shared" si="2"/>
        <v>0</v>
      </c>
      <c r="C25" s="28">
        <f>[4]鳥卵!$H$7</f>
        <v>0</v>
      </c>
      <c r="D25" s="28">
        <f>[4]鳥卵!$H$43</f>
        <v>0</v>
      </c>
      <c r="E25" s="28">
        <f>[4]鳥卵!$H$79</f>
        <v>0</v>
      </c>
      <c r="F25" s="28">
        <f>[4]鳥卵!$H$115</f>
        <v>0</v>
      </c>
      <c r="G25" s="28">
        <f>[4]鳥卵!$H$151</f>
        <v>0</v>
      </c>
      <c r="H25" s="28">
        <f>[4]鳥卵!$H$187</f>
        <v>0</v>
      </c>
      <c r="I25" s="28">
        <f>[4]鳥卵!$H$223</f>
        <v>0</v>
      </c>
      <c r="J25" s="28">
        <f>[4]鳥卵!$H$259</f>
        <v>0</v>
      </c>
      <c r="K25" s="28">
        <f>[4]鳥卵!$H$295</f>
        <v>0</v>
      </c>
      <c r="L25" s="28">
        <f>[4]鳥卵!$H$331</f>
        <v>0</v>
      </c>
      <c r="M25" s="28">
        <f>[4]鳥卵!$H$367</f>
        <v>0</v>
      </c>
      <c r="N25" s="29">
        <f>[4]鳥卵!$H$403</f>
        <v>0</v>
      </c>
      <c r="O25" s="4"/>
    </row>
    <row r="26" spans="1:15" s="2" customFormat="1" x14ac:dyDescent="0.2">
      <c r="A26" s="5"/>
      <c r="B26" s="19">
        <f t="shared" si="2"/>
        <v>677136</v>
      </c>
      <c r="C26" s="19">
        <f t="shared" ref="C26:N27" si="5">SUM(C18,C20,C22,C24)</f>
        <v>55237</v>
      </c>
      <c r="D26" s="19">
        <f t="shared" si="5"/>
        <v>56862</v>
      </c>
      <c r="E26" s="19">
        <f t="shared" si="5"/>
        <v>54829</v>
      </c>
      <c r="F26" s="19">
        <f t="shared" si="5"/>
        <v>62548</v>
      </c>
      <c r="G26" s="19">
        <f t="shared" si="5"/>
        <v>55298</v>
      </c>
      <c r="H26" s="19">
        <f t="shared" si="5"/>
        <v>52867</v>
      </c>
      <c r="I26" s="19">
        <f t="shared" si="5"/>
        <v>54301</v>
      </c>
      <c r="J26" s="19">
        <f t="shared" si="5"/>
        <v>48796</v>
      </c>
      <c r="K26" s="19">
        <f t="shared" si="5"/>
        <v>53517</v>
      </c>
      <c r="L26" s="19">
        <f t="shared" si="5"/>
        <v>61655</v>
      </c>
      <c r="M26" s="19">
        <f t="shared" si="5"/>
        <v>58554</v>
      </c>
      <c r="N26" s="20">
        <f t="shared" si="5"/>
        <v>62672</v>
      </c>
      <c r="O26" s="4"/>
    </row>
    <row r="27" spans="1:15" s="2" customFormat="1" x14ac:dyDescent="0.2">
      <c r="A27" s="6" t="s">
        <v>10</v>
      </c>
      <c r="B27" s="21">
        <f t="shared" si="2"/>
        <v>179127844</v>
      </c>
      <c r="C27" s="21">
        <f t="shared" si="5"/>
        <v>11067934</v>
      </c>
      <c r="D27" s="21">
        <f t="shared" si="5"/>
        <v>12140974</v>
      </c>
      <c r="E27" s="21">
        <f t="shared" si="5"/>
        <v>12692780</v>
      </c>
      <c r="F27" s="21">
        <f t="shared" si="5"/>
        <v>15920742</v>
      </c>
      <c r="G27" s="21">
        <f t="shared" si="5"/>
        <v>14830930</v>
      </c>
      <c r="H27" s="21">
        <f t="shared" si="5"/>
        <v>14151616</v>
      </c>
      <c r="I27" s="21">
        <f t="shared" si="5"/>
        <v>13809225</v>
      </c>
      <c r="J27" s="21">
        <f t="shared" si="5"/>
        <v>12427090</v>
      </c>
      <c r="K27" s="21">
        <f t="shared" si="5"/>
        <v>14415870</v>
      </c>
      <c r="L27" s="21">
        <f t="shared" si="5"/>
        <v>17905595</v>
      </c>
      <c r="M27" s="21">
        <f t="shared" si="5"/>
        <v>18177915</v>
      </c>
      <c r="N27" s="22">
        <f t="shared" si="5"/>
        <v>21587173</v>
      </c>
      <c r="O27" s="4"/>
    </row>
    <row r="28" spans="1:15" s="2" customFormat="1" x14ac:dyDescent="0.2">
      <c r="A28" s="5" t="s">
        <v>11</v>
      </c>
      <c r="B28" s="19">
        <f t="shared" si="2"/>
        <v>1514</v>
      </c>
      <c r="C28" s="19">
        <f>[4]鳥卵!$G$11</f>
        <v>117</v>
      </c>
      <c r="D28" s="19">
        <f>[4]鳥卵!$G$47</f>
        <v>108</v>
      </c>
      <c r="E28" s="19">
        <f>[4]鳥卵!$G$83</f>
        <v>117</v>
      </c>
      <c r="F28" s="19">
        <f>[4]鳥卵!$G$119</f>
        <v>132</v>
      </c>
      <c r="G28" s="19">
        <f>[4]鳥卵!$G$155</f>
        <v>117</v>
      </c>
      <c r="H28" s="19">
        <f>[4]鳥卵!$G$191</f>
        <v>121</v>
      </c>
      <c r="I28" s="19">
        <f>[4]鳥卵!$G$227</f>
        <v>124</v>
      </c>
      <c r="J28" s="19">
        <f>[4]鳥卵!$G$263</f>
        <v>129</v>
      </c>
      <c r="K28" s="19">
        <f>[4]鳥卵!$G$299</f>
        <v>129</v>
      </c>
      <c r="L28" s="19">
        <f>[4]鳥卵!$G$335</f>
        <v>98</v>
      </c>
      <c r="M28" s="19">
        <f>[4]鳥卵!$G$371</f>
        <v>167</v>
      </c>
      <c r="N28" s="20">
        <f>[4]鳥卵!$G$407</f>
        <v>155</v>
      </c>
      <c r="O28" s="4"/>
    </row>
    <row r="29" spans="1:15" s="2" customFormat="1" x14ac:dyDescent="0.2">
      <c r="A29" s="7" t="s">
        <v>12</v>
      </c>
      <c r="B29" s="28">
        <f t="shared" si="2"/>
        <v>1277754</v>
      </c>
      <c r="C29" s="28">
        <f>[4]鳥卵!$H$11</f>
        <v>94850</v>
      </c>
      <c r="D29" s="28">
        <f>[4]鳥卵!$H$47</f>
        <v>89734</v>
      </c>
      <c r="E29" s="28">
        <f>[4]鳥卵!$H$83</f>
        <v>98640</v>
      </c>
      <c r="F29" s="28">
        <f>[4]鳥卵!$H$119</f>
        <v>110530</v>
      </c>
      <c r="G29" s="28">
        <f>[4]鳥卵!$H$155</f>
        <v>99680</v>
      </c>
      <c r="H29" s="28">
        <f>[4]鳥卵!$H$191</f>
        <v>102654</v>
      </c>
      <c r="I29" s="28">
        <f>[4]鳥卵!$H$227</f>
        <v>105605</v>
      </c>
      <c r="J29" s="28">
        <f>[4]鳥卵!$H$263</f>
        <v>110336</v>
      </c>
      <c r="K29" s="28">
        <f>[4]鳥卵!$H$299</f>
        <v>107390</v>
      </c>
      <c r="L29" s="28">
        <f>[4]鳥卵!$H$335</f>
        <v>84031</v>
      </c>
      <c r="M29" s="28">
        <f>[4]鳥卵!$H$371</f>
        <v>143110</v>
      </c>
      <c r="N29" s="29">
        <f>[4]鳥卵!$H$407</f>
        <v>131194</v>
      </c>
      <c r="O29" s="4"/>
    </row>
    <row r="30" spans="1:15" s="2" customFormat="1" x14ac:dyDescent="0.2">
      <c r="A30" s="5"/>
      <c r="B30" s="19">
        <f t="shared" si="2"/>
        <v>1514</v>
      </c>
      <c r="C30" s="19">
        <f t="shared" ref="C30:N31" si="6">SUM(C28)</f>
        <v>117</v>
      </c>
      <c r="D30" s="19">
        <f t="shared" si="6"/>
        <v>108</v>
      </c>
      <c r="E30" s="19">
        <f t="shared" si="6"/>
        <v>117</v>
      </c>
      <c r="F30" s="19">
        <f t="shared" si="6"/>
        <v>132</v>
      </c>
      <c r="G30" s="19">
        <f t="shared" si="6"/>
        <v>117</v>
      </c>
      <c r="H30" s="19">
        <f t="shared" si="6"/>
        <v>121</v>
      </c>
      <c r="I30" s="19">
        <f t="shared" si="6"/>
        <v>124</v>
      </c>
      <c r="J30" s="19">
        <f t="shared" si="6"/>
        <v>129</v>
      </c>
      <c r="K30" s="19">
        <f t="shared" si="6"/>
        <v>129</v>
      </c>
      <c r="L30" s="19">
        <f t="shared" si="6"/>
        <v>98</v>
      </c>
      <c r="M30" s="19">
        <f t="shared" si="6"/>
        <v>167</v>
      </c>
      <c r="N30" s="20">
        <f t="shared" si="6"/>
        <v>155</v>
      </c>
      <c r="O30" s="4"/>
    </row>
    <row r="31" spans="1:15" s="2" customFormat="1" x14ac:dyDescent="0.2">
      <c r="A31" s="6" t="s">
        <v>10</v>
      </c>
      <c r="B31" s="21">
        <f t="shared" si="2"/>
        <v>1277754</v>
      </c>
      <c r="C31" s="21">
        <f t="shared" si="6"/>
        <v>94850</v>
      </c>
      <c r="D31" s="21">
        <f t="shared" si="6"/>
        <v>89734</v>
      </c>
      <c r="E31" s="21">
        <f t="shared" si="6"/>
        <v>98640</v>
      </c>
      <c r="F31" s="21">
        <f t="shared" si="6"/>
        <v>110530</v>
      </c>
      <c r="G31" s="21">
        <f t="shared" si="6"/>
        <v>99680</v>
      </c>
      <c r="H31" s="21">
        <f t="shared" si="6"/>
        <v>102654</v>
      </c>
      <c r="I31" s="21">
        <f t="shared" si="6"/>
        <v>105605</v>
      </c>
      <c r="J31" s="21">
        <f t="shared" si="6"/>
        <v>110336</v>
      </c>
      <c r="K31" s="21">
        <f t="shared" si="6"/>
        <v>107390</v>
      </c>
      <c r="L31" s="21">
        <f t="shared" si="6"/>
        <v>84031</v>
      </c>
      <c r="M31" s="21">
        <f t="shared" si="6"/>
        <v>143110</v>
      </c>
      <c r="N31" s="22">
        <f t="shared" si="6"/>
        <v>131194</v>
      </c>
      <c r="O31" s="4"/>
    </row>
    <row r="32" spans="1:15" s="2" customFormat="1" x14ac:dyDescent="0.2">
      <c r="A32" s="5" t="s">
        <v>4</v>
      </c>
      <c r="B32" s="19">
        <f t="shared" si="2"/>
        <v>0</v>
      </c>
      <c r="C32" s="19">
        <f>[4]鳥卵!$G$16</f>
        <v>0</v>
      </c>
      <c r="D32" s="19">
        <f>[4]鳥卵!$G$52</f>
        <v>0</v>
      </c>
      <c r="E32" s="19">
        <f>[4]鳥卵!$G$88</f>
        <v>0</v>
      </c>
      <c r="F32" s="19">
        <f>[4]鳥卵!$G$124</f>
        <v>0</v>
      </c>
      <c r="G32" s="19">
        <f>[4]鳥卵!$G$160</f>
        <v>0</v>
      </c>
      <c r="H32" s="19">
        <f>[4]鳥卵!$G$196</f>
        <v>0</v>
      </c>
      <c r="I32" s="19">
        <f>[4]鳥卵!$G$232</f>
        <v>0</v>
      </c>
      <c r="J32" s="19">
        <f>[4]鳥卵!$G$268</f>
        <v>0</v>
      </c>
      <c r="K32" s="19">
        <f>[4]鳥卵!$G$304</f>
        <v>0</v>
      </c>
      <c r="L32" s="19">
        <f>[4]鳥卵!$G$340</f>
        <v>0</v>
      </c>
      <c r="M32" s="19">
        <f>[4]鳥卵!$G$376</f>
        <v>0</v>
      </c>
      <c r="N32" s="20">
        <f>[4]鳥卵!$G$412</f>
        <v>0</v>
      </c>
      <c r="O32" s="4"/>
    </row>
    <row r="33" spans="1:15" s="2" customFormat="1" x14ac:dyDescent="0.2">
      <c r="A33" s="7" t="s">
        <v>12</v>
      </c>
      <c r="B33" s="28">
        <f t="shared" si="2"/>
        <v>0</v>
      </c>
      <c r="C33" s="28">
        <f>[4]鳥卵!$H$16</f>
        <v>0</v>
      </c>
      <c r="D33" s="28">
        <f>[4]鳥卵!$H$52</f>
        <v>0</v>
      </c>
      <c r="E33" s="28">
        <f>[4]鳥卵!$H$88</f>
        <v>0</v>
      </c>
      <c r="F33" s="28">
        <f>[4]鳥卵!$H$124</f>
        <v>0</v>
      </c>
      <c r="G33" s="28">
        <f>[4]鳥卵!$H$160</f>
        <v>0</v>
      </c>
      <c r="H33" s="28">
        <f>[4]鳥卵!$H$196</f>
        <v>0</v>
      </c>
      <c r="I33" s="28">
        <f>[4]鳥卵!$H$232</f>
        <v>0</v>
      </c>
      <c r="J33" s="28">
        <f>[4]鳥卵!$H$268</f>
        <v>0</v>
      </c>
      <c r="K33" s="28">
        <f>[4]鳥卵!$H$304</f>
        <v>0</v>
      </c>
      <c r="L33" s="28">
        <f>[4]鳥卵!$H$340</f>
        <v>0</v>
      </c>
      <c r="M33" s="28">
        <f>[4]鳥卵!$H$376</f>
        <v>0</v>
      </c>
      <c r="N33" s="29">
        <f>[4]鳥卵!$H$412</f>
        <v>0</v>
      </c>
      <c r="O33" s="4"/>
    </row>
    <row r="34" spans="1:15" s="2" customFormat="1" x14ac:dyDescent="0.2">
      <c r="A34" s="5"/>
      <c r="B34" s="19">
        <f t="shared" si="2"/>
        <v>0</v>
      </c>
      <c r="C34" s="19">
        <f>[4]鳥卵!$G$17</f>
        <v>0</v>
      </c>
      <c r="D34" s="19">
        <f>[4]鳥卵!$G$53</f>
        <v>0</v>
      </c>
      <c r="E34" s="19">
        <f>[4]鳥卵!$G$89</f>
        <v>0</v>
      </c>
      <c r="F34" s="19">
        <f>[4]鳥卵!$G$125</f>
        <v>0</v>
      </c>
      <c r="G34" s="19">
        <f>[4]鳥卵!$G$161</f>
        <v>0</v>
      </c>
      <c r="H34" s="19">
        <f>[4]鳥卵!$G$197</f>
        <v>0</v>
      </c>
      <c r="I34" s="19">
        <f>[4]鳥卵!$G$233</f>
        <v>0</v>
      </c>
      <c r="J34" s="19">
        <f>[4]鳥卵!$G$269</f>
        <v>0</v>
      </c>
      <c r="K34" s="19">
        <f>[4]鳥卵!$G$305</f>
        <v>0</v>
      </c>
      <c r="L34" s="19">
        <f>[4]鳥卵!$G$341</f>
        <v>0</v>
      </c>
      <c r="M34" s="19">
        <f>[4]鳥卵!$G$377</f>
        <v>0</v>
      </c>
      <c r="N34" s="20">
        <f>[4]鳥卵!$G$413</f>
        <v>0</v>
      </c>
      <c r="O34" s="4"/>
    </row>
    <row r="35" spans="1:15" s="2" customFormat="1" x14ac:dyDescent="0.2">
      <c r="A35" s="7" t="s">
        <v>13</v>
      </c>
      <c r="B35" s="28">
        <f t="shared" si="2"/>
        <v>0</v>
      </c>
      <c r="C35" s="28">
        <f>[4]鳥卵!$H$17</f>
        <v>0</v>
      </c>
      <c r="D35" s="28">
        <f>[4]鳥卵!$H$53</f>
        <v>0</v>
      </c>
      <c r="E35" s="28">
        <f>[4]鳥卵!$H$89</f>
        <v>0</v>
      </c>
      <c r="F35" s="28">
        <f>[4]鳥卵!$H$125</f>
        <v>0</v>
      </c>
      <c r="G35" s="28">
        <f>[4]鳥卵!$H$161</f>
        <v>0</v>
      </c>
      <c r="H35" s="28">
        <f>[4]鳥卵!$H$197</f>
        <v>0</v>
      </c>
      <c r="I35" s="28">
        <f>[4]鳥卵!$H$233</f>
        <v>0</v>
      </c>
      <c r="J35" s="28">
        <f>[4]鳥卵!$H$269</f>
        <v>0</v>
      </c>
      <c r="K35" s="28">
        <f>[4]鳥卵!$H$305</f>
        <v>0</v>
      </c>
      <c r="L35" s="28">
        <f>[4]鳥卵!$H$341</f>
        <v>0</v>
      </c>
      <c r="M35" s="28">
        <f>[4]鳥卵!$H$377</f>
        <v>0</v>
      </c>
      <c r="N35" s="29">
        <f>[4]鳥卵!$H$413</f>
        <v>0</v>
      </c>
      <c r="O35" s="4"/>
    </row>
    <row r="36" spans="1:15" s="2" customFormat="1" x14ac:dyDescent="0.2">
      <c r="A36" s="5"/>
      <c r="B36" s="19">
        <f t="shared" si="2"/>
        <v>0</v>
      </c>
      <c r="C36" s="19">
        <f t="shared" ref="C36:N37" si="7">SUM(C32,C34)</f>
        <v>0</v>
      </c>
      <c r="D36" s="19">
        <f t="shared" si="7"/>
        <v>0</v>
      </c>
      <c r="E36" s="19">
        <f t="shared" si="7"/>
        <v>0</v>
      </c>
      <c r="F36" s="19">
        <f t="shared" si="7"/>
        <v>0</v>
      </c>
      <c r="G36" s="19">
        <f t="shared" si="7"/>
        <v>0</v>
      </c>
      <c r="H36" s="19">
        <f t="shared" si="7"/>
        <v>0</v>
      </c>
      <c r="I36" s="19">
        <f t="shared" si="7"/>
        <v>0</v>
      </c>
      <c r="J36" s="19">
        <f t="shared" si="7"/>
        <v>0</v>
      </c>
      <c r="K36" s="19">
        <f t="shared" si="7"/>
        <v>0</v>
      </c>
      <c r="L36" s="19">
        <f t="shared" si="7"/>
        <v>0</v>
      </c>
      <c r="M36" s="19">
        <f t="shared" si="7"/>
        <v>0</v>
      </c>
      <c r="N36" s="20">
        <f t="shared" si="7"/>
        <v>0</v>
      </c>
      <c r="O36" s="4"/>
    </row>
    <row r="37" spans="1:15" s="2" customFormat="1" x14ac:dyDescent="0.2">
      <c r="A37" s="6" t="s">
        <v>10</v>
      </c>
      <c r="B37" s="21">
        <f t="shared" si="2"/>
        <v>0</v>
      </c>
      <c r="C37" s="21">
        <f t="shared" si="7"/>
        <v>0</v>
      </c>
      <c r="D37" s="21">
        <f t="shared" si="7"/>
        <v>0</v>
      </c>
      <c r="E37" s="21">
        <f t="shared" si="7"/>
        <v>0</v>
      </c>
      <c r="F37" s="21">
        <f t="shared" si="7"/>
        <v>0</v>
      </c>
      <c r="G37" s="21">
        <f t="shared" si="7"/>
        <v>0</v>
      </c>
      <c r="H37" s="21">
        <f t="shared" si="7"/>
        <v>0</v>
      </c>
      <c r="I37" s="21">
        <f t="shared" si="7"/>
        <v>0</v>
      </c>
      <c r="J37" s="21">
        <f t="shared" si="7"/>
        <v>0</v>
      </c>
      <c r="K37" s="21">
        <f t="shared" si="7"/>
        <v>0</v>
      </c>
      <c r="L37" s="21">
        <f t="shared" si="7"/>
        <v>0</v>
      </c>
      <c r="M37" s="21">
        <f t="shared" si="7"/>
        <v>0</v>
      </c>
      <c r="N37" s="22">
        <f t="shared" si="7"/>
        <v>0</v>
      </c>
      <c r="O37" s="4"/>
    </row>
    <row r="38" spans="1:15" s="2" customForma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5" s="2" customFormat="1" x14ac:dyDescent="0.2">
      <c r="A39" s="18" t="s">
        <v>28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5" s="2" customFormat="1" x14ac:dyDescent="0.2">
      <c r="A40" s="16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 t="s">
        <v>14</v>
      </c>
      <c r="N40" s="25"/>
    </row>
    <row r="41" spans="1:15" s="2" customFormat="1" x14ac:dyDescent="0.2">
      <c r="A41" s="17" t="s">
        <v>27</v>
      </c>
      <c r="B41" s="26" t="s">
        <v>31</v>
      </c>
      <c r="C41" s="26">
        <v>1</v>
      </c>
      <c r="D41" s="26">
        <v>2</v>
      </c>
      <c r="E41" s="26">
        <v>3</v>
      </c>
      <c r="F41" s="26">
        <v>4</v>
      </c>
      <c r="G41" s="26">
        <v>5</v>
      </c>
      <c r="H41" s="26">
        <v>6</v>
      </c>
      <c r="I41" s="26">
        <v>7</v>
      </c>
      <c r="J41" s="26">
        <v>8</v>
      </c>
      <c r="K41" s="26">
        <v>9</v>
      </c>
      <c r="L41" s="26">
        <v>10</v>
      </c>
      <c r="M41" s="26">
        <v>11</v>
      </c>
      <c r="N41" s="27">
        <v>12</v>
      </c>
      <c r="O41" s="4"/>
    </row>
    <row r="42" spans="1:15" s="2" customFormat="1" x14ac:dyDescent="0.2">
      <c r="A42" s="8" t="s">
        <v>1</v>
      </c>
      <c r="B42" s="21">
        <f>SUM(C42:N42)</f>
        <v>338649896</v>
      </c>
      <c r="C42" s="21">
        <f>[4]乾物!$G$3</f>
        <v>18725299</v>
      </c>
      <c r="D42" s="21">
        <f>[4]乾物!$G$9</f>
        <v>16522368</v>
      </c>
      <c r="E42" s="21">
        <f>[4]乾物!$G$15</f>
        <v>27092914</v>
      </c>
      <c r="F42" s="21">
        <f>[4]乾物!$G$21</f>
        <v>30407700</v>
      </c>
      <c r="G42" s="21">
        <f>[4]乾物!$G$27</f>
        <v>25426138</v>
      </c>
      <c r="H42" s="21">
        <f>[4]乾物!$G$33</f>
        <v>26091753</v>
      </c>
      <c r="I42" s="21">
        <f>[4]乾物!$G$39</f>
        <v>25280282</v>
      </c>
      <c r="J42" s="21">
        <f>[4]乾物!$G$45</f>
        <v>23770445</v>
      </c>
      <c r="K42" s="21">
        <f>[4]乾物!$G$51</f>
        <v>26948597</v>
      </c>
      <c r="L42" s="21">
        <f>[4]乾物!$G$57</f>
        <v>35192829</v>
      </c>
      <c r="M42" s="21">
        <f>[4]乾物!$G$63</f>
        <v>41771364</v>
      </c>
      <c r="N42" s="22">
        <f>[4]乾物!$G$69</f>
        <v>41420207</v>
      </c>
      <c r="O42" s="4"/>
    </row>
    <row r="43" spans="1:15" s="2" customForma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1:15" s="2" customFormat="1" x14ac:dyDescent="0.2">
      <c r="A44" s="9" t="s">
        <v>25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 t="s">
        <v>30</v>
      </c>
      <c r="N44" s="23"/>
    </row>
    <row r="45" spans="1:15" s="2" customFormat="1" x14ac:dyDescent="0.2">
      <c r="A45" s="3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 t="s">
        <v>0</v>
      </c>
      <c r="N45" s="25"/>
    </row>
    <row r="46" spans="1:15" s="2" customFormat="1" x14ac:dyDescent="0.2">
      <c r="A46" s="17" t="s">
        <v>27</v>
      </c>
      <c r="B46" s="26" t="s">
        <v>31</v>
      </c>
      <c r="C46" s="26">
        <v>1</v>
      </c>
      <c r="D46" s="26">
        <v>2</v>
      </c>
      <c r="E46" s="26">
        <v>3</v>
      </c>
      <c r="F46" s="26">
        <v>4</v>
      </c>
      <c r="G46" s="26">
        <v>5</v>
      </c>
      <c r="H46" s="26">
        <v>6</v>
      </c>
      <c r="I46" s="26">
        <v>7</v>
      </c>
      <c r="J46" s="26">
        <v>8</v>
      </c>
      <c r="K46" s="26">
        <v>9</v>
      </c>
      <c r="L46" s="26">
        <v>10</v>
      </c>
      <c r="M46" s="26">
        <v>11</v>
      </c>
      <c r="N46" s="27">
        <v>12</v>
      </c>
      <c r="O46" s="4"/>
    </row>
    <row r="47" spans="1:15" s="2" customFormat="1" x14ac:dyDescent="0.2">
      <c r="A47" s="5"/>
      <c r="B47" s="19">
        <f t="shared" ref="B47:B62" si="8">SUM(C47:N47)</f>
        <v>654363</v>
      </c>
      <c r="C47" s="19">
        <f t="shared" ref="C47:N48" si="9">SUM(C49,C51,C53,C55,C57,C59,C61)</f>
        <v>48532</v>
      </c>
      <c r="D47" s="19">
        <f t="shared" si="9"/>
        <v>45800</v>
      </c>
      <c r="E47" s="19">
        <f t="shared" si="9"/>
        <v>48095</v>
      </c>
      <c r="F47" s="19">
        <f t="shared" si="9"/>
        <v>51993</v>
      </c>
      <c r="G47" s="19">
        <f t="shared" si="9"/>
        <v>49019</v>
      </c>
      <c r="H47" s="19">
        <f t="shared" si="9"/>
        <v>50450</v>
      </c>
      <c r="I47" s="19">
        <f t="shared" si="9"/>
        <v>48790</v>
      </c>
      <c r="J47" s="19">
        <f t="shared" si="9"/>
        <v>48993</v>
      </c>
      <c r="K47" s="19">
        <f t="shared" si="9"/>
        <v>47252</v>
      </c>
      <c r="L47" s="19">
        <f t="shared" si="9"/>
        <v>51326</v>
      </c>
      <c r="M47" s="19">
        <f t="shared" si="9"/>
        <v>59827</v>
      </c>
      <c r="N47" s="20">
        <f t="shared" si="9"/>
        <v>104286</v>
      </c>
      <c r="O47" s="4"/>
    </row>
    <row r="48" spans="1:15" s="2" customFormat="1" x14ac:dyDescent="0.2">
      <c r="A48" s="6" t="s">
        <v>1</v>
      </c>
      <c r="B48" s="21">
        <f t="shared" si="8"/>
        <v>653891776</v>
      </c>
      <c r="C48" s="21">
        <f t="shared" si="9"/>
        <v>42752463</v>
      </c>
      <c r="D48" s="21">
        <f t="shared" si="9"/>
        <v>40733393</v>
      </c>
      <c r="E48" s="21">
        <f t="shared" si="9"/>
        <v>45568055</v>
      </c>
      <c r="F48" s="21">
        <f t="shared" si="9"/>
        <v>51349832</v>
      </c>
      <c r="G48" s="21">
        <f t="shared" si="9"/>
        <v>46424755</v>
      </c>
      <c r="H48" s="21">
        <f t="shared" si="9"/>
        <v>47917035</v>
      </c>
      <c r="I48" s="21">
        <f t="shared" si="9"/>
        <v>45835747</v>
      </c>
      <c r="J48" s="21">
        <f t="shared" si="9"/>
        <v>46485645</v>
      </c>
      <c r="K48" s="21">
        <f t="shared" si="9"/>
        <v>45092330</v>
      </c>
      <c r="L48" s="21">
        <f t="shared" si="9"/>
        <v>51716830</v>
      </c>
      <c r="M48" s="21">
        <f t="shared" si="9"/>
        <v>50667567</v>
      </c>
      <c r="N48" s="22">
        <f t="shared" si="9"/>
        <v>139348124</v>
      </c>
      <c r="O48" s="4"/>
    </row>
    <row r="49" spans="1:15" s="2" customFormat="1" x14ac:dyDescent="0.2">
      <c r="A49" s="5" t="s">
        <v>15</v>
      </c>
      <c r="B49" s="19">
        <f t="shared" si="8"/>
        <v>23994</v>
      </c>
      <c r="C49" s="19">
        <f>[4]つくだ煮!$H$5</f>
        <v>1443</v>
      </c>
      <c r="D49" s="19">
        <f>[4]つくだ煮!$H$32</f>
        <v>1347</v>
      </c>
      <c r="E49" s="19">
        <f>[4]つくだ煮!$H$59</f>
        <v>1677</v>
      </c>
      <c r="F49" s="19">
        <f>[4]つくだ煮!$H$86</f>
        <v>1850</v>
      </c>
      <c r="G49" s="19">
        <f>[4]つくだ煮!$H$113</f>
        <v>1722</v>
      </c>
      <c r="H49" s="19">
        <f>[4]つくだ煮!$H$140</f>
        <v>1729</v>
      </c>
      <c r="I49" s="19">
        <f>[4]つくだ煮!$H$167</f>
        <v>1676</v>
      </c>
      <c r="J49" s="19">
        <f>[4]つくだ煮!$H$194</f>
        <v>1519</v>
      </c>
      <c r="K49" s="19">
        <f>[4]つくだ煮!$H$221</f>
        <v>1593</v>
      </c>
      <c r="L49" s="19">
        <f>[4]つくだ煮!$H$248</f>
        <v>1882</v>
      </c>
      <c r="M49" s="19">
        <f>[4]つくだ煮!$H$275</f>
        <v>1810</v>
      </c>
      <c r="N49" s="20">
        <f>[4]つくだ煮!$H$302</f>
        <v>5746</v>
      </c>
      <c r="O49" s="4"/>
    </row>
    <row r="50" spans="1:15" s="2" customFormat="1" x14ac:dyDescent="0.2">
      <c r="A50" s="6" t="s">
        <v>16</v>
      </c>
      <c r="B50" s="21">
        <f t="shared" si="8"/>
        <v>22984000</v>
      </c>
      <c r="C50" s="21">
        <f>[4]つくだ煮!$H$6</f>
        <v>1463000</v>
      </c>
      <c r="D50" s="21">
        <f>[4]つくだ煮!$H$33</f>
        <v>1337000</v>
      </c>
      <c r="E50" s="21">
        <f>[4]つくだ煮!$H$60</f>
        <v>1607000</v>
      </c>
      <c r="F50" s="21">
        <f>[4]つくだ煮!$H$87</f>
        <v>1910000</v>
      </c>
      <c r="G50" s="21">
        <f>[4]つくだ煮!$H$114</f>
        <v>1792000</v>
      </c>
      <c r="H50" s="21">
        <f>[4]つくだ煮!$H$141</f>
        <v>1809000</v>
      </c>
      <c r="I50" s="21">
        <f>[4]つくだ煮!$H$168</f>
        <v>1676000</v>
      </c>
      <c r="J50" s="21">
        <f>[4]つくだ煮!$H$195</f>
        <v>1529000</v>
      </c>
      <c r="K50" s="21">
        <f>[4]つくだ煮!$H$222</f>
        <v>1623000</v>
      </c>
      <c r="L50" s="21">
        <f>[4]つくだ煮!$H$249</f>
        <v>1932000</v>
      </c>
      <c r="M50" s="21">
        <f>[4]つくだ煮!$H$276</f>
        <v>1800000</v>
      </c>
      <c r="N50" s="22">
        <f>[4]つくだ煮!$H$303</f>
        <v>4506000</v>
      </c>
      <c r="O50" s="4"/>
    </row>
    <row r="51" spans="1:15" s="2" customFormat="1" x14ac:dyDescent="0.2">
      <c r="A51" s="5" t="s">
        <v>17</v>
      </c>
      <c r="B51" s="19">
        <f t="shared" si="8"/>
        <v>0</v>
      </c>
      <c r="C51" s="19">
        <f>[4]つくだ煮!$H$7</f>
        <v>0</v>
      </c>
      <c r="D51" s="19">
        <f>[4]つくだ煮!$H$34</f>
        <v>0</v>
      </c>
      <c r="E51" s="19">
        <f>[4]つくだ煮!$H$61</f>
        <v>0</v>
      </c>
      <c r="F51" s="19">
        <f>[4]つくだ煮!$H$88</f>
        <v>0</v>
      </c>
      <c r="G51" s="19">
        <f>[4]つくだ煮!$H$115</f>
        <v>0</v>
      </c>
      <c r="H51" s="19">
        <f>[4]つくだ煮!$H$142</f>
        <v>0</v>
      </c>
      <c r="I51" s="19">
        <f>[4]つくだ煮!$H$169</f>
        <v>0</v>
      </c>
      <c r="J51" s="19">
        <f>[4]つくだ煮!$H$196</f>
        <v>0</v>
      </c>
      <c r="K51" s="19">
        <f>[4]つくだ煮!$H$223</f>
        <v>0</v>
      </c>
      <c r="L51" s="19">
        <f>[4]つくだ煮!$H$250</f>
        <v>0</v>
      </c>
      <c r="M51" s="19">
        <f>[4]つくだ煮!$H$277</f>
        <v>0</v>
      </c>
      <c r="N51" s="20">
        <f>[4]つくだ煮!$H$304</f>
        <v>0</v>
      </c>
      <c r="O51" s="4"/>
    </row>
    <row r="52" spans="1:15" s="2" customFormat="1" x14ac:dyDescent="0.2">
      <c r="A52" s="6" t="s">
        <v>16</v>
      </c>
      <c r="B52" s="21">
        <f t="shared" si="8"/>
        <v>0</v>
      </c>
      <c r="C52" s="21">
        <f>[4]つくだ煮!$H$8</f>
        <v>0</v>
      </c>
      <c r="D52" s="21">
        <f>[4]つくだ煮!$H$35</f>
        <v>0</v>
      </c>
      <c r="E52" s="21">
        <f>[4]つくだ煮!$H$62</f>
        <v>0</v>
      </c>
      <c r="F52" s="21">
        <f>[4]つくだ煮!$H$89</f>
        <v>0</v>
      </c>
      <c r="G52" s="21">
        <f>[4]つくだ煮!$H$116</f>
        <v>0</v>
      </c>
      <c r="H52" s="21">
        <f>[4]つくだ煮!$H$143</f>
        <v>0</v>
      </c>
      <c r="I52" s="21">
        <f>[4]つくだ煮!$H$170</f>
        <v>0</v>
      </c>
      <c r="J52" s="21">
        <f>[4]つくだ煮!$H$197</f>
        <v>0</v>
      </c>
      <c r="K52" s="21">
        <f>[4]つくだ煮!$H$224</f>
        <v>0</v>
      </c>
      <c r="L52" s="21">
        <f>[4]つくだ煮!$H$251</f>
        <v>0</v>
      </c>
      <c r="M52" s="21">
        <f>[4]つくだ煮!$H$278</f>
        <v>0</v>
      </c>
      <c r="N52" s="22">
        <f>[4]つくだ煮!$H$305</f>
        <v>0</v>
      </c>
      <c r="O52" s="4"/>
    </row>
    <row r="53" spans="1:15" s="2" customFormat="1" x14ac:dyDescent="0.2">
      <c r="A53" s="5" t="s">
        <v>18</v>
      </c>
      <c r="B53" s="19">
        <f t="shared" si="8"/>
        <v>1870</v>
      </c>
      <c r="C53" s="19">
        <f>[4]つくだ煮!$H$9</f>
        <v>0</v>
      </c>
      <c r="D53" s="19">
        <f>[4]つくだ煮!$H$36</f>
        <v>0</v>
      </c>
      <c r="E53" s="19">
        <f>[4]つくだ煮!$H$63</f>
        <v>0</v>
      </c>
      <c r="F53" s="19">
        <f>[4]つくだ煮!$H$90</f>
        <v>0</v>
      </c>
      <c r="G53" s="19">
        <f>[4]つくだ煮!$H$117</f>
        <v>0</v>
      </c>
      <c r="H53" s="19">
        <f>[4]つくだ煮!$H$144</f>
        <v>0</v>
      </c>
      <c r="I53" s="19">
        <f>[4]つくだ煮!$H$171</f>
        <v>0</v>
      </c>
      <c r="J53" s="19">
        <f>[4]つくだ煮!$H$198</f>
        <v>0</v>
      </c>
      <c r="K53" s="19">
        <f>[4]つくだ煮!$H$225</f>
        <v>0</v>
      </c>
      <c r="L53" s="19">
        <f>[4]つくだ煮!$H$252</f>
        <v>0</v>
      </c>
      <c r="M53" s="19">
        <f>[4]つくだ煮!$H$279</f>
        <v>0</v>
      </c>
      <c r="N53" s="20">
        <f>[4]つくだ煮!$H$306</f>
        <v>1870</v>
      </c>
      <c r="O53" s="4"/>
    </row>
    <row r="54" spans="1:15" s="2" customFormat="1" x14ac:dyDescent="0.2">
      <c r="A54" s="6" t="s">
        <v>16</v>
      </c>
      <c r="B54" s="21">
        <f t="shared" si="8"/>
        <v>2200000</v>
      </c>
      <c r="C54" s="21">
        <f>[4]つくだ煮!$H$10</f>
        <v>0</v>
      </c>
      <c r="D54" s="21">
        <f>[4]つくだ煮!$H$37</f>
        <v>0</v>
      </c>
      <c r="E54" s="21">
        <f>[4]つくだ煮!$H$64</f>
        <v>0</v>
      </c>
      <c r="F54" s="21">
        <f>[4]つくだ煮!$H$91</f>
        <v>0</v>
      </c>
      <c r="G54" s="21">
        <f>[4]つくだ煮!$H$118</f>
        <v>0</v>
      </c>
      <c r="H54" s="21">
        <f>[4]つくだ煮!$H$145</f>
        <v>0</v>
      </c>
      <c r="I54" s="21">
        <f>[4]つくだ煮!$H$172</f>
        <v>0</v>
      </c>
      <c r="J54" s="21">
        <f>[4]つくだ煮!$H$199</f>
        <v>0</v>
      </c>
      <c r="K54" s="21">
        <f>[4]つくだ煮!$H$226</f>
        <v>0</v>
      </c>
      <c r="L54" s="21">
        <f>[4]つくだ煮!$H$253</f>
        <v>0</v>
      </c>
      <c r="M54" s="21">
        <f>[4]つくだ煮!$H$280</f>
        <v>0</v>
      </c>
      <c r="N54" s="22">
        <f>[4]つくだ煮!$H$307</f>
        <v>2200000</v>
      </c>
      <c r="O54" s="4"/>
    </row>
    <row r="55" spans="1:15" s="2" customFormat="1" x14ac:dyDescent="0.2">
      <c r="A55" s="5" t="s">
        <v>19</v>
      </c>
      <c r="B55" s="19">
        <f t="shared" si="8"/>
        <v>321755</v>
      </c>
      <c r="C55" s="19">
        <f>[4]つくだ煮!$H$11</f>
        <v>20776</v>
      </c>
      <c r="D55" s="19">
        <f>[4]つくだ煮!$H$38</f>
        <v>20506</v>
      </c>
      <c r="E55" s="19">
        <f>[4]つくだ煮!$H$65</f>
        <v>23630</v>
      </c>
      <c r="F55" s="19">
        <f>[4]つくだ煮!$H$92</f>
        <v>26023</v>
      </c>
      <c r="G55" s="19">
        <f>[4]つくだ煮!$H$119</f>
        <v>25778</v>
      </c>
      <c r="H55" s="19">
        <f>[4]つくだ煮!$H$146</f>
        <v>27189</v>
      </c>
      <c r="I55" s="19">
        <f>[4]つくだ煮!$H$173</f>
        <v>25007</v>
      </c>
      <c r="J55" s="19">
        <f>[4]つくだ煮!$H$200</f>
        <v>25648</v>
      </c>
      <c r="K55" s="19">
        <f>[4]つくだ煮!$H$227</f>
        <v>25748</v>
      </c>
      <c r="L55" s="19">
        <f>[4]つくだ煮!$H$254</f>
        <v>26881</v>
      </c>
      <c r="M55" s="19">
        <f>[4]つくだ煮!$H$281</f>
        <v>32631</v>
      </c>
      <c r="N55" s="20">
        <f>[4]つくだ煮!$H$308</f>
        <v>41938</v>
      </c>
      <c r="O55" s="4"/>
    </row>
    <row r="56" spans="1:15" s="2" customFormat="1" x14ac:dyDescent="0.2">
      <c r="A56" s="6" t="s">
        <v>16</v>
      </c>
      <c r="B56" s="21">
        <f t="shared" si="8"/>
        <v>333435000</v>
      </c>
      <c r="C56" s="21">
        <f>[4]つくだ煮!$H$12</f>
        <v>21376000</v>
      </c>
      <c r="D56" s="21">
        <f>[4]つくだ煮!$H$39</f>
        <v>21586000</v>
      </c>
      <c r="E56" s="21">
        <f>[4]つくだ煮!$H$66</f>
        <v>24430000</v>
      </c>
      <c r="F56" s="21">
        <f>[4]つくだ煮!$H$93</f>
        <v>27773000</v>
      </c>
      <c r="G56" s="21">
        <f>[4]つくだ煮!$H$120</f>
        <v>27578000</v>
      </c>
      <c r="H56" s="21">
        <f>[4]つくだ煮!$H$147</f>
        <v>28989000</v>
      </c>
      <c r="I56" s="21">
        <f>[4]つくだ煮!$H$174</f>
        <v>25907000</v>
      </c>
      <c r="J56" s="21">
        <f>[4]つくだ煮!$H$201</f>
        <v>26548000</v>
      </c>
      <c r="K56" s="21">
        <f>[4]つくだ煮!$H$228</f>
        <v>26748000</v>
      </c>
      <c r="L56" s="21">
        <f>[4]つくだ煮!$H$255</f>
        <v>27981000</v>
      </c>
      <c r="M56" s="21">
        <f>[4]つくだ煮!$H$282</f>
        <v>30781000</v>
      </c>
      <c r="N56" s="22">
        <f>[4]つくだ煮!$H$309</f>
        <v>43738000</v>
      </c>
      <c r="O56" s="4"/>
    </row>
    <row r="57" spans="1:15" s="2" customFormat="1" x14ac:dyDescent="0.2">
      <c r="A57" s="5" t="s">
        <v>20</v>
      </c>
      <c r="B57" s="19">
        <f t="shared" si="8"/>
        <v>0</v>
      </c>
      <c r="C57" s="19">
        <f>[4]つくだ煮!$H$13</f>
        <v>0</v>
      </c>
      <c r="D57" s="19">
        <f>[4]つくだ煮!$H$40</f>
        <v>0</v>
      </c>
      <c r="E57" s="19">
        <f>[4]つくだ煮!$H$67</f>
        <v>0</v>
      </c>
      <c r="F57" s="19">
        <f>[4]つくだ煮!$H$94</f>
        <v>0</v>
      </c>
      <c r="G57" s="19">
        <f>[4]つくだ煮!$H$121</f>
        <v>0</v>
      </c>
      <c r="H57" s="19">
        <f>[4]つくだ煮!$H$148</f>
        <v>0</v>
      </c>
      <c r="I57" s="19">
        <f>[4]つくだ煮!$H$175</f>
        <v>0</v>
      </c>
      <c r="J57" s="19">
        <f>[4]つくだ煮!$H$202</f>
        <v>0</v>
      </c>
      <c r="K57" s="19">
        <f>[4]つくだ煮!$H$229</f>
        <v>0</v>
      </c>
      <c r="L57" s="19">
        <f>[4]つくだ煮!$H$256</f>
        <v>0</v>
      </c>
      <c r="M57" s="19">
        <f>[4]つくだ煮!$H$283</f>
        <v>0</v>
      </c>
      <c r="N57" s="20">
        <f>[4]つくだ煮!$H$310</f>
        <v>0</v>
      </c>
      <c r="O57" s="4"/>
    </row>
    <row r="58" spans="1:15" s="2" customFormat="1" x14ac:dyDescent="0.2">
      <c r="A58" s="6" t="s">
        <v>16</v>
      </c>
      <c r="B58" s="21">
        <f t="shared" si="8"/>
        <v>0</v>
      </c>
      <c r="C58" s="21">
        <f>[4]つくだ煮!$H$14</f>
        <v>0</v>
      </c>
      <c r="D58" s="21">
        <f>[4]つくだ煮!$H$41</f>
        <v>0</v>
      </c>
      <c r="E58" s="21">
        <f>[4]つくだ煮!$H$68</f>
        <v>0</v>
      </c>
      <c r="F58" s="21">
        <f>[4]つくだ煮!$H$95</f>
        <v>0</v>
      </c>
      <c r="G58" s="21">
        <f>[4]つくだ煮!$H$122</f>
        <v>0</v>
      </c>
      <c r="H58" s="21">
        <f>[4]つくだ煮!$H$149</f>
        <v>0</v>
      </c>
      <c r="I58" s="21">
        <f>[4]つくだ煮!$H$176</f>
        <v>0</v>
      </c>
      <c r="J58" s="21">
        <f>[4]つくだ煮!$H$203</f>
        <v>0</v>
      </c>
      <c r="K58" s="21">
        <f>[4]つくだ煮!$H$230</f>
        <v>0</v>
      </c>
      <c r="L58" s="21">
        <f>[4]つくだ煮!$H$257</f>
        <v>0</v>
      </c>
      <c r="M58" s="21">
        <f>[4]つくだ煮!$H$284</f>
        <v>0</v>
      </c>
      <c r="N58" s="22">
        <f>[4]つくだ煮!$H$311</f>
        <v>0</v>
      </c>
      <c r="O58" s="4"/>
    </row>
    <row r="59" spans="1:15" s="2" customFormat="1" x14ac:dyDescent="0.2">
      <c r="A59" s="5"/>
      <c r="B59" s="19">
        <f t="shared" si="8"/>
        <v>20210</v>
      </c>
      <c r="C59" s="19">
        <f>[4]つくだ煮!$H$15</f>
        <v>1150</v>
      </c>
      <c r="D59" s="19">
        <f>[4]つくだ煮!$H$42</f>
        <v>1310</v>
      </c>
      <c r="E59" s="19">
        <f>[4]つくだ煮!$H$69</f>
        <v>1461</v>
      </c>
      <c r="F59" s="19">
        <f>[4]つくだ煮!$H$96</f>
        <v>1570</v>
      </c>
      <c r="G59" s="19">
        <f>[4]つくだ煮!$H$123</f>
        <v>1357</v>
      </c>
      <c r="H59" s="19">
        <f>[4]つくだ煮!$H$150</f>
        <v>1503</v>
      </c>
      <c r="I59" s="19">
        <f>[4]つくだ煮!$H$177</f>
        <v>1531</v>
      </c>
      <c r="J59" s="19">
        <f>[4]つくだ煮!$H$204</f>
        <v>1467</v>
      </c>
      <c r="K59" s="19">
        <f>[4]つくだ煮!$H$231</f>
        <v>1498</v>
      </c>
      <c r="L59" s="19">
        <f>[4]つくだ煮!$H$258</f>
        <v>1711</v>
      </c>
      <c r="M59" s="19">
        <f>[4]つくだ煮!$H$285</f>
        <v>1766</v>
      </c>
      <c r="N59" s="20">
        <f>[4]つくだ煮!$H$312</f>
        <v>3886</v>
      </c>
      <c r="O59" s="4"/>
    </row>
    <row r="60" spans="1:15" s="2" customFormat="1" x14ac:dyDescent="0.2">
      <c r="A60" s="6" t="s">
        <v>21</v>
      </c>
      <c r="B60" s="21">
        <f t="shared" si="8"/>
        <v>23220000</v>
      </c>
      <c r="C60" s="21">
        <f>[4]つくだ煮!$H$16</f>
        <v>1270000</v>
      </c>
      <c r="D60" s="21">
        <f>[4]つくだ煮!$H$43</f>
        <v>1330000</v>
      </c>
      <c r="E60" s="21">
        <f>[4]つくだ煮!$H$70</f>
        <v>1491000</v>
      </c>
      <c r="F60" s="21">
        <f>[4]つくだ煮!$H$97</f>
        <v>1660000</v>
      </c>
      <c r="G60" s="21">
        <f>[4]つくだ煮!$H$124</f>
        <v>1457000</v>
      </c>
      <c r="H60" s="21">
        <f>[4]つくだ煮!$H$151</f>
        <v>1563000</v>
      </c>
      <c r="I60" s="21">
        <f>[4]つくだ煮!$H$178</f>
        <v>1531000</v>
      </c>
      <c r="J60" s="21">
        <f>[4]つくだ煮!$H$205</f>
        <v>1737000</v>
      </c>
      <c r="K60" s="21">
        <f>[4]つくだ煮!$H$232</f>
        <v>1748000</v>
      </c>
      <c r="L60" s="21">
        <f>[4]つくだ煮!$H$259</f>
        <v>2031000</v>
      </c>
      <c r="M60" s="21">
        <f>[4]つくだ煮!$H$286</f>
        <v>1986000</v>
      </c>
      <c r="N60" s="22">
        <f>[4]つくだ煮!$H$313</f>
        <v>5416000</v>
      </c>
      <c r="O60" s="4"/>
    </row>
    <row r="61" spans="1:15" s="2" customFormat="1" x14ac:dyDescent="0.2">
      <c r="A61" s="5" t="s">
        <v>4</v>
      </c>
      <c r="B61" s="19">
        <f t="shared" si="8"/>
        <v>286534</v>
      </c>
      <c r="C61" s="19">
        <f>[4]つくだ煮!$H$17</f>
        <v>25163</v>
      </c>
      <c r="D61" s="19">
        <f>[4]つくだ煮!$H$44</f>
        <v>22637</v>
      </c>
      <c r="E61" s="19">
        <f>[4]つくだ煮!$H$71</f>
        <v>21327</v>
      </c>
      <c r="F61" s="19">
        <f>[4]つくだ煮!$H$98</f>
        <v>22550</v>
      </c>
      <c r="G61" s="19">
        <f>[4]つくだ煮!$H$125</f>
        <v>20162</v>
      </c>
      <c r="H61" s="19">
        <f>[4]つくだ煮!$H$152</f>
        <v>20029</v>
      </c>
      <c r="I61" s="19">
        <f>[4]つくだ煮!$H$179</f>
        <v>20576</v>
      </c>
      <c r="J61" s="19">
        <f>[4]つくだ煮!$H$206</f>
        <v>20359</v>
      </c>
      <c r="K61" s="19">
        <f>[4]つくだ煮!$H$233</f>
        <v>18413</v>
      </c>
      <c r="L61" s="19">
        <f>[4]つくだ煮!$H$260</f>
        <v>20852</v>
      </c>
      <c r="M61" s="19">
        <f>[4]つくだ煮!$H$287</f>
        <v>23620</v>
      </c>
      <c r="N61" s="20">
        <f>[4]つくだ煮!$H$314</f>
        <v>50846</v>
      </c>
      <c r="O61" s="4"/>
    </row>
    <row r="62" spans="1:15" s="2" customFormat="1" x14ac:dyDescent="0.2">
      <c r="A62" s="6" t="s">
        <v>16</v>
      </c>
      <c r="B62" s="21">
        <f t="shared" si="8"/>
        <v>272052776</v>
      </c>
      <c r="C62" s="21">
        <f>[4]つくだ煮!$H$18</f>
        <v>18643463</v>
      </c>
      <c r="D62" s="21">
        <f>[4]つくだ煮!$H$45</f>
        <v>16480393</v>
      </c>
      <c r="E62" s="21">
        <f>[4]つくだ煮!$H$72</f>
        <v>18040055</v>
      </c>
      <c r="F62" s="21">
        <f>[4]つくだ煮!$H$99</f>
        <v>20006832</v>
      </c>
      <c r="G62" s="21">
        <f>[4]つくだ煮!$H$126</f>
        <v>15597755</v>
      </c>
      <c r="H62" s="21">
        <f>[4]つくだ煮!$H$153</f>
        <v>15556035</v>
      </c>
      <c r="I62" s="21">
        <f>[4]つくだ煮!$H$180</f>
        <v>16721747</v>
      </c>
      <c r="J62" s="21">
        <f>[4]つくだ煮!$H$207</f>
        <v>16671645</v>
      </c>
      <c r="K62" s="21">
        <f>[4]つくだ煮!$H$234</f>
        <v>14973330</v>
      </c>
      <c r="L62" s="21">
        <f>[4]つくだ煮!$H$261</f>
        <v>19772830</v>
      </c>
      <c r="M62" s="21">
        <f>[4]つくだ煮!$H$288</f>
        <v>16100567</v>
      </c>
      <c r="N62" s="22">
        <f>[4]つくだ煮!$H$315</f>
        <v>83488124</v>
      </c>
      <c r="O62" s="4"/>
    </row>
  </sheetData>
  <phoneticPr fontId="1"/>
  <printOptions horizontalCentered="1"/>
  <pageMargins left="0.47244094488188981" right="0.55118110236220474" top="0.6692913385826772" bottom="0.39370078740157483" header="0.51181102362204722" footer="0.31496062992125984"/>
  <pageSetup paperSize="9" scale="50" orientation="landscape" horizontalDpi="300" verticalDpi="300" r:id="rId1"/>
  <headerFooter alignWithMargins="0">
    <oddFooter>&amp;R0402 品目別（綜合）年報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加工品目別</vt:lpstr>
      <vt:lpstr>加工品目別!Print_Area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活性化担当１</dc:creator>
  <cp:lastModifiedBy>Kyoto</cp:lastModifiedBy>
  <cp:lastPrinted>2023-01-24T08:01:07Z</cp:lastPrinted>
  <dcterms:created xsi:type="dcterms:W3CDTF">2006-01-17T04:40:49Z</dcterms:created>
  <dcterms:modified xsi:type="dcterms:W3CDTF">2023-01-24T08:02:01Z</dcterms:modified>
</cp:coreProperties>
</file>