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n6039z1001\研修課\※★企画研修担当※★\！新ポータル資料（R2～）\R7～ポータルデータ移行検討\06_プロポーザルたたき台\資料一式（掲載用）\"/>
    </mc:Choice>
  </mc:AlternateContent>
  <xr:revisionPtr revIDLastSave="0" documentId="13_ncr:1_{230E6AE2-E7FE-4286-AF2B-12435980D022}" xr6:coauthVersionLast="47" xr6:coauthVersionMax="47" xr10:uidLastSave="{00000000-0000-0000-0000-000000000000}"/>
  <bookViews>
    <workbookView xWindow="11985" yWindow="660" windowWidth="16470" windowHeight="14430" activeTab="1" xr2:uid="{00000000-000D-0000-FFFF-FFFF00000000}"/>
  </bookViews>
  <sheets>
    <sheet name="記入ガイド" sheetId="1" r:id="rId1"/>
    <sheet name="見積書" sheetId="2" r:id="rId2"/>
    <sheet name="初期費用内訳" sheetId="3" r:id="rId3"/>
    <sheet name="継続費用内訳" sheetId="4" r:id="rId4"/>
    <sheet name="5年間費用試算" sheetId="5" r:id="rId5"/>
    <sheet name="追加費用・単価表" sheetId="6" r:id="rId6"/>
    <sheet name="記入例（提出不要）" sheetId="7" r:id="rId7"/>
  </sheets>
  <definedNames>
    <definedName name="_xlnm._FilterDatabase" localSheetId="3" hidden="1">継続費用内訳!$A$5:$I$9</definedName>
    <definedName name="_xlnm._FilterDatabase" localSheetId="2" hidden="1">初期費用内訳!$A$5:$H$13</definedName>
    <definedName name="_xlnm._FilterDatabase" localSheetId="5" hidden="1">追加費用・単価表!$A$9:$I$24</definedName>
    <definedName name="_xlnm.Print_Area" localSheetId="4">'5年間費用試算'!$A$1:$I$11</definedName>
    <definedName name="_xlnm.Print_Area" localSheetId="0">記入ガイド!$A$1:$B$36</definedName>
    <definedName name="_xlnm.Print_Area" localSheetId="6">'記入例（提出不要）'!$A$1:$I$13</definedName>
    <definedName name="_xlnm.Print_Area" localSheetId="3">継続費用内訳!$A$1:$I$11</definedName>
    <definedName name="_xlnm.Print_Area" localSheetId="1">見積書!$A$1:$H$20</definedName>
    <definedName name="_xlnm.Print_Area" localSheetId="2">初期費用内訳!$A$1:$H$17</definedName>
    <definedName name="_xlnm.Print_Area" localSheetId="5">追加費用・単価表!$A$1:$I$24</definedName>
    <definedName name="_xlnm.Print_Titles" localSheetId="4">'5年間費用試算'!$1:$5</definedName>
    <definedName name="_xlnm.Print_Titles" localSheetId="0">記入ガイド!$1:$2</definedName>
    <definedName name="_xlnm.Print_Titles" localSheetId="3">継続費用内訳!$1:$5</definedName>
    <definedName name="_xlnm.Print_Titles" localSheetId="2">初期費用内訳!$1:$5</definedName>
    <definedName name="_xlnm.Print_Titles" localSheetId="5">追加費用・単価表!$1:$9</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G8" i="4"/>
  <c r="G7" i="4"/>
  <c r="G6" i="4"/>
  <c r="C7" i="5" s="1"/>
  <c r="G13" i="3"/>
  <c r="G12" i="3"/>
  <c r="G11" i="3"/>
  <c r="G10" i="3"/>
  <c r="G9" i="3"/>
  <c r="G8" i="3"/>
  <c r="G7" i="3"/>
  <c r="G6" i="3"/>
  <c r="G15" i="3" l="1"/>
  <c r="G11" i="4"/>
  <c r="C8" i="5" s="1"/>
  <c r="D8" i="5" s="1"/>
  <c r="E8" i="5" s="1"/>
  <c r="F8" i="5" s="1"/>
  <c r="G8" i="5" s="1"/>
  <c r="D7" i="5"/>
  <c r="C9" i="5" l="1"/>
  <c r="C10" i="5" s="1"/>
  <c r="C11" i="5" s="1"/>
  <c r="H8" i="5"/>
  <c r="G16" i="3"/>
  <c r="E16" i="2" s="1"/>
  <c r="E15" i="2"/>
  <c r="B6" i="5"/>
  <c r="B9" i="5" s="1"/>
  <c r="B10" i="5" s="1"/>
  <c r="B11" i="5" s="1"/>
  <c r="D9" i="5"/>
  <c r="E7" i="5"/>
  <c r="G17" i="3" l="1"/>
  <c r="E9" i="5"/>
  <c r="F7" i="5"/>
  <c r="D10" i="5"/>
  <c r="D11" i="5" s="1"/>
  <c r="D10" i="2" l="1"/>
  <c r="E17" i="2"/>
  <c r="F9" i="5"/>
  <c r="G7" i="5"/>
  <c r="G9" i="5" s="1"/>
  <c r="E10" i="5"/>
  <c r="H7" i="5" l="1"/>
  <c r="G10" i="5"/>
  <c r="G11" i="5" s="1"/>
  <c r="F10" i="5"/>
  <c r="F11" i="5" s="1"/>
  <c r="H9" i="5"/>
  <c r="E11" i="5"/>
  <c r="H11" i="5" l="1"/>
  <c r="H10" i="5"/>
</calcChain>
</file>

<file path=xl/sharedStrings.xml><?xml version="1.0" encoding="utf-8"?>
<sst xmlns="http://schemas.openxmlformats.org/spreadsheetml/2006/main" count="223" uniqueCount="156">
  <si>
    <t>見積書及び経費内訳書　記入ガイド・記入要領</t>
  </si>
  <si>
    <t>記入手順、各欄の説明及び確認時の留意事項をまとめています。別シートの記入例も併せて参照してください。</t>
  </si>
  <si>
    <t>1　基本事項</t>
  </si>
  <si>
    <t>入力対象</t>
  </si>
  <si>
    <t>青色セルは入力・編集欄です。あらかじめ入力されている内容、数量及び単位は、提案内容に応じて修正してください。</t>
  </si>
  <si>
    <t>金額</t>
  </si>
  <si>
    <t>原則として税抜で入力し、消費税等は各集計欄で算出します。</t>
  </si>
  <si>
    <t>費用の網羅</t>
  </si>
  <si>
    <t>企画提案書及び仕様要件対応一覧の内容を実現するために必要な費用を漏れなく記載してください。</t>
  </si>
  <si>
    <t>2　各シートの役割</t>
  </si>
  <si>
    <t>初期費用内訳</t>
  </si>
  <si>
    <t>契約期間内の費用を8区分にまとめて入力します。内容欄に内訳と仕様要件対応一覧の項番を記載します。</t>
  </si>
  <si>
    <t>見積書</t>
  </si>
  <si>
    <t>事業者情報と見積有効期限を入力します。金額は初期費用内訳から自動転記されます。</t>
  </si>
  <si>
    <t>継続費用内訳</t>
  </si>
  <si>
    <t>令和9年度以降の年額費用を4区分にまとめて入力します。サービス名、範囲及び条件は内容欄等に記載します。</t>
  </si>
  <si>
    <t>5年間費用試算</t>
  </si>
  <si>
    <t>令和9年度から令和13年度までの費用を確認し、必要に応じて年度別欄を修正します。</t>
  </si>
  <si>
    <t>追加費用・単価表</t>
  </si>
  <si>
    <t>数量上限超過、オプション、価格改定等の条件と単価を入力します。</t>
  </si>
  <si>
    <t>3　費用区分</t>
  </si>
  <si>
    <t>契約期間内提案金額</t>
  </si>
  <si>
    <t>契約期間内の全費用です。令和8年度中のクラウド費を含み、価格点の対象です。</t>
  </si>
  <si>
    <t>令和9年度以降の継続費用</t>
  </si>
  <si>
    <t>クラウド、ライセンス、監視、バックアップ及び障害対応等の年額費用です。</t>
  </si>
  <si>
    <t>5年間総費用</t>
  </si>
  <si>
    <t>令和9年度から令和13年度までの継続費用総額です。継続運用性の評価に使用します。</t>
  </si>
  <si>
    <t>追加費用</t>
  </si>
  <si>
    <t>数量上限超過、オプション、価格改定その他の条件により発生する費用です。</t>
  </si>
  <si>
    <t>4　追加費用・単価表の記入方法</t>
  </si>
  <si>
    <t>仕様要件対応一覧の項番</t>
  </si>
  <si>
    <t>関係する様式4の項番を記載します。複数ある場合は併記します。</t>
  </si>
  <si>
    <t>対象・費目</t>
  </si>
  <si>
    <t>追加費用の対象となる機能、サービス又は作業を記載します。</t>
  </si>
  <si>
    <t>発生条件・数量上限</t>
  </si>
  <si>
    <t>追加費用が発生する条件と標準料金に含まれる上限を記載します。</t>
  </si>
  <si>
    <t>単位・単価（税抜）</t>
  </si>
  <si>
    <t>件、回、人日、月、GB、アカウント等の単位と税抜単価を記載します。</t>
  </si>
  <si>
    <t>課金方法・算定式</t>
  </si>
  <si>
    <t>定額、従量、月額、年額等の方法と算定式を記載します。</t>
  </si>
  <si>
    <t>本業務／将来費用</t>
  </si>
  <si>
    <t>契約期間内は「本業務」、令和9年度以降等は「将来費用」と記載します。</t>
  </si>
  <si>
    <t>備考</t>
  </si>
  <si>
    <t>最低利用期間、価格改定条件、解約条件及び見積有効期限等を記載します。</t>
  </si>
  <si>
    <t>5　確認者の確認順序</t>
  </si>
  <si>
    <t>1</t>
  </si>
  <si>
    <t>契約期間内提案金額（税込）が2,860,000円以内か確認します。</t>
  </si>
  <si>
    <t>2</t>
  </si>
  <si>
    <t>仕様書、企画提案書及び仕様要件対応一覧の内容が費用に含まれているか確認します。</t>
  </si>
  <si>
    <t>3</t>
  </si>
  <si>
    <t>クラウドサービス費が年額50,000円（税込）以内か確認します。</t>
  </si>
  <si>
    <t>4</t>
  </si>
  <si>
    <t>仕様要件対応一覧で△とした事項の費目番号を照合します。</t>
  </si>
  <si>
    <t>5</t>
  </si>
  <si>
    <t>追加費用の発生条件、数量上限、単価及び課金方法を確認します。</t>
  </si>
  <si>
    <t>様式5　見積書及び経費内訳書</t>
  </si>
  <si>
    <t>京都市総合教育センターポータルサイト移行業務委託</t>
  </si>
  <si>
    <t>（宛先）京都市長</t>
  </si>
  <si>
    <t>参加事業者名</t>
  </si>
  <si>
    <t>所在地</t>
  </si>
  <si>
    <t>代表者職・氏名</t>
  </si>
  <si>
    <t>見　積　書</t>
  </si>
  <si>
    <t>契約期間内提案金額（税込）〔価格点算出対象額〕</t>
  </si>
  <si>
    <t>契約金額の上限（税込）</t>
  </si>
  <si>
    <t>上記のとおり見積もります。内訳は各シートのとおりです。</t>
  </si>
  <si>
    <t>契約期間内提案金額（税抜）</t>
  </si>
  <si>
    <t>消費税及び地方消費税相当額</t>
  </si>
  <si>
    <t>契約期間内提案金額（税込）</t>
  </si>
  <si>
    <t>見積有効期限</t>
  </si>
  <si>
    <t>青色セルに入力してください。費目は比較しやすい単位に統合しています。内容欄に内訳、対象範囲及び仕様要件対応一覧の項番を具体的に記載してください。</t>
  </si>
  <si>
    <t>項番</t>
  </si>
  <si>
    <t>費目</t>
  </si>
  <si>
    <t>内容・仕様要件対応一覧の項番</t>
  </si>
  <si>
    <t>数量</t>
  </si>
  <si>
    <t>単位</t>
  </si>
  <si>
    <t>単価（税抜）</t>
  </si>
  <si>
    <t>金額（税抜）</t>
  </si>
  <si>
    <t>企画・設計・プロジェクト管理</t>
  </si>
  <si>
    <t>現状調査、要件定義、進捗・課題・リスク・品質管理、サイト構造・導線・デザイン制作</t>
  </si>
  <si>
    <t>式</t>
  </si>
  <si>
    <t>CMS・システム構築</t>
  </si>
  <si>
    <t>CMS、承認・公開管理、検索、認証・権限、主要機能及び外部サービス連携</t>
  </si>
  <si>
    <t>クラウド・セキュリティ環境構築</t>
  </si>
  <si>
    <t>クラウド・サーバ初期設定、WAF、監視、バックアップ、性能及び障害対策</t>
  </si>
  <si>
    <t>データ・コンテンツ移行</t>
  </si>
  <si>
    <t>一般ページ、添付ファイル、アカウント・権限、指導案約5,000件、研究団体約120団体、動画・外部リンク等</t>
  </si>
  <si>
    <t>試験・本番切替</t>
  </si>
  <si>
    <t>機能・権限・性能・セキュリティ・アクセシビリティ試験、差分移行、DNS、リダイレクト、切戻し</t>
  </si>
  <si>
    <t>研修・マニュアル・成果物・引継ぎ</t>
  </si>
  <si>
    <t>操作研修、操作・運用マニュアル、設計書、設定書、ソース、ライセンス及び引継ぎ</t>
  </si>
  <si>
    <t>令和8年度クラウドサービス提供費</t>
  </si>
  <si>
    <t>契約期間中のクラウド・サーバ利用料</t>
  </si>
  <si>
    <t>その他</t>
  </si>
  <si>
    <t>上記に含まれない、本業務の実施に必要な費用</t>
  </si>
  <si>
    <t>内容</t>
  </si>
  <si>
    <t>年額（税抜）</t>
  </si>
  <si>
    <t>費用改定・発生条件</t>
  </si>
  <si>
    <t>クラウド・サーバ・ライセンス費</t>
  </si>
  <si>
    <t>クラウド・サーバ、CMS・ソフトウェアライセンス、ドメイン、DNS及び証明書管理</t>
  </si>
  <si>
    <t>年</t>
  </si>
  <si>
    <t>監視・バックアップ・セキュリティ費</t>
  </si>
  <si>
    <t>監視、バックアップ、WAF、更新及び脆弱性対応</t>
  </si>
  <si>
    <t>障害対応・運用支援費</t>
  </si>
  <si>
    <t>障害対応、復旧支援、問合せ対応、運用支援及び定期報告</t>
  </si>
  <si>
    <t>その他継続費用</t>
  </si>
  <si>
    <t>上記に含まれない継続運用に必要な費用</t>
  </si>
  <si>
    <t>継続費用年額計（税抜）</t>
  </si>
  <si>
    <t>令和8年度分はB6「契約期間内提案金額」に一括表示します。令和9年度以降の継続費用はC列からG列に表示し、必要に応じて修正してください。グレーのセルは入力不要です。</t>
  </si>
  <si>
    <t>区分</t>
  </si>
  <si>
    <t>令和8年度
（本業務）</t>
  </si>
  <si>
    <t>令和9年度</t>
  </si>
  <si>
    <t>令和10年度</t>
  </si>
  <si>
    <t>令和11年度</t>
  </si>
  <si>
    <t>令和12年度</t>
  </si>
  <si>
    <t>令和13年度</t>
  </si>
  <si>
    <t>5年間合計
（令和9～13年度）</t>
  </si>
  <si>
    <t>契約期間内提案金額は令和8年度分のみ。令和9年度以降及び5年間合計の対象外</t>
  </si>
  <si>
    <t>クラウドサービス費（税抜）</t>
  </si>
  <si>
    <t>令和8年度分はB6「契約期間内提案金額」に含むため、B列への入力は不要</t>
  </si>
  <si>
    <t>その他継続費用（税抜）</t>
  </si>
  <si>
    <t>年度計（税抜）</t>
  </si>
  <si>
    <t>消費税等</t>
  </si>
  <si>
    <t>税率10%で試算</t>
  </si>
  <si>
    <t>年度計（税込）</t>
  </si>
  <si>
    <t>青色セルは入力・編集欄です。追加費用が生じる場合は、対象、発生条件、数量上限、単位、単価、課金方法及び費用区分を記載してください。追加費用がない場合は、対象・費目欄に「追加費用なし」と記載してください。</t>
  </si>
  <si>
    <t>【記入要領】本業務の履行に必要な費用は契約期間内提案金額に含めてください。必須要件の実現に別途契約を必要とする提案は、原則として認めません。</t>
  </si>
  <si>
    <t>仕様要件対応一覧の項番：関連する様式4の項番を記載します。対象・費目：追加費用の対象となる機能、サービス又は作業を記載します。</t>
  </si>
  <si>
    <t>発生条件・数量上限：標準料金に含まれる上限と追加費用が発生する条件を具体的に記載します。単位・単価：件、回、人日、月、GB、アカウント等の課金単位と税抜単価を記載します。</t>
  </si>
  <si>
    <t>本業務／将来費用：「本業務」又は「将来費用」を記載します。本業務の費用は価格点の対象、将来費用は価格点の対象外です。備考には価格改定、最低利用期間等を記載します。</t>
  </si>
  <si>
    <t>記入例（提出不要）</t>
  </si>
  <si>
    <t>本シートは記入方法を示す参考例であり、提出対象ではありません。金額、数量及び条件は例示用です。実際の内容は各内訳シートに記載してください。</t>
  </si>
  <si>
    <t>追加費用・単価表の記入例</t>
  </si>
  <si>
    <t>全項目</t>
  </si>
  <si>
    <t>追加費用なし</t>
  </si>
  <si>
    <t>該当なし</t>
  </si>
  <si>
    <t>－</t>
  </si>
  <si>
    <t>提案内容の実現に必要な費用は、契約期間内提案金額及び継続費用に含む。</t>
  </si>
  <si>
    <t>10、14</t>
  </si>
  <si>
    <t>指導案データの追加登録支援</t>
  </si>
  <si>
    <t>年間1,000件までは継続費用に含む。1,000件を超える場合</t>
  </si>
  <si>
    <t>件</t>
  </si>
  <si>
    <t>○○円</t>
  </si>
  <si>
    <t>超過件数×単価</t>
  </si>
  <si>
    <t>将来費用</t>
  </si>
  <si>
    <t>事前見積りのうえ実施。</t>
  </si>
  <si>
    <t>46</t>
  </si>
  <si>
    <t>追加操作研修</t>
  </si>
  <si>
    <t>契約内容に含まれる研修回数を超えて、本市が追加開催を依頼した場合</t>
  </si>
  <si>
    <t>回</t>
  </si>
  <si>
    <t>追加開催回数×単価</t>
  </si>
  <si>
    <t>会場費及び交通費の取扱いを明示する。</t>
  </si>
  <si>
    <t>初期費用内訳の記入例</t>
  </si>
  <si>
    <t>CMS設定、承認・公開フロー、検索、認証・権限及び通知機能。仕様要件対応一覧 No.21～25等</t>
  </si>
  <si>
    <t>数量×単価</t>
  </si>
  <si>
    <t>契約期間内提案金額に含む</t>
  </si>
  <si>
    <t>注：契約期間内提案金額（税込）は価格点の算出対象とし、2,860,000円（税込）を超えないこと。
　　令和9年度以降のクラウドサービス費、運用保守費及び5年間総費用は、価格点の算出対象には含めません。</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</si>
</sst>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Red]\(#,##0\);\-"/>
    <numFmt numFmtId="178" formatCode="#,##0&quot;円&quot;;[Red]\(#,##0&quot;円&quot;\);\-"/>
    <numFmt numFmtId="179" formatCode="\¥#,##0"/>
  </numFmts>
  <fonts count="26" x14ac:knownFonts="1">
    <font>
      <sz val="11"/>
      <color theme="1"/>
      <name val="ＭＳ Ｐゴシック"/>
      <family val="2"/>
      <scheme val="minor"/>
    </font>
    <font>
      <b/>
      <sz val="16"/>
      <color rgb="FFFFFFFF"/>
      <name val="ＭＳ Ｐゴシック"/>
      <family val="3"/>
      <charset val="128"/>
    </font>
    <font>
      <sz val="9"/>
      <color rgb="FFC00000"/>
      <name val="ＭＳ Ｐゴシック"/>
      <family val="3"/>
      <charset val="128"/>
    </font>
    <font>
      <b/>
      <sz val="11"/>
      <color rgb="FFFFFFFF"/>
      <name val="ＭＳ Ｐゴシック"/>
      <family val="3"/>
      <charset val="128"/>
    </font>
    <font>
      <b/>
      <sz val="9"/>
      <color rgb="FF000000"/>
      <name val="ＭＳ Ｐゴシック"/>
      <family val="3"/>
      <charset val="128"/>
    </font>
    <font>
      <sz val="9"/>
      <color rgb="FF000000"/>
      <name val="ＭＳ Ｐゴシック"/>
      <family val="3"/>
      <charset val="128"/>
    </font>
    <font>
      <b/>
      <sz val="11"/>
      <color rgb="FF1F4E78"/>
      <name val="ＭＳ Ｐゴシック"/>
      <family val="3"/>
      <charset val="128"/>
    </font>
    <font>
      <sz val="11"/>
      <color rgb="FF000000"/>
      <name val="ＭＳ Ｐゴシック"/>
      <family val="3"/>
      <charset val="128"/>
    </font>
    <font>
      <sz val="9"/>
      <color rgb="FF0000FF"/>
      <name val="ＭＳ Ｐゴシック"/>
      <family val="3"/>
      <charset val="128"/>
    </font>
    <font>
      <b/>
      <sz val="18"/>
      <color rgb="FF000000"/>
      <name val="ＭＳ Ｐゴシック"/>
      <family val="3"/>
      <charset val="128"/>
    </font>
    <font>
      <b/>
      <sz val="10"/>
      <color rgb="FF000000"/>
      <name val="ＭＳ Ｐゴシック"/>
      <family val="3"/>
      <charset val="128"/>
    </font>
    <font>
      <sz val="10"/>
      <color rgb="FF000000"/>
      <name val="ＭＳ Ｐゴシック"/>
      <family val="3"/>
      <charset val="128"/>
    </font>
    <font>
      <sz val="10"/>
      <color rgb="FF000000"/>
      <name val="ＭＳ Ｐゴシック"/>
      <family val="3"/>
      <charset val="128"/>
    </font>
    <font>
      <b/>
      <sz val="10"/>
      <color rgb="FFFFFFFF"/>
      <name val="ＭＳ Ｐゴシック"/>
      <family val="3"/>
      <charset val="128"/>
    </font>
    <font>
      <sz val="9"/>
      <color rgb="FF0000FF"/>
      <name val="ＭＳ Ｐゴシック"/>
      <family val="3"/>
      <charset val="128"/>
    </font>
    <font>
      <b/>
      <sz val="10"/>
      <color rgb="FF1F4E78"/>
      <name val="ＭＳ Ｐゴシック"/>
      <family val="3"/>
      <charset val="128"/>
    </font>
    <font>
      <b/>
      <sz val="9"/>
      <color rgb="FFFFFFFF"/>
      <name val="ＭＳ Ｐゴシック"/>
      <family val="3"/>
      <charset val="128"/>
    </font>
    <font>
      <sz val="6"/>
      <name val="ＭＳ Ｐゴシック"/>
      <family val="3"/>
      <charset val="128"/>
      <scheme val="minor"/>
    </font>
    <font>
      <b/>
      <sz val="11"/>
      <color rgb="FF000000"/>
      <name val="ＭＳ Ｐゴシック"/>
      <family val="3"/>
      <charset val="128"/>
    </font>
    <font>
      <sz val="11"/>
      <color theme="1"/>
      <name val="ＭＳ Ｐゴシック"/>
      <family val="3"/>
      <charset val="128"/>
      <scheme val="minor"/>
    </font>
    <font>
      <b/>
      <sz val="12"/>
      <color rgb="FF000000"/>
      <name val="ＭＳ Ｐゴシック"/>
      <family val="3"/>
      <charset val="128"/>
    </font>
    <font>
      <sz val="12"/>
      <color theme="1"/>
      <name val="ＭＳ Ｐゴシック"/>
      <family val="3"/>
      <charset val="128"/>
      <scheme val="minor"/>
    </font>
    <font>
      <sz val="11"/>
      <color rgb="FFC00000"/>
      <name val="ＭＳ Ｐゴシック"/>
      <family val="3"/>
      <charset val="128"/>
    </font>
    <font>
      <sz val="10"/>
      <color theme="1"/>
      <name val="ＭＳ Ｐゴシック"/>
      <family val="3"/>
      <charset val="128"/>
      <scheme val="minor"/>
    </font>
    <font>
      <sz val="11"/>
      <color rgb="FF0000FF"/>
      <name val="ＭＳ Ｐゴシック"/>
      <family val="3"/>
      <charset val="128"/>
    </font>
    <font>
      <b/>
      <sz val="11"/>
      <color rgb="FF0000FF"/>
      <name val="ＭＳ Ｐゴシック"/>
      <family val="3"/>
      <charset val="128"/>
    </font>
  </fonts>
  <fills count="11">
    <fill>
      <patternFill patternType="none"/>
    </fill>
    <fill>
      <patternFill patternType="gray125"/>
    </fill>
    <fill>
      <patternFill patternType="solid">
        <fgColor rgb="FFE7E6E6"/>
      </patternFill>
    </fill>
    <fill>
      <patternFill patternType="solid">
        <fgColor rgb="FFFFF2CC"/>
      </patternFill>
    </fill>
    <fill>
      <patternFill patternType="solid">
        <fgColor rgb="FFF5F9FC"/>
      </patternFill>
    </fill>
    <fill>
      <patternFill patternType="solid">
        <fgColor rgb="FF1F4E78"/>
      </patternFill>
    </fill>
    <fill>
      <patternFill patternType="solid">
        <fgColor rgb="FFD9EAF7"/>
      </patternFill>
    </fill>
    <fill>
      <patternFill patternType="solid">
        <fgColor rgb="FFFFFFFF"/>
      </patternFill>
    </fill>
    <fill>
      <patternFill patternType="solid">
        <fgColor rgb="FF17365D"/>
      </patternFill>
    </fill>
    <fill>
      <patternFill patternType="solid">
        <fgColor rgb="FFF3F7FA"/>
      </patternFill>
    </fill>
    <fill>
      <patternFill patternType="solid">
        <fgColor rgb="FFDDEBF7"/>
      </patternFill>
    </fill>
  </fills>
  <borders count="5">
    <border>
      <left/>
      <right/>
      <top/>
      <bottom/>
      <diagonal/>
    </border>
    <border>
      <left style="thin">
        <color rgb="FFB7B7B7"/>
      </left>
      <right style="thin">
        <color rgb="FFB7B7B7"/>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right/>
      <top/>
      <bottom/>
      <diagonal/>
    </border>
  </borders>
  <cellStyleXfs count="1">
    <xf numFmtId="0" fontId="0" fillId="0" borderId="4"/>
  </cellStyleXfs>
  <cellXfs count="68">
    <xf numFmtId="0" fontId="0" fillId="0" borderId="0" xfId="0" applyBorder="1"/>
    <xf numFmtId="0" fontId="0" fillId="0" borderId="4" xfId="0"/>
    <xf numFmtId="0" fontId="0" fillId="0" borderId="0" xfId="0" applyBorder="1"/>
    <xf numFmtId="0" fontId="5" fillId="7"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14" fillId="10"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177" fontId="14" fillId="10" borderId="1" xfId="0" applyNumberFormat="1" applyFont="1" applyFill="1" applyBorder="1" applyAlignment="1">
      <alignment horizontal="center" vertical="center" wrapText="1"/>
    </xf>
    <xf numFmtId="177" fontId="5" fillId="9"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77" fontId="5" fillId="7" borderId="1" xfId="0" applyNumberFormat="1" applyFont="1" applyFill="1" applyBorder="1" applyAlignment="1">
      <alignment horizontal="center" vertical="center" wrapText="1"/>
    </xf>
    <xf numFmtId="0" fontId="16" fillId="8" borderId="1" xfId="0" applyFont="1" applyFill="1" applyBorder="1" applyAlignment="1">
      <alignment horizontal="right" vertical="center" wrapText="1"/>
    </xf>
    <xf numFmtId="178" fontId="16" fillId="8" borderId="1" xfId="0" applyNumberFormat="1" applyFont="1" applyFill="1" applyBorder="1" applyAlignment="1">
      <alignment horizontal="right" vertical="center" wrapText="1"/>
    </xf>
    <xf numFmtId="176" fontId="5" fillId="2" borderId="1" xfId="0" applyNumberFormat="1" applyFont="1" applyFill="1" applyBorder="1" applyAlignment="1">
      <alignment horizontal="right" vertical="center" wrapText="1"/>
    </xf>
    <xf numFmtId="176" fontId="4" fillId="2" borderId="1" xfId="0" applyNumberFormat="1" applyFont="1" applyFill="1" applyBorder="1" applyAlignment="1">
      <alignment horizontal="right" vertical="center" wrapText="1"/>
    </xf>
    <xf numFmtId="176" fontId="14" fillId="10" borderId="1" xfId="0" applyNumberFormat="1" applyFont="1" applyFill="1" applyBorder="1" applyAlignment="1">
      <alignment horizontal="center" vertical="center" wrapText="1"/>
    </xf>
    <xf numFmtId="0" fontId="16"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176" fontId="4" fillId="0" borderId="1" xfId="0" applyNumberFormat="1" applyFont="1" applyFill="1" applyBorder="1" applyAlignment="1">
      <alignment horizontal="right" vertical="center" wrapText="1"/>
    </xf>
    <xf numFmtId="0" fontId="23" fillId="0" borderId="0" xfId="0" applyFont="1" applyBorder="1"/>
    <xf numFmtId="0" fontId="19" fillId="0" borderId="0" xfId="0" applyFont="1" applyBorder="1"/>
    <xf numFmtId="0" fontId="3" fillId="8" borderId="1" xfId="0" applyFont="1" applyFill="1" applyBorder="1" applyAlignment="1">
      <alignment horizontal="center" vertical="center" wrapText="1"/>
    </xf>
    <xf numFmtId="0" fontId="24" fillId="10" borderId="1" xfId="0" applyFont="1" applyFill="1" applyBorder="1" applyAlignment="1">
      <alignment horizontal="left" vertical="center" wrapText="1"/>
    </xf>
    <xf numFmtId="0" fontId="25" fillId="10"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10" borderId="1" xfId="0" applyFont="1" applyFill="1" applyBorder="1" applyAlignment="1">
      <alignment horizontal="left" vertical="center" wrapText="1"/>
    </xf>
    <xf numFmtId="178" fontId="3" fillId="8" borderId="1" xfId="0" applyNumberFormat="1" applyFont="1" applyFill="1" applyBorder="1" applyAlignment="1">
      <alignment horizontal="right" vertical="center" wrapText="1"/>
    </xf>
    <xf numFmtId="0" fontId="3" fillId="8" borderId="1" xfId="0" applyFont="1" applyFill="1" applyBorder="1" applyAlignment="1">
      <alignment horizontal="right" vertical="center" wrapText="1"/>
    </xf>
    <xf numFmtId="178" fontId="18" fillId="2" borderId="1" xfId="0" applyNumberFormat="1" applyFont="1" applyFill="1" applyBorder="1" applyAlignment="1">
      <alignment horizontal="right" vertical="center" wrapText="1"/>
    </xf>
    <xf numFmtId="0" fontId="18" fillId="2" borderId="1" xfId="0" applyFont="1" applyFill="1" applyBorder="1" applyAlignment="1">
      <alignment horizontal="right" vertical="center" wrapText="1"/>
    </xf>
    <xf numFmtId="0" fontId="1" fillId="8" borderId="1" xfId="0" applyFont="1" applyFill="1" applyBorder="1" applyAlignment="1">
      <alignment horizontal="center" vertical="center" wrapText="1"/>
    </xf>
    <xf numFmtId="0" fontId="0" fillId="0" borderId="3" xfId="0" applyBorder="1"/>
    <xf numFmtId="0" fontId="3" fillId="5"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19" fillId="0" borderId="3" xfId="0" applyFont="1" applyBorder="1"/>
    <xf numFmtId="0" fontId="19" fillId="0" borderId="2" xfId="0" applyFont="1" applyBorder="1" applyAlignment="1">
      <alignment horizontal="left"/>
    </xf>
    <xf numFmtId="0" fontId="19" fillId="0" borderId="3" xfId="0" applyFont="1" applyBorder="1" applyAlignment="1">
      <alignment horizontal="left"/>
    </xf>
    <xf numFmtId="0" fontId="18" fillId="2"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wrapText="1"/>
    </xf>
    <xf numFmtId="0" fontId="0" fillId="0" borderId="2" xfId="0" applyFill="1" applyBorder="1"/>
    <xf numFmtId="0" fontId="0" fillId="0" borderId="3" xfId="0" applyFill="1" applyBorder="1"/>
    <xf numFmtId="0" fontId="14" fillId="10" borderId="1" xfId="0" applyFont="1" applyFill="1" applyBorder="1" applyAlignment="1">
      <alignment horizontal="left" vertical="center" wrapText="1"/>
    </xf>
    <xf numFmtId="0" fontId="0" fillId="0" borderId="2" xfId="0" applyBorder="1"/>
    <xf numFmtId="176" fontId="13" fillId="8" borderId="1" xfId="0" applyNumberFormat="1" applyFont="1" applyFill="1" applyBorder="1" applyAlignment="1">
      <alignment horizontal="right" vertical="center" wrapText="1"/>
    </xf>
    <xf numFmtId="0" fontId="13" fillId="8"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179" fontId="10" fillId="0" borderId="1" xfId="0" applyNumberFormat="1" applyFont="1" applyFill="1" applyBorder="1" applyAlignment="1">
      <alignment horizontal="right" vertical="center" wrapText="1"/>
    </xf>
    <xf numFmtId="0" fontId="8" fillId="6"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2" xfId="0" applyFont="1" applyFill="1" applyBorder="1"/>
    <xf numFmtId="0" fontId="21" fillId="0" borderId="3" xfId="0" applyFont="1" applyFill="1" applyBorder="1"/>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18" fillId="2" borderId="1" xfId="0" applyFont="1" applyFill="1" applyBorder="1" applyAlignment="1">
      <alignment horizontal="right" vertical="center" wrapText="1"/>
    </xf>
    <xf numFmtId="0" fontId="19" fillId="0" borderId="2" xfId="0" applyFont="1" applyBorder="1"/>
    <xf numFmtId="0" fontId="15" fillId="0" borderId="1" xfId="0" applyFont="1" applyBorder="1" applyAlignment="1">
      <alignment horizontal="center" vertical="center" wrapText="1"/>
    </xf>
    <xf numFmtId="0" fontId="16" fillId="8" borderId="1" xfId="0" applyFont="1" applyFill="1" applyBorder="1" applyAlignment="1">
      <alignment horizontal="right" vertical="center" wrapText="1"/>
    </xf>
    <xf numFmtId="0" fontId="3" fillId="8" borderId="1" xfId="0" applyFont="1" applyFill="1" applyBorder="1" applyAlignment="1">
      <alignment horizontal="right" vertical="center" wrapText="1"/>
    </xf>
    <xf numFmtId="0" fontId="7" fillId="4" borderId="1" xfId="0" applyFont="1" applyFill="1" applyBorder="1" applyAlignment="1">
      <alignment horizontal="left" vertical="center" wrapText="1"/>
    </xf>
    <xf numFmtId="0" fontId="2" fillId="3" borderId="1" xfId="0" applyFont="1" applyFill="1" applyBorder="1" applyAlignment="1">
      <alignment horizontal="left" vertical="center" wrapText="1"/>
    </xf>
  </cellXfs>
  <cellStyles count="1">
    <cellStyle name="標準" xfId="0" builtinId="0"/>
  </cellStyles>
  <dxfs count="1">
    <dxf>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65D"/>
    <pageSetUpPr fitToPage="1"/>
  </sheetPr>
  <dimension ref="A1:D39"/>
  <sheetViews>
    <sheetView showGridLines="0" workbookViewId="0">
      <pane ySplit="3" topLeftCell="A4" activePane="bottomLeft" state="frozen"/>
      <selection pane="bottomLeft" sqref="A1:B1"/>
    </sheetView>
  </sheetViews>
  <sheetFormatPr defaultRowHeight="13.5" x14ac:dyDescent="0.15"/>
  <cols>
    <col min="1" max="1" width="29" style="2" customWidth="1"/>
    <col min="2" max="2" width="105" style="2" customWidth="1"/>
    <col min="3" max="3" width="73" style="2" customWidth="1"/>
    <col min="4" max="4" width="29" style="2" customWidth="1"/>
  </cols>
  <sheetData>
    <row r="1" spans="1:2" ht="32.1" customHeight="1" x14ac:dyDescent="0.15">
      <c r="A1" s="36" t="s">
        <v>0</v>
      </c>
      <c r="B1" s="37"/>
    </row>
    <row r="2" spans="1:2" ht="32.1" customHeight="1" x14ac:dyDescent="0.15">
      <c r="A2" s="39" t="s">
        <v>1</v>
      </c>
      <c r="B2" s="40"/>
    </row>
    <row r="4" spans="1:2" ht="24.95" customHeight="1" x14ac:dyDescent="0.15">
      <c r="A4" s="38" t="s">
        <v>2</v>
      </c>
      <c r="B4" s="37"/>
    </row>
    <row r="5" spans="1:2" ht="39.950000000000003" customHeight="1" x14ac:dyDescent="0.15">
      <c r="A5" s="20" t="s">
        <v>3</v>
      </c>
      <c r="B5" s="3" t="s">
        <v>4</v>
      </c>
    </row>
    <row r="6" spans="1:2" ht="39.950000000000003" customHeight="1" x14ac:dyDescent="0.15">
      <c r="A6" s="20" t="s">
        <v>5</v>
      </c>
      <c r="B6" s="4" t="s">
        <v>6</v>
      </c>
    </row>
    <row r="7" spans="1:2" ht="39.950000000000003" customHeight="1" x14ac:dyDescent="0.15">
      <c r="A7" s="20" t="s">
        <v>7</v>
      </c>
      <c r="B7" s="3" t="s">
        <v>8</v>
      </c>
    </row>
    <row r="8" spans="1:2" ht="39.950000000000003" customHeight="1" x14ac:dyDescent="0.15"/>
    <row r="9" spans="1:2" ht="24.95" customHeight="1" x14ac:dyDescent="0.15">
      <c r="A9" s="38" t="s">
        <v>9</v>
      </c>
      <c r="B9" s="37"/>
    </row>
    <row r="10" spans="1:2" ht="39.950000000000003" customHeight="1" x14ac:dyDescent="0.15">
      <c r="A10" s="20" t="s">
        <v>10</v>
      </c>
      <c r="B10" s="4" t="s">
        <v>11</v>
      </c>
    </row>
    <row r="11" spans="1:2" ht="39.950000000000003" customHeight="1" x14ac:dyDescent="0.15">
      <c r="A11" s="20" t="s">
        <v>12</v>
      </c>
      <c r="B11" s="3" t="s">
        <v>13</v>
      </c>
    </row>
    <row r="12" spans="1:2" ht="39.950000000000003" customHeight="1" x14ac:dyDescent="0.15">
      <c r="A12" s="20" t="s">
        <v>14</v>
      </c>
      <c r="B12" s="4" t="s">
        <v>15</v>
      </c>
    </row>
    <row r="13" spans="1:2" ht="39.950000000000003" customHeight="1" x14ac:dyDescent="0.15">
      <c r="A13" s="20" t="s">
        <v>16</v>
      </c>
      <c r="B13" s="3" t="s">
        <v>17</v>
      </c>
    </row>
    <row r="14" spans="1:2" ht="39.950000000000003" customHeight="1" x14ac:dyDescent="0.15">
      <c r="A14" s="20" t="s">
        <v>18</v>
      </c>
      <c r="B14" s="4" t="s">
        <v>19</v>
      </c>
    </row>
    <row r="15" spans="1:2" ht="39.950000000000003" customHeight="1" x14ac:dyDescent="0.15"/>
    <row r="16" spans="1:2" ht="24.95" customHeight="1" x14ac:dyDescent="0.15">
      <c r="A16" s="38" t="s">
        <v>20</v>
      </c>
      <c r="B16" s="37"/>
    </row>
    <row r="17" spans="1:2" ht="39.950000000000003" customHeight="1" x14ac:dyDescent="0.15">
      <c r="A17" s="20" t="s">
        <v>21</v>
      </c>
      <c r="B17" s="3" t="s">
        <v>22</v>
      </c>
    </row>
    <row r="18" spans="1:2" ht="39.950000000000003" customHeight="1" x14ac:dyDescent="0.15">
      <c r="A18" s="20" t="s">
        <v>23</v>
      </c>
      <c r="B18" s="4" t="s">
        <v>24</v>
      </c>
    </row>
    <row r="19" spans="1:2" ht="39.950000000000003" customHeight="1" x14ac:dyDescent="0.15">
      <c r="A19" s="20" t="s">
        <v>25</v>
      </c>
      <c r="B19" s="3" t="s">
        <v>26</v>
      </c>
    </row>
    <row r="20" spans="1:2" ht="39.950000000000003" customHeight="1" x14ac:dyDescent="0.15">
      <c r="A20" s="20" t="s">
        <v>27</v>
      </c>
      <c r="B20" s="4" t="s">
        <v>28</v>
      </c>
    </row>
    <row r="21" spans="1:2" ht="39.950000000000003" customHeight="1" x14ac:dyDescent="0.15"/>
    <row r="22" spans="1:2" ht="24.95" customHeight="1" x14ac:dyDescent="0.15">
      <c r="A22" s="38" t="s">
        <v>29</v>
      </c>
      <c r="B22" s="37"/>
    </row>
    <row r="23" spans="1:2" ht="39.950000000000003" customHeight="1" x14ac:dyDescent="0.15">
      <c r="A23" s="20" t="s">
        <v>30</v>
      </c>
      <c r="B23" s="3" t="s">
        <v>31</v>
      </c>
    </row>
    <row r="24" spans="1:2" ht="39.950000000000003" customHeight="1" x14ac:dyDescent="0.15">
      <c r="A24" s="20" t="s">
        <v>32</v>
      </c>
      <c r="B24" s="4" t="s">
        <v>33</v>
      </c>
    </row>
    <row r="25" spans="1:2" ht="39.950000000000003" customHeight="1" x14ac:dyDescent="0.15">
      <c r="A25" s="20" t="s">
        <v>34</v>
      </c>
      <c r="B25" s="3" t="s">
        <v>35</v>
      </c>
    </row>
    <row r="26" spans="1:2" ht="39.950000000000003" customHeight="1" x14ac:dyDescent="0.15">
      <c r="A26" s="20" t="s">
        <v>36</v>
      </c>
      <c r="B26" s="4" t="s">
        <v>37</v>
      </c>
    </row>
    <row r="27" spans="1:2" ht="39.950000000000003" customHeight="1" x14ac:dyDescent="0.15">
      <c r="A27" s="20" t="s">
        <v>38</v>
      </c>
      <c r="B27" s="3" t="s">
        <v>39</v>
      </c>
    </row>
    <row r="28" spans="1:2" ht="39.950000000000003" customHeight="1" x14ac:dyDescent="0.15">
      <c r="A28" s="20" t="s">
        <v>40</v>
      </c>
      <c r="B28" s="4" t="s">
        <v>41</v>
      </c>
    </row>
    <row r="29" spans="1:2" ht="39.950000000000003" customHeight="1" x14ac:dyDescent="0.15">
      <c r="A29" s="20" t="s">
        <v>42</v>
      </c>
      <c r="B29" s="3" t="s">
        <v>43</v>
      </c>
    </row>
    <row r="30" spans="1:2" ht="39.950000000000003" customHeight="1" x14ac:dyDescent="0.15"/>
    <row r="31" spans="1:2" ht="24.95" customHeight="1" x14ac:dyDescent="0.15">
      <c r="A31" s="38" t="s">
        <v>44</v>
      </c>
      <c r="B31" s="37"/>
    </row>
    <row r="32" spans="1:2" ht="39.950000000000003" customHeight="1" x14ac:dyDescent="0.15">
      <c r="A32" s="20" t="s">
        <v>45</v>
      </c>
      <c r="B32" s="4" t="s">
        <v>46</v>
      </c>
    </row>
    <row r="33" spans="1:2" ht="39.950000000000003" customHeight="1" x14ac:dyDescent="0.15">
      <c r="A33" s="20" t="s">
        <v>47</v>
      </c>
      <c r="B33" s="3" t="s">
        <v>48</v>
      </c>
    </row>
    <row r="34" spans="1:2" ht="39.950000000000003" customHeight="1" x14ac:dyDescent="0.15">
      <c r="A34" s="20" t="s">
        <v>49</v>
      </c>
      <c r="B34" s="4" t="s">
        <v>50</v>
      </c>
    </row>
    <row r="35" spans="1:2" ht="39.950000000000003" customHeight="1" x14ac:dyDescent="0.15">
      <c r="A35" s="20" t="s">
        <v>51</v>
      </c>
      <c r="B35" s="3" t="s">
        <v>52</v>
      </c>
    </row>
    <row r="36" spans="1:2" ht="39.950000000000003" customHeight="1" x14ac:dyDescent="0.15">
      <c r="A36" s="20" t="s">
        <v>53</v>
      </c>
      <c r="B36" s="4" t="s">
        <v>54</v>
      </c>
    </row>
    <row r="37" spans="1:2" ht="30" customHeight="1" x14ac:dyDescent="0.15"/>
    <row r="38" spans="1:2" ht="30" customHeight="1" x14ac:dyDescent="0.15"/>
    <row r="39" spans="1:2" ht="30" customHeight="1" x14ac:dyDescent="0.15"/>
  </sheetData>
  <mergeCells count="7">
    <mergeCell ref="A1:B1"/>
    <mergeCell ref="A9:B9"/>
    <mergeCell ref="A31:B31"/>
    <mergeCell ref="A22:B22"/>
    <mergeCell ref="A4:B4"/>
    <mergeCell ref="A2:B2"/>
    <mergeCell ref="A16:B16"/>
  </mergeCells>
  <phoneticPr fontId="17"/>
  <pageMargins left="0.75" right="0.75" top="1" bottom="1" header="0.5" footer="0.5"/>
  <pageSetup paperSize="9" fitToHeight="0" orientation="portrait"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9BD5"/>
    <pageSetUpPr fitToPage="1"/>
  </sheetPr>
  <dimension ref="A1:H21"/>
  <sheetViews>
    <sheetView showGridLines="0" tabSelected="1" zoomScaleNormal="100" workbookViewId="0">
      <selection activeCell="C5" sqref="C5"/>
    </sheetView>
  </sheetViews>
  <sheetFormatPr defaultRowHeight="13.5" x14ac:dyDescent="0.15"/>
  <cols>
    <col min="1" max="1" width="28" style="2" customWidth="1"/>
    <col min="2" max="3" width="16" style="2" customWidth="1"/>
    <col min="4" max="5" width="18" style="2" customWidth="1"/>
    <col min="6" max="8" width="14" style="2" customWidth="1"/>
  </cols>
  <sheetData>
    <row r="1" spans="1:8" ht="32.1" customHeight="1" x14ac:dyDescent="0.15">
      <c r="A1" s="36" t="s">
        <v>55</v>
      </c>
      <c r="B1" s="48"/>
      <c r="C1" s="48"/>
      <c r="D1" s="48"/>
      <c r="E1" s="48"/>
      <c r="F1" s="48"/>
      <c r="G1" s="48"/>
      <c r="H1" s="37"/>
    </row>
    <row r="2" spans="1:8" ht="19.5" customHeight="1" x14ac:dyDescent="0.15">
      <c r="A2" s="59" t="s">
        <v>56</v>
      </c>
      <c r="B2" s="48"/>
      <c r="C2" s="48"/>
      <c r="D2" s="48"/>
      <c r="E2" s="48"/>
      <c r="F2" s="48"/>
      <c r="G2" s="48"/>
      <c r="H2" s="37"/>
    </row>
    <row r="3" spans="1:8" ht="19.5" customHeight="1" x14ac:dyDescent="0.15">
      <c r="A3" s="58" t="s">
        <v>57</v>
      </c>
      <c r="B3" s="48"/>
      <c r="C3" s="48"/>
      <c r="D3" s="48"/>
      <c r="E3" s="48"/>
      <c r="F3" s="48"/>
      <c r="G3" s="48"/>
      <c r="H3" s="37"/>
    </row>
    <row r="4" spans="1:8" ht="28.5" customHeight="1" x14ac:dyDescent="0.15">
      <c r="E4" s="20" t="s">
        <v>58</v>
      </c>
      <c r="F4" s="54"/>
      <c r="G4" s="48"/>
      <c r="H4" s="37"/>
    </row>
    <row r="5" spans="1:8" ht="28.5" customHeight="1" x14ac:dyDescent="0.15">
      <c r="E5" s="20" t="s">
        <v>59</v>
      </c>
      <c r="F5" s="54"/>
      <c r="G5" s="48"/>
      <c r="H5" s="37"/>
    </row>
    <row r="6" spans="1:8" ht="28.5" customHeight="1" x14ac:dyDescent="0.15">
      <c r="E6" s="20" t="s">
        <v>60</v>
      </c>
      <c r="F6" s="54"/>
      <c r="G6" s="48"/>
      <c r="H6" s="37"/>
    </row>
    <row r="8" spans="1:8" ht="37.5" customHeight="1" x14ac:dyDescent="0.15">
      <c r="A8" s="52" t="s">
        <v>61</v>
      </c>
      <c r="B8" s="48"/>
      <c r="C8" s="48"/>
      <c r="D8" s="48"/>
      <c r="E8" s="48"/>
      <c r="F8" s="48"/>
      <c r="G8" s="48"/>
      <c r="H8" s="37"/>
    </row>
    <row r="10" spans="1:8" ht="35.25" customHeight="1" x14ac:dyDescent="0.15">
      <c r="A10" s="55" t="s">
        <v>62</v>
      </c>
      <c r="B10" s="56"/>
      <c r="C10" s="57"/>
      <c r="D10" s="53">
        <f>初期費用内訳!G17</f>
        <v>0</v>
      </c>
      <c r="E10" s="45"/>
      <c r="F10" s="45"/>
      <c r="G10" s="45"/>
      <c r="H10" s="46"/>
    </row>
    <row r="12" spans="1:8" ht="35.25" customHeight="1" x14ac:dyDescent="0.15">
      <c r="A12" s="55" t="s">
        <v>63</v>
      </c>
      <c r="B12" s="56"/>
      <c r="C12" s="57"/>
      <c r="D12" s="53">
        <v>2860000</v>
      </c>
      <c r="E12" s="45"/>
      <c r="F12" s="45"/>
      <c r="G12" s="45"/>
      <c r="H12" s="46"/>
    </row>
    <row r="13" spans="1:8" x14ac:dyDescent="0.15">
      <c r="A13" s="1"/>
      <c r="B13" s="1"/>
      <c r="C13" s="1"/>
      <c r="D13" s="1"/>
      <c r="E13" s="1"/>
      <c r="F13" s="1"/>
      <c r="G13" s="1"/>
      <c r="H13" s="1"/>
    </row>
    <row r="14" spans="1:8" ht="44.25" customHeight="1" x14ac:dyDescent="0.15">
      <c r="A14" s="60" t="s">
        <v>64</v>
      </c>
      <c r="B14" s="48"/>
      <c r="C14" s="48"/>
      <c r="D14" s="48"/>
      <c r="E14" s="48"/>
      <c r="F14" s="48"/>
      <c r="G14" s="48"/>
      <c r="H14" s="37"/>
    </row>
    <row r="15" spans="1:8" ht="33" customHeight="1" x14ac:dyDescent="0.15">
      <c r="A15" s="51" t="s">
        <v>65</v>
      </c>
      <c r="B15" s="45"/>
      <c r="C15" s="45"/>
      <c r="D15" s="46"/>
      <c r="E15" s="44">
        <f>初期費用内訳!G15</f>
        <v>0</v>
      </c>
      <c r="F15" s="45"/>
      <c r="G15" s="45"/>
      <c r="H15" s="46"/>
    </row>
    <row r="16" spans="1:8" ht="33" customHeight="1" x14ac:dyDescent="0.15">
      <c r="A16" s="51" t="s">
        <v>66</v>
      </c>
      <c r="B16" s="45"/>
      <c r="C16" s="45"/>
      <c r="D16" s="46"/>
      <c r="E16" s="44">
        <f>初期費用内訳!G16</f>
        <v>0</v>
      </c>
      <c r="F16" s="45"/>
      <c r="G16" s="45"/>
      <c r="H16" s="46"/>
    </row>
    <row r="17" spans="1:8" ht="33" customHeight="1" x14ac:dyDescent="0.15">
      <c r="A17" s="50" t="s">
        <v>67</v>
      </c>
      <c r="B17" s="48"/>
      <c r="C17" s="48"/>
      <c r="D17" s="37"/>
      <c r="E17" s="49">
        <f>初期費用内訳!G17</f>
        <v>0</v>
      </c>
      <c r="F17" s="48"/>
      <c r="G17" s="48"/>
      <c r="H17" s="37"/>
    </row>
    <row r="18" spans="1:8" ht="23.25" customHeight="1" x14ac:dyDescent="0.15">
      <c r="A18" s="1"/>
      <c r="B18" s="1"/>
      <c r="C18" s="1"/>
      <c r="D18" s="1"/>
      <c r="E18" s="1"/>
      <c r="F18" s="1"/>
      <c r="G18" s="1"/>
      <c r="H18" s="1"/>
    </row>
    <row r="19" spans="1:8" ht="40.5" customHeight="1" x14ac:dyDescent="0.15">
      <c r="A19" s="43" t="s">
        <v>68</v>
      </c>
      <c r="B19" s="40"/>
      <c r="C19" s="47"/>
      <c r="D19" s="48"/>
      <c r="E19" s="48"/>
      <c r="F19" s="48"/>
      <c r="G19" s="48"/>
      <c r="H19" s="37"/>
    </row>
    <row r="20" spans="1:8" ht="51" customHeight="1" x14ac:dyDescent="0.15">
      <c r="A20" s="39" t="s">
        <v>155</v>
      </c>
      <c r="B20" s="41"/>
      <c r="C20" s="41"/>
      <c r="D20" s="41"/>
      <c r="E20" s="41"/>
      <c r="F20" s="41"/>
      <c r="G20" s="41"/>
      <c r="H20" s="42"/>
    </row>
    <row r="21" spans="1:8" ht="15.75" customHeight="1" x14ac:dyDescent="0.15"/>
  </sheetData>
  <mergeCells count="21">
    <mergeCell ref="A1:H1"/>
    <mergeCell ref="A12:C12"/>
    <mergeCell ref="A15:D15"/>
    <mergeCell ref="A10:C10"/>
    <mergeCell ref="A3:H3"/>
    <mergeCell ref="A2:H2"/>
    <mergeCell ref="F4:H4"/>
    <mergeCell ref="A14:H14"/>
    <mergeCell ref="A8:H8"/>
    <mergeCell ref="D12:H12"/>
    <mergeCell ref="F6:H6"/>
    <mergeCell ref="F5:H5"/>
    <mergeCell ref="D10:H10"/>
    <mergeCell ref="A20:H20"/>
    <mergeCell ref="A19:B19"/>
    <mergeCell ref="E15:H15"/>
    <mergeCell ref="C19:H19"/>
    <mergeCell ref="E17:H17"/>
    <mergeCell ref="A17:D17"/>
    <mergeCell ref="A16:D16"/>
    <mergeCell ref="E16:H16"/>
  </mergeCells>
  <phoneticPr fontId="17"/>
  <conditionalFormatting sqref="D10">
    <cfRule type="cellIs" dxfId="0" priority="2" operator="greaterThan">
      <formula>2860000</formula>
    </cfRule>
  </conditionalFormatting>
  <printOptions horizontalCentered="1" verticalCentered="1"/>
  <pageMargins left="0.23622047244094491" right="0.23622047244094491" top="0.43307086614173229" bottom="0.43307086614173229" header="0.19685039370078741" footer="0.19685039370078741"/>
  <pageSetup paperSize="9" fitToHeight="0" orientation="landscape" r:id="rId1"/>
  <headerFooter>
    <oddFooter>&amp;C&amp;P / &amp;N&amp;R様式5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B9BD5"/>
    <pageSetUpPr fitToPage="1"/>
  </sheetPr>
  <dimension ref="A1:I25"/>
  <sheetViews>
    <sheetView showGridLines="0" view="pageBreakPreview" zoomScaleNormal="100" zoomScaleSheetLayoutView="100" workbookViewId="0">
      <pane ySplit="5" topLeftCell="A6" activePane="bottomLeft" state="frozen"/>
      <selection sqref="A1:H1"/>
      <selection pane="bottomLeft" activeCell="B7" sqref="B7"/>
    </sheetView>
  </sheetViews>
  <sheetFormatPr defaultRowHeight="13.5" x14ac:dyDescent="0.15"/>
  <cols>
    <col min="1" max="1" width="7" style="2" customWidth="1"/>
    <col min="2" max="2" width="28" style="2" customWidth="1"/>
    <col min="3" max="3" width="58" style="2" customWidth="1"/>
    <col min="4" max="5" width="10" style="2" customWidth="1"/>
    <col min="6" max="6" width="17" style="2" customWidth="1"/>
    <col min="7" max="7" width="19" style="2" customWidth="1"/>
    <col min="8" max="8" width="34" style="2" customWidth="1"/>
    <col min="9" max="9" width="4" style="2" customWidth="1"/>
  </cols>
  <sheetData>
    <row r="1" spans="1:8" ht="32.1" customHeight="1" x14ac:dyDescent="0.15">
      <c r="A1" s="36" t="s">
        <v>10</v>
      </c>
      <c r="B1" s="48"/>
      <c r="C1" s="48"/>
      <c r="D1" s="48"/>
      <c r="E1" s="48"/>
      <c r="F1" s="48"/>
      <c r="G1" s="48"/>
      <c r="H1" s="37"/>
    </row>
    <row r="2" spans="1:8" ht="24" customHeight="1" x14ac:dyDescent="0.15">
      <c r="A2" s="63" t="s">
        <v>56</v>
      </c>
      <c r="B2" s="48"/>
      <c r="C2" s="48"/>
      <c r="D2" s="48"/>
      <c r="E2" s="48"/>
      <c r="F2" s="48"/>
      <c r="G2" s="48"/>
      <c r="H2" s="37"/>
    </row>
    <row r="3" spans="1:8" ht="33.950000000000003" customHeight="1" x14ac:dyDescent="0.15">
      <c r="A3" s="39" t="s">
        <v>69</v>
      </c>
      <c r="B3" s="62"/>
      <c r="C3" s="62"/>
      <c r="D3" s="62"/>
      <c r="E3" s="62"/>
      <c r="F3" s="62"/>
      <c r="G3" s="62"/>
      <c r="H3" s="40"/>
    </row>
    <row r="5" spans="1:8" ht="42" customHeight="1" x14ac:dyDescent="0.15">
      <c r="A5" s="25" t="s">
        <v>70</v>
      </c>
      <c r="B5" s="25" t="s">
        <v>71</v>
      </c>
      <c r="C5" s="25" t="s">
        <v>72</v>
      </c>
      <c r="D5" s="25" t="s">
        <v>73</v>
      </c>
      <c r="E5" s="25" t="s">
        <v>74</v>
      </c>
      <c r="F5" s="25" t="s">
        <v>75</v>
      </c>
      <c r="G5" s="25" t="s">
        <v>76</v>
      </c>
      <c r="H5" s="25" t="s">
        <v>42</v>
      </c>
    </row>
    <row r="6" spans="1:8" ht="54" customHeight="1" x14ac:dyDescent="0.15">
      <c r="A6" s="6">
        <v>1</v>
      </c>
      <c r="B6" s="4" t="s">
        <v>77</v>
      </c>
      <c r="C6" s="5" t="s">
        <v>78</v>
      </c>
      <c r="D6" s="7">
        <v>1</v>
      </c>
      <c r="E6" s="7" t="s">
        <v>79</v>
      </c>
      <c r="F6" s="8"/>
      <c r="G6" s="9" t="str">
        <f t="shared" ref="G6:G13" si="0">IF(OR(D6="",F6=""),"",D6*F6)</f>
        <v/>
      </c>
      <c r="H6" s="5"/>
    </row>
    <row r="7" spans="1:8" ht="54" customHeight="1" x14ac:dyDescent="0.15">
      <c r="A7" s="10">
        <v>2</v>
      </c>
      <c r="B7" s="3" t="s">
        <v>80</v>
      </c>
      <c r="C7" s="5" t="s">
        <v>81</v>
      </c>
      <c r="D7" s="7">
        <v>1</v>
      </c>
      <c r="E7" s="7" t="s">
        <v>79</v>
      </c>
      <c r="F7" s="8"/>
      <c r="G7" s="11" t="str">
        <f t="shared" si="0"/>
        <v/>
      </c>
      <c r="H7" s="5"/>
    </row>
    <row r="8" spans="1:8" ht="54" customHeight="1" x14ac:dyDescent="0.15">
      <c r="A8" s="6">
        <v>3</v>
      </c>
      <c r="B8" s="4" t="s">
        <v>82</v>
      </c>
      <c r="C8" s="5" t="s">
        <v>83</v>
      </c>
      <c r="D8" s="7">
        <v>1</v>
      </c>
      <c r="E8" s="7" t="s">
        <v>79</v>
      </c>
      <c r="F8" s="8"/>
      <c r="G8" s="9" t="str">
        <f t="shared" si="0"/>
        <v/>
      </c>
      <c r="H8" s="5"/>
    </row>
    <row r="9" spans="1:8" ht="54" customHeight="1" x14ac:dyDescent="0.15">
      <c r="A9" s="10">
        <v>4</v>
      </c>
      <c r="B9" s="3" t="s">
        <v>84</v>
      </c>
      <c r="C9" s="5" t="s">
        <v>85</v>
      </c>
      <c r="D9" s="7">
        <v>1</v>
      </c>
      <c r="E9" s="7" t="s">
        <v>79</v>
      </c>
      <c r="F9" s="8"/>
      <c r="G9" s="11" t="str">
        <f t="shared" si="0"/>
        <v/>
      </c>
      <c r="H9" s="5"/>
    </row>
    <row r="10" spans="1:8" ht="54" customHeight="1" x14ac:dyDescent="0.15">
      <c r="A10" s="6">
        <v>5</v>
      </c>
      <c r="B10" s="4" t="s">
        <v>86</v>
      </c>
      <c r="C10" s="5" t="s">
        <v>87</v>
      </c>
      <c r="D10" s="7">
        <v>1</v>
      </c>
      <c r="E10" s="7" t="s">
        <v>79</v>
      </c>
      <c r="F10" s="8"/>
      <c r="G10" s="9" t="str">
        <f t="shared" si="0"/>
        <v/>
      </c>
      <c r="H10" s="5"/>
    </row>
    <row r="11" spans="1:8" ht="54" customHeight="1" x14ac:dyDescent="0.15">
      <c r="A11" s="10">
        <v>6</v>
      </c>
      <c r="B11" s="3" t="s">
        <v>88</v>
      </c>
      <c r="C11" s="5" t="s">
        <v>89</v>
      </c>
      <c r="D11" s="7">
        <v>1</v>
      </c>
      <c r="E11" s="7" t="s">
        <v>79</v>
      </c>
      <c r="F11" s="8"/>
      <c r="G11" s="11" t="str">
        <f t="shared" si="0"/>
        <v/>
      </c>
      <c r="H11" s="5"/>
    </row>
    <row r="12" spans="1:8" ht="54" customHeight="1" x14ac:dyDescent="0.15">
      <c r="A12" s="6">
        <v>7</v>
      </c>
      <c r="B12" s="4" t="s">
        <v>90</v>
      </c>
      <c r="C12" s="5" t="s">
        <v>91</v>
      </c>
      <c r="D12" s="7">
        <v>1</v>
      </c>
      <c r="E12" s="7" t="s">
        <v>79</v>
      </c>
      <c r="F12" s="8"/>
      <c r="G12" s="9" t="str">
        <f t="shared" si="0"/>
        <v/>
      </c>
      <c r="H12" s="5"/>
    </row>
    <row r="13" spans="1:8" ht="54" customHeight="1" x14ac:dyDescent="0.15">
      <c r="A13" s="10">
        <v>8</v>
      </c>
      <c r="B13" s="3" t="s">
        <v>92</v>
      </c>
      <c r="C13" s="5" t="s">
        <v>93</v>
      </c>
      <c r="D13" s="7">
        <v>1</v>
      </c>
      <c r="E13" s="7" t="s">
        <v>79</v>
      </c>
      <c r="F13" s="8"/>
      <c r="G13" s="11" t="str">
        <f t="shared" si="0"/>
        <v/>
      </c>
      <c r="H13" s="5"/>
    </row>
    <row r="14" spans="1:8" ht="45.95" customHeight="1" x14ac:dyDescent="0.15"/>
    <row r="15" spans="1:8" ht="45.95" customHeight="1" x14ac:dyDescent="0.15">
      <c r="A15" s="65" t="s">
        <v>65</v>
      </c>
      <c r="B15" s="62"/>
      <c r="C15" s="62"/>
      <c r="D15" s="62"/>
      <c r="E15" s="62"/>
      <c r="F15" s="40"/>
      <c r="G15" s="32">
        <f>SUM(G6:G13)</f>
        <v>0</v>
      </c>
      <c r="H15" s="33"/>
    </row>
    <row r="16" spans="1:8" ht="45.95" customHeight="1" x14ac:dyDescent="0.15">
      <c r="A16" s="61" t="s">
        <v>66</v>
      </c>
      <c r="B16" s="62"/>
      <c r="C16" s="62"/>
      <c r="D16" s="62"/>
      <c r="E16" s="62"/>
      <c r="F16" s="40"/>
      <c r="G16" s="34">
        <f>ROUND(G15*10%,0)</f>
        <v>0</v>
      </c>
      <c r="H16" s="35"/>
    </row>
    <row r="17" spans="1:8" ht="45.95" customHeight="1" x14ac:dyDescent="0.15">
      <c r="A17" s="64" t="s">
        <v>67</v>
      </c>
      <c r="B17" s="48"/>
      <c r="C17" s="48"/>
      <c r="D17" s="48"/>
      <c r="E17" s="48"/>
      <c r="F17" s="37"/>
      <c r="G17" s="13">
        <f>G15+G16</f>
        <v>0</v>
      </c>
      <c r="H17" s="12"/>
    </row>
    <row r="18" spans="1:8" ht="45.95" customHeight="1" x14ac:dyDescent="0.15"/>
    <row r="19" spans="1:8" ht="45.95" customHeight="1" x14ac:dyDescent="0.15"/>
    <row r="20" spans="1:8" ht="45.95" customHeight="1" x14ac:dyDescent="0.15"/>
    <row r="21" spans="1:8" ht="45.95" customHeight="1" x14ac:dyDescent="0.15"/>
    <row r="23" spans="1:8" ht="16.5" customHeight="1" x14ac:dyDescent="0.15"/>
    <row r="24" spans="1:8" ht="16.5" customHeight="1" x14ac:dyDescent="0.15"/>
    <row r="25" spans="1:8" ht="16.5" customHeight="1" x14ac:dyDescent="0.15"/>
  </sheetData>
  <autoFilter ref="A5:H13" xr:uid="{00000000-0009-0000-0000-000002000000}"/>
  <mergeCells count="6">
    <mergeCell ref="A16:F16"/>
    <mergeCell ref="A3:H3"/>
    <mergeCell ref="A2:H2"/>
    <mergeCell ref="A17:F17"/>
    <mergeCell ref="A1:H1"/>
    <mergeCell ref="A15:F15"/>
  </mergeCells>
  <phoneticPr fontId="17"/>
  <printOptions horizontalCentered="1" verticalCentered="1"/>
  <pageMargins left="0.23622047244094491" right="0.23622047244094491" top="0.43307086614173229" bottom="0.43307086614173229" header="0.19685039370078741" footer="0.19685039370078741"/>
  <pageSetup paperSize="8" scale="94" orientation="landscape" r:id="rId1"/>
  <headerFooter>
    <oddFooter>&amp;C&amp;P / &amp;N&amp;R様式5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B9BD5"/>
    <pageSetUpPr fitToPage="1"/>
  </sheetPr>
  <dimension ref="A1:I16"/>
  <sheetViews>
    <sheetView showGridLines="0" view="pageBreakPreview" zoomScaleNormal="100" zoomScaleSheetLayoutView="100" workbookViewId="0">
      <pane ySplit="5" topLeftCell="A6" activePane="bottomLeft" state="frozen"/>
      <selection sqref="A1:H1"/>
      <selection pane="bottomLeft" activeCell="C6" sqref="C6"/>
    </sheetView>
  </sheetViews>
  <sheetFormatPr defaultRowHeight="13.5" x14ac:dyDescent="0.15"/>
  <cols>
    <col min="1" max="1" width="7" style="2" customWidth="1"/>
    <col min="2" max="2" width="28" style="2" customWidth="1"/>
    <col min="3" max="3" width="58" style="2" customWidth="1"/>
    <col min="4" max="5" width="10" style="2" customWidth="1"/>
    <col min="6" max="6" width="17" style="2" customWidth="1"/>
    <col min="7" max="7" width="19" style="2" customWidth="1"/>
    <col min="8" max="8" width="34" style="2" customWidth="1"/>
    <col min="9" max="9" width="28" style="2" customWidth="1"/>
  </cols>
  <sheetData>
    <row r="1" spans="1:9" ht="32.1" customHeight="1" x14ac:dyDescent="0.15">
      <c r="A1" s="36" t="s">
        <v>14</v>
      </c>
      <c r="B1" s="48"/>
      <c r="C1" s="48"/>
      <c r="D1" s="48"/>
      <c r="E1" s="48"/>
      <c r="F1" s="48"/>
      <c r="G1" s="48"/>
      <c r="H1" s="48"/>
      <c r="I1" s="37"/>
    </row>
    <row r="2" spans="1:9" ht="24" customHeight="1" x14ac:dyDescent="0.15">
      <c r="A2" s="63" t="s">
        <v>56</v>
      </c>
      <c r="B2" s="48"/>
      <c r="C2" s="48"/>
      <c r="D2" s="48"/>
      <c r="E2" s="48"/>
      <c r="F2" s="48"/>
      <c r="G2" s="48"/>
      <c r="H2" s="48"/>
      <c r="I2" s="37"/>
    </row>
    <row r="3" spans="1:9" s="24" customFormat="1" ht="33.950000000000003" customHeight="1" x14ac:dyDescent="0.15">
      <c r="A3" s="39" t="s">
        <v>69</v>
      </c>
      <c r="B3" s="62"/>
      <c r="C3" s="62"/>
      <c r="D3" s="62"/>
      <c r="E3" s="62"/>
      <c r="F3" s="62"/>
      <c r="G3" s="62"/>
      <c r="H3" s="62"/>
      <c r="I3" s="40"/>
    </row>
    <row r="4" spans="1:9" x14ac:dyDescent="0.15">
      <c r="A4" s="24"/>
      <c r="B4" s="24"/>
      <c r="C4" s="24"/>
      <c r="D4" s="24"/>
      <c r="E4" s="24"/>
      <c r="F4" s="24"/>
      <c r="G4" s="24"/>
      <c r="H4" s="24"/>
      <c r="I4" s="24"/>
    </row>
    <row r="5" spans="1:9" s="23" customFormat="1" ht="42" customHeight="1" x14ac:dyDescent="0.15">
      <c r="A5" s="25" t="s">
        <v>70</v>
      </c>
      <c r="B5" s="25" t="s">
        <v>71</v>
      </c>
      <c r="C5" s="25" t="s">
        <v>94</v>
      </c>
      <c r="D5" s="25" t="s">
        <v>73</v>
      </c>
      <c r="E5" s="25" t="s">
        <v>74</v>
      </c>
      <c r="F5" s="25" t="s">
        <v>75</v>
      </c>
      <c r="G5" s="25" t="s">
        <v>95</v>
      </c>
      <c r="H5" s="25" t="s">
        <v>96</v>
      </c>
      <c r="I5" s="25" t="s">
        <v>42</v>
      </c>
    </row>
    <row r="6" spans="1:9" ht="54" customHeight="1" x14ac:dyDescent="0.15">
      <c r="A6" s="6">
        <v>1</v>
      </c>
      <c r="B6" s="4" t="s">
        <v>97</v>
      </c>
      <c r="C6" s="31" t="s">
        <v>98</v>
      </c>
      <c r="D6" s="7">
        <v>1</v>
      </c>
      <c r="E6" s="7" t="s">
        <v>99</v>
      </c>
      <c r="F6" s="8"/>
      <c r="G6" s="9" t="str">
        <f>IF(OR(D6="",F6=""),"",D6*F6)</f>
        <v/>
      </c>
      <c r="H6" s="5"/>
      <c r="I6" s="5"/>
    </row>
    <row r="7" spans="1:9" ht="54" customHeight="1" x14ac:dyDescent="0.15">
      <c r="A7" s="10">
        <v>2</v>
      </c>
      <c r="B7" s="3" t="s">
        <v>100</v>
      </c>
      <c r="C7" s="31" t="s">
        <v>101</v>
      </c>
      <c r="D7" s="7">
        <v>1</v>
      </c>
      <c r="E7" s="7" t="s">
        <v>99</v>
      </c>
      <c r="F7" s="8"/>
      <c r="G7" s="11" t="str">
        <f>IF(OR(D7="",F7=""),"",D7*F7)</f>
        <v/>
      </c>
      <c r="H7" s="5"/>
      <c r="I7" s="5"/>
    </row>
    <row r="8" spans="1:9" ht="54" customHeight="1" x14ac:dyDescent="0.15">
      <c r="A8" s="6">
        <v>3</v>
      </c>
      <c r="B8" s="4" t="s">
        <v>102</v>
      </c>
      <c r="C8" s="31" t="s">
        <v>103</v>
      </c>
      <c r="D8" s="7">
        <v>1</v>
      </c>
      <c r="E8" s="7" t="s">
        <v>99</v>
      </c>
      <c r="F8" s="8"/>
      <c r="G8" s="9" t="str">
        <f>IF(OR(D8="",F8=""),"",D8*F8)</f>
        <v/>
      </c>
      <c r="H8" s="5"/>
      <c r="I8" s="5"/>
    </row>
    <row r="9" spans="1:9" ht="54" customHeight="1" x14ac:dyDescent="0.15">
      <c r="A9" s="10">
        <v>4</v>
      </c>
      <c r="B9" s="3" t="s">
        <v>104</v>
      </c>
      <c r="C9" s="31" t="s">
        <v>105</v>
      </c>
      <c r="D9" s="7">
        <v>1</v>
      </c>
      <c r="E9" s="7" t="s">
        <v>99</v>
      </c>
      <c r="F9" s="8"/>
      <c r="G9" s="11" t="str">
        <f>IF(OR(D9="",F9=""),"",D9*F9)</f>
        <v/>
      </c>
      <c r="H9" s="5"/>
      <c r="I9" s="5"/>
    </row>
    <row r="10" spans="1:9" ht="45.95" customHeight="1" x14ac:dyDescent="0.15"/>
    <row r="11" spans="1:9" ht="45.95" customHeight="1" x14ac:dyDescent="0.15">
      <c r="A11" s="65" t="s">
        <v>106</v>
      </c>
      <c r="B11" s="62"/>
      <c r="C11" s="62"/>
      <c r="D11" s="62"/>
      <c r="E11" s="62"/>
      <c r="F11" s="40"/>
      <c r="G11" s="32">
        <f>SUM(G6:G9)</f>
        <v>0</v>
      </c>
      <c r="H11" s="33"/>
      <c r="I11" s="33"/>
    </row>
    <row r="12" spans="1:9" ht="45.95" customHeight="1" x14ac:dyDescent="0.15"/>
    <row r="13" spans="1:9" ht="45.95" customHeight="1" x14ac:dyDescent="0.15"/>
    <row r="14" spans="1:9" ht="45.95" customHeight="1" x14ac:dyDescent="0.15"/>
    <row r="16" spans="1:9" ht="16.5" customHeight="1" x14ac:dyDescent="0.15"/>
  </sheetData>
  <autoFilter ref="A5:I9" xr:uid="{00000000-0009-0000-0000-000003000000}"/>
  <mergeCells count="4">
    <mergeCell ref="A1:I1"/>
    <mergeCell ref="A11:F11"/>
    <mergeCell ref="A2:I2"/>
    <mergeCell ref="A3:I3"/>
  </mergeCells>
  <phoneticPr fontId="17"/>
  <printOptions horizontalCentered="1" verticalCentered="1"/>
  <pageMargins left="0.23622047244094491" right="0.23622047244094491" top="0.43307086614173229" bottom="0.43307086614173229" header="0.19685039370078741" footer="0.19685039370078741"/>
  <pageSetup paperSize="8" scale="98" orientation="landscape" r:id="rId1"/>
  <headerFooter>
    <oddFooter>&amp;C&amp;P / &amp;N&amp;R様式5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B9BD5"/>
    <pageSetUpPr fitToPage="1"/>
  </sheetPr>
  <dimension ref="A1:I12"/>
  <sheetViews>
    <sheetView showGridLines="0" view="pageBreakPreview" zoomScale="60" zoomScaleNormal="100" workbookViewId="0">
      <pane xSplit="1" ySplit="5" topLeftCell="B6" activePane="bottomRight" state="frozen"/>
      <selection sqref="A1:H1"/>
      <selection pane="topRight" sqref="A1:H1"/>
      <selection pane="bottomLeft" sqref="A1:H1"/>
      <selection pane="bottomRight" sqref="A1:H1"/>
    </sheetView>
  </sheetViews>
  <sheetFormatPr defaultRowHeight="13.5" x14ac:dyDescent="0.15"/>
  <cols>
    <col min="1" max="1" width="34" style="2" customWidth="1"/>
    <col min="2" max="7" width="19" style="2" customWidth="1"/>
    <col min="8" max="8" width="23" style="2" customWidth="1"/>
    <col min="9" max="9" width="38" style="2" customWidth="1"/>
  </cols>
  <sheetData>
    <row r="1" spans="1:9" ht="32.1" customHeight="1" x14ac:dyDescent="0.15">
      <c r="A1" s="36" t="s">
        <v>16</v>
      </c>
      <c r="B1" s="48"/>
      <c r="C1" s="48"/>
      <c r="D1" s="48"/>
      <c r="E1" s="48"/>
      <c r="F1" s="48"/>
      <c r="G1" s="48"/>
      <c r="H1" s="48"/>
      <c r="I1" s="37"/>
    </row>
    <row r="2" spans="1:9" x14ac:dyDescent="0.15">
      <c r="A2" s="59" t="s">
        <v>56</v>
      </c>
      <c r="B2" s="48"/>
      <c r="C2" s="48"/>
      <c r="D2" s="48"/>
      <c r="E2" s="48"/>
      <c r="F2" s="48"/>
      <c r="G2" s="48"/>
      <c r="H2" s="48"/>
      <c r="I2" s="37"/>
    </row>
    <row r="3" spans="1:9" s="24" customFormat="1" x14ac:dyDescent="0.15">
      <c r="A3" s="39" t="s">
        <v>107</v>
      </c>
      <c r="B3" s="62"/>
      <c r="C3" s="62"/>
      <c r="D3" s="62"/>
      <c r="E3" s="62"/>
      <c r="F3" s="62"/>
      <c r="G3" s="62"/>
      <c r="H3" s="62"/>
      <c r="I3" s="40"/>
    </row>
    <row r="5" spans="1:9" s="24" customFormat="1" ht="42" customHeight="1" x14ac:dyDescent="0.15">
      <c r="A5" s="25" t="s">
        <v>108</v>
      </c>
      <c r="B5" s="25" t="s">
        <v>109</v>
      </c>
      <c r="C5" s="25" t="s">
        <v>110</v>
      </c>
      <c r="D5" s="25" t="s">
        <v>111</v>
      </c>
      <c r="E5" s="25" t="s">
        <v>112</v>
      </c>
      <c r="F5" s="25" t="s">
        <v>113</v>
      </c>
      <c r="G5" s="25" t="s">
        <v>114</v>
      </c>
      <c r="H5" s="25" t="s">
        <v>115</v>
      </c>
      <c r="I5" s="25" t="s">
        <v>42</v>
      </c>
    </row>
    <row r="6" spans="1:9" ht="42" customHeight="1" x14ac:dyDescent="0.15">
      <c r="A6" s="26" t="s">
        <v>65</v>
      </c>
      <c r="B6" s="21">
        <f>IFERROR(初期費用内訳!G15,0)</f>
        <v>0</v>
      </c>
      <c r="C6" s="14"/>
      <c r="D6" s="14"/>
      <c r="E6" s="14"/>
      <c r="F6" s="14"/>
      <c r="G6" s="14"/>
      <c r="H6" s="14"/>
      <c r="I6" s="26" t="s">
        <v>116</v>
      </c>
    </row>
    <row r="7" spans="1:9" ht="42" customHeight="1" x14ac:dyDescent="0.15">
      <c r="A7" s="26" t="s">
        <v>117</v>
      </c>
      <c r="B7" s="14"/>
      <c r="C7" s="21" t="str">
        <f>IFERROR(INDEX(継続費用内訳!$G$6:$G$9,MATCH("クラウド・サーバ・ライセンス費",継続費用内訳!$B$6:$B$9,0)),0)</f>
        <v/>
      </c>
      <c r="D7" s="21" t="str">
        <f t="shared" ref="D7:G8" si="0">IFERROR(C7,0)</f>
        <v/>
      </c>
      <c r="E7" s="21" t="str">
        <f t="shared" si="0"/>
        <v/>
      </c>
      <c r="F7" s="21" t="str">
        <f t="shared" si="0"/>
        <v/>
      </c>
      <c r="G7" s="21" t="str">
        <f t="shared" si="0"/>
        <v/>
      </c>
      <c r="H7" s="21">
        <f>IFERROR(SUM(C7:G7),0)</f>
        <v>0</v>
      </c>
      <c r="I7" s="26" t="s">
        <v>118</v>
      </c>
    </row>
    <row r="8" spans="1:9" ht="42" customHeight="1" x14ac:dyDescent="0.15">
      <c r="A8" s="26" t="s">
        <v>119</v>
      </c>
      <c r="B8" s="14"/>
      <c r="C8" s="21">
        <f>IFERROR(N(継続費用内訳!$G$11)-N(C7),0)</f>
        <v>0</v>
      </c>
      <c r="D8" s="21">
        <f t="shared" si="0"/>
        <v>0</v>
      </c>
      <c r="E8" s="21">
        <f t="shared" si="0"/>
        <v>0</v>
      </c>
      <c r="F8" s="21">
        <f t="shared" si="0"/>
        <v>0</v>
      </c>
      <c r="G8" s="21">
        <f t="shared" si="0"/>
        <v>0</v>
      </c>
      <c r="H8" s="21">
        <f>IFERROR(SUM(C8:G8),0)</f>
        <v>0</v>
      </c>
      <c r="I8" s="26" t="s">
        <v>118</v>
      </c>
    </row>
    <row r="9" spans="1:9" ht="42" customHeight="1" x14ac:dyDescent="0.15">
      <c r="A9" s="27" t="s">
        <v>120</v>
      </c>
      <c r="B9" s="22">
        <f t="shared" ref="B9:G9" si="1">IFERROR(SUM(B6:B8),0)</f>
        <v>0</v>
      </c>
      <c r="C9" s="22">
        <f t="shared" si="1"/>
        <v>0</v>
      </c>
      <c r="D9" s="22">
        <f t="shared" si="1"/>
        <v>0</v>
      </c>
      <c r="E9" s="22">
        <f t="shared" si="1"/>
        <v>0</v>
      </c>
      <c r="F9" s="22">
        <f t="shared" si="1"/>
        <v>0</v>
      </c>
      <c r="G9" s="22">
        <f t="shared" si="1"/>
        <v>0</v>
      </c>
      <c r="H9" s="22">
        <f>IFERROR(SUM(C9:G9),0)</f>
        <v>0</v>
      </c>
      <c r="I9" s="27"/>
    </row>
    <row r="10" spans="1:9" ht="42" customHeight="1" x14ac:dyDescent="0.15">
      <c r="A10" s="26" t="s">
        <v>121</v>
      </c>
      <c r="B10" s="21">
        <f t="shared" ref="B10:G10" si="2">IFERROR(ROUND(B9*10%,0),0)</f>
        <v>0</v>
      </c>
      <c r="C10" s="21">
        <f t="shared" si="2"/>
        <v>0</v>
      </c>
      <c r="D10" s="21">
        <f t="shared" si="2"/>
        <v>0</v>
      </c>
      <c r="E10" s="21">
        <f t="shared" si="2"/>
        <v>0</v>
      </c>
      <c r="F10" s="21">
        <f t="shared" si="2"/>
        <v>0</v>
      </c>
      <c r="G10" s="21">
        <f t="shared" si="2"/>
        <v>0</v>
      </c>
      <c r="H10" s="21">
        <f>IFERROR(SUM(C10:G10),0)</f>
        <v>0</v>
      </c>
      <c r="I10" s="26" t="s">
        <v>122</v>
      </c>
    </row>
    <row r="11" spans="1:9" ht="42" customHeight="1" x14ac:dyDescent="0.15">
      <c r="A11" s="28" t="s">
        <v>123</v>
      </c>
      <c r="B11" s="15">
        <f t="shared" ref="B11:G11" si="3">IFERROR(B9+B10,0)</f>
        <v>0</v>
      </c>
      <c r="C11" s="15">
        <f t="shared" si="3"/>
        <v>0</v>
      </c>
      <c r="D11" s="15">
        <f t="shared" si="3"/>
        <v>0</v>
      </c>
      <c r="E11" s="15">
        <f t="shared" si="3"/>
        <v>0</v>
      </c>
      <c r="F11" s="15">
        <f t="shared" si="3"/>
        <v>0</v>
      </c>
      <c r="G11" s="15">
        <f t="shared" si="3"/>
        <v>0</v>
      </c>
      <c r="H11" s="15">
        <f>IFERROR(SUM(C11:G11),0)</f>
        <v>0</v>
      </c>
      <c r="I11" s="28"/>
    </row>
    <row r="12" spans="1:9" ht="15.75" customHeight="1" x14ac:dyDescent="0.15"/>
  </sheetData>
  <mergeCells count="3">
    <mergeCell ref="A1:I1"/>
    <mergeCell ref="A3:I3"/>
    <mergeCell ref="A2:I2"/>
  </mergeCells>
  <phoneticPr fontId="17"/>
  <printOptions horizontalCentered="1" verticalCentered="1"/>
  <pageMargins left="0.23622047244094491" right="0.23622047244094491" top="0.43307086614173229" bottom="0.43307086614173229" header="0.19685039370078741" footer="0.19685039370078741"/>
  <pageSetup paperSize="8" orientation="landscape" r:id="rId1"/>
  <headerFooter>
    <oddFooter>&amp;C&amp;P / &amp;N&amp;R様式5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B9BD5"/>
    <pageSetUpPr fitToPage="1"/>
  </sheetPr>
  <dimension ref="A1:I24"/>
  <sheetViews>
    <sheetView showGridLines="0" view="pageBreakPreview" zoomScale="60" zoomScaleNormal="100" workbookViewId="0">
      <pane ySplit="9" topLeftCell="A10" activePane="bottomLeft" state="frozen"/>
      <selection sqref="A1:H1"/>
      <selection pane="bottomLeft" sqref="A1:I1"/>
    </sheetView>
  </sheetViews>
  <sheetFormatPr defaultRowHeight="13.5" x14ac:dyDescent="0.15"/>
  <cols>
    <col min="1" max="1" width="7" style="2" customWidth="1"/>
    <col min="2" max="2" width="24" style="2" customWidth="1"/>
    <col min="3" max="3" width="31" style="2" customWidth="1"/>
    <col min="4" max="4" width="40" style="2" customWidth="1"/>
    <col min="5" max="5" width="11" style="2" customWidth="1"/>
    <col min="6" max="6" width="18" style="2" customWidth="1"/>
    <col min="7" max="7" width="31" style="2" customWidth="1"/>
    <col min="8" max="8" width="19" style="2" customWidth="1"/>
    <col min="9" max="9" width="28" style="2" customWidth="1"/>
  </cols>
  <sheetData>
    <row r="1" spans="1:9" ht="32.1" customHeight="1" x14ac:dyDescent="0.15">
      <c r="A1" s="36" t="s">
        <v>18</v>
      </c>
      <c r="B1" s="48"/>
      <c r="C1" s="48"/>
      <c r="D1" s="48"/>
      <c r="E1" s="48"/>
      <c r="F1" s="48"/>
      <c r="G1" s="48"/>
      <c r="H1" s="48"/>
      <c r="I1" s="37"/>
    </row>
    <row r="2" spans="1:9" x14ac:dyDescent="0.15">
      <c r="A2" s="59" t="s">
        <v>56</v>
      </c>
      <c r="B2" s="48"/>
      <c r="C2" s="48"/>
      <c r="D2" s="48"/>
      <c r="E2" s="48"/>
      <c r="F2" s="48"/>
      <c r="G2" s="48"/>
      <c r="H2" s="48"/>
      <c r="I2" s="37"/>
    </row>
    <row r="3" spans="1:9" s="24" customFormat="1" ht="33.950000000000003" customHeight="1" x14ac:dyDescent="0.15">
      <c r="A3" s="39" t="s">
        <v>124</v>
      </c>
      <c r="B3" s="62"/>
      <c r="C3" s="62"/>
      <c r="D3" s="62"/>
      <c r="E3" s="62"/>
      <c r="F3" s="62"/>
      <c r="G3" s="62"/>
      <c r="H3" s="62"/>
      <c r="I3" s="40"/>
    </row>
    <row r="4" spans="1:9" s="24" customFormat="1" ht="27.95" customHeight="1" x14ac:dyDescent="0.15">
      <c r="A4" s="66" t="s">
        <v>125</v>
      </c>
      <c r="B4" s="62"/>
      <c r="C4" s="62"/>
      <c r="D4" s="62"/>
      <c r="E4" s="62"/>
      <c r="F4" s="62"/>
      <c r="G4" s="62"/>
      <c r="H4" s="62"/>
      <c r="I4" s="40"/>
    </row>
    <row r="5" spans="1:9" s="24" customFormat="1" ht="27.95" customHeight="1" x14ac:dyDescent="0.15">
      <c r="A5" s="66" t="s">
        <v>126</v>
      </c>
      <c r="B5" s="62"/>
      <c r="C5" s="62"/>
      <c r="D5" s="62"/>
      <c r="E5" s="62"/>
      <c r="F5" s="62"/>
      <c r="G5" s="62"/>
      <c r="H5" s="62"/>
      <c r="I5" s="40"/>
    </row>
    <row r="6" spans="1:9" s="24" customFormat="1" ht="27.95" customHeight="1" x14ac:dyDescent="0.15">
      <c r="A6" s="66" t="s">
        <v>127</v>
      </c>
      <c r="B6" s="62"/>
      <c r="C6" s="62"/>
      <c r="D6" s="62"/>
      <c r="E6" s="62"/>
      <c r="F6" s="62"/>
      <c r="G6" s="62"/>
      <c r="H6" s="62"/>
      <c r="I6" s="40"/>
    </row>
    <row r="7" spans="1:9" s="24" customFormat="1" ht="27.95" customHeight="1" x14ac:dyDescent="0.15">
      <c r="A7" s="66" t="s">
        <v>128</v>
      </c>
      <c r="B7" s="62"/>
      <c r="C7" s="62"/>
      <c r="D7" s="62"/>
      <c r="E7" s="62"/>
      <c r="F7" s="62"/>
      <c r="G7" s="62"/>
      <c r="H7" s="62"/>
      <c r="I7" s="40"/>
    </row>
    <row r="8" spans="1:9" ht="18.75" customHeight="1" x14ac:dyDescent="0.15"/>
    <row r="9" spans="1:9" s="24" customFormat="1" ht="38.1" customHeight="1" x14ac:dyDescent="0.15">
      <c r="A9" s="25" t="s">
        <v>70</v>
      </c>
      <c r="B9" s="25" t="s">
        <v>30</v>
      </c>
      <c r="C9" s="25" t="s">
        <v>32</v>
      </c>
      <c r="D9" s="25" t="s">
        <v>34</v>
      </c>
      <c r="E9" s="25" t="s">
        <v>74</v>
      </c>
      <c r="F9" s="25" t="s">
        <v>75</v>
      </c>
      <c r="G9" s="25" t="s">
        <v>38</v>
      </c>
      <c r="H9" s="25" t="s">
        <v>40</v>
      </c>
      <c r="I9" s="25" t="s">
        <v>42</v>
      </c>
    </row>
    <row r="10" spans="1:9" ht="45.95" customHeight="1" x14ac:dyDescent="0.15">
      <c r="A10" s="29">
        <v>1</v>
      </c>
      <c r="B10" s="5"/>
      <c r="C10" s="5"/>
      <c r="D10" s="7"/>
      <c r="E10" s="7"/>
      <c r="F10" s="16"/>
      <c r="G10" s="5"/>
      <c r="H10" s="7"/>
      <c r="I10" s="5"/>
    </row>
    <row r="11" spans="1:9" ht="45.95" customHeight="1" x14ac:dyDescent="0.15">
      <c r="A11" s="30">
        <v>2</v>
      </c>
      <c r="B11" s="5"/>
      <c r="C11" s="5"/>
      <c r="D11" s="7"/>
      <c r="E11" s="7"/>
      <c r="F11" s="16"/>
      <c r="G11" s="5"/>
      <c r="H11" s="7"/>
      <c r="I11" s="5"/>
    </row>
    <row r="12" spans="1:9" ht="45.95" customHeight="1" x14ac:dyDescent="0.15">
      <c r="A12" s="29">
        <v>3</v>
      </c>
      <c r="B12" s="5"/>
      <c r="C12" s="5"/>
      <c r="D12" s="7"/>
      <c r="E12" s="7"/>
      <c r="F12" s="16"/>
      <c r="G12" s="5"/>
      <c r="H12" s="7"/>
      <c r="I12" s="5"/>
    </row>
    <row r="13" spans="1:9" ht="45.95" customHeight="1" x14ac:dyDescent="0.15">
      <c r="A13" s="30">
        <v>4</v>
      </c>
      <c r="B13" s="5"/>
      <c r="C13" s="5"/>
      <c r="D13" s="7"/>
      <c r="E13" s="7"/>
      <c r="F13" s="16"/>
      <c r="G13" s="5"/>
      <c r="H13" s="7"/>
      <c r="I13" s="5"/>
    </row>
    <row r="14" spans="1:9" ht="45.95" customHeight="1" x14ac:dyDescent="0.15">
      <c r="A14" s="29">
        <v>5</v>
      </c>
      <c r="B14" s="5"/>
      <c r="C14" s="5"/>
      <c r="D14" s="7"/>
      <c r="E14" s="7"/>
      <c r="F14" s="16"/>
      <c r="G14" s="5"/>
      <c r="H14" s="7"/>
      <c r="I14" s="5"/>
    </row>
    <row r="15" spans="1:9" ht="45.95" customHeight="1" x14ac:dyDescent="0.15">
      <c r="A15" s="30">
        <v>6</v>
      </c>
      <c r="B15" s="5"/>
      <c r="C15" s="5"/>
      <c r="D15" s="7"/>
      <c r="E15" s="7"/>
      <c r="F15" s="16"/>
      <c r="G15" s="5"/>
      <c r="H15" s="7"/>
      <c r="I15" s="5"/>
    </row>
    <row r="16" spans="1:9" ht="45.95" customHeight="1" x14ac:dyDescent="0.15">
      <c r="A16" s="29">
        <v>7</v>
      </c>
      <c r="B16" s="5"/>
      <c r="C16" s="5"/>
      <c r="D16" s="7"/>
      <c r="E16" s="7"/>
      <c r="F16" s="16"/>
      <c r="G16" s="5"/>
      <c r="H16" s="7"/>
      <c r="I16" s="5"/>
    </row>
    <row r="17" spans="1:9" ht="45.95" customHeight="1" x14ac:dyDescent="0.15">
      <c r="A17" s="30">
        <v>8</v>
      </c>
      <c r="B17" s="5"/>
      <c r="C17" s="5"/>
      <c r="D17" s="7"/>
      <c r="E17" s="7"/>
      <c r="F17" s="16"/>
      <c r="G17" s="5"/>
      <c r="H17" s="7"/>
      <c r="I17" s="5"/>
    </row>
    <row r="18" spans="1:9" ht="45.95" customHeight="1" x14ac:dyDescent="0.15">
      <c r="A18" s="29">
        <v>9</v>
      </c>
      <c r="B18" s="5"/>
      <c r="C18" s="5"/>
      <c r="D18" s="7"/>
      <c r="E18" s="7"/>
      <c r="F18" s="16"/>
      <c r="G18" s="5"/>
      <c r="H18" s="7"/>
      <c r="I18" s="5"/>
    </row>
    <row r="19" spans="1:9" ht="45.95" customHeight="1" x14ac:dyDescent="0.15">
      <c r="A19" s="30">
        <v>10</v>
      </c>
      <c r="B19" s="5"/>
      <c r="C19" s="5"/>
      <c r="D19" s="7"/>
      <c r="E19" s="7"/>
      <c r="F19" s="16"/>
      <c r="G19" s="5"/>
      <c r="H19" s="7"/>
      <c r="I19" s="5"/>
    </row>
    <row r="20" spans="1:9" ht="45.95" customHeight="1" x14ac:dyDescent="0.15">
      <c r="A20" s="29">
        <v>11</v>
      </c>
      <c r="B20" s="5"/>
      <c r="C20" s="5"/>
      <c r="D20" s="7"/>
      <c r="E20" s="7"/>
      <c r="F20" s="16"/>
      <c r="G20" s="5"/>
      <c r="H20" s="7"/>
      <c r="I20" s="5"/>
    </row>
    <row r="21" spans="1:9" ht="45.95" customHeight="1" x14ac:dyDescent="0.15">
      <c r="A21" s="30">
        <v>12</v>
      </c>
      <c r="B21" s="5"/>
      <c r="C21" s="5"/>
      <c r="D21" s="7"/>
      <c r="E21" s="7"/>
      <c r="F21" s="16"/>
      <c r="G21" s="5"/>
      <c r="H21" s="7"/>
      <c r="I21" s="5"/>
    </row>
    <row r="22" spans="1:9" ht="45.95" customHeight="1" x14ac:dyDescent="0.15">
      <c r="A22" s="29">
        <v>13</v>
      </c>
      <c r="B22" s="5"/>
      <c r="C22" s="5"/>
      <c r="D22" s="7"/>
      <c r="E22" s="7"/>
      <c r="F22" s="16"/>
      <c r="G22" s="5"/>
      <c r="H22" s="7"/>
      <c r="I22" s="5"/>
    </row>
    <row r="23" spans="1:9" ht="45.95" customHeight="1" x14ac:dyDescent="0.15">
      <c r="A23" s="30">
        <v>14</v>
      </c>
      <c r="B23" s="5"/>
      <c r="C23" s="5"/>
      <c r="D23" s="7"/>
      <c r="E23" s="7"/>
      <c r="F23" s="16"/>
      <c r="G23" s="5"/>
      <c r="H23" s="7"/>
      <c r="I23" s="5"/>
    </row>
    <row r="24" spans="1:9" ht="45.95" customHeight="1" x14ac:dyDescent="0.15">
      <c r="A24" s="29">
        <v>15</v>
      </c>
      <c r="B24" s="5"/>
      <c r="C24" s="5"/>
      <c r="D24" s="7"/>
      <c r="E24" s="7"/>
      <c r="F24" s="16"/>
      <c r="G24" s="5"/>
      <c r="H24" s="7"/>
      <c r="I24" s="5"/>
    </row>
  </sheetData>
  <autoFilter ref="A9:I24" xr:uid="{00000000-0009-0000-0000-000005000000}"/>
  <mergeCells count="7">
    <mergeCell ref="A7:I7"/>
    <mergeCell ref="A2:I2"/>
    <mergeCell ref="A5:I5"/>
    <mergeCell ref="A1:I1"/>
    <mergeCell ref="A3:I3"/>
    <mergeCell ref="A6:I6"/>
    <mergeCell ref="A4:I4"/>
  </mergeCells>
  <phoneticPr fontId="17"/>
  <printOptions horizontalCentered="1" verticalCentered="1"/>
  <pageMargins left="0.23622047244094491" right="0.23622047244094491" top="0.43307086614173229" bottom="0.43307086614173229" header="0.19685039370078741" footer="0.19685039370078741"/>
  <pageSetup paperSize="8" scale="72" orientation="landscape" r:id="rId1"/>
  <headerFooter>
    <oddFooter>&amp;C&amp;P / &amp;N&amp;R様式5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I13"/>
  <sheetViews>
    <sheetView showGridLines="0" zoomScaleNormal="100" workbookViewId="0">
      <selection activeCell="C13" sqref="C13"/>
    </sheetView>
  </sheetViews>
  <sheetFormatPr defaultRowHeight="13.5" x14ac:dyDescent="0.15"/>
  <cols>
    <col min="1" max="1" width="7" style="2" customWidth="1"/>
    <col min="2" max="2" width="22" style="2" customWidth="1"/>
    <col min="3" max="3" width="29" style="2" customWidth="1"/>
    <col min="4" max="4" width="40" style="2" customWidth="1"/>
    <col min="5" max="5" width="11" style="2" customWidth="1"/>
    <col min="6" max="6" width="18" style="2" customWidth="1"/>
    <col min="7" max="7" width="28" style="2" customWidth="1"/>
    <col min="8" max="8" width="18" style="2" customWidth="1"/>
    <col min="9" max="9" width="28" style="2" customWidth="1"/>
  </cols>
  <sheetData>
    <row r="1" spans="1:9" ht="32.1" customHeight="1" x14ac:dyDescent="0.15">
      <c r="A1" s="36" t="s">
        <v>129</v>
      </c>
      <c r="B1" s="48"/>
      <c r="C1" s="48"/>
      <c r="D1" s="48"/>
      <c r="E1" s="48"/>
      <c r="F1" s="48"/>
      <c r="G1" s="48"/>
      <c r="H1" s="48"/>
      <c r="I1" s="37"/>
    </row>
    <row r="2" spans="1:9" ht="33.950000000000003" customHeight="1" x14ac:dyDescent="0.15">
      <c r="A2" s="67" t="s">
        <v>130</v>
      </c>
      <c r="B2" s="48"/>
      <c r="C2" s="48"/>
      <c r="D2" s="48"/>
      <c r="E2" s="48"/>
      <c r="F2" s="48"/>
      <c r="G2" s="48"/>
      <c r="H2" s="48"/>
      <c r="I2" s="37"/>
    </row>
    <row r="3" spans="1:9" x14ac:dyDescent="0.15">
      <c r="A3" s="1"/>
      <c r="B3" s="1"/>
      <c r="C3" s="1"/>
      <c r="D3" s="1"/>
      <c r="E3" s="1"/>
      <c r="F3" s="1"/>
      <c r="G3" s="1"/>
      <c r="H3" s="1"/>
      <c r="I3" s="1"/>
    </row>
    <row r="4" spans="1:9" x14ac:dyDescent="0.15">
      <c r="A4" s="38" t="s">
        <v>131</v>
      </c>
      <c r="B4" s="48"/>
      <c r="C4" s="48"/>
      <c r="D4" s="48"/>
      <c r="E4" s="48"/>
      <c r="F4" s="48"/>
      <c r="G4" s="48"/>
      <c r="H4" s="48"/>
      <c r="I4" s="37"/>
    </row>
    <row r="5" spans="1:9" x14ac:dyDescent="0.15">
      <c r="A5" s="17" t="s">
        <v>70</v>
      </c>
      <c r="B5" s="17" t="s">
        <v>30</v>
      </c>
      <c r="C5" s="17" t="s">
        <v>32</v>
      </c>
      <c r="D5" s="17" t="s">
        <v>34</v>
      </c>
      <c r="E5" s="17" t="s">
        <v>74</v>
      </c>
      <c r="F5" s="17" t="s">
        <v>75</v>
      </c>
      <c r="G5" s="17" t="s">
        <v>38</v>
      </c>
      <c r="H5" s="17" t="s">
        <v>40</v>
      </c>
      <c r="I5" s="17" t="s">
        <v>42</v>
      </c>
    </row>
    <row r="6" spans="1:9" ht="57.95" customHeight="1" x14ac:dyDescent="0.15">
      <c r="A6" s="18">
        <v>1</v>
      </c>
      <c r="B6" s="18" t="s">
        <v>132</v>
      </c>
      <c r="C6" s="19" t="s">
        <v>133</v>
      </c>
      <c r="D6" s="19" t="s">
        <v>134</v>
      </c>
      <c r="E6" s="18" t="s">
        <v>135</v>
      </c>
      <c r="F6" s="18" t="s">
        <v>135</v>
      </c>
      <c r="G6" s="19" t="s">
        <v>135</v>
      </c>
      <c r="H6" s="18" t="s">
        <v>134</v>
      </c>
      <c r="I6" s="19" t="s">
        <v>136</v>
      </c>
    </row>
    <row r="7" spans="1:9" ht="57.95" customHeight="1" x14ac:dyDescent="0.15">
      <c r="A7" s="10">
        <v>2</v>
      </c>
      <c r="B7" s="10" t="s">
        <v>137</v>
      </c>
      <c r="C7" s="3" t="s">
        <v>138</v>
      </c>
      <c r="D7" s="3" t="s">
        <v>139</v>
      </c>
      <c r="E7" s="10" t="s">
        <v>140</v>
      </c>
      <c r="F7" s="10" t="s">
        <v>141</v>
      </c>
      <c r="G7" s="3" t="s">
        <v>142</v>
      </c>
      <c r="H7" s="10" t="s">
        <v>143</v>
      </c>
      <c r="I7" s="3" t="s">
        <v>144</v>
      </c>
    </row>
    <row r="8" spans="1:9" ht="57.95" customHeight="1" x14ac:dyDescent="0.15">
      <c r="A8" s="18">
        <v>3</v>
      </c>
      <c r="B8" s="18" t="s">
        <v>145</v>
      </c>
      <c r="C8" s="19" t="s">
        <v>146</v>
      </c>
      <c r="D8" s="19" t="s">
        <v>147</v>
      </c>
      <c r="E8" s="18" t="s">
        <v>148</v>
      </c>
      <c r="F8" s="18" t="s">
        <v>141</v>
      </c>
      <c r="G8" s="19" t="s">
        <v>149</v>
      </c>
      <c r="H8" s="18" t="s">
        <v>143</v>
      </c>
      <c r="I8" s="19" t="s">
        <v>150</v>
      </c>
    </row>
    <row r="9" spans="1:9" x14ac:dyDescent="0.15">
      <c r="A9" s="1"/>
      <c r="B9" s="1"/>
      <c r="C9" s="1"/>
      <c r="D9" s="1"/>
      <c r="E9" s="1"/>
      <c r="F9" s="1"/>
      <c r="G9" s="1"/>
      <c r="H9" s="1"/>
      <c r="I9" s="1"/>
    </row>
    <row r="10" spans="1:9" x14ac:dyDescent="0.15">
      <c r="A10" s="1"/>
      <c r="B10" s="1"/>
      <c r="C10" s="1"/>
      <c r="D10" s="1"/>
      <c r="E10" s="1"/>
      <c r="F10" s="1"/>
      <c r="G10" s="1"/>
      <c r="H10" s="1"/>
      <c r="I10" s="1"/>
    </row>
    <row r="11" spans="1:9" x14ac:dyDescent="0.15">
      <c r="A11" s="38" t="s">
        <v>151</v>
      </c>
      <c r="B11" s="48"/>
      <c r="C11" s="48"/>
      <c r="D11" s="48"/>
      <c r="E11" s="48"/>
      <c r="F11" s="48"/>
      <c r="G11" s="48"/>
      <c r="H11" s="48"/>
      <c r="I11" s="37"/>
    </row>
    <row r="12" spans="1:9" x14ac:dyDescent="0.15">
      <c r="A12" s="17" t="s">
        <v>70</v>
      </c>
      <c r="B12" s="17" t="s">
        <v>71</v>
      </c>
      <c r="C12" s="17" t="s">
        <v>72</v>
      </c>
      <c r="D12" s="17" t="s">
        <v>73</v>
      </c>
      <c r="E12" s="17" t="s">
        <v>74</v>
      </c>
      <c r="F12" s="17" t="s">
        <v>75</v>
      </c>
      <c r="G12" s="17" t="s">
        <v>76</v>
      </c>
      <c r="H12" s="17" t="s">
        <v>42</v>
      </c>
      <c r="I12" s="17"/>
    </row>
    <row r="13" spans="1:9" ht="60" customHeight="1" x14ac:dyDescent="0.15">
      <c r="A13" s="18">
        <v>2</v>
      </c>
      <c r="B13" s="19" t="s">
        <v>80</v>
      </c>
      <c r="C13" s="19" t="s">
        <v>152</v>
      </c>
      <c r="D13" s="18" t="s">
        <v>45</v>
      </c>
      <c r="E13" s="18" t="s">
        <v>79</v>
      </c>
      <c r="F13" s="18" t="s">
        <v>141</v>
      </c>
      <c r="G13" s="18" t="s">
        <v>153</v>
      </c>
      <c r="H13" s="19" t="s">
        <v>154</v>
      </c>
      <c r="I13" s="19"/>
    </row>
  </sheetData>
  <mergeCells count="4">
    <mergeCell ref="A1:I1"/>
    <mergeCell ref="A4:I4"/>
    <mergeCell ref="A2:I2"/>
    <mergeCell ref="A11:I11"/>
  </mergeCells>
  <phoneticPr fontId="17"/>
  <pageMargins left="0.75" right="0.75" top="1" bottom="1" header="0.5" footer="0.5"/>
  <pageSetup paperSize="8" scale="96" fitToHeight="0" orientation="landscape"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記入ガイド</vt:lpstr>
      <vt:lpstr>見積書</vt:lpstr>
      <vt:lpstr>初期費用内訳</vt:lpstr>
      <vt:lpstr>継続費用内訳</vt:lpstr>
      <vt:lpstr>5年間費用試算</vt:lpstr>
      <vt:lpstr>追加費用・単価表</vt:lpstr>
      <vt:lpstr>記入例（提出不要）</vt:lpstr>
      <vt:lpstr>'5年間費用試算'!Print_Area</vt:lpstr>
      <vt:lpstr>記入ガイド!Print_Area</vt:lpstr>
      <vt:lpstr>'記入例（提出不要）'!Print_Area</vt:lpstr>
      <vt:lpstr>継続費用内訳!Print_Area</vt:lpstr>
      <vt:lpstr>見積書!Print_Area</vt:lpstr>
      <vt:lpstr>初期費用内訳!Print_Area</vt:lpstr>
      <vt:lpstr>追加費用・単価表!Print_Area</vt:lpstr>
      <vt:lpstr>'5年間費用試算'!Print_Titles</vt:lpstr>
      <vt:lpstr>記入ガイド!Print_Titles</vt:lpstr>
      <vt:lpstr>継続費用内訳!Print_Titles</vt:lpstr>
      <vt:lpstr>初期費用内訳!Print_Titles</vt:lpstr>
      <vt:lpstr>追加費用・単価表!Print_Titles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中島　健太</dc:creator>
  <cp:lastModifiedBy>京都市教育委員会</cp:lastModifiedBy>
  <cp:lastPrinted>2026-09-02T10:16:37Z</cp:lastPrinted>
  <dcterms:created xsi:type="dcterms:W3CDTF">2026-08-28T12:45:20Z</dcterms:created>
  <dcterms:modified xsi:type="dcterms:W3CDTF">2026-09-07T05:28:41Z</dcterms:modified>
</cp:coreProperties>
</file>