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6BCD2376-C453-449C-BC49-A024DC0E1881}" xr6:coauthVersionLast="47" xr6:coauthVersionMax="47" xr10:uidLastSave="{00000000-0000-0000-0000-000000000000}"/>
  <bookViews>
    <workbookView xWindow="-120" yWindow="-120" windowWidth="29040" windowHeight="17520" tabRatio="749" activeTab="4" xr2:uid="{00000000-000D-0000-FFFF-FFFF00000000}"/>
  </bookViews>
  <sheets>
    <sheet name="様式1-1" sheetId="44" r:id="rId1"/>
    <sheet name="様式1-3" sheetId="45" r:id="rId2"/>
    <sheet name="様式4-3" sheetId="46" r:id="rId3"/>
    <sheet name="様式5-7" sheetId="47" r:id="rId4"/>
    <sheet name="様式5-8" sheetId="48" r:id="rId5"/>
    <sheet name="様式8-2" sheetId="37" r:id="rId6"/>
    <sheet name="様式8-3小" sheetId="40" r:id="rId7"/>
    <sheet name="様式8-3中" sheetId="41" r:id="rId8"/>
    <sheet name="様式8-3小中" sheetId="43" r:id="rId9"/>
    <sheet name="様式8-4" sheetId="42" r:id="rId10"/>
    <sheet name="様式9-1" sheetId="49" r:id="rId11"/>
    <sheet name="前提条件シート⇒" sheetId="35" r:id="rId12"/>
    <sheet name="入力規則" sheetId="36" r:id="rId13"/>
  </sheets>
  <externalReferences>
    <externalReference r:id="rId14"/>
  </externalReferences>
  <definedNames>
    <definedName name="_1_0T_学校" localSheetId="9">#REF!</definedName>
    <definedName name="_1_0T_学校">#REF!</definedName>
    <definedName name="EHP">#REF!</definedName>
    <definedName name="ehpin" localSheetId="5">'様式8-2'!$B$11:$H$31</definedName>
    <definedName name="EHPIN" localSheetId="9">#REF!</definedName>
    <definedName name="EHPIN">#REF!</definedName>
    <definedName name="EHPOUT" localSheetId="0">#REF!</definedName>
    <definedName name="EHPOUT" localSheetId="2">#REF!</definedName>
    <definedName name="EHPOUT" localSheetId="4">#REF!</definedName>
    <definedName name="ehpout" localSheetId="5">'様式8-2'!$B$63:$H$83</definedName>
    <definedName name="EHPOUT" localSheetId="9">#REF!</definedName>
    <definedName name="EHPOUT" localSheetId="10">#REF!</definedName>
    <definedName name="EHPOUT">#REF!</definedName>
    <definedName name="elebase" localSheetId="2">#REF!</definedName>
    <definedName name="elebase" localSheetId="4">#REF!</definedName>
    <definedName name="elebase" localSheetId="5">#REF!</definedName>
    <definedName name="elebase" localSheetId="9">[1]エネルギー単価!$E$2</definedName>
    <definedName name="elebase" localSheetId="10">#REF!</definedName>
    <definedName name="elebase">#REF!</definedName>
    <definedName name="elefuel" localSheetId="2">#REF!</definedName>
    <definedName name="elefuel" localSheetId="4">#REF!</definedName>
    <definedName name="elefuel" localSheetId="5">#REF!</definedName>
    <definedName name="elefuel" localSheetId="9">[1]エネルギー単価!$E$5</definedName>
    <definedName name="elefuel" localSheetId="10">#REF!</definedName>
    <definedName name="elefuel">#REF!</definedName>
    <definedName name="element" localSheetId="2">#REF!</definedName>
    <definedName name="element" localSheetId="4">#REF!</definedName>
    <definedName name="element">#REF!</definedName>
    <definedName name="elerenewable" localSheetId="2">#REF!</definedName>
    <definedName name="elerenewable" localSheetId="4">#REF!</definedName>
    <definedName name="elerenewable" localSheetId="5">#REF!</definedName>
    <definedName name="elerenewable" localSheetId="9">[1]エネルギー単価!$E$6</definedName>
    <definedName name="elerenewable" localSheetId="10">#REF!</definedName>
    <definedName name="elerenewable">#REF!</definedName>
    <definedName name="elerest" localSheetId="2">#REF!</definedName>
    <definedName name="elerest" localSheetId="4">#REF!</definedName>
    <definedName name="elerest" localSheetId="5">#REF!</definedName>
    <definedName name="elerest" localSheetId="9">[1]エネルギー単価!$E$4</definedName>
    <definedName name="elerest" localSheetId="10">#REF!</definedName>
    <definedName name="elerest">#REF!</definedName>
    <definedName name="elesummer" localSheetId="2">#REF!</definedName>
    <definedName name="elesummer" localSheetId="4">#REF!</definedName>
    <definedName name="elesummer" localSheetId="5">#REF!</definedName>
    <definedName name="elesummer" localSheetId="9">[1]エネルギー単価!$E$3</definedName>
    <definedName name="elesummer" localSheetId="10">#REF!</definedName>
    <definedName name="elesummer">#REF!</definedName>
    <definedName name="FAX" localSheetId="0">#REF!</definedName>
    <definedName name="FAX" localSheetId="1">#REF!</definedName>
    <definedName name="FAX" localSheetId="2">#REF!</definedName>
    <definedName name="FAX" localSheetId="4">#REF!</definedName>
    <definedName name="FAX" localSheetId="9">#REF!</definedName>
    <definedName name="FAX" localSheetId="10">#REF!</definedName>
    <definedName name="FAX">#REF!</definedName>
    <definedName name="gasindex" localSheetId="2">#REF!</definedName>
    <definedName name="gasindex" localSheetId="4">#REF!</definedName>
    <definedName name="gasindex" localSheetId="5">#REF!</definedName>
    <definedName name="gasindex" localSheetId="9">'[1]様式９－４－１'!$I$168</definedName>
    <definedName name="gasindex" localSheetId="10">#REF!</definedName>
    <definedName name="gasindex">#REF!</definedName>
    <definedName name="gasindexx" localSheetId="2">#REF!</definedName>
    <definedName name="gasindexx" localSheetId="4">#REF!</definedName>
    <definedName name="gasindexx" localSheetId="5">#REF!</definedName>
    <definedName name="gasindexx" localSheetId="9">'[1]様式９－４－１'!$I$260</definedName>
    <definedName name="gasindexx" localSheetId="10">#REF!</definedName>
    <definedName name="gasindexx">#REF!</definedName>
    <definedName name="GHP" localSheetId="2">#REF!</definedName>
    <definedName name="GHP" localSheetId="4">#REF!</definedName>
    <definedName name="GHP">#REF!</definedName>
    <definedName name="GHPIN" localSheetId="0">#REF!</definedName>
    <definedName name="GHPIN" localSheetId="1">#REF!</definedName>
    <definedName name="GHPIN" localSheetId="2">#REF!</definedName>
    <definedName name="GHPIN" localSheetId="4">#REF!</definedName>
    <definedName name="ghpin" localSheetId="5">'様式8-2'!$B$37:$H$57</definedName>
    <definedName name="GHPIN">#REF!</definedName>
    <definedName name="GHPOUT" localSheetId="0">#REF!</definedName>
    <definedName name="GHPOUT" localSheetId="1">#REF!</definedName>
    <definedName name="GHPOUT" localSheetId="2">#REF!</definedName>
    <definedName name="GHPOUT" localSheetId="4">#REF!</definedName>
    <definedName name="ghpout" localSheetId="5">'様式8-2'!#REF!</definedName>
    <definedName name="GHPOUT">#REF!</definedName>
    <definedName name="INVIN" localSheetId="0">#REF!</definedName>
    <definedName name="INVIN" localSheetId="1">#REF!</definedName>
    <definedName name="INVIN" localSheetId="2">#REF!</definedName>
    <definedName name="INVIN" localSheetId="4">#REF!</definedName>
    <definedName name="INVIN">#REF!</definedName>
    <definedName name="INVOUT">#REF!</definedName>
    <definedName name="junior">#REF!</definedName>
    <definedName name="_xlnm.Print_Area" localSheetId="0">'様式1-1'!$B$1:$L$39</definedName>
    <definedName name="_xlnm.Print_Area" localSheetId="1">'様式1-3'!$B$1:$D$30</definedName>
    <definedName name="_xlnm.Print_Area" localSheetId="2">'様式4-3'!$B$1:$T$173</definedName>
    <definedName name="_xlnm.Print_Area" localSheetId="4">'様式5-8'!$B$1:$V$53</definedName>
    <definedName name="_xlnm.Print_Area" localSheetId="5">'様式8-2'!$B$1:$N$111</definedName>
    <definedName name="_xlnm.Print_Area" localSheetId="6">'様式8-3小'!$B$1:$AP$137</definedName>
    <definedName name="_xlnm.Print_Area" localSheetId="8">'様式8-3小中'!$B$1:$AP$137</definedName>
    <definedName name="_xlnm.Print_Area" localSheetId="7">'様式8-3中'!$B$1:$AP$137</definedName>
    <definedName name="_xlnm.Print_Area" localSheetId="9">'様式8-4'!$B$1:$J$630</definedName>
    <definedName name="_xlnm.Print_Area" localSheetId="10">'様式9-1'!$B$1:$M$300</definedName>
    <definedName name="_xlnm.Print_Titles" localSheetId="2">'様式4-3'!$7:$10</definedName>
    <definedName name="_xlnm.Print_Titles" localSheetId="9">'様式8-4'!$7:$9</definedName>
    <definedName name="_xlnm.Print_Titles" localSheetId="10">'様式9-1'!#REF!</definedName>
    <definedName name="proposer" localSheetId="2">#REF!</definedName>
    <definedName name="proposer" localSheetId="4">#REF!</definedName>
    <definedName name="proposer" localSheetId="5">'様式8-2'!#REF!</definedName>
    <definedName name="proposer" localSheetId="9">'[1]様式９－５'!#REF!</definedName>
    <definedName name="proposer">#REF!</definedName>
    <definedName name="school" localSheetId="0">#REF!</definedName>
    <definedName name="school" localSheetId="1">#REF!</definedName>
    <definedName name="school" localSheetId="2">#REF!</definedName>
    <definedName name="school" localSheetId="4">#REF!</definedName>
    <definedName name="school">#REF!</definedName>
    <definedName name="schoolclass" localSheetId="2">#REF!</definedName>
    <definedName name="schoolclass" localSheetId="4">#REF!</definedName>
    <definedName name="schoolclass" localSheetId="5">#REF!</definedName>
    <definedName name="schoolclass" localSheetId="9">[1]対象校リスト!$B$2:$C$3</definedName>
    <definedName name="schoolclass">#REF!</definedName>
    <definedName name="TEL" localSheetId="9">#REF!</definedName>
    <definedName name="TEL" localSheetId="10">#REF!</definedName>
    <definedName name="TEL">#REF!</definedName>
    <definedName name="システム" localSheetId="9">#REF!</definedName>
    <definedName name="システム" localSheetId="10">#REF!</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3" i="42" l="1"/>
  <c r="B616" i="42" s="1"/>
  <c r="B619" i="42" s="1"/>
  <c r="B622" i="42" s="1"/>
  <c r="I130" i="40"/>
  <c r="I129" i="40"/>
  <c r="AA130" i="40"/>
  <c r="AA129" i="40"/>
  <c r="AA131" i="40"/>
  <c r="U51" i="48"/>
  <c r="T51" i="48"/>
  <c r="S51" i="48"/>
  <c r="R51" i="48"/>
  <c r="Q51" i="48"/>
  <c r="P51" i="48"/>
  <c r="O51" i="48"/>
  <c r="N51" i="48"/>
  <c r="M51" i="48"/>
  <c r="L51" i="48"/>
  <c r="K51" i="48"/>
  <c r="J51" i="48"/>
  <c r="I51" i="48"/>
  <c r="H51" i="48"/>
  <c r="G51" i="48"/>
  <c r="F51" i="48"/>
  <c r="E51" i="48"/>
  <c r="D51" i="48"/>
  <c r="U50" i="48"/>
  <c r="T50" i="48"/>
  <c r="S50" i="48"/>
  <c r="R50" i="48"/>
  <c r="Q50" i="48"/>
  <c r="P50" i="48"/>
  <c r="O50" i="48"/>
  <c r="N50" i="48"/>
  <c r="M50" i="48"/>
  <c r="L50" i="48"/>
  <c r="K50" i="48"/>
  <c r="J50" i="48"/>
  <c r="I50" i="48"/>
  <c r="H50" i="48"/>
  <c r="G50" i="48"/>
  <c r="F50" i="48"/>
  <c r="E50" i="48"/>
  <c r="D50" i="48"/>
  <c r="U49" i="48"/>
  <c r="T49" i="48"/>
  <c r="S49" i="48"/>
  <c r="R49" i="48"/>
  <c r="Q49" i="48"/>
  <c r="P49" i="48"/>
  <c r="O49" i="48"/>
  <c r="N49" i="48"/>
  <c r="M49" i="48"/>
  <c r="L49" i="48"/>
  <c r="K49" i="48"/>
  <c r="J49" i="48"/>
  <c r="I49" i="48"/>
  <c r="H49" i="48"/>
  <c r="G49" i="48"/>
  <c r="F49" i="48"/>
  <c r="E49" i="48"/>
  <c r="D49" i="48"/>
  <c r="U48" i="48"/>
  <c r="T48" i="48"/>
  <c r="S48" i="48"/>
  <c r="R48" i="48"/>
  <c r="Q48" i="48"/>
  <c r="P48" i="48"/>
  <c r="O48" i="48"/>
  <c r="N48" i="48"/>
  <c r="M48" i="48"/>
  <c r="L48" i="48"/>
  <c r="K48" i="48"/>
  <c r="J48" i="48"/>
  <c r="I48" i="48"/>
  <c r="H48" i="48"/>
  <c r="G48" i="48"/>
  <c r="F48" i="48"/>
  <c r="E48" i="48"/>
  <c r="D48" i="48"/>
  <c r="U46" i="48"/>
  <c r="T46" i="48"/>
  <c r="S46" i="48"/>
  <c r="R46" i="48"/>
  <c r="Q46" i="48"/>
  <c r="P46" i="48"/>
  <c r="O46" i="48"/>
  <c r="N46" i="48"/>
  <c r="M46" i="48"/>
  <c r="L46" i="48"/>
  <c r="K46" i="48"/>
  <c r="J46" i="48"/>
  <c r="I46" i="48"/>
  <c r="H46" i="48"/>
  <c r="G46" i="48"/>
  <c r="F46" i="48"/>
  <c r="E46" i="48"/>
  <c r="D46" i="48"/>
  <c r="U44" i="48"/>
  <c r="T44" i="48"/>
  <c r="S44" i="48"/>
  <c r="R44" i="48"/>
  <c r="Q44" i="48"/>
  <c r="P44" i="48"/>
  <c r="O44" i="48"/>
  <c r="N44" i="48"/>
  <c r="M44" i="48"/>
  <c r="L44" i="48"/>
  <c r="K44" i="48"/>
  <c r="J44" i="48"/>
  <c r="I44" i="48"/>
  <c r="H44" i="48"/>
  <c r="G44" i="48"/>
  <c r="F44" i="48"/>
  <c r="E44" i="48"/>
  <c r="D44" i="48"/>
  <c r="U43" i="48"/>
  <c r="T43" i="48"/>
  <c r="S43" i="48"/>
  <c r="R43" i="48"/>
  <c r="Q43" i="48"/>
  <c r="P43" i="48"/>
  <c r="O43" i="48"/>
  <c r="N43" i="48"/>
  <c r="M43" i="48"/>
  <c r="L43" i="48"/>
  <c r="K43" i="48"/>
  <c r="J43" i="48"/>
  <c r="I43" i="48"/>
  <c r="H43" i="48"/>
  <c r="G43" i="48"/>
  <c r="F43" i="48"/>
  <c r="E43" i="48"/>
  <c r="D43" i="48"/>
  <c r="U42" i="48"/>
  <c r="T42" i="48"/>
  <c r="S42" i="48"/>
  <c r="R42" i="48"/>
  <c r="Q42" i="48"/>
  <c r="P42" i="48"/>
  <c r="O42" i="48"/>
  <c r="N42" i="48"/>
  <c r="M42" i="48"/>
  <c r="L42" i="48"/>
  <c r="K42" i="48"/>
  <c r="J42" i="48"/>
  <c r="I42" i="48"/>
  <c r="H42" i="48"/>
  <c r="G42" i="48"/>
  <c r="F42" i="48"/>
  <c r="E42" i="48"/>
  <c r="D42" i="48"/>
  <c r="E40" i="48"/>
  <c r="F40" i="48" s="1"/>
  <c r="G40" i="48" s="1"/>
  <c r="H40" i="48" s="1"/>
  <c r="I40" i="48" s="1"/>
  <c r="J40" i="48" s="1"/>
  <c r="K40" i="48" s="1"/>
  <c r="L40" i="48" s="1"/>
  <c r="M40" i="48" s="1"/>
  <c r="N40" i="48" s="1"/>
  <c r="O40" i="48" s="1"/>
  <c r="P40" i="48" s="1"/>
  <c r="Q40" i="48" s="1"/>
  <c r="R40" i="48" s="1"/>
  <c r="S40" i="48" s="1"/>
  <c r="T40" i="48" s="1"/>
  <c r="U40" i="48" s="1"/>
  <c r="U35" i="48"/>
  <c r="U34" i="48"/>
  <c r="U33" i="48"/>
  <c r="U32" i="48"/>
  <c r="T31" i="48"/>
  <c r="S31" i="48"/>
  <c r="R31" i="48"/>
  <c r="Q31" i="48"/>
  <c r="P31" i="48"/>
  <c r="O31" i="48"/>
  <c r="N31" i="48"/>
  <c r="M31" i="48"/>
  <c r="L31" i="48"/>
  <c r="K31" i="48"/>
  <c r="J31" i="48"/>
  <c r="I31" i="48"/>
  <c r="H31" i="48"/>
  <c r="G31" i="48"/>
  <c r="F31" i="48"/>
  <c r="E31" i="48"/>
  <c r="D31" i="48"/>
  <c r="U30" i="48"/>
  <c r="T29" i="48"/>
  <c r="S29" i="48"/>
  <c r="U45" i="48" s="1"/>
  <c r="R29" i="48"/>
  <c r="Q29" i="48"/>
  <c r="P29" i="48"/>
  <c r="O29" i="48"/>
  <c r="N29" i="48"/>
  <c r="M29" i="48"/>
  <c r="L29" i="48"/>
  <c r="K29" i="48"/>
  <c r="J29" i="48"/>
  <c r="I29" i="48"/>
  <c r="H29" i="48"/>
  <c r="G29" i="48"/>
  <c r="F29" i="48"/>
  <c r="E29" i="48"/>
  <c r="N45" i="48" s="1"/>
  <c r="D29" i="48"/>
  <c r="U28" i="48"/>
  <c r="U27" i="48"/>
  <c r="U26" i="48"/>
  <c r="T25" i="48"/>
  <c r="S25" i="48"/>
  <c r="R25" i="48"/>
  <c r="Q25" i="48"/>
  <c r="P25" i="48"/>
  <c r="O25" i="48"/>
  <c r="N25" i="48"/>
  <c r="M25" i="48"/>
  <c r="L25" i="48"/>
  <c r="K25" i="48"/>
  <c r="J25" i="48"/>
  <c r="I25" i="48"/>
  <c r="H25" i="48"/>
  <c r="G25" i="48"/>
  <c r="F25" i="48"/>
  <c r="E25" i="48"/>
  <c r="D25" i="48"/>
  <c r="U16" i="48"/>
  <c r="T16" i="48"/>
  <c r="S16" i="48"/>
  <c r="L47" i="48" s="1"/>
  <c r="R16" i="48"/>
  <c r="Q16" i="48"/>
  <c r="P16" i="48"/>
  <c r="O16" i="48"/>
  <c r="N16" i="48"/>
  <c r="M16" i="48"/>
  <c r="L16" i="48"/>
  <c r="K16" i="48"/>
  <c r="J16" i="48"/>
  <c r="I16" i="48"/>
  <c r="G47" i="48" s="1"/>
  <c r="H16" i="48"/>
  <c r="G16" i="48"/>
  <c r="F16" i="48"/>
  <c r="E16" i="48"/>
  <c r="E47" i="48" s="1"/>
  <c r="D16" i="48"/>
  <c r="D47" i="48" s="1"/>
  <c r="U14" i="48"/>
  <c r="T14" i="48"/>
  <c r="S14" i="48"/>
  <c r="R14" i="48"/>
  <c r="Q14" i="48"/>
  <c r="P14" i="48"/>
  <c r="O14" i="48"/>
  <c r="N14" i="48"/>
  <c r="M14" i="48"/>
  <c r="I45" i="48" s="1"/>
  <c r="L14" i="48"/>
  <c r="K14" i="48"/>
  <c r="J14" i="48"/>
  <c r="I14" i="48"/>
  <c r="H14" i="48"/>
  <c r="G14" i="48"/>
  <c r="F14" i="48"/>
  <c r="E14" i="48"/>
  <c r="D14" i="48"/>
  <c r="U10" i="48"/>
  <c r="T10" i="48"/>
  <c r="S10" i="48"/>
  <c r="R10" i="48"/>
  <c r="Q10" i="48"/>
  <c r="P10" i="48"/>
  <c r="O10" i="48"/>
  <c r="N10" i="48"/>
  <c r="M10" i="48"/>
  <c r="L10" i="48"/>
  <c r="K10" i="48"/>
  <c r="J10" i="48"/>
  <c r="I10" i="48"/>
  <c r="H10" i="48"/>
  <c r="G10" i="48"/>
  <c r="F10" i="48"/>
  <c r="E10" i="48"/>
  <c r="D10" i="48"/>
  <c r="E8" i="48"/>
  <c r="F8" i="48" s="1"/>
  <c r="G8" i="48" s="1"/>
  <c r="H8" i="48" s="1"/>
  <c r="I8" i="48" s="1"/>
  <c r="J8" i="48" s="1"/>
  <c r="K8" i="48" s="1"/>
  <c r="L8" i="48" s="1"/>
  <c r="M8" i="48" s="1"/>
  <c r="N8" i="48" s="1"/>
  <c r="O8" i="48" s="1"/>
  <c r="P8" i="48" s="1"/>
  <c r="Q8" i="48" s="1"/>
  <c r="R8" i="48" s="1"/>
  <c r="S8" i="48" s="1"/>
  <c r="T8" i="48" s="1"/>
  <c r="U8" i="48" s="1"/>
  <c r="D23" i="48" s="1"/>
  <c r="E23" i="48" s="1"/>
  <c r="F23" i="48" s="1"/>
  <c r="G23" i="48" s="1"/>
  <c r="H23" i="48" s="1"/>
  <c r="I23" i="48" s="1"/>
  <c r="J23" i="48" s="1"/>
  <c r="K23" i="48" s="1"/>
  <c r="L23" i="48" s="1"/>
  <c r="M23" i="48" s="1"/>
  <c r="N23" i="48" s="1"/>
  <c r="O23" i="48" s="1"/>
  <c r="P23" i="48" s="1"/>
  <c r="Q23" i="48" s="1"/>
  <c r="R23" i="48" s="1"/>
  <c r="S23" i="48" s="1"/>
  <c r="T23" i="48" s="1"/>
  <c r="E24" i="47"/>
  <c r="F24" i="47" s="1"/>
  <c r="G24" i="47" s="1"/>
  <c r="H24" i="47" s="1"/>
  <c r="I24" i="47" s="1"/>
  <c r="J24" i="47" s="1"/>
  <c r="K24" i="47" s="1"/>
  <c r="L24" i="47" s="1"/>
  <c r="M24" i="47" s="1"/>
  <c r="N24" i="47" s="1"/>
  <c r="O24" i="47" s="1"/>
  <c r="P24" i="47" s="1"/>
  <c r="Q24" i="47" s="1"/>
  <c r="R24" i="47" s="1"/>
  <c r="S24" i="47" s="1"/>
  <c r="T24" i="47" s="1"/>
  <c r="U24" i="47" s="1"/>
  <c r="V24" i="47" s="1"/>
  <c r="F23" i="47"/>
  <c r="G23" i="47" s="1"/>
  <c r="H23" i="47" s="1"/>
  <c r="I23" i="47" s="1"/>
  <c r="J23" i="47" s="1"/>
  <c r="K23" i="47" s="1"/>
  <c r="L23" i="47" s="1"/>
  <c r="M23" i="47" s="1"/>
  <c r="N23" i="47" s="1"/>
  <c r="O23" i="47" s="1"/>
  <c r="P23" i="47" s="1"/>
  <c r="Q23" i="47" s="1"/>
  <c r="R23" i="47" s="1"/>
  <c r="S23" i="47" s="1"/>
  <c r="T23" i="47" s="1"/>
  <c r="U23" i="47" s="1"/>
  <c r="V23" i="47" s="1"/>
  <c r="E5" i="47"/>
  <c r="F5" i="47" s="1"/>
  <c r="G5" i="47" s="1"/>
  <c r="H5" i="47" s="1"/>
  <c r="I5" i="47" s="1"/>
  <c r="J5" i="47" s="1"/>
  <c r="K5" i="47" s="1"/>
  <c r="L5" i="47" s="1"/>
  <c r="M5" i="47" s="1"/>
  <c r="N5" i="47" s="1"/>
  <c r="O5" i="47" s="1"/>
  <c r="P5" i="47" s="1"/>
  <c r="Q5" i="47" s="1"/>
  <c r="R5" i="47" s="1"/>
  <c r="S5" i="47" s="1"/>
  <c r="T5" i="47" s="1"/>
  <c r="U5" i="47" s="1"/>
  <c r="V5" i="47" s="1"/>
  <c r="F4" i="47"/>
  <c r="G4" i="47" s="1"/>
  <c r="H4" i="47" s="1"/>
  <c r="I4" i="47" s="1"/>
  <c r="J4" i="47" s="1"/>
  <c r="K4" i="47" s="1"/>
  <c r="L4" i="47" s="1"/>
  <c r="M4" i="47" s="1"/>
  <c r="N4" i="47" s="1"/>
  <c r="O4" i="47" s="1"/>
  <c r="P4" i="47" s="1"/>
  <c r="Q4" i="47" s="1"/>
  <c r="R4" i="47" s="1"/>
  <c r="S4" i="47" s="1"/>
  <c r="T4" i="47" s="1"/>
  <c r="U4" i="47" s="1"/>
  <c r="V4" i="47" s="1"/>
  <c r="N173" i="46"/>
  <c r="M173" i="46"/>
  <c r="L173" i="46"/>
  <c r="O176" i="46" s="1"/>
  <c r="P176" i="46" s="1"/>
  <c r="H173" i="46"/>
  <c r="G173" i="46"/>
  <c r="F173" i="46"/>
  <c r="E173" i="46"/>
  <c r="D173" i="46"/>
  <c r="O172" i="46"/>
  <c r="R172" i="46" s="1"/>
  <c r="I172" i="46"/>
  <c r="S171" i="46"/>
  <c r="O171" i="46"/>
  <c r="P171" i="46" s="1"/>
  <c r="Q171" i="46" s="1"/>
  <c r="I171" i="46"/>
  <c r="R171" i="46" s="1"/>
  <c r="O170" i="46"/>
  <c r="I170" i="46"/>
  <c r="R169" i="46"/>
  <c r="P169" i="46"/>
  <c r="Q169" i="46" s="1"/>
  <c r="O169" i="46"/>
  <c r="K169" i="46"/>
  <c r="J169" i="46"/>
  <c r="I169" i="46"/>
  <c r="P168" i="46"/>
  <c r="Q168" i="46" s="1"/>
  <c r="O168" i="46"/>
  <c r="I168" i="46"/>
  <c r="R168" i="46" s="1"/>
  <c r="R167" i="46"/>
  <c r="S167" i="46" s="1"/>
  <c r="T167" i="46" s="1"/>
  <c r="O167" i="46"/>
  <c r="J167" i="46"/>
  <c r="K167" i="46" s="1"/>
  <c r="I167" i="46"/>
  <c r="O166" i="46"/>
  <c r="J166" i="46"/>
  <c r="K166" i="46" s="1"/>
  <c r="I166" i="46"/>
  <c r="R165" i="46"/>
  <c r="P165" i="46"/>
  <c r="Q165" i="46" s="1"/>
  <c r="O165" i="46"/>
  <c r="I165" i="46"/>
  <c r="Q164" i="46"/>
  <c r="P164" i="46"/>
  <c r="O164" i="46"/>
  <c r="I164" i="46"/>
  <c r="R164" i="46" s="1"/>
  <c r="P163" i="46"/>
  <c r="Q163" i="46" s="1"/>
  <c r="O163" i="46"/>
  <c r="I163" i="46"/>
  <c r="O162" i="46"/>
  <c r="I162" i="46"/>
  <c r="O161" i="46"/>
  <c r="R161" i="46" s="1"/>
  <c r="J161" i="46"/>
  <c r="I161" i="46"/>
  <c r="O160" i="46"/>
  <c r="I160" i="46"/>
  <c r="P159" i="46"/>
  <c r="Q159" i="46" s="1"/>
  <c r="O159" i="46"/>
  <c r="J159" i="46"/>
  <c r="K159" i="46" s="1"/>
  <c r="I159" i="46"/>
  <c r="O158" i="46"/>
  <c r="I158" i="46"/>
  <c r="R157" i="46"/>
  <c r="O157" i="46"/>
  <c r="P157" i="46" s="1"/>
  <c r="Q157" i="46" s="1"/>
  <c r="K157" i="46"/>
  <c r="J157" i="46"/>
  <c r="I157" i="46"/>
  <c r="O156" i="46"/>
  <c r="I156" i="46"/>
  <c r="R156" i="46" s="1"/>
  <c r="O155" i="46"/>
  <c r="P155" i="46" s="1"/>
  <c r="J155" i="46"/>
  <c r="K155" i="46" s="1"/>
  <c r="I155" i="46"/>
  <c r="O154" i="46"/>
  <c r="P154" i="46" s="1"/>
  <c r="Q154" i="46" s="1"/>
  <c r="I154" i="46"/>
  <c r="O153" i="46"/>
  <c r="I153" i="46"/>
  <c r="R152" i="46"/>
  <c r="S152" i="46" s="1"/>
  <c r="T152" i="46" s="1"/>
  <c r="O152" i="46"/>
  <c r="P152" i="46" s="1"/>
  <c r="Q152" i="46" s="1"/>
  <c r="J152" i="46"/>
  <c r="K152" i="46" s="1"/>
  <c r="I152" i="46"/>
  <c r="O151" i="46"/>
  <c r="I151" i="46"/>
  <c r="R151" i="46" s="1"/>
  <c r="R150" i="46"/>
  <c r="P150" i="46"/>
  <c r="Q150" i="46" s="1"/>
  <c r="O150" i="46"/>
  <c r="J150" i="46"/>
  <c r="K150" i="46" s="1"/>
  <c r="I150" i="46"/>
  <c r="O149" i="46"/>
  <c r="P149" i="46" s="1"/>
  <c r="Q149" i="46" s="1"/>
  <c r="I149" i="46"/>
  <c r="P148" i="46"/>
  <c r="Q148" i="46" s="1"/>
  <c r="O148" i="46"/>
  <c r="I148" i="46"/>
  <c r="R148" i="46" s="1"/>
  <c r="R147" i="46"/>
  <c r="P147" i="46"/>
  <c r="Q147" i="46" s="1"/>
  <c r="O147" i="46"/>
  <c r="J147" i="46"/>
  <c r="I147" i="46"/>
  <c r="O146" i="46"/>
  <c r="I146" i="46"/>
  <c r="R146" i="46" s="1"/>
  <c r="P145" i="46"/>
  <c r="Q145" i="46" s="1"/>
  <c r="O145" i="46"/>
  <c r="J145" i="46"/>
  <c r="K145" i="46" s="1"/>
  <c r="I145" i="46"/>
  <c r="O144" i="46"/>
  <c r="P144" i="46" s="1"/>
  <c r="Q144" i="46" s="1"/>
  <c r="I144" i="46"/>
  <c r="S143" i="46"/>
  <c r="T143" i="46" s="1"/>
  <c r="P143" i="46"/>
  <c r="Q143" i="46" s="1"/>
  <c r="O143" i="46"/>
  <c r="J143" i="46"/>
  <c r="K143" i="46" s="1"/>
  <c r="I143" i="46"/>
  <c r="R143" i="46" s="1"/>
  <c r="R142" i="46"/>
  <c r="O142" i="46"/>
  <c r="K142" i="46"/>
  <c r="J142" i="46"/>
  <c r="I142" i="46"/>
  <c r="S141" i="46"/>
  <c r="O141" i="46"/>
  <c r="R141" i="46" s="1"/>
  <c r="K141" i="46"/>
  <c r="J141" i="46"/>
  <c r="I141" i="46"/>
  <c r="R140" i="46"/>
  <c r="S140" i="46" s="1"/>
  <c r="T140" i="46" s="1"/>
  <c r="O140" i="46"/>
  <c r="P140" i="46" s="1"/>
  <c r="Q140" i="46" s="1"/>
  <c r="K140" i="46"/>
  <c r="I140" i="46"/>
  <c r="J140" i="46" s="1"/>
  <c r="O139" i="46"/>
  <c r="I139" i="46"/>
  <c r="O138" i="46"/>
  <c r="J138" i="46"/>
  <c r="K138" i="46" s="1"/>
  <c r="I138" i="46"/>
  <c r="P137" i="46"/>
  <c r="Q137" i="46" s="1"/>
  <c r="O137" i="46"/>
  <c r="I137" i="46"/>
  <c r="P136" i="46"/>
  <c r="Q136" i="46" s="1"/>
  <c r="O136" i="46"/>
  <c r="I136" i="46"/>
  <c r="J136" i="46" s="1"/>
  <c r="R135" i="46"/>
  <c r="O135" i="46"/>
  <c r="I135" i="46"/>
  <c r="O134" i="46"/>
  <c r="R134" i="46" s="1"/>
  <c r="J134" i="46"/>
  <c r="K134" i="46" s="1"/>
  <c r="I134" i="46"/>
  <c r="R133" i="46"/>
  <c r="O133" i="46"/>
  <c r="J133" i="46"/>
  <c r="I133" i="46"/>
  <c r="O132" i="46"/>
  <c r="R132" i="46" s="1"/>
  <c r="J132" i="46"/>
  <c r="I132" i="46"/>
  <c r="O131" i="46"/>
  <c r="P131" i="46" s="1"/>
  <c r="Q131" i="46" s="1"/>
  <c r="I131" i="46"/>
  <c r="R131" i="46" s="1"/>
  <c r="R130" i="46"/>
  <c r="O130" i="46"/>
  <c r="I130" i="46"/>
  <c r="O129" i="46"/>
  <c r="I129" i="46"/>
  <c r="R129" i="46" s="1"/>
  <c r="R128" i="46"/>
  <c r="O128" i="46"/>
  <c r="J128" i="46"/>
  <c r="K128" i="46" s="1"/>
  <c r="I128" i="46"/>
  <c r="O127" i="46"/>
  <c r="J127" i="46"/>
  <c r="K127" i="46" s="1"/>
  <c r="I127" i="46"/>
  <c r="O126" i="46"/>
  <c r="I126" i="46"/>
  <c r="O125" i="46"/>
  <c r="P125" i="46" s="1"/>
  <c r="J125" i="46"/>
  <c r="I125" i="46"/>
  <c r="R124" i="46"/>
  <c r="P124" i="46"/>
  <c r="Q124" i="46" s="1"/>
  <c r="O124" i="46"/>
  <c r="J124" i="46"/>
  <c r="K124" i="46" s="1"/>
  <c r="I124" i="46"/>
  <c r="R123" i="46"/>
  <c r="P123" i="46"/>
  <c r="O123" i="46"/>
  <c r="J123" i="46"/>
  <c r="K123" i="46" s="1"/>
  <c r="I123" i="46"/>
  <c r="R122" i="46"/>
  <c r="P122" i="46"/>
  <c r="Q122" i="46" s="1"/>
  <c r="O122" i="46"/>
  <c r="J122" i="46"/>
  <c r="K122" i="46" s="1"/>
  <c r="I122" i="46"/>
  <c r="R121" i="46"/>
  <c r="S121" i="46" s="1"/>
  <c r="T121" i="46" s="1"/>
  <c r="O121" i="46"/>
  <c r="J121" i="46"/>
  <c r="K121" i="46" s="1"/>
  <c r="I121" i="46"/>
  <c r="Q120" i="46"/>
  <c r="P120" i="46"/>
  <c r="O120" i="46"/>
  <c r="I120" i="46"/>
  <c r="S119" i="46"/>
  <c r="T119" i="46" s="1"/>
  <c r="R119" i="46"/>
  <c r="P119" i="46"/>
  <c r="Q119" i="46" s="1"/>
  <c r="O119" i="46"/>
  <c r="J119" i="46"/>
  <c r="I119" i="46"/>
  <c r="O118" i="46"/>
  <c r="I118" i="46"/>
  <c r="P117" i="46"/>
  <c r="Q117" i="46" s="1"/>
  <c r="O117" i="46"/>
  <c r="J117" i="46"/>
  <c r="K117" i="46" s="1"/>
  <c r="I117" i="46"/>
  <c r="O116" i="46"/>
  <c r="I116" i="46"/>
  <c r="P115" i="46"/>
  <c r="Q115" i="46" s="1"/>
  <c r="O115" i="46"/>
  <c r="I115" i="46"/>
  <c r="O114" i="46"/>
  <c r="J114" i="46"/>
  <c r="K114" i="46" s="1"/>
  <c r="I114" i="46"/>
  <c r="S113" i="46"/>
  <c r="O113" i="46"/>
  <c r="R113" i="46" s="1"/>
  <c r="T113" i="46" s="1"/>
  <c r="J113" i="46"/>
  <c r="K113" i="46" s="1"/>
  <c r="I113" i="46"/>
  <c r="O112" i="46"/>
  <c r="P112" i="46" s="1"/>
  <c r="K112" i="46"/>
  <c r="I112" i="46"/>
  <c r="J112" i="46" s="1"/>
  <c r="O111" i="46"/>
  <c r="J111" i="46"/>
  <c r="K111" i="46" s="1"/>
  <c r="I111" i="46"/>
  <c r="R110" i="46"/>
  <c r="S110" i="46" s="1"/>
  <c r="O110" i="46"/>
  <c r="P110" i="46" s="1"/>
  <c r="I110" i="46"/>
  <c r="J110" i="46" s="1"/>
  <c r="K110" i="46" s="1"/>
  <c r="O109" i="46"/>
  <c r="I109" i="46"/>
  <c r="R108" i="46"/>
  <c r="S108" i="46" s="1"/>
  <c r="P108" i="46"/>
  <c r="Q108" i="46" s="1"/>
  <c r="O108" i="46"/>
  <c r="I108" i="46"/>
  <c r="O107" i="46"/>
  <c r="I107" i="46"/>
  <c r="R107" i="46" s="1"/>
  <c r="R106" i="46"/>
  <c r="P106" i="46"/>
  <c r="Q106" i="46" s="1"/>
  <c r="O106" i="46"/>
  <c r="J106" i="46"/>
  <c r="K106" i="46" s="1"/>
  <c r="I106" i="46"/>
  <c r="R105" i="46"/>
  <c r="O105" i="46"/>
  <c r="I105" i="46"/>
  <c r="R104" i="46"/>
  <c r="O104" i="46"/>
  <c r="P104" i="46" s="1"/>
  <c r="Q104" i="46" s="1"/>
  <c r="J104" i="46"/>
  <c r="I104" i="46"/>
  <c r="O103" i="46"/>
  <c r="I103" i="46"/>
  <c r="O102" i="46"/>
  <c r="I102" i="46"/>
  <c r="R101" i="46"/>
  <c r="P101" i="46"/>
  <c r="Q101" i="46" s="1"/>
  <c r="O101" i="46"/>
  <c r="J101" i="46"/>
  <c r="K101" i="46" s="1"/>
  <c r="I101" i="46"/>
  <c r="R100" i="46"/>
  <c r="O100" i="46"/>
  <c r="J100" i="46"/>
  <c r="K100" i="46" s="1"/>
  <c r="I100" i="46"/>
  <c r="O99" i="46"/>
  <c r="R99" i="46" s="1"/>
  <c r="J99" i="46"/>
  <c r="K99" i="46" s="1"/>
  <c r="I99" i="46"/>
  <c r="O98" i="46"/>
  <c r="I98" i="46"/>
  <c r="O97" i="46"/>
  <c r="P97" i="46" s="1"/>
  <c r="J97" i="46"/>
  <c r="I97" i="46"/>
  <c r="S96" i="46"/>
  <c r="T96" i="46" s="1"/>
  <c r="R96" i="46"/>
  <c r="P96" i="46"/>
  <c r="Q96" i="46" s="1"/>
  <c r="O96" i="46"/>
  <c r="J96" i="46"/>
  <c r="K96" i="46" s="1"/>
  <c r="I96" i="46"/>
  <c r="O95" i="46"/>
  <c r="I95" i="46"/>
  <c r="R94" i="46"/>
  <c r="P94" i="46"/>
  <c r="Q94" i="46" s="1"/>
  <c r="O94" i="46"/>
  <c r="J94" i="46"/>
  <c r="K94" i="46" s="1"/>
  <c r="I94" i="46"/>
  <c r="R93" i="46"/>
  <c r="P93" i="46"/>
  <c r="Q93" i="46" s="1"/>
  <c r="O93" i="46"/>
  <c r="J93" i="46"/>
  <c r="K93" i="46" s="1"/>
  <c r="I93" i="46"/>
  <c r="P92" i="46"/>
  <c r="Q92" i="46" s="1"/>
  <c r="O92" i="46"/>
  <c r="J92" i="46"/>
  <c r="K92" i="46" s="1"/>
  <c r="I92" i="46"/>
  <c r="R92" i="46" s="1"/>
  <c r="O91" i="46"/>
  <c r="J91" i="46"/>
  <c r="I91" i="46"/>
  <c r="P90" i="46"/>
  <c r="Q90" i="46" s="1"/>
  <c r="O90" i="46"/>
  <c r="J90" i="46"/>
  <c r="K90" i="46" s="1"/>
  <c r="I90" i="46"/>
  <c r="P89" i="46"/>
  <c r="Q89" i="46" s="1"/>
  <c r="O89" i="46"/>
  <c r="J89" i="46"/>
  <c r="K89" i="46" s="1"/>
  <c r="I89" i="46"/>
  <c r="R88" i="46"/>
  <c r="P88" i="46"/>
  <c r="Q88" i="46" s="1"/>
  <c r="O88" i="46"/>
  <c r="K88" i="46"/>
  <c r="I88" i="46"/>
  <c r="J88" i="46" s="1"/>
  <c r="P87" i="46"/>
  <c r="Q87" i="46" s="1"/>
  <c r="O87" i="46"/>
  <c r="I87" i="46"/>
  <c r="R87" i="46" s="1"/>
  <c r="O86" i="46"/>
  <c r="J86" i="46"/>
  <c r="K86" i="46" s="1"/>
  <c r="I86" i="46"/>
  <c r="O85" i="46"/>
  <c r="R85" i="46" s="1"/>
  <c r="J85" i="46"/>
  <c r="K85" i="46" s="1"/>
  <c r="I85" i="46"/>
  <c r="R84" i="46"/>
  <c r="O84" i="46"/>
  <c r="P84" i="46" s="1"/>
  <c r="K84" i="46"/>
  <c r="I84" i="46"/>
  <c r="J84" i="46" s="1"/>
  <c r="Q83" i="46"/>
  <c r="O83" i="46"/>
  <c r="P83" i="46" s="1"/>
  <c r="I83" i="46"/>
  <c r="R83" i="46" s="1"/>
  <c r="R82" i="46"/>
  <c r="S82" i="46" s="1"/>
  <c r="O82" i="46"/>
  <c r="P82" i="46" s="1"/>
  <c r="I82" i="46"/>
  <c r="J82" i="46" s="1"/>
  <c r="K82" i="46" s="1"/>
  <c r="R81" i="46"/>
  <c r="O81" i="46"/>
  <c r="I81" i="46"/>
  <c r="J81" i="46" s="1"/>
  <c r="P80" i="46"/>
  <c r="Q80" i="46" s="1"/>
  <c r="O80" i="46"/>
  <c r="I80" i="46"/>
  <c r="R79" i="46"/>
  <c r="P79" i="46"/>
  <c r="O79" i="46"/>
  <c r="I79" i="46"/>
  <c r="P78" i="46"/>
  <c r="Q78" i="46" s="1"/>
  <c r="O78" i="46"/>
  <c r="I78" i="46"/>
  <c r="O77" i="46"/>
  <c r="I77" i="46"/>
  <c r="O76" i="46"/>
  <c r="P76" i="46" s="1"/>
  <c r="Q76" i="46" s="1"/>
  <c r="I76" i="46"/>
  <c r="O75" i="46"/>
  <c r="I75" i="46"/>
  <c r="R74" i="46"/>
  <c r="O74" i="46"/>
  <c r="I74" i="46"/>
  <c r="O73" i="46"/>
  <c r="R73" i="46" s="1"/>
  <c r="J73" i="46"/>
  <c r="K73" i="46" s="1"/>
  <c r="I73" i="46"/>
  <c r="O72" i="46"/>
  <c r="I72" i="46"/>
  <c r="R71" i="46"/>
  <c r="O71" i="46"/>
  <c r="J71" i="46"/>
  <c r="K71" i="46" s="1"/>
  <c r="I71" i="46"/>
  <c r="O70" i="46"/>
  <c r="J70" i="46"/>
  <c r="K70" i="46" s="1"/>
  <c r="I70" i="46"/>
  <c r="R70" i="46" s="1"/>
  <c r="O69" i="46"/>
  <c r="P69" i="46" s="1"/>
  <c r="J69" i="46"/>
  <c r="I69" i="46"/>
  <c r="O68" i="46"/>
  <c r="J68" i="46"/>
  <c r="K68" i="46" s="1"/>
  <c r="I68" i="46"/>
  <c r="R67" i="46"/>
  <c r="S67" i="46" s="1"/>
  <c r="P67" i="46"/>
  <c r="O67" i="46"/>
  <c r="I67" i="46"/>
  <c r="R66" i="46"/>
  <c r="P66" i="46"/>
  <c r="Q66" i="46" s="1"/>
  <c r="O66" i="46"/>
  <c r="J66" i="46"/>
  <c r="K66" i="46" s="1"/>
  <c r="I66" i="46"/>
  <c r="P65" i="46"/>
  <c r="Q65" i="46" s="1"/>
  <c r="O65" i="46"/>
  <c r="J65" i="46"/>
  <c r="I65" i="46"/>
  <c r="Q64" i="46"/>
  <c r="P64" i="46"/>
  <c r="O64" i="46"/>
  <c r="I64" i="46"/>
  <c r="R64" i="46" s="1"/>
  <c r="S64" i="46" s="1"/>
  <c r="O63" i="46"/>
  <c r="J63" i="46"/>
  <c r="I63" i="46"/>
  <c r="O62" i="46"/>
  <c r="I62" i="46"/>
  <c r="P61" i="46"/>
  <c r="Q61" i="46" s="1"/>
  <c r="O61" i="46"/>
  <c r="J61" i="46"/>
  <c r="K61" i="46" s="1"/>
  <c r="I61" i="46"/>
  <c r="R60" i="46"/>
  <c r="O60" i="46"/>
  <c r="P60" i="46" s="1"/>
  <c r="Q60" i="46" s="1"/>
  <c r="K60" i="46"/>
  <c r="I60" i="46"/>
  <c r="J60" i="46" s="1"/>
  <c r="P59" i="46"/>
  <c r="Q59" i="46" s="1"/>
  <c r="O59" i="46"/>
  <c r="I59" i="46"/>
  <c r="O58" i="46"/>
  <c r="J58" i="46"/>
  <c r="K58" i="46" s="1"/>
  <c r="I58" i="46"/>
  <c r="O57" i="46"/>
  <c r="R57" i="46" s="1"/>
  <c r="S57" i="46" s="1"/>
  <c r="T57" i="46" s="1"/>
  <c r="J57" i="46"/>
  <c r="K57" i="46" s="1"/>
  <c r="I57" i="46"/>
  <c r="R56" i="46"/>
  <c r="O56" i="46"/>
  <c r="P56" i="46" s="1"/>
  <c r="I56" i="46"/>
  <c r="J56" i="46" s="1"/>
  <c r="R55" i="46"/>
  <c r="O55" i="46"/>
  <c r="P55" i="46" s="1"/>
  <c r="J55" i="46"/>
  <c r="K55" i="46" s="1"/>
  <c r="I55" i="46"/>
  <c r="O54" i="46"/>
  <c r="P54" i="46" s="1"/>
  <c r="I54" i="46"/>
  <c r="R54" i="46" s="1"/>
  <c r="S53" i="46"/>
  <c r="R53" i="46"/>
  <c r="P53" i="46"/>
  <c r="Q53" i="46" s="1"/>
  <c r="O53" i="46"/>
  <c r="K53" i="46"/>
  <c r="I53" i="46"/>
  <c r="J53" i="46" s="1"/>
  <c r="P52" i="46"/>
  <c r="Q52" i="46" s="1"/>
  <c r="O52" i="46"/>
  <c r="I52" i="46"/>
  <c r="O51" i="46"/>
  <c r="I51" i="46"/>
  <c r="O50" i="46"/>
  <c r="I50" i="46"/>
  <c r="R50" i="46" s="1"/>
  <c r="S50" i="46" s="1"/>
  <c r="O49" i="46"/>
  <c r="I49" i="46"/>
  <c r="O48" i="46"/>
  <c r="P48" i="46" s="1"/>
  <c r="Q48" i="46" s="1"/>
  <c r="I48" i="46"/>
  <c r="O47" i="46"/>
  <c r="I47" i="46"/>
  <c r="R46" i="46"/>
  <c r="P46" i="46"/>
  <c r="O46" i="46"/>
  <c r="I46" i="46"/>
  <c r="R45" i="46"/>
  <c r="O45" i="46"/>
  <c r="P45" i="46" s="1"/>
  <c r="Q45" i="46" s="1"/>
  <c r="K45" i="46"/>
  <c r="J45" i="46"/>
  <c r="I45" i="46"/>
  <c r="O44" i="46"/>
  <c r="P44" i="46" s="1"/>
  <c r="Q44" i="46" s="1"/>
  <c r="I44" i="46"/>
  <c r="Q43" i="46"/>
  <c r="O43" i="46"/>
  <c r="P43" i="46" s="1"/>
  <c r="I43" i="46"/>
  <c r="R42" i="46"/>
  <c r="Q42" i="46"/>
  <c r="P42" i="46"/>
  <c r="O42" i="46"/>
  <c r="J42" i="46"/>
  <c r="K42" i="46" s="1"/>
  <c r="I42" i="46"/>
  <c r="O41" i="46"/>
  <c r="I41" i="46"/>
  <c r="R41" i="46" s="1"/>
  <c r="R40" i="46"/>
  <c r="P40" i="46"/>
  <c r="Q40" i="46" s="1"/>
  <c r="O40" i="46"/>
  <c r="J40" i="46"/>
  <c r="K40" i="46" s="1"/>
  <c r="I40" i="46"/>
  <c r="O39" i="46"/>
  <c r="I39" i="46"/>
  <c r="J39" i="46" s="1"/>
  <c r="R38" i="46"/>
  <c r="S38" i="46" s="1"/>
  <c r="O38" i="46"/>
  <c r="P38" i="46" s="1"/>
  <c r="K38" i="46"/>
  <c r="I38" i="46"/>
  <c r="J38" i="46" s="1"/>
  <c r="O37" i="46"/>
  <c r="I37" i="46"/>
  <c r="P36" i="46"/>
  <c r="Q36" i="46" s="1"/>
  <c r="O36" i="46"/>
  <c r="I36" i="46"/>
  <c r="S35" i="46"/>
  <c r="T35" i="46" s="1"/>
  <c r="Q35" i="46"/>
  <c r="P35" i="46"/>
  <c r="O35" i="46"/>
  <c r="J35" i="46"/>
  <c r="K35" i="46" s="1"/>
  <c r="I35" i="46"/>
  <c r="R35" i="46" s="1"/>
  <c r="O34" i="46"/>
  <c r="I34" i="46"/>
  <c r="P33" i="46"/>
  <c r="Q33" i="46" s="1"/>
  <c r="O33" i="46"/>
  <c r="I33" i="46"/>
  <c r="O32" i="46"/>
  <c r="I32" i="46"/>
  <c r="R31" i="46"/>
  <c r="S31" i="46" s="1"/>
  <c r="T31" i="46" s="1"/>
  <c r="Q31" i="46"/>
  <c r="O31" i="46"/>
  <c r="P31" i="46" s="1"/>
  <c r="K31" i="46"/>
  <c r="J31" i="46"/>
  <c r="I31" i="46"/>
  <c r="O30" i="46"/>
  <c r="I30" i="46"/>
  <c r="J30" i="46" s="1"/>
  <c r="Q29" i="46"/>
  <c r="O29" i="46"/>
  <c r="P29" i="46" s="1"/>
  <c r="I29" i="46"/>
  <c r="O28" i="46"/>
  <c r="R28" i="46" s="1"/>
  <c r="J28" i="46"/>
  <c r="K28" i="46" s="1"/>
  <c r="I28" i="46"/>
  <c r="R27" i="46"/>
  <c r="O27" i="46"/>
  <c r="I27" i="46"/>
  <c r="J27" i="46" s="1"/>
  <c r="K27" i="46" s="1"/>
  <c r="O26" i="46"/>
  <c r="R26" i="46" s="1"/>
  <c r="J26" i="46"/>
  <c r="K26" i="46" s="1"/>
  <c r="I26" i="46"/>
  <c r="O25" i="46"/>
  <c r="R25" i="46" s="1"/>
  <c r="I25" i="46"/>
  <c r="O24" i="46"/>
  <c r="I24" i="46"/>
  <c r="O23" i="46"/>
  <c r="R23" i="46" s="1"/>
  <c r="K23" i="46"/>
  <c r="J23" i="46"/>
  <c r="I23" i="46"/>
  <c r="R22" i="46"/>
  <c r="O22" i="46"/>
  <c r="I22" i="46"/>
  <c r="R21" i="46"/>
  <c r="Q21" i="46"/>
  <c r="P21" i="46"/>
  <c r="O21" i="46"/>
  <c r="J21" i="46"/>
  <c r="K21" i="46" s="1"/>
  <c r="I21" i="46"/>
  <c r="O20" i="46"/>
  <c r="I20" i="46"/>
  <c r="R20" i="46" s="1"/>
  <c r="P19" i="46"/>
  <c r="Q19" i="46" s="1"/>
  <c r="O19" i="46"/>
  <c r="I19" i="46"/>
  <c r="R18" i="46"/>
  <c r="O18" i="46"/>
  <c r="J18" i="46"/>
  <c r="I18" i="46"/>
  <c r="O17" i="46"/>
  <c r="I17" i="46"/>
  <c r="R17" i="46" s="1"/>
  <c r="Q16" i="46"/>
  <c r="P16" i="46"/>
  <c r="O16" i="46"/>
  <c r="J16" i="46"/>
  <c r="K16" i="46" s="1"/>
  <c r="I16" i="46"/>
  <c r="O15" i="46"/>
  <c r="I15" i="46"/>
  <c r="P14" i="46"/>
  <c r="Q14" i="46" s="1"/>
  <c r="O14" i="46"/>
  <c r="I14" i="46"/>
  <c r="O13" i="46"/>
  <c r="J13" i="46"/>
  <c r="K13" i="46" s="1"/>
  <c r="I13" i="46"/>
  <c r="O12" i="46"/>
  <c r="J12" i="46"/>
  <c r="K12" i="46" s="1"/>
  <c r="I12" i="46"/>
  <c r="R11" i="46"/>
  <c r="O11" i="46"/>
  <c r="P11" i="46" s="1"/>
  <c r="Q11" i="46" s="1"/>
  <c r="I131" i="40" l="1"/>
  <c r="K47" i="48"/>
  <c r="S41" i="48"/>
  <c r="P41" i="48"/>
  <c r="P36" i="48"/>
  <c r="O45" i="48"/>
  <c r="T47" i="48"/>
  <c r="S47" i="48"/>
  <c r="E41" i="48"/>
  <c r="L41" i="48"/>
  <c r="J45" i="48"/>
  <c r="H47" i="48"/>
  <c r="F45" i="48"/>
  <c r="R41" i="48"/>
  <c r="S36" i="48"/>
  <c r="D21" i="48"/>
  <c r="K45" i="48"/>
  <c r="M41" i="48"/>
  <c r="I47" i="48"/>
  <c r="O21" i="48"/>
  <c r="M47" i="48"/>
  <c r="U21" i="48"/>
  <c r="T41" i="48"/>
  <c r="P45" i="48"/>
  <c r="N47" i="48"/>
  <c r="P47" i="48"/>
  <c r="F41" i="48"/>
  <c r="S45" i="48"/>
  <c r="S52" i="48" s="1"/>
  <c r="Q47" i="48"/>
  <c r="T21" i="48"/>
  <c r="G41" i="48"/>
  <c r="E45" i="48"/>
  <c r="L45" i="48"/>
  <c r="J47" i="48"/>
  <c r="T45" i="48"/>
  <c r="R47" i="48"/>
  <c r="F21" i="48"/>
  <c r="K21" i="48"/>
  <c r="G21" i="48"/>
  <c r="N36" i="48"/>
  <c r="V42" i="48"/>
  <c r="V50" i="48"/>
  <c r="F36" i="48"/>
  <c r="T36" i="48"/>
  <c r="D36" i="48"/>
  <c r="V51" i="48"/>
  <c r="I36" i="48"/>
  <c r="P21" i="48"/>
  <c r="Q41" i="48"/>
  <c r="O36" i="48"/>
  <c r="V48" i="48"/>
  <c r="E21" i="48"/>
  <c r="R21" i="48"/>
  <c r="G45" i="48"/>
  <c r="S21" i="48"/>
  <c r="V43" i="48"/>
  <c r="U47" i="48"/>
  <c r="S25" i="46"/>
  <c r="T25" i="46" s="1"/>
  <c r="S99" i="46"/>
  <c r="T99" i="46" s="1"/>
  <c r="Q39" i="46"/>
  <c r="S54" i="46"/>
  <c r="T54" i="46"/>
  <c r="T46" i="46"/>
  <c r="S46" i="46"/>
  <c r="S26" i="46"/>
  <c r="T26" i="46" s="1"/>
  <c r="T40" i="46"/>
  <c r="R47" i="46"/>
  <c r="J47" i="46"/>
  <c r="K47" i="46" s="1"/>
  <c r="P138" i="46"/>
  <c r="R138" i="46"/>
  <c r="Q138" i="46"/>
  <c r="J34" i="46"/>
  <c r="K34" i="46" s="1"/>
  <c r="R34" i="46"/>
  <c r="K72" i="46"/>
  <c r="S41" i="46"/>
  <c r="T41" i="46" s="1"/>
  <c r="J72" i="46"/>
  <c r="Q20" i="46"/>
  <c r="Q103" i="46"/>
  <c r="T157" i="46"/>
  <c r="T165" i="46"/>
  <c r="Q81" i="46"/>
  <c r="T93" i="46"/>
  <c r="Q121" i="46"/>
  <c r="U41" i="48"/>
  <c r="S56" i="46"/>
  <c r="T56" i="46" s="1"/>
  <c r="T88" i="46"/>
  <c r="T128" i="46"/>
  <c r="R155" i="46"/>
  <c r="Q155" i="46"/>
  <c r="J15" i="46"/>
  <c r="K15" i="46" s="1"/>
  <c r="R15" i="46"/>
  <c r="I173" i="46"/>
  <c r="T21" i="46"/>
  <c r="P25" i="46"/>
  <c r="Q25" i="46" s="1"/>
  <c r="T45" i="46"/>
  <c r="S88" i="46"/>
  <c r="S128" i="46"/>
  <c r="S151" i="46"/>
  <c r="T151" i="46" s="1"/>
  <c r="R36" i="46"/>
  <c r="S42" i="46"/>
  <c r="T42" i="46" s="1"/>
  <c r="S60" i="46"/>
  <c r="T60" i="46" s="1"/>
  <c r="S74" i="46"/>
  <c r="T74" i="46" s="1"/>
  <c r="S94" i="46"/>
  <c r="T94" i="46" s="1"/>
  <c r="T108" i="46"/>
  <c r="J116" i="46"/>
  <c r="R116" i="46"/>
  <c r="K116" i="46"/>
  <c r="S129" i="46"/>
  <c r="T129" i="46" s="1"/>
  <c r="S147" i="46"/>
  <c r="T147" i="46" s="1"/>
  <c r="Q15" i="46"/>
  <c r="T18" i="46"/>
  <c r="J36" i="46"/>
  <c r="K36" i="46" s="1"/>
  <c r="R75" i="46"/>
  <c r="P86" i="46"/>
  <c r="Q86" i="46" s="1"/>
  <c r="R95" i="46"/>
  <c r="J109" i="46"/>
  <c r="R109" i="46"/>
  <c r="Q116" i="46"/>
  <c r="S133" i="46"/>
  <c r="T133" i="46" s="1"/>
  <c r="J160" i="46"/>
  <c r="K160" i="46" s="1"/>
  <c r="R160" i="46"/>
  <c r="Q21" i="48"/>
  <c r="K41" i="48"/>
  <c r="P15" i="46"/>
  <c r="R19" i="46"/>
  <c r="R30" i="46"/>
  <c r="K30" i="46"/>
  <c r="J54" i="46"/>
  <c r="K54" i="46" s="1"/>
  <c r="T67" i="46"/>
  <c r="J75" i="46"/>
  <c r="K75" i="46" s="1"/>
  <c r="S83" i="46"/>
  <c r="T83" i="46" s="1"/>
  <c r="R86" i="46"/>
  <c r="J95" i="46"/>
  <c r="K95" i="46" s="1"/>
  <c r="K109" i="46"/>
  <c r="P160" i="46"/>
  <c r="Q160" i="46" s="1"/>
  <c r="U25" i="48"/>
  <c r="D41" i="48"/>
  <c r="J19" i="46"/>
  <c r="K19" i="46" s="1"/>
  <c r="S79" i="46"/>
  <c r="T79" i="46" s="1"/>
  <c r="S101" i="46"/>
  <c r="T101" i="46" s="1"/>
  <c r="R120" i="46"/>
  <c r="J120" i="46"/>
  <c r="K120" i="46" s="1"/>
  <c r="J126" i="46"/>
  <c r="K126" i="46" s="1"/>
  <c r="R126" i="46"/>
  <c r="Q30" i="46"/>
  <c r="R58" i="46"/>
  <c r="P58" i="46"/>
  <c r="Q58" i="46" s="1"/>
  <c r="T71" i="46"/>
  <c r="J102" i="46"/>
  <c r="K102" i="46"/>
  <c r="R102" i="46"/>
  <c r="T130" i="46"/>
  <c r="S134" i="46"/>
  <c r="T134" i="46" s="1"/>
  <c r="O173" i="46"/>
  <c r="S40" i="46"/>
  <c r="P47" i="46"/>
  <c r="Q47" i="46" s="1"/>
  <c r="R52" i="46"/>
  <c r="K52" i="46"/>
  <c r="P99" i="46"/>
  <c r="Q99" i="46" s="1"/>
  <c r="P126" i="46"/>
  <c r="Q126" i="46" s="1"/>
  <c r="S131" i="46"/>
  <c r="T131" i="46" s="1"/>
  <c r="S20" i="46"/>
  <c r="T20" i="46" s="1"/>
  <c r="S23" i="46"/>
  <c r="T23" i="46"/>
  <c r="J52" i="46"/>
  <c r="R77" i="46"/>
  <c r="J131" i="46"/>
  <c r="K131" i="46" s="1"/>
  <c r="S161" i="46"/>
  <c r="T161" i="46" s="1"/>
  <c r="S172" i="46"/>
  <c r="T172" i="46" s="1"/>
  <c r="P23" i="46"/>
  <c r="Q34" i="46"/>
  <c r="P34" i="46"/>
  <c r="R59" i="46"/>
  <c r="J59" i="46"/>
  <c r="K59" i="46" s="1"/>
  <c r="J77" i="46"/>
  <c r="K77" i="46" s="1"/>
  <c r="S106" i="46"/>
  <c r="T106" i="46"/>
  <c r="S135" i="46"/>
  <c r="T135" i="46" s="1"/>
  <c r="S17" i="46"/>
  <c r="T17" i="46" s="1"/>
  <c r="Q23" i="46"/>
  <c r="T27" i="46"/>
  <c r="S27" i="46"/>
  <c r="R72" i="46"/>
  <c r="S84" i="46"/>
  <c r="T84" i="46" s="1"/>
  <c r="S107" i="46"/>
  <c r="T107" i="46" s="1"/>
  <c r="R118" i="46"/>
  <c r="J118" i="46"/>
  <c r="K118" i="46" s="1"/>
  <c r="S123" i="46"/>
  <c r="T123" i="46" s="1"/>
  <c r="R136" i="46"/>
  <c r="K136" i="46"/>
  <c r="S142" i="46"/>
  <c r="T142" i="46" s="1"/>
  <c r="S157" i="46"/>
  <c r="S165" i="46"/>
  <c r="N41" i="48"/>
  <c r="E36" i="48"/>
  <c r="R13" i="46"/>
  <c r="P13" i="46"/>
  <c r="Q13" i="46" s="1"/>
  <c r="J17" i="46"/>
  <c r="Q49" i="46"/>
  <c r="P77" i="46"/>
  <c r="Q77" i="46" s="1"/>
  <c r="K17" i="46"/>
  <c r="T38" i="46"/>
  <c r="P49" i="46"/>
  <c r="K56" i="46"/>
  <c r="T81" i="46"/>
  <c r="P111" i="46"/>
  <c r="Q111" i="46"/>
  <c r="P17" i="46"/>
  <c r="Q17" i="46" s="1"/>
  <c r="K25" i="46"/>
  <c r="S28" i="46"/>
  <c r="T28" i="46" s="1"/>
  <c r="R49" i="46"/>
  <c r="S70" i="46"/>
  <c r="T70" i="46" s="1"/>
  <c r="S73" i="46"/>
  <c r="T73" i="46" s="1"/>
  <c r="S81" i="46"/>
  <c r="R97" i="46"/>
  <c r="K97" i="46"/>
  <c r="P128" i="46"/>
  <c r="Q128" i="46" s="1"/>
  <c r="S132" i="46"/>
  <c r="T132" i="46"/>
  <c r="S148" i="46"/>
  <c r="T148" i="46"/>
  <c r="T164" i="46"/>
  <c r="H36" i="48"/>
  <c r="V44" i="48"/>
  <c r="V46" i="48"/>
  <c r="P63" i="46"/>
  <c r="Q63" i="46" s="1"/>
  <c r="P70" i="46"/>
  <c r="Q70" i="46" s="1"/>
  <c r="J80" i="46"/>
  <c r="K80" i="46" s="1"/>
  <c r="Q109" i="46"/>
  <c r="J129" i="46"/>
  <c r="K129" i="46" s="1"/>
  <c r="J148" i="46"/>
  <c r="K148" i="46" s="1"/>
  <c r="R153" i="46"/>
  <c r="K153" i="46"/>
  <c r="J164" i="46"/>
  <c r="S21" i="46"/>
  <c r="J32" i="46"/>
  <c r="K32" i="46" s="1"/>
  <c r="J43" i="46"/>
  <c r="R43" i="46"/>
  <c r="K43" i="46"/>
  <c r="J50" i="46"/>
  <c r="K50" i="46" s="1"/>
  <c r="R63" i="46"/>
  <c r="T87" i="46"/>
  <c r="Q95" i="46"/>
  <c r="Q97" i="46"/>
  <c r="S104" i="46"/>
  <c r="T104" i="46" s="1"/>
  <c r="P109" i="46"/>
  <c r="P116" i="46"/>
  <c r="S146" i="46"/>
  <c r="T146" i="46" s="1"/>
  <c r="S150" i="46"/>
  <c r="T150" i="46" s="1"/>
  <c r="J153" i="46"/>
  <c r="K164" i="46"/>
  <c r="R166" i="46"/>
  <c r="P166" i="46"/>
  <c r="Q166" i="46" s="1"/>
  <c r="S11" i="46"/>
  <c r="J20" i="46"/>
  <c r="P30" i="46"/>
  <c r="J37" i="46"/>
  <c r="K37" i="46" s="1"/>
  <c r="K39" i="46"/>
  <c r="J41" i="46"/>
  <c r="R68" i="46"/>
  <c r="Q68" i="46"/>
  <c r="P75" i="46"/>
  <c r="Q75" i="46" s="1"/>
  <c r="R78" i="46"/>
  <c r="K78" i="46"/>
  <c r="T82" i="46"/>
  <c r="J87" i="46"/>
  <c r="P91" i="46"/>
  <c r="Q91" i="46" s="1"/>
  <c r="P95" i="46"/>
  <c r="J107" i="46"/>
  <c r="P118" i="46"/>
  <c r="Q118" i="46" s="1"/>
  <c r="P129" i="46"/>
  <c r="Q129" i="46" s="1"/>
  <c r="R139" i="46"/>
  <c r="J139" i="46"/>
  <c r="K139" i="46" s="1"/>
  <c r="J146" i="46"/>
  <c r="K146" i="46" s="1"/>
  <c r="P153" i="46"/>
  <c r="Q153" i="46" s="1"/>
  <c r="P161" i="46"/>
  <c r="T11" i="46"/>
  <c r="K20" i="46"/>
  <c r="R24" i="46"/>
  <c r="J24" i="46"/>
  <c r="K24" i="46" s="1"/>
  <c r="P26" i="46"/>
  <c r="P28" i="46"/>
  <c r="Q28" i="46" s="1"/>
  <c r="P32" i="46"/>
  <c r="Q32" i="46" s="1"/>
  <c r="K41" i="46"/>
  <c r="K48" i="46"/>
  <c r="R48" i="46"/>
  <c r="J64" i="46"/>
  <c r="P68" i="46"/>
  <c r="J78" i="46"/>
  <c r="R80" i="46"/>
  <c r="K87" i="46"/>
  <c r="R91" i="46"/>
  <c r="K105" i="46"/>
  <c r="Q107" i="46"/>
  <c r="Q112" i="46"/>
  <c r="P114" i="46"/>
  <c r="Q114" i="46" s="1"/>
  <c r="P134" i="46"/>
  <c r="P139" i="46"/>
  <c r="Q139" i="46"/>
  <c r="J144" i="46"/>
  <c r="R144" i="46"/>
  <c r="J151" i="46"/>
  <c r="S156" i="46"/>
  <c r="T156" i="46" s="1"/>
  <c r="L36" i="48"/>
  <c r="R14" i="46"/>
  <c r="J22" i="46"/>
  <c r="K22" i="46" s="1"/>
  <c r="P24" i="46"/>
  <c r="Q24" i="46"/>
  <c r="Q26" i="46"/>
  <c r="R32" i="46"/>
  <c r="P37" i="46"/>
  <c r="Q37" i="46" s="1"/>
  <c r="P39" i="46"/>
  <c r="J48" i="46"/>
  <c r="P50" i="46"/>
  <c r="Q50" i="46" s="1"/>
  <c r="P57" i="46"/>
  <c r="K64" i="46"/>
  <c r="P73" i="46"/>
  <c r="J83" i="46"/>
  <c r="S93" i="46"/>
  <c r="J98" i="46"/>
  <c r="K98" i="46" s="1"/>
  <c r="T100" i="46"/>
  <c r="R103" i="46"/>
  <c r="J105" i="46"/>
  <c r="P107" i="46"/>
  <c r="R112" i="46"/>
  <c r="R114" i="46"/>
  <c r="S122" i="46"/>
  <c r="T122" i="46" s="1"/>
  <c r="S124" i="46"/>
  <c r="T124" i="46" s="1"/>
  <c r="R127" i="46"/>
  <c r="Q127" i="46"/>
  <c r="J130" i="46"/>
  <c r="K130" i="46"/>
  <c r="P132" i="46"/>
  <c r="Q132" i="46" s="1"/>
  <c r="Q134" i="46"/>
  <c r="K144" i="46"/>
  <c r="P146" i="46"/>
  <c r="Q146" i="46" s="1"/>
  <c r="J149" i="46"/>
  <c r="K149" i="46" s="1"/>
  <c r="K151" i="46"/>
  <c r="P156" i="46"/>
  <c r="Q156" i="46" s="1"/>
  <c r="R162" i="46"/>
  <c r="P172" i="46"/>
  <c r="Q172" i="46" s="1"/>
  <c r="M36" i="48"/>
  <c r="K36" i="48"/>
  <c r="J14" i="46"/>
  <c r="K14" i="46" s="1"/>
  <c r="P18" i="46"/>
  <c r="Q18" i="46" s="1"/>
  <c r="P20" i="46"/>
  <c r="J33" i="46"/>
  <c r="K33" i="46" s="1"/>
  <c r="R44" i="46"/>
  <c r="S45" i="46"/>
  <c r="T50" i="46"/>
  <c r="Q57" i="46"/>
  <c r="P71" i="46"/>
  <c r="Q71" i="46" s="1"/>
  <c r="Q73" i="46"/>
  <c r="R76" i="46"/>
  <c r="K83" i="46"/>
  <c r="S85" i="46"/>
  <c r="T85" i="46" s="1"/>
  <c r="P98" i="46"/>
  <c r="Q98" i="46" s="1"/>
  <c r="S100" i="46"/>
  <c r="J103" i="46"/>
  <c r="P127" i="46"/>
  <c r="J137" i="46"/>
  <c r="R137" i="46"/>
  <c r="K137" i="46"/>
  <c r="R154" i="46"/>
  <c r="K154" i="46"/>
  <c r="J162" i="46"/>
  <c r="S164" i="46"/>
  <c r="M45" i="48"/>
  <c r="P22" i="46"/>
  <c r="Q22" i="46" s="1"/>
  <c r="R37" i="46"/>
  <c r="R39" i="46"/>
  <c r="J44" i="46"/>
  <c r="K44" i="46" s="1"/>
  <c r="Q55" i="46"/>
  <c r="J76" i="46"/>
  <c r="K76" i="46" s="1"/>
  <c r="K81" i="46"/>
  <c r="P85" i="46"/>
  <c r="Q85" i="46" s="1"/>
  <c r="S87" i="46"/>
  <c r="R90" i="46"/>
  <c r="S92" i="46"/>
  <c r="T92" i="46"/>
  <c r="R98" i="46"/>
  <c r="K103" i="46"/>
  <c r="P105" i="46"/>
  <c r="Q105" i="46" s="1"/>
  <c r="J108" i="46"/>
  <c r="K108" i="46" s="1"/>
  <c r="Q110" i="46"/>
  <c r="R125" i="46"/>
  <c r="K125" i="46"/>
  <c r="P130" i="46"/>
  <c r="Q130" i="46" s="1"/>
  <c r="P151" i="46"/>
  <c r="Q151" i="46" s="1"/>
  <c r="J154" i="46"/>
  <c r="K162" i="46"/>
  <c r="S169" i="46"/>
  <c r="T169" i="46" s="1"/>
  <c r="L21" i="48"/>
  <c r="H41" i="48"/>
  <c r="P81" i="46"/>
  <c r="R163" i="46"/>
  <c r="J163" i="46"/>
  <c r="K163" i="46" s="1"/>
  <c r="S168" i="46"/>
  <c r="T168" i="46" s="1"/>
  <c r="I176" i="46"/>
  <c r="N21" i="48"/>
  <c r="J36" i="48"/>
  <c r="K107" i="46"/>
  <c r="Q161" i="46"/>
  <c r="R12" i="46"/>
  <c r="Q12" i="46"/>
  <c r="S22" i="46"/>
  <c r="T22" i="46" s="1"/>
  <c r="K46" i="46"/>
  <c r="Q51" i="46"/>
  <c r="S66" i="46"/>
  <c r="T66" i="46" s="1"/>
  <c r="S105" i="46"/>
  <c r="T105" i="46" s="1"/>
  <c r="R115" i="46"/>
  <c r="J115" i="46"/>
  <c r="K115" i="46" s="1"/>
  <c r="P162" i="46"/>
  <c r="Q162" i="46" s="1"/>
  <c r="R170" i="46"/>
  <c r="J170" i="46"/>
  <c r="K170" i="46" s="1"/>
  <c r="M21" i="48"/>
  <c r="Q36" i="48"/>
  <c r="I41" i="48"/>
  <c r="P12" i="46"/>
  <c r="S18" i="46"/>
  <c r="J25" i="46"/>
  <c r="J29" i="46"/>
  <c r="R29" i="46"/>
  <c r="K29" i="46"/>
  <c r="J46" i="46"/>
  <c r="P51" i="46"/>
  <c r="S55" i="46"/>
  <c r="T55" i="46" s="1"/>
  <c r="P62" i="46"/>
  <c r="Q62" i="46" s="1"/>
  <c r="T64" i="46"/>
  <c r="J67" i="46"/>
  <c r="K67" i="46" s="1"/>
  <c r="Q69" i="46"/>
  <c r="S71" i="46"/>
  <c r="J79" i="46"/>
  <c r="K79" i="46" s="1"/>
  <c r="P103" i="46"/>
  <c r="T110" i="46"/>
  <c r="P121" i="46"/>
  <c r="S130" i="46"/>
  <c r="J135" i="46"/>
  <c r="K135" i="46" s="1"/>
  <c r="R149" i="46"/>
  <c r="R33" i="46"/>
  <c r="Q46" i="46"/>
  <c r="R51" i="46"/>
  <c r="T53" i="46"/>
  <c r="R65" i="46"/>
  <c r="K65" i="46"/>
  <c r="Q67" i="46"/>
  <c r="J74" i="46"/>
  <c r="K74" i="46"/>
  <c r="Q79" i="46"/>
  <c r="R111" i="46"/>
  <c r="Q123" i="46"/>
  <c r="Q125" i="46"/>
  <c r="K133" i="46"/>
  <c r="P142" i="46"/>
  <c r="Q142" i="46" s="1"/>
  <c r="J168" i="46"/>
  <c r="K168" i="46" s="1"/>
  <c r="P170" i="46"/>
  <c r="Q170" i="46" s="1"/>
  <c r="J41" i="48"/>
  <c r="H45" i="48"/>
  <c r="F47" i="48"/>
  <c r="R36" i="48"/>
  <c r="Q45" i="48"/>
  <c r="O47" i="48"/>
  <c r="U31" i="48"/>
  <c r="J158" i="46"/>
  <c r="K158" i="46"/>
  <c r="Q27" i="46"/>
  <c r="Q41" i="46"/>
  <c r="Q74" i="46"/>
  <c r="Q135" i="46"/>
  <c r="J156" i="46"/>
  <c r="K156" i="46" s="1"/>
  <c r="P158" i="46"/>
  <c r="Q158" i="46" s="1"/>
  <c r="T171" i="46"/>
  <c r="R16" i="46"/>
  <c r="P27" i="46"/>
  <c r="P41" i="46"/>
  <c r="Q54" i="46"/>
  <c r="Q56" i="46"/>
  <c r="P72" i="46"/>
  <c r="Q72" i="46" s="1"/>
  <c r="P74" i="46"/>
  <c r="K104" i="46"/>
  <c r="P113" i="46"/>
  <c r="Q113" i="46" s="1"/>
  <c r="P133" i="46"/>
  <c r="Q133" i="46" s="1"/>
  <c r="P135" i="46"/>
  <c r="R158" i="46"/>
  <c r="J171" i="46"/>
  <c r="K171" i="46" s="1"/>
  <c r="T141" i="46"/>
  <c r="K49" i="46"/>
  <c r="K51" i="46"/>
  <c r="R62" i="46"/>
  <c r="J165" i="46"/>
  <c r="K165" i="46" s="1"/>
  <c r="K18" i="46"/>
  <c r="Q38" i="46"/>
  <c r="J49" i="46"/>
  <c r="J51" i="46"/>
  <c r="J62" i="46"/>
  <c r="K62" i="46" s="1"/>
  <c r="R69" i="46"/>
  <c r="K69" i="46"/>
  <c r="Q82" i="46"/>
  <c r="Q84" i="46"/>
  <c r="P100" i="46"/>
  <c r="Q100" i="46" s="1"/>
  <c r="P102" i="46"/>
  <c r="Q102" i="46" s="1"/>
  <c r="K132" i="46"/>
  <c r="P141" i="46"/>
  <c r="Q141" i="46" s="1"/>
  <c r="R159" i="46"/>
  <c r="K161" i="46"/>
  <c r="P167" i="46"/>
  <c r="Q167" i="46" s="1"/>
  <c r="J21" i="48"/>
  <c r="V49" i="48"/>
  <c r="R61" i="46"/>
  <c r="R89" i="46"/>
  <c r="R117" i="46"/>
  <c r="R145" i="46"/>
  <c r="O41" i="48"/>
  <c r="G36" i="48"/>
  <c r="R45" i="48"/>
  <c r="H21" i="48"/>
  <c r="D45" i="48"/>
  <c r="U29" i="48"/>
  <c r="K63" i="46"/>
  <c r="K91" i="46"/>
  <c r="K119" i="46"/>
  <c r="K147" i="46"/>
  <c r="J172" i="46"/>
  <c r="K172" i="46" s="1"/>
  <c r="I21" i="48"/>
  <c r="J52" i="48" l="1"/>
  <c r="F52" i="48"/>
  <c r="U52" i="48"/>
  <c r="E52" i="48"/>
  <c r="P52" i="48"/>
  <c r="L52" i="48"/>
  <c r="T52" i="48"/>
  <c r="Q52" i="48"/>
  <c r="R52" i="48"/>
  <c r="I52" i="48"/>
  <c r="N52" i="48"/>
  <c r="K52" i="48"/>
  <c r="G52" i="48"/>
  <c r="M52" i="48"/>
  <c r="V47" i="48"/>
  <c r="H52" i="48"/>
  <c r="V45" i="48"/>
  <c r="O52" i="48"/>
  <c r="S102" i="46"/>
  <c r="T102" i="46" s="1"/>
  <c r="S48" i="46"/>
  <c r="T48" i="46" s="1"/>
  <c r="S34" i="46"/>
  <c r="T34" i="46" s="1"/>
  <c r="S78" i="46"/>
  <c r="T78" i="46"/>
  <c r="S86" i="46"/>
  <c r="T86" i="46" s="1"/>
  <c r="S160" i="46"/>
  <c r="T160" i="46" s="1"/>
  <c r="S125" i="46"/>
  <c r="T125" i="46" s="1"/>
  <c r="S63" i="46"/>
  <c r="T63" i="46" s="1"/>
  <c r="S138" i="46"/>
  <c r="T138" i="46" s="1"/>
  <c r="S118" i="46"/>
  <c r="T118" i="46"/>
  <c r="S163" i="46"/>
  <c r="T163" i="46"/>
  <c r="S37" i="46"/>
  <c r="T37" i="46" s="1"/>
  <c r="S162" i="46"/>
  <c r="T162" i="46" s="1"/>
  <c r="S91" i="46"/>
  <c r="T91" i="46" s="1"/>
  <c r="S24" i="46"/>
  <c r="T24" i="46" s="1"/>
  <c r="S61" i="46"/>
  <c r="T61" i="46" s="1"/>
  <c r="S47" i="46"/>
  <c r="T47" i="46" s="1"/>
  <c r="J176" i="46"/>
  <c r="S176" i="46" s="1"/>
  <c r="R176" i="46"/>
  <c r="S136" i="46"/>
  <c r="T136" i="46"/>
  <c r="S75" i="46"/>
  <c r="T75" i="46" s="1"/>
  <c r="S159" i="46"/>
  <c r="T159" i="46" s="1"/>
  <c r="S51" i="46"/>
  <c r="T51" i="46" s="1"/>
  <c r="T154" i="46"/>
  <c r="S154" i="46"/>
  <c r="S166" i="46"/>
  <c r="T166" i="46" s="1"/>
  <c r="S153" i="46"/>
  <c r="T153" i="46" s="1"/>
  <c r="S49" i="46"/>
  <c r="T49" i="46" s="1"/>
  <c r="S120" i="46"/>
  <c r="T120" i="46"/>
  <c r="S33" i="46"/>
  <c r="T33" i="46"/>
  <c r="S76" i="46"/>
  <c r="T76" i="46"/>
  <c r="K173" i="46"/>
  <c r="J173" i="46"/>
  <c r="I175" i="46"/>
  <c r="S149" i="46"/>
  <c r="T149" i="46"/>
  <c r="S170" i="46"/>
  <c r="T170" i="46" s="1"/>
  <c r="S137" i="46"/>
  <c r="T137" i="46" s="1"/>
  <c r="S139" i="46"/>
  <c r="T139" i="46" s="1"/>
  <c r="T15" i="46"/>
  <c r="S15" i="46"/>
  <c r="S62" i="46"/>
  <c r="T62" i="46" s="1"/>
  <c r="S39" i="46"/>
  <c r="T39" i="46" s="1"/>
  <c r="S14" i="46"/>
  <c r="T14" i="46" s="1"/>
  <c r="S68" i="46"/>
  <c r="T68" i="46" s="1"/>
  <c r="S13" i="46"/>
  <c r="T13" i="46" s="1"/>
  <c r="S36" i="46"/>
  <c r="T36" i="46" s="1"/>
  <c r="S145" i="46"/>
  <c r="T145" i="46" s="1"/>
  <c r="S127" i="46"/>
  <c r="T127" i="46" s="1"/>
  <c r="S117" i="46"/>
  <c r="T117" i="46" s="1"/>
  <c r="S111" i="46"/>
  <c r="T111" i="46" s="1"/>
  <c r="S12" i="46"/>
  <c r="T12" i="46" s="1"/>
  <c r="S43" i="46"/>
  <c r="T43" i="46"/>
  <c r="S52" i="46"/>
  <c r="T52" i="46"/>
  <c r="T58" i="46"/>
  <c r="S58" i="46"/>
  <c r="S155" i="46"/>
  <c r="T155" i="46" s="1"/>
  <c r="S89" i="46"/>
  <c r="T89" i="46"/>
  <c r="S29" i="46"/>
  <c r="T29" i="46"/>
  <c r="S77" i="46"/>
  <c r="T77" i="46" s="1"/>
  <c r="S109" i="46"/>
  <c r="T109" i="46" s="1"/>
  <c r="S116" i="46"/>
  <c r="T116" i="46" s="1"/>
  <c r="T98" i="46"/>
  <c r="S98" i="46"/>
  <c r="S114" i="46"/>
  <c r="T114" i="46" s="1"/>
  <c r="S80" i="46"/>
  <c r="T80" i="46"/>
  <c r="S30" i="46"/>
  <c r="T30" i="46" s="1"/>
  <c r="S69" i="46"/>
  <c r="T69" i="46"/>
  <c r="S16" i="46"/>
  <c r="T16" i="46" s="1"/>
  <c r="S115" i="46"/>
  <c r="T115" i="46" s="1"/>
  <c r="T44" i="46"/>
  <c r="S44" i="46"/>
  <c r="S112" i="46"/>
  <c r="T112" i="46" s="1"/>
  <c r="S97" i="46"/>
  <c r="T97" i="46" s="1"/>
  <c r="S126" i="46"/>
  <c r="T126" i="46" s="1"/>
  <c r="D52" i="48"/>
  <c r="V41" i="48"/>
  <c r="S158" i="46"/>
  <c r="T158" i="46" s="1"/>
  <c r="S72" i="46"/>
  <c r="T72" i="46" s="1"/>
  <c r="U36" i="48"/>
  <c r="S19" i="46"/>
  <c r="T19" i="46"/>
  <c r="T95" i="46"/>
  <c r="S95" i="46"/>
  <c r="S90" i="46"/>
  <c r="T90" i="46" s="1"/>
  <c r="S32" i="46"/>
  <c r="T32" i="46" s="1"/>
  <c r="S144" i="46"/>
  <c r="T144" i="46" s="1"/>
  <c r="S59" i="46"/>
  <c r="T59" i="46" s="1"/>
  <c r="O175" i="46"/>
  <c r="Q173" i="46"/>
  <c r="P173" i="46"/>
  <c r="P175" i="46" s="1"/>
  <c r="S65" i="46"/>
  <c r="T65" i="46" s="1"/>
  <c r="S103" i="46"/>
  <c r="T103" i="46" s="1"/>
  <c r="R173" i="46"/>
  <c r="V52" i="48" l="1"/>
  <c r="R175" i="46"/>
  <c r="S173" i="46"/>
  <c r="S175" i="46" s="1"/>
  <c r="J175" i="46"/>
  <c r="T173" i="46" l="1"/>
  <c r="O137" i="43" l="1"/>
  <c r="AW135" i="43"/>
  <c r="W135" i="43"/>
  <c r="V135" i="43"/>
  <c r="AA130" i="43" s="1"/>
  <c r="U135" i="43"/>
  <c r="T135" i="43"/>
  <c r="S135" i="43"/>
  <c r="R135" i="43"/>
  <c r="Q135" i="43"/>
  <c r="P135" i="43"/>
  <c r="AW134" i="43"/>
  <c r="W134" i="43"/>
  <c r="V134" i="43"/>
  <c r="AA129" i="43" s="1"/>
  <c r="U134" i="43"/>
  <c r="T134" i="43"/>
  <c r="S134" i="43"/>
  <c r="R134" i="43"/>
  <c r="Q134" i="43"/>
  <c r="P134" i="43"/>
  <c r="AW131" i="43"/>
  <c r="W131" i="43"/>
  <c r="V131" i="43"/>
  <c r="U131" i="43"/>
  <c r="T131" i="43"/>
  <c r="S131" i="43"/>
  <c r="R131" i="43"/>
  <c r="Q131" i="43"/>
  <c r="P131" i="43"/>
  <c r="AW130" i="43"/>
  <c r="AC130" i="43"/>
  <c r="AE130" i="43" s="1"/>
  <c r="W130" i="43"/>
  <c r="V130" i="43"/>
  <c r="U130" i="43"/>
  <c r="T130" i="43"/>
  <c r="S130" i="43"/>
  <c r="R130" i="43"/>
  <c r="Q130" i="43"/>
  <c r="P130" i="43"/>
  <c r="I130" i="43"/>
  <c r="I131" i="43" s="1"/>
  <c r="I129" i="43"/>
  <c r="AB125" i="43"/>
  <c r="BG123" i="43"/>
  <c r="AW123" i="43"/>
  <c r="AN123" i="43"/>
  <c r="AL123" i="43"/>
  <c r="AK123" i="43"/>
  <c r="AH123" i="43"/>
  <c r="BE123" i="43" s="1"/>
  <c r="Y123" i="43"/>
  <c r="AJ123" i="43" s="1"/>
  <c r="AY123" i="43" s="1"/>
  <c r="X123" i="43"/>
  <c r="AI123" i="43" s="1"/>
  <c r="W123" i="43"/>
  <c r="V123" i="43"/>
  <c r="AG123" i="43" s="1"/>
  <c r="T123" i="43"/>
  <c r="S123" i="43"/>
  <c r="R123" i="43"/>
  <c r="AE123" i="43" s="1"/>
  <c r="Q123" i="43"/>
  <c r="AD123" i="43" s="1"/>
  <c r="P123" i="43"/>
  <c r="AC123" i="43" s="1"/>
  <c r="K123" i="43"/>
  <c r="AO123" i="43" s="1"/>
  <c r="I123" i="43"/>
  <c r="Z123" i="43" s="1"/>
  <c r="H123" i="43"/>
  <c r="G123" i="43"/>
  <c r="BF122" i="43"/>
  <c r="BE122" i="43"/>
  <c r="AL122" i="43"/>
  <c r="AK122" i="43"/>
  <c r="AJ122" i="43"/>
  <c r="BG122" i="43" s="1"/>
  <c r="AI122" i="43"/>
  <c r="AD122" i="43"/>
  <c r="AC122" i="43"/>
  <c r="Y122" i="43"/>
  <c r="X122" i="43"/>
  <c r="W122" i="43"/>
  <c r="AH122" i="43" s="1"/>
  <c r="V122" i="43"/>
  <c r="AG122" i="43" s="1"/>
  <c r="S122" i="43"/>
  <c r="AF122" i="43" s="1"/>
  <c r="BC122" i="43" s="1"/>
  <c r="R122" i="43"/>
  <c r="AE122" i="43" s="1"/>
  <c r="Q122" i="43"/>
  <c r="P122" i="43"/>
  <c r="K122" i="43"/>
  <c r="AO122" i="43" s="1"/>
  <c r="I122" i="43"/>
  <c r="H122" i="43"/>
  <c r="G122" i="43"/>
  <c r="AL121" i="43"/>
  <c r="AK121" i="43"/>
  <c r="AI121" i="43"/>
  <c r="AH121" i="43"/>
  <c r="AF121" i="43"/>
  <c r="AC121" i="43"/>
  <c r="Y121" i="43"/>
  <c r="AJ121" i="43" s="1"/>
  <c r="X121" i="43"/>
  <c r="W121" i="43"/>
  <c r="V121" i="43"/>
  <c r="AG121" i="43" s="1"/>
  <c r="S121" i="43"/>
  <c r="R121" i="43"/>
  <c r="Q121" i="43"/>
  <c r="AD121" i="43" s="1"/>
  <c r="P121" i="43"/>
  <c r="K121" i="43"/>
  <c r="AO121" i="43" s="1"/>
  <c r="BF121" i="43" s="1"/>
  <c r="J121" i="43"/>
  <c r="U121" i="43" s="1"/>
  <c r="H121" i="43"/>
  <c r="G121" i="43"/>
  <c r="AL120" i="43"/>
  <c r="AK120" i="43"/>
  <c r="AJ120" i="43"/>
  <c r="AI120" i="43"/>
  <c r="AD120" i="43"/>
  <c r="AC120" i="43"/>
  <c r="Y120" i="43"/>
  <c r="X120" i="43"/>
  <c r="W120" i="43"/>
  <c r="AH120" i="43" s="1"/>
  <c r="V120" i="43"/>
  <c r="AG120" i="43" s="1"/>
  <c r="S120" i="43"/>
  <c r="AF120" i="43" s="1"/>
  <c r="R120" i="43"/>
  <c r="AE120" i="43" s="1"/>
  <c r="Q120" i="43"/>
  <c r="P120" i="43"/>
  <c r="K120" i="43"/>
  <c r="J120" i="43"/>
  <c r="AA120" i="43" s="1"/>
  <c r="I120" i="43"/>
  <c r="Z120" i="43" s="1"/>
  <c r="H120" i="43"/>
  <c r="G120" i="43"/>
  <c r="AV119" i="43"/>
  <c r="AU119" i="43"/>
  <c r="AN119" i="43"/>
  <c r="AL119" i="43"/>
  <c r="AK119" i="43"/>
  <c r="AH119" i="43"/>
  <c r="AG119" i="43"/>
  <c r="AC119" i="43"/>
  <c r="Y119" i="43"/>
  <c r="AJ119" i="43" s="1"/>
  <c r="X119" i="43"/>
  <c r="AI119" i="43" s="1"/>
  <c r="W119" i="43"/>
  <c r="V119" i="43"/>
  <c r="S119" i="43"/>
  <c r="AF119" i="43" s="1"/>
  <c r="R119" i="43"/>
  <c r="AE119" i="43" s="1"/>
  <c r="Q119" i="43"/>
  <c r="AD119" i="43" s="1"/>
  <c r="AS119" i="43" s="1"/>
  <c r="P119" i="43"/>
  <c r="K119" i="43"/>
  <c r="AO119" i="43" s="1"/>
  <c r="J119" i="43"/>
  <c r="I119" i="43"/>
  <c r="Z119" i="43" s="1"/>
  <c r="H119" i="43"/>
  <c r="G119" i="43"/>
  <c r="AL118" i="43"/>
  <c r="AK118" i="43"/>
  <c r="AJ118" i="43"/>
  <c r="AI118" i="43"/>
  <c r="AH118" i="43"/>
  <c r="BE118" i="43" s="1"/>
  <c r="AG118" i="43"/>
  <c r="AF118" i="43"/>
  <c r="AE118" i="43"/>
  <c r="AD118" i="43"/>
  <c r="AC118" i="43"/>
  <c r="Y118" i="43"/>
  <c r="X118" i="43"/>
  <c r="W118" i="43"/>
  <c r="V118" i="43"/>
  <c r="S118" i="43"/>
  <c r="R118" i="43"/>
  <c r="Q118" i="43"/>
  <c r="J118" i="43" s="1"/>
  <c r="U118" i="43" s="1"/>
  <c r="P118" i="43"/>
  <c r="K118" i="43"/>
  <c r="AO118" i="43" s="1"/>
  <c r="I118" i="43"/>
  <c r="T118" i="43" s="1"/>
  <c r="H118" i="43"/>
  <c r="G118" i="43"/>
  <c r="AL117" i="43"/>
  <c r="AK117" i="43"/>
  <c r="AI117" i="43"/>
  <c r="AH117" i="43"/>
  <c r="AG117" i="43"/>
  <c r="AF117" i="43"/>
  <c r="AE117" i="43"/>
  <c r="AC117" i="43"/>
  <c r="Y117" i="43"/>
  <c r="AJ117" i="43" s="1"/>
  <c r="X117" i="43"/>
  <c r="W117" i="43"/>
  <c r="V117" i="43"/>
  <c r="S117" i="43"/>
  <c r="R117" i="43"/>
  <c r="Q117" i="43"/>
  <c r="P117" i="43"/>
  <c r="I117" i="43" s="1"/>
  <c r="K117" i="43"/>
  <c r="AO117" i="43" s="1"/>
  <c r="H117" i="43"/>
  <c r="G117" i="43"/>
  <c r="BD116" i="43"/>
  <c r="BC116" i="43"/>
  <c r="BB116" i="43"/>
  <c r="AR116" i="43"/>
  <c r="AO116" i="43"/>
  <c r="AL116" i="43"/>
  <c r="AK116" i="43"/>
  <c r="AJ116" i="43"/>
  <c r="AI116" i="43"/>
  <c r="AC116" i="43"/>
  <c r="AZ116" i="43" s="1"/>
  <c r="Y116" i="43"/>
  <c r="X116" i="43"/>
  <c r="W116" i="43"/>
  <c r="AH116" i="43" s="1"/>
  <c r="V116" i="43"/>
  <c r="AG116" i="43" s="1"/>
  <c r="AV116" i="43" s="1"/>
  <c r="S116" i="43"/>
  <c r="AF116" i="43" s="1"/>
  <c r="AU116" i="43" s="1"/>
  <c r="R116" i="43"/>
  <c r="AE116" i="43" s="1"/>
  <c r="AT116" i="43" s="1"/>
  <c r="Q116" i="43"/>
  <c r="P116" i="43"/>
  <c r="I116" i="43" s="1"/>
  <c r="K116" i="43"/>
  <c r="AN116" i="43" s="1"/>
  <c r="H116" i="43"/>
  <c r="G116" i="43"/>
  <c r="AZ115" i="43"/>
  <c r="AN115" i="43"/>
  <c r="AY115" i="43" s="1"/>
  <c r="AL115" i="43"/>
  <c r="AK115" i="43"/>
  <c r="AJ115" i="43"/>
  <c r="BG115" i="43" s="1"/>
  <c r="AI115" i="43"/>
  <c r="AG115" i="43"/>
  <c r="AC115" i="43"/>
  <c r="Y115" i="43"/>
  <c r="X115" i="43"/>
  <c r="W115" i="43"/>
  <c r="AH115" i="43" s="1"/>
  <c r="V115" i="43"/>
  <c r="T115" i="43"/>
  <c r="S115" i="43"/>
  <c r="R115" i="43"/>
  <c r="AE115" i="43" s="1"/>
  <c r="BB115" i="43" s="1"/>
  <c r="Q115" i="43"/>
  <c r="AD115" i="43" s="1"/>
  <c r="P115" i="43"/>
  <c r="I115" i="43" s="1"/>
  <c r="K115" i="43"/>
  <c r="AO115" i="43" s="1"/>
  <c r="H115" i="43"/>
  <c r="G115" i="43"/>
  <c r="Z115" i="43" s="1"/>
  <c r="BA114" i="43"/>
  <c r="AY114" i="43"/>
  <c r="AS114" i="43"/>
  <c r="AN114" i="43"/>
  <c r="AL114" i="43"/>
  <c r="AK114" i="43"/>
  <c r="AJ114" i="43"/>
  <c r="BG114" i="43" s="1"/>
  <c r="AI114" i="43"/>
  <c r="AF114" i="43"/>
  <c r="AU114" i="43" s="1"/>
  <c r="AC114" i="43"/>
  <c r="Y114" i="43"/>
  <c r="X114" i="43"/>
  <c r="W114" i="43"/>
  <c r="AH114" i="43" s="1"/>
  <c r="V114" i="43"/>
  <c r="AG114" i="43" s="1"/>
  <c r="T114" i="43"/>
  <c r="S114" i="43"/>
  <c r="R114" i="43"/>
  <c r="AE114" i="43" s="1"/>
  <c r="Q114" i="43"/>
  <c r="AD114" i="43" s="1"/>
  <c r="P114" i="43"/>
  <c r="K114" i="43"/>
  <c r="AO114" i="43" s="1"/>
  <c r="I114" i="43"/>
  <c r="H114" i="43"/>
  <c r="G114" i="43"/>
  <c r="BF113" i="43"/>
  <c r="BE113" i="43"/>
  <c r="BD113" i="43"/>
  <c r="AN113" i="43"/>
  <c r="AV113" i="43" s="1"/>
  <c r="AL113" i="43"/>
  <c r="AK113" i="43"/>
  <c r="AI113" i="43"/>
  <c r="AG113" i="43"/>
  <c r="AE113" i="43"/>
  <c r="AD113" i="43"/>
  <c r="AC113" i="43"/>
  <c r="Y113" i="43"/>
  <c r="AJ113" i="43" s="1"/>
  <c r="X113" i="43"/>
  <c r="W113" i="43"/>
  <c r="AH113" i="43" s="1"/>
  <c r="V113" i="43"/>
  <c r="S113" i="43"/>
  <c r="AF113" i="43" s="1"/>
  <c r="R113" i="43"/>
  <c r="Q113" i="43"/>
  <c r="P113" i="43"/>
  <c r="I113" i="43" s="1"/>
  <c r="K113" i="43"/>
  <c r="AO113" i="43" s="1"/>
  <c r="BB113" i="43" s="1"/>
  <c r="H113" i="43"/>
  <c r="G113" i="43"/>
  <c r="AU112" i="43"/>
  <c r="AL112" i="43"/>
  <c r="AK112" i="43"/>
  <c r="AI112" i="43"/>
  <c r="AX112" i="43" s="1"/>
  <c r="AG112" i="43"/>
  <c r="AF112" i="43"/>
  <c r="AC112" i="43"/>
  <c r="Z112" i="43"/>
  <c r="Y112" i="43"/>
  <c r="AJ112" i="43" s="1"/>
  <c r="AY112" i="43" s="1"/>
  <c r="X112" i="43"/>
  <c r="W112" i="43"/>
  <c r="AH112" i="43" s="1"/>
  <c r="V112" i="43"/>
  <c r="S112" i="43"/>
  <c r="R112" i="43"/>
  <c r="AE112" i="43" s="1"/>
  <c r="Q112" i="43"/>
  <c r="AD112" i="43" s="1"/>
  <c r="P112" i="43"/>
  <c r="K112" i="43"/>
  <c r="AN112" i="43" s="1"/>
  <c r="J112" i="43"/>
  <c r="I112" i="43"/>
  <c r="H112" i="43"/>
  <c r="G112" i="43"/>
  <c r="T112" i="43" s="1"/>
  <c r="AX111" i="43"/>
  <c r="AW111" i="43"/>
  <c r="AV111" i="43"/>
  <c r="AU111" i="43"/>
  <c r="AN111" i="43"/>
  <c r="AL111" i="43"/>
  <c r="AK111" i="43"/>
  <c r="AJ111" i="43"/>
  <c r="AI111" i="43"/>
  <c r="AH111" i="43"/>
  <c r="AG111" i="43"/>
  <c r="BD111" i="43" s="1"/>
  <c r="AF111" i="43"/>
  <c r="AC111" i="43"/>
  <c r="Y111" i="43"/>
  <c r="X111" i="43"/>
  <c r="W111" i="43"/>
  <c r="V111" i="43"/>
  <c r="S111" i="43"/>
  <c r="R111" i="43"/>
  <c r="AE111" i="43" s="1"/>
  <c r="Q111" i="43"/>
  <c r="P111" i="43"/>
  <c r="I111" i="43" s="1"/>
  <c r="Z111" i="43" s="1"/>
  <c r="K111" i="43"/>
  <c r="AO111" i="43" s="1"/>
  <c r="BE111" i="43" s="1"/>
  <c r="H111" i="43"/>
  <c r="G111" i="43"/>
  <c r="BF110" i="43"/>
  <c r="BA110" i="43"/>
  <c r="AN110" i="43"/>
  <c r="AR110" i="43" s="1"/>
  <c r="AL110" i="43"/>
  <c r="AK110" i="43"/>
  <c r="AJ110" i="43"/>
  <c r="AI110" i="43"/>
  <c r="AF110" i="43"/>
  <c r="BC110" i="43" s="1"/>
  <c r="AC110" i="43"/>
  <c r="Y110" i="43"/>
  <c r="X110" i="43"/>
  <c r="W110" i="43"/>
  <c r="AH110" i="43" s="1"/>
  <c r="V110" i="43"/>
  <c r="AG110" i="43" s="1"/>
  <c r="S110" i="43"/>
  <c r="R110" i="43"/>
  <c r="Q110" i="43"/>
  <c r="AD110" i="43" s="1"/>
  <c r="P110" i="43"/>
  <c r="K110" i="43"/>
  <c r="AO110" i="43" s="1"/>
  <c r="J110" i="43"/>
  <c r="U110" i="43" s="1"/>
  <c r="H110" i="43"/>
  <c r="G110" i="43"/>
  <c r="AL109" i="43"/>
  <c r="AK109" i="43"/>
  <c r="AI109" i="43"/>
  <c r="AG109" i="43"/>
  <c r="AD109" i="43"/>
  <c r="AC109" i="43"/>
  <c r="Y109" i="43"/>
  <c r="AJ109" i="43" s="1"/>
  <c r="X109" i="43"/>
  <c r="W109" i="43"/>
  <c r="AH109" i="43" s="1"/>
  <c r="V109" i="43"/>
  <c r="S109" i="43"/>
  <c r="AF109" i="43" s="1"/>
  <c r="R109" i="43"/>
  <c r="AE109" i="43" s="1"/>
  <c r="Q109" i="43"/>
  <c r="P109" i="43"/>
  <c r="K109" i="43"/>
  <c r="I109" i="43"/>
  <c r="Z109" i="43" s="1"/>
  <c r="H109" i="43"/>
  <c r="G109" i="43"/>
  <c r="AY108" i="43"/>
  <c r="AN108" i="43"/>
  <c r="AL108" i="43"/>
  <c r="AK108" i="43"/>
  <c r="AJ108" i="43"/>
  <c r="Y108" i="43"/>
  <c r="X108" i="43"/>
  <c r="AI108" i="43" s="1"/>
  <c r="W108" i="43"/>
  <c r="AH108" i="43" s="1"/>
  <c r="V108" i="43"/>
  <c r="AG108" i="43" s="1"/>
  <c r="S108" i="43"/>
  <c r="AF108" i="43" s="1"/>
  <c r="AU108" i="43" s="1"/>
  <c r="R108" i="43"/>
  <c r="AE108" i="43" s="1"/>
  <c r="Q108" i="43"/>
  <c r="P108" i="43"/>
  <c r="AC108" i="43" s="1"/>
  <c r="K108" i="43"/>
  <c r="AO108" i="43" s="1"/>
  <c r="BG108" i="43" s="1"/>
  <c r="H108" i="43"/>
  <c r="G108" i="43"/>
  <c r="BG107" i="43"/>
  <c r="BE107" i="43"/>
  <c r="BB107" i="43"/>
  <c r="AY107" i="43"/>
  <c r="AW107" i="43"/>
  <c r="AN107" i="43"/>
  <c r="AL107" i="43"/>
  <c r="AK107" i="43"/>
  <c r="AJ107" i="43"/>
  <c r="AI107" i="43"/>
  <c r="AH107" i="43"/>
  <c r="AF107" i="43"/>
  <c r="AD107" i="43"/>
  <c r="AS107" i="43" s="1"/>
  <c r="Y107" i="43"/>
  <c r="X107" i="43"/>
  <c r="W107" i="43"/>
  <c r="V107" i="43"/>
  <c r="AG107" i="43" s="1"/>
  <c r="S107" i="43"/>
  <c r="R107" i="43"/>
  <c r="AE107" i="43" s="1"/>
  <c r="Q107" i="43"/>
  <c r="P107" i="43"/>
  <c r="K107" i="43"/>
  <c r="AO107" i="43" s="1"/>
  <c r="J107" i="43"/>
  <c r="U107" i="43" s="1"/>
  <c r="H107" i="43"/>
  <c r="G107" i="43"/>
  <c r="BG106" i="43"/>
  <c r="BE106" i="43"/>
  <c r="BD106" i="43"/>
  <c r="AN106" i="43"/>
  <c r="AL106" i="43"/>
  <c r="AK106" i="43"/>
  <c r="AJ106" i="43"/>
  <c r="AY106" i="43" s="1"/>
  <c r="AI106" i="43"/>
  <c r="AG106" i="43"/>
  <c r="AV106" i="43" s="1"/>
  <c r="AF106" i="43"/>
  <c r="AE106" i="43"/>
  <c r="AC106" i="43"/>
  <c r="Y106" i="43"/>
  <c r="X106" i="43"/>
  <c r="W106" i="43"/>
  <c r="AH106" i="43" s="1"/>
  <c r="AW106" i="43" s="1"/>
  <c r="V106" i="43"/>
  <c r="S106" i="43"/>
  <c r="R106" i="43"/>
  <c r="I106" i="43" s="1"/>
  <c r="Z106" i="43" s="1"/>
  <c r="Q106" i="43"/>
  <c r="AD106" i="43" s="1"/>
  <c r="AS106" i="43" s="1"/>
  <c r="P106" i="43"/>
  <c r="K106" i="43"/>
  <c r="AO106" i="43" s="1"/>
  <c r="H106" i="43"/>
  <c r="G106" i="43"/>
  <c r="AL105" i="43"/>
  <c r="AK105" i="43"/>
  <c r="AI105" i="43"/>
  <c r="AG105" i="43"/>
  <c r="AF105" i="43"/>
  <c r="AE105" i="43"/>
  <c r="AC105" i="43"/>
  <c r="Y105" i="43"/>
  <c r="AJ105" i="43" s="1"/>
  <c r="X105" i="43"/>
  <c r="W105" i="43"/>
  <c r="AH105" i="43" s="1"/>
  <c r="V105" i="43"/>
  <c r="S105" i="43"/>
  <c r="R105" i="43"/>
  <c r="Q105" i="43"/>
  <c r="P105" i="43"/>
  <c r="I105" i="43" s="1"/>
  <c r="K105" i="43"/>
  <c r="H105" i="43"/>
  <c r="G105" i="43"/>
  <c r="AL104" i="43"/>
  <c r="AK104" i="43"/>
  <c r="AJ104" i="43"/>
  <c r="AF104" i="43"/>
  <c r="AC104" i="43"/>
  <c r="AZ104" i="43" s="1"/>
  <c r="Y104" i="43"/>
  <c r="X104" i="43"/>
  <c r="AI104" i="43" s="1"/>
  <c r="W104" i="43"/>
  <c r="AH104" i="43" s="1"/>
  <c r="V104" i="43"/>
  <c r="AG104" i="43" s="1"/>
  <c r="T104" i="43"/>
  <c r="S104" i="43"/>
  <c r="R104" i="43"/>
  <c r="AE104" i="43" s="1"/>
  <c r="Q104" i="43"/>
  <c r="AD104" i="43" s="1"/>
  <c r="P104" i="43"/>
  <c r="K104" i="43"/>
  <c r="AO104" i="43" s="1"/>
  <c r="BG104" i="43" s="1"/>
  <c r="J104" i="43"/>
  <c r="AA104" i="43" s="1"/>
  <c r="I104" i="43"/>
  <c r="Z104" i="43" s="1"/>
  <c r="H104" i="43"/>
  <c r="G104" i="43"/>
  <c r="BD103" i="43"/>
  <c r="BA103" i="43"/>
  <c r="AN103" i="43"/>
  <c r="AV103" i="43" s="1"/>
  <c r="AL103" i="43"/>
  <c r="AK103" i="43"/>
  <c r="AJ103" i="43"/>
  <c r="AI103" i="43"/>
  <c r="AG103" i="43"/>
  <c r="AF103" i="43"/>
  <c r="Y103" i="43"/>
  <c r="J103" i="43" s="1"/>
  <c r="U103" i="43" s="1"/>
  <c r="X103" i="43"/>
  <c r="W103" i="43"/>
  <c r="AH103" i="43" s="1"/>
  <c r="BE103" i="43" s="1"/>
  <c r="V103" i="43"/>
  <c r="T103" i="43"/>
  <c r="S103" i="43"/>
  <c r="R103" i="43"/>
  <c r="AE103" i="43" s="1"/>
  <c r="Q103" i="43"/>
  <c r="AD103" i="43" s="1"/>
  <c r="P103" i="43"/>
  <c r="AC103" i="43" s="1"/>
  <c r="AZ103" i="43" s="1"/>
  <c r="K103" i="43"/>
  <c r="AO103" i="43" s="1"/>
  <c r="I103" i="43"/>
  <c r="Z103" i="43" s="1"/>
  <c r="H103" i="43"/>
  <c r="G103" i="43"/>
  <c r="BF102" i="43"/>
  <c r="BE102" i="43"/>
  <c r="AY102" i="43"/>
  <c r="AW102" i="43"/>
  <c r="AN102" i="43"/>
  <c r="AL102" i="43"/>
  <c r="AK102" i="43"/>
  <c r="AI102" i="43"/>
  <c r="AX102" i="43" s="1"/>
  <c r="AG102" i="43"/>
  <c r="AF102" i="43"/>
  <c r="AE102" i="43"/>
  <c r="AT102" i="43" s="1"/>
  <c r="Y102" i="43"/>
  <c r="AJ102" i="43" s="1"/>
  <c r="BG102" i="43" s="1"/>
  <c r="X102" i="43"/>
  <c r="W102" i="43"/>
  <c r="AH102" i="43" s="1"/>
  <c r="V102" i="43"/>
  <c r="S102" i="43"/>
  <c r="R102" i="43"/>
  <c r="Q102" i="43"/>
  <c r="P102" i="43"/>
  <c r="K102" i="43"/>
  <c r="AO102" i="43" s="1"/>
  <c r="H102" i="43"/>
  <c r="G102" i="43"/>
  <c r="BF101" i="43"/>
  <c r="BA101" i="43"/>
  <c r="AN101" i="43"/>
  <c r="AX101" i="43" s="1"/>
  <c r="AL101" i="43"/>
  <c r="AK101" i="43"/>
  <c r="AJ101" i="43"/>
  <c r="AI101" i="43"/>
  <c r="AG101" i="43"/>
  <c r="BD101" i="43" s="1"/>
  <c r="AD101" i="43"/>
  <c r="AC101" i="43"/>
  <c r="Y101" i="43"/>
  <c r="X101" i="43"/>
  <c r="W101" i="43"/>
  <c r="AH101" i="43" s="1"/>
  <c r="V101" i="43"/>
  <c r="S101" i="43"/>
  <c r="R101" i="43"/>
  <c r="AE101" i="43" s="1"/>
  <c r="Q101" i="43"/>
  <c r="P101" i="43"/>
  <c r="K101" i="43"/>
  <c r="AO101" i="43" s="1"/>
  <c r="H101" i="43"/>
  <c r="G101" i="43"/>
  <c r="AX100" i="43"/>
  <c r="AU100" i="43"/>
  <c r="AS100" i="43"/>
  <c r="AL100" i="43"/>
  <c r="AK100" i="43"/>
  <c r="AI100" i="43"/>
  <c r="AG100" i="43"/>
  <c r="AF100" i="43"/>
  <c r="AC100" i="43"/>
  <c r="AR100" i="43" s="1"/>
  <c r="Y100" i="43"/>
  <c r="AJ100" i="43" s="1"/>
  <c r="X100" i="43"/>
  <c r="W100" i="43"/>
  <c r="AH100" i="43" s="1"/>
  <c r="V100" i="43"/>
  <c r="S100" i="43"/>
  <c r="R100" i="43"/>
  <c r="AE100" i="43" s="1"/>
  <c r="Q100" i="43"/>
  <c r="AD100" i="43" s="1"/>
  <c r="P100" i="43"/>
  <c r="K100" i="43"/>
  <c r="AN100" i="43" s="1"/>
  <c r="I100" i="43"/>
  <c r="Z100" i="43" s="1"/>
  <c r="H100" i="43"/>
  <c r="G100" i="43"/>
  <c r="T100" i="43" s="1"/>
  <c r="AW99" i="43"/>
  <c r="AV99" i="43"/>
  <c r="AU99" i="43"/>
  <c r="AN99" i="43"/>
  <c r="AL99" i="43"/>
  <c r="AK99" i="43"/>
  <c r="AI99" i="43"/>
  <c r="AH99" i="43"/>
  <c r="AF99" i="43"/>
  <c r="AD99" i="43"/>
  <c r="AC99" i="43"/>
  <c r="Y99" i="43"/>
  <c r="AJ99" i="43" s="1"/>
  <c r="X99" i="43"/>
  <c r="W99" i="43"/>
  <c r="V99" i="43"/>
  <c r="AG99" i="43" s="1"/>
  <c r="BD99" i="43" s="1"/>
  <c r="S99" i="43"/>
  <c r="R99" i="43"/>
  <c r="AE99" i="43" s="1"/>
  <c r="Q99" i="43"/>
  <c r="P99" i="43"/>
  <c r="K99" i="43"/>
  <c r="AO99" i="43" s="1"/>
  <c r="BE99" i="43" s="1"/>
  <c r="I99" i="43"/>
  <c r="Z99" i="43" s="1"/>
  <c r="H99" i="43"/>
  <c r="G99" i="43"/>
  <c r="AN98" i="43"/>
  <c r="AL98" i="43"/>
  <c r="AK98" i="43"/>
  <c r="AJ98" i="43"/>
  <c r="AI98" i="43"/>
  <c r="AX98" i="43" s="1"/>
  <c r="AH98" i="43"/>
  <c r="AW98" i="43" s="1"/>
  <c r="AF98" i="43"/>
  <c r="AC98" i="43"/>
  <c r="Y98" i="43"/>
  <c r="X98" i="43"/>
  <c r="W98" i="43"/>
  <c r="V98" i="43"/>
  <c r="AG98" i="43" s="1"/>
  <c r="BD98" i="43" s="1"/>
  <c r="U98" i="43"/>
  <c r="S98" i="43"/>
  <c r="R98" i="43"/>
  <c r="Q98" i="43"/>
  <c r="AD98" i="43" s="1"/>
  <c r="P98" i="43"/>
  <c r="K98" i="43"/>
  <c r="AO98" i="43" s="1"/>
  <c r="BA98" i="43" s="1"/>
  <c r="J98" i="43"/>
  <c r="AA98" i="43" s="1"/>
  <c r="H98" i="43"/>
  <c r="G98" i="43"/>
  <c r="AL97" i="43"/>
  <c r="AK97" i="43"/>
  <c r="AI97" i="43"/>
  <c r="AG97" i="43"/>
  <c r="AE97" i="43"/>
  <c r="AD97" i="43"/>
  <c r="AC97" i="43"/>
  <c r="Y97" i="43"/>
  <c r="AJ97" i="43" s="1"/>
  <c r="X97" i="43"/>
  <c r="W97" i="43"/>
  <c r="AH97" i="43" s="1"/>
  <c r="V97" i="43"/>
  <c r="S97" i="43"/>
  <c r="AF97" i="43" s="1"/>
  <c r="R97" i="43"/>
  <c r="Q97" i="43"/>
  <c r="P97" i="43"/>
  <c r="K97" i="43"/>
  <c r="J97" i="43"/>
  <c r="I97" i="43"/>
  <c r="T97" i="43" s="1"/>
  <c r="H97" i="43"/>
  <c r="G97" i="43"/>
  <c r="AH90" i="43"/>
  <c r="AG90" i="43"/>
  <c r="AF90" i="43"/>
  <c r="AE90" i="43"/>
  <c r="AU90" i="43" s="1"/>
  <c r="AD90" i="43"/>
  <c r="AC90" i="43"/>
  <c r="AB90" i="43"/>
  <c r="AD89" i="43"/>
  <c r="AD91" i="43" s="1"/>
  <c r="AH88" i="43"/>
  <c r="AH89" i="43" s="1"/>
  <c r="AH91" i="43" s="1"/>
  <c r="AG88" i="43"/>
  <c r="AF88" i="43"/>
  <c r="AE88" i="43"/>
  <c r="AD88" i="43"/>
  <c r="AC88" i="43"/>
  <c r="AC89" i="43" s="1"/>
  <c r="AC91" i="43" s="1"/>
  <c r="AB88" i="43"/>
  <c r="AB89" i="43" s="1"/>
  <c r="AB91" i="43" s="1"/>
  <c r="AH87" i="43"/>
  <c r="AG87" i="43"/>
  <c r="AG89" i="43" s="1"/>
  <c r="AG91" i="43" s="1"/>
  <c r="AF87" i="43"/>
  <c r="AF89" i="43" s="1"/>
  <c r="AF91" i="43" s="1"/>
  <c r="AE87" i="43"/>
  <c r="AE89" i="43" s="1"/>
  <c r="AD87" i="43"/>
  <c r="AC87" i="43"/>
  <c r="AB87" i="43"/>
  <c r="AB83" i="43"/>
  <c r="AL81" i="43"/>
  <c r="AK81" i="43"/>
  <c r="AG81" i="43"/>
  <c r="AE81" i="43"/>
  <c r="AD81" i="43"/>
  <c r="W81" i="43"/>
  <c r="AH81" i="43" s="1"/>
  <c r="V81" i="43"/>
  <c r="S81" i="43"/>
  <c r="AF81" i="43" s="1"/>
  <c r="R81" i="43"/>
  <c r="Q81" i="43"/>
  <c r="P81" i="43"/>
  <c r="I81" i="43" s="1"/>
  <c r="O81" i="43"/>
  <c r="J81" i="43"/>
  <c r="H81" i="43"/>
  <c r="U81" i="43" s="1"/>
  <c r="G81" i="43"/>
  <c r="AL80" i="43"/>
  <c r="AK80" i="43"/>
  <c r="AH80" i="43"/>
  <c r="W80" i="43"/>
  <c r="V80" i="43"/>
  <c r="AG80" i="43" s="1"/>
  <c r="S80" i="43"/>
  <c r="AF80" i="43" s="1"/>
  <c r="R80" i="43"/>
  <c r="AE80" i="43" s="1"/>
  <c r="Q80" i="43"/>
  <c r="P80" i="43"/>
  <c r="O80" i="43"/>
  <c r="H80" i="43"/>
  <c r="G80" i="43"/>
  <c r="AL79" i="43"/>
  <c r="AK79" i="43"/>
  <c r="AH79" i="43"/>
  <c r="AG79" i="43"/>
  <c r="AF79" i="43"/>
  <c r="AE79" i="43"/>
  <c r="AD79" i="43"/>
  <c r="AC79" i="43"/>
  <c r="W79" i="43"/>
  <c r="V79" i="43"/>
  <c r="S79" i="43"/>
  <c r="R79" i="43"/>
  <c r="Q79" i="43"/>
  <c r="P79" i="43"/>
  <c r="I79" i="43" s="1"/>
  <c r="T79" i="43" s="1"/>
  <c r="O79" i="43"/>
  <c r="J79" i="43"/>
  <c r="H79" i="43"/>
  <c r="G79" i="43"/>
  <c r="AL78" i="43"/>
  <c r="AK78" i="43"/>
  <c r="AH78" i="43"/>
  <c r="AE78" i="43"/>
  <c r="AD78" i="43"/>
  <c r="AC78" i="43"/>
  <c r="W78" i="43"/>
  <c r="V78" i="43"/>
  <c r="AG78" i="43" s="1"/>
  <c r="S78" i="43"/>
  <c r="R78" i="43"/>
  <c r="Q78" i="43"/>
  <c r="P78" i="43"/>
  <c r="O78" i="43"/>
  <c r="I78" i="43"/>
  <c r="H78" i="43"/>
  <c r="G78" i="43"/>
  <c r="T78" i="43" s="1"/>
  <c r="AL77" i="43"/>
  <c r="AK77" i="43"/>
  <c r="AF77" i="43"/>
  <c r="AD77" i="43"/>
  <c r="W77" i="43"/>
  <c r="AH77" i="43" s="1"/>
  <c r="V77" i="43"/>
  <c r="AG77" i="43" s="1"/>
  <c r="U77" i="43"/>
  <c r="S77" i="43"/>
  <c r="J77" i="43" s="1"/>
  <c r="R77" i="43"/>
  <c r="AE77" i="43" s="1"/>
  <c r="Q77" i="43"/>
  <c r="P77" i="43"/>
  <c r="AC77" i="43" s="1"/>
  <c r="O77" i="43"/>
  <c r="I77" i="43"/>
  <c r="T77" i="43" s="1"/>
  <c r="H77" i="43"/>
  <c r="G77" i="43"/>
  <c r="AL76" i="43"/>
  <c r="AK76" i="43"/>
  <c r="AH76" i="43"/>
  <c r="AG76" i="43"/>
  <c r="AF76" i="43"/>
  <c r="AC76" i="43"/>
  <c r="W76" i="43"/>
  <c r="V76" i="43"/>
  <c r="S76" i="43"/>
  <c r="R76" i="43"/>
  <c r="AE76" i="43" s="1"/>
  <c r="Q76" i="43"/>
  <c r="P76" i="43"/>
  <c r="I76" i="43" s="1"/>
  <c r="O76" i="43"/>
  <c r="H76" i="43"/>
  <c r="G76" i="43"/>
  <c r="T76" i="43" s="1"/>
  <c r="AL75" i="43"/>
  <c r="AK75" i="43"/>
  <c r="AH75" i="43"/>
  <c r="AE75" i="43"/>
  <c r="W75" i="43"/>
  <c r="V75" i="43"/>
  <c r="AG75" i="43" s="1"/>
  <c r="S75" i="43"/>
  <c r="AF75" i="43" s="1"/>
  <c r="R75" i="43"/>
  <c r="Q75" i="43"/>
  <c r="P75" i="43"/>
  <c r="I75" i="43" s="1"/>
  <c r="T75" i="43" s="1"/>
  <c r="O75" i="43"/>
  <c r="H75" i="43"/>
  <c r="G75" i="43"/>
  <c r="AL74" i="43"/>
  <c r="AK74" i="43"/>
  <c r="W74" i="43"/>
  <c r="AH74" i="43" s="1"/>
  <c r="V74" i="43"/>
  <c r="AG74" i="43" s="1"/>
  <c r="S74" i="43"/>
  <c r="AF74" i="43" s="1"/>
  <c r="R74" i="43"/>
  <c r="AE74" i="43" s="1"/>
  <c r="Q74" i="43"/>
  <c r="P74" i="43"/>
  <c r="AC74" i="43" s="1"/>
  <c r="O74" i="43"/>
  <c r="H74" i="43"/>
  <c r="G74" i="43"/>
  <c r="AL73" i="43"/>
  <c r="AK73" i="43"/>
  <c r="AG73" i="43"/>
  <c r="AF73" i="43"/>
  <c r="AD73" i="43"/>
  <c r="AC73" i="43"/>
  <c r="W73" i="43"/>
  <c r="AH73" i="43" s="1"/>
  <c r="V73" i="43"/>
  <c r="U73" i="43"/>
  <c r="S73" i="43"/>
  <c r="R73" i="43"/>
  <c r="AE73" i="43" s="1"/>
  <c r="Q73" i="43"/>
  <c r="P73" i="43"/>
  <c r="O73" i="43"/>
  <c r="J73" i="43"/>
  <c r="I73" i="43"/>
  <c r="H73" i="43"/>
  <c r="G73" i="43"/>
  <c r="T73" i="43" s="1"/>
  <c r="AL72" i="43"/>
  <c r="AK72" i="43"/>
  <c r="AH72" i="43"/>
  <c r="W72" i="43"/>
  <c r="V72" i="43"/>
  <c r="AG72" i="43" s="1"/>
  <c r="S72" i="43"/>
  <c r="AF72" i="43" s="1"/>
  <c r="R72" i="43"/>
  <c r="AE72" i="43" s="1"/>
  <c r="Q72" i="43"/>
  <c r="P72" i="43"/>
  <c r="AC72" i="43" s="1"/>
  <c r="O72" i="43"/>
  <c r="I72" i="43"/>
  <c r="T72" i="43" s="1"/>
  <c r="H72" i="43"/>
  <c r="G72" i="43"/>
  <c r="AL71" i="43"/>
  <c r="AK71" i="43"/>
  <c r="AH71" i="43"/>
  <c r="AF71" i="43"/>
  <c r="AD71" i="43"/>
  <c r="AC71" i="43"/>
  <c r="W71" i="43"/>
  <c r="V71" i="43"/>
  <c r="AG71" i="43" s="1"/>
  <c r="T71" i="43"/>
  <c r="S71" i="43"/>
  <c r="R71" i="43"/>
  <c r="AE71" i="43" s="1"/>
  <c r="Q71" i="43"/>
  <c r="P71" i="43"/>
  <c r="O71" i="43"/>
  <c r="I71" i="43"/>
  <c r="H71" i="43"/>
  <c r="G71" i="43"/>
  <c r="AL70" i="43"/>
  <c r="AK70" i="43"/>
  <c r="AH70" i="43"/>
  <c r="AG70" i="43"/>
  <c r="AF70" i="43"/>
  <c r="W70" i="43"/>
  <c r="V70" i="43"/>
  <c r="S70" i="43"/>
  <c r="R70" i="43"/>
  <c r="AE70" i="43" s="1"/>
  <c r="Q70" i="43"/>
  <c r="AD70" i="43" s="1"/>
  <c r="P70" i="43"/>
  <c r="AC70" i="43" s="1"/>
  <c r="O70" i="43"/>
  <c r="J70" i="43"/>
  <c r="U70" i="43" s="1"/>
  <c r="I70" i="43"/>
  <c r="H70" i="43"/>
  <c r="G70" i="43"/>
  <c r="AL69" i="43"/>
  <c r="AK69" i="43"/>
  <c r="AE69" i="43"/>
  <c r="AD69" i="43"/>
  <c r="AC69" i="43"/>
  <c r="W69" i="43"/>
  <c r="AH69" i="43" s="1"/>
  <c r="V69" i="43"/>
  <c r="AG69" i="43" s="1"/>
  <c r="U69" i="43"/>
  <c r="T69" i="43"/>
  <c r="S69" i="43"/>
  <c r="AF69" i="43" s="1"/>
  <c r="R69" i="43"/>
  <c r="Q69" i="43"/>
  <c r="P69" i="43"/>
  <c r="O69" i="43"/>
  <c r="J69" i="43"/>
  <c r="I69" i="43"/>
  <c r="H69" i="43"/>
  <c r="G69" i="43"/>
  <c r="AL68" i="43"/>
  <c r="AK68" i="43"/>
  <c r="AH68" i="43"/>
  <c r="W68" i="43"/>
  <c r="V68" i="43"/>
  <c r="AG68" i="43" s="1"/>
  <c r="S68" i="43"/>
  <c r="AF68" i="43" s="1"/>
  <c r="R68" i="43"/>
  <c r="AE68" i="43" s="1"/>
  <c r="Q68" i="43"/>
  <c r="P68" i="43"/>
  <c r="O68" i="43"/>
  <c r="H68" i="43"/>
  <c r="G68" i="43"/>
  <c r="AL67" i="43"/>
  <c r="AK67" i="43"/>
  <c r="AG67" i="43"/>
  <c r="W67" i="43"/>
  <c r="AH67" i="43" s="1"/>
  <c r="V67" i="43"/>
  <c r="S67" i="43"/>
  <c r="AF67" i="43" s="1"/>
  <c r="R67" i="43"/>
  <c r="AE67" i="43" s="1"/>
  <c r="Q67" i="43"/>
  <c r="P67" i="43"/>
  <c r="AC67" i="43" s="1"/>
  <c r="O67" i="43"/>
  <c r="I67" i="43"/>
  <c r="H67" i="43"/>
  <c r="G67" i="43"/>
  <c r="AL66" i="43"/>
  <c r="AK66" i="43"/>
  <c r="AG66" i="43"/>
  <c r="AF66" i="43"/>
  <c r="AE66" i="43"/>
  <c r="AD66" i="43"/>
  <c r="AC66" i="43"/>
  <c r="W66" i="43"/>
  <c r="AH66" i="43" s="1"/>
  <c r="V66" i="43"/>
  <c r="T66" i="43"/>
  <c r="S66" i="43"/>
  <c r="R66" i="43"/>
  <c r="Q66" i="43"/>
  <c r="P66" i="43"/>
  <c r="O66" i="43"/>
  <c r="J66" i="43"/>
  <c r="I66" i="43"/>
  <c r="H66" i="43"/>
  <c r="U66" i="43" s="1"/>
  <c r="G66" i="43"/>
  <c r="AL65" i="43"/>
  <c r="AK65" i="43"/>
  <c r="AH65" i="43"/>
  <c r="AE65" i="43"/>
  <c r="W65" i="43"/>
  <c r="V65" i="43"/>
  <c r="AG65" i="43" s="1"/>
  <c r="S65" i="43"/>
  <c r="AF65" i="43" s="1"/>
  <c r="R65" i="43"/>
  <c r="Q65" i="43"/>
  <c r="AD65" i="43" s="1"/>
  <c r="P65" i="43"/>
  <c r="O65" i="43"/>
  <c r="J65" i="43"/>
  <c r="U65" i="43" s="1"/>
  <c r="H65" i="43"/>
  <c r="G65" i="43"/>
  <c r="AL64" i="43"/>
  <c r="AK64" i="43"/>
  <c r="AH64" i="43"/>
  <c r="AG64" i="43"/>
  <c r="AD64" i="43"/>
  <c r="W64" i="43"/>
  <c r="V64" i="43"/>
  <c r="S64" i="43"/>
  <c r="AF64" i="43" s="1"/>
  <c r="R64" i="43"/>
  <c r="AE64" i="43" s="1"/>
  <c r="Q64" i="43"/>
  <c r="P64" i="43"/>
  <c r="AC64" i="43" s="1"/>
  <c r="O64" i="43"/>
  <c r="J64" i="43"/>
  <c r="U64" i="43" s="1"/>
  <c r="H64" i="43"/>
  <c r="G64" i="43"/>
  <c r="AL63" i="43"/>
  <c r="AK63" i="43"/>
  <c r="AE63" i="43"/>
  <c r="AD63" i="43"/>
  <c r="W63" i="43"/>
  <c r="AH63" i="43" s="1"/>
  <c r="V63" i="43"/>
  <c r="AG63" i="43" s="1"/>
  <c r="S63" i="43"/>
  <c r="AF63" i="43" s="1"/>
  <c r="R63" i="43"/>
  <c r="Q63" i="43"/>
  <c r="P63" i="43"/>
  <c r="O63" i="43"/>
  <c r="H63" i="43"/>
  <c r="G63" i="43"/>
  <c r="AL62" i="43"/>
  <c r="AK62" i="43"/>
  <c r="AH62" i="43"/>
  <c r="AG62" i="43"/>
  <c r="AF62" i="43"/>
  <c r="AE62" i="43"/>
  <c r="W62" i="43"/>
  <c r="V62" i="43"/>
  <c r="S62" i="43"/>
  <c r="R62" i="43"/>
  <c r="Q62" i="43"/>
  <c r="AD62" i="43" s="1"/>
  <c r="P62" i="43"/>
  <c r="AC62" i="43" s="1"/>
  <c r="O62" i="43"/>
  <c r="J62" i="43"/>
  <c r="H62" i="43"/>
  <c r="G62" i="43"/>
  <c r="AL61" i="43"/>
  <c r="AK61" i="43"/>
  <c r="AE61" i="43"/>
  <c r="AD61" i="43"/>
  <c r="AC61" i="43"/>
  <c r="W61" i="43"/>
  <c r="AH61" i="43" s="1"/>
  <c r="V61" i="43"/>
  <c r="AG61" i="43" s="1"/>
  <c r="U61" i="43"/>
  <c r="T61" i="43"/>
  <c r="S61" i="43"/>
  <c r="AF61" i="43" s="1"/>
  <c r="R61" i="43"/>
  <c r="Q61" i="43"/>
  <c r="P61" i="43"/>
  <c r="O61" i="43"/>
  <c r="J61" i="43"/>
  <c r="I61" i="43"/>
  <c r="H61" i="43"/>
  <c r="G61" i="43"/>
  <c r="AL60" i="43"/>
  <c r="AK60" i="43"/>
  <c r="AH60" i="43"/>
  <c r="W60" i="43"/>
  <c r="V60" i="43"/>
  <c r="AG60" i="43" s="1"/>
  <c r="S60" i="43"/>
  <c r="AF60" i="43" s="1"/>
  <c r="R60" i="43"/>
  <c r="AE60" i="43" s="1"/>
  <c r="Q60" i="43"/>
  <c r="J60" i="43" s="1"/>
  <c r="U60" i="43" s="1"/>
  <c r="P60" i="43"/>
  <c r="O60" i="43"/>
  <c r="H60" i="43"/>
  <c r="G60" i="43"/>
  <c r="AL59" i="43"/>
  <c r="AK59" i="43"/>
  <c r="AH59" i="43"/>
  <c r="AG59" i="43"/>
  <c r="W59" i="43"/>
  <c r="V59" i="43"/>
  <c r="S59" i="43"/>
  <c r="AF59" i="43" s="1"/>
  <c r="R59" i="43"/>
  <c r="AE59" i="43" s="1"/>
  <c r="Q59" i="43"/>
  <c r="AD59" i="43" s="1"/>
  <c r="P59" i="43"/>
  <c r="O59" i="43"/>
  <c r="J59" i="43"/>
  <c r="H59" i="43"/>
  <c r="G59" i="43"/>
  <c r="AL58" i="43"/>
  <c r="AK58" i="43"/>
  <c r="AF58" i="43"/>
  <c r="AE58" i="43"/>
  <c r="AD58" i="43"/>
  <c r="AC58" i="43"/>
  <c r="W58" i="43"/>
  <c r="AH58" i="43" s="1"/>
  <c r="V58" i="43"/>
  <c r="AG58" i="43" s="1"/>
  <c r="S58" i="43"/>
  <c r="R58" i="43"/>
  <c r="Q58" i="43"/>
  <c r="P58" i="43"/>
  <c r="O58" i="43"/>
  <c r="J58" i="43"/>
  <c r="I58" i="43"/>
  <c r="H58" i="43"/>
  <c r="U58" i="43" s="1"/>
  <c r="G58" i="43"/>
  <c r="T58" i="43" s="1"/>
  <c r="AL57" i="43"/>
  <c r="AK57" i="43"/>
  <c r="AE57" i="43"/>
  <c r="W57" i="43"/>
  <c r="AH57" i="43" s="1"/>
  <c r="V57" i="43"/>
  <c r="AG57" i="43" s="1"/>
  <c r="S57" i="43"/>
  <c r="AF57" i="43" s="1"/>
  <c r="R57" i="43"/>
  <c r="Q57" i="43"/>
  <c r="P57" i="43"/>
  <c r="O57" i="43"/>
  <c r="H57" i="43"/>
  <c r="G57" i="43"/>
  <c r="AL56" i="43"/>
  <c r="AK56" i="43"/>
  <c r="AH56" i="43"/>
  <c r="AE56" i="43"/>
  <c r="W56" i="43"/>
  <c r="V56" i="43"/>
  <c r="AG56" i="43" s="1"/>
  <c r="S56" i="43"/>
  <c r="AF56" i="43" s="1"/>
  <c r="R56" i="43"/>
  <c r="Q56" i="43"/>
  <c r="J56" i="43" s="1"/>
  <c r="U56" i="43" s="1"/>
  <c r="P56" i="43"/>
  <c r="AC56" i="43" s="1"/>
  <c r="O56" i="43"/>
  <c r="H56" i="43"/>
  <c r="G56" i="43"/>
  <c r="AL55" i="43"/>
  <c r="AK55" i="43"/>
  <c r="W55" i="43"/>
  <c r="AH55" i="43" s="1"/>
  <c r="V55" i="43"/>
  <c r="AG55" i="43" s="1"/>
  <c r="S55" i="43"/>
  <c r="AF55" i="43" s="1"/>
  <c r="R55" i="43"/>
  <c r="AE55" i="43" s="1"/>
  <c r="Q55" i="43"/>
  <c r="P55" i="43"/>
  <c r="AC55" i="43" s="1"/>
  <c r="O55" i="43"/>
  <c r="H55" i="43"/>
  <c r="G55" i="43"/>
  <c r="AL54" i="43"/>
  <c r="AK54" i="43"/>
  <c r="AH54" i="43"/>
  <c r="AG54" i="43"/>
  <c r="AF54" i="43"/>
  <c r="AE54" i="43"/>
  <c r="AD54" i="43"/>
  <c r="W54" i="43"/>
  <c r="V54" i="43"/>
  <c r="S54" i="43"/>
  <c r="R54" i="43"/>
  <c r="Q54" i="43"/>
  <c r="P54" i="43"/>
  <c r="AC54" i="43" s="1"/>
  <c r="O54" i="43"/>
  <c r="J54" i="43"/>
  <c r="I54" i="43"/>
  <c r="T54" i="43" s="1"/>
  <c r="H54" i="43"/>
  <c r="U54" i="43" s="1"/>
  <c r="G54" i="43"/>
  <c r="AL53" i="43"/>
  <c r="AK53" i="43"/>
  <c r="AE53" i="43"/>
  <c r="AC53" i="43"/>
  <c r="W53" i="43"/>
  <c r="AH53" i="43" s="1"/>
  <c r="V53" i="43"/>
  <c r="AG53" i="43" s="1"/>
  <c r="T53" i="43"/>
  <c r="S53" i="43"/>
  <c r="AF53" i="43" s="1"/>
  <c r="R53" i="43"/>
  <c r="Q53" i="43"/>
  <c r="P53" i="43"/>
  <c r="I53" i="43" s="1"/>
  <c r="O53" i="43"/>
  <c r="H53" i="43"/>
  <c r="G53" i="43"/>
  <c r="AL52" i="43"/>
  <c r="AK52" i="43"/>
  <c r="AD52" i="43"/>
  <c r="W52" i="43"/>
  <c r="AH52" i="43" s="1"/>
  <c r="V52" i="43"/>
  <c r="AG52" i="43" s="1"/>
  <c r="U52" i="43"/>
  <c r="S52" i="43"/>
  <c r="AF52" i="43" s="1"/>
  <c r="R52" i="43"/>
  <c r="AE52" i="43" s="1"/>
  <c r="Q52" i="43"/>
  <c r="J52" i="43" s="1"/>
  <c r="P52" i="43"/>
  <c r="O52" i="43"/>
  <c r="H52" i="43"/>
  <c r="G52" i="43"/>
  <c r="AL51" i="43"/>
  <c r="AK51" i="43"/>
  <c r="AH51" i="43"/>
  <c r="AG51" i="43"/>
  <c r="AF51" i="43"/>
  <c r="W51" i="43"/>
  <c r="V51" i="43"/>
  <c r="S51" i="43"/>
  <c r="R51" i="43"/>
  <c r="AE51" i="43" s="1"/>
  <c r="Q51" i="43"/>
  <c r="AD51" i="43" s="1"/>
  <c r="P51" i="43"/>
  <c r="AC51" i="43" s="1"/>
  <c r="O51" i="43"/>
  <c r="J51" i="43"/>
  <c r="I51" i="43"/>
  <c r="H51" i="43"/>
  <c r="U51" i="43" s="1"/>
  <c r="G51" i="43"/>
  <c r="AL50" i="43"/>
  <c r="AK50" i="43"/>
  <c r="AE50" i="43"/>
  <c r="AD50" i="43"/>
  <c r="AC50" i="43"/>
  <c r="W50" i="43"/>
  <c r="AH50" i="43" s="1"/>
  <c r="V50" i="43"/>
  <c r="AG50" i="43" s="1"/>
  <c r="T50" i="43"/>
  <c r="S50" i="43"/>
  <c r="AF50" i="43" s="1"/>
  <c r="R50" i="43"/>
  <c r="Q50" i="43"/>
  <c r="P50" i="43"/>
  <c r="O50" i="43"/>
  <c r="I50" i="43"/>
  <c r="H50" i="43"/>
  <c r="G50" i="43"/>
  <c r="AL49" i="43"/>
  <c r="AK49" i="43"/>
  <c r="AH49" i="43"/>
  <c r="AG49" i="43"/>
  <c r="AE49" i="43"/>
  <c r="W49" i="43"/>
  <c r="V49" i="43"/>
  <c r="S49" i="43"/>
  <c r="AF49" i="43" s="1"/>
  <c r="R49" i="43"/>
  <c r="Q49" i="43"/>
  <c r="AD49" i="43" s="1"/>
  <c r="P49" i="43"/>
  <c r="O49" i="43"/>
  <c r="J49" i="43"/>
  <c r="U49" i="43" s="1"/>
  <c r="H49" i="43"/>
  <c r="G49" i="43"/>
  <c r="AL48" i="43"/>
  <c r="AK48" i="43"/>
  <c r="AD48" i="43"/>
  <c r="W48" i="43"/>
  <c r="AH48" i="43" s="1"/>
  <c r="V48" i="43"/>
  <c r="AG48" i="43" s="1"/>
  <c r="U48" i="43"/>
  <c r="S48" i="43"/>
  <c r="AF48" i="43" s="1"/>
  <c r="R48" i="43"/>
  <c r="AE48" i="43" s="1"/>
  <c r="Q48" i="43"/>
  <c r="P48" i="43"/>
  <c r="AC48" i="43" s="1"/>
  <c r="O48" i="43"/>
  <c r="J48" i="43"/>
  <c r="H48" i="43"/>
  <c r="G48" i="43"/>
  <c r="AL47" i="43"/>
  <c r="AK47" i="43"/>
  <c r="AF47" i="43"/>
  <c r="AE47" i="43"/>
  <c r="AD47" i="43"/>
  <c r="W47" i="43"/>
  <c r="AH47" i="43" s="1"/>
  <c r="V47" i="43"/>
  <c r="AG47" i="43" s="1"/>
  <c r="S47" i="43"/>
  <c r="R47" i="43"/>
  <c r="Q47" i="43"/>
  <c r="J47" i="43" s="1"/>
  <c r="P47" i="43"/>
  <c r="AC47" i="43" s="1"/>
  <c r="O47" i="43"/>
  <c r="H47" i="43"/>
  <c r="U47" i="43" s="1"/>
  <c r="G47" i="43"/>
  <c r="AL46" i="43"/>
  <c r="AK46" i="43"/>
  <c r="AH46" i="43"/>
  <c r="AE46" i="43"/>
  <c r="W46" i="43"/>
  <c r="V46" i="43"/>
  <c r="AG46" i="43" s="1"/>
  <c r="T46" i="43"/>
  <c r="S46" i="43"/>
  <c r="AF46" i="43" s="1"/>
  <c r="R46" i="43"/>
  <c r="Q46" i="43"/>
  <c r="J46" i="43" s="1"/>
  <c r="P46" i="43"/>
  <c r="AC46" i="43" s="1"/>
  <c r="O46" i="43"/>
  <c r="I46" i="43"/>
  <c r="H46" i="43"/>
  <c r="G46" i="43"/>
  <c r="AL45" i="43"/>
  <c r="AK45" i="43"/>
  <c r="AH45" i="43"/>
  <c r="AG45" i="43"/>
  <c r="AE45" i="43"/>
  <c r="AD45" i="43"/>
  <c r="W45" i="43"/>
  <c r="V45" i="43"/>
  <c r="S45" i="43"/>
  <c r="AF45" i="43" s="1"/>
  <c r="R45" i="43"/>
  <c r="Q45" i="43"/>
  <c r="P45" i="43"/>
  <c r="AC45" i="43" s="1"/>
  <c r="O45" i="43"/>
  <c r="J45" i="43"/>
  <c r="U45" i="43" s="1"/>
  <c r="I45" i="43"/>
  <c r="T45" i="43" s="1"/>
  <c r="H45" i="43"/>
  <c r="G45" i="43"/>
  <c r="AL44" i="43"/>
  <c r="AK44" i="43"/>
  <c r="AE44" i="43"/>
  <c r="AD44" i="43"/>
  <c r="W44" i="43"/>
  <c r="AH44" i="43" s="1"/>
  <c r="V44" i="43"/>
  <c r="AG44" i="43" s="1"/>
  <c r="T44" i="43"/>
  <c r="S44" i="43"/>
  <c r="AF44" i="43" s="1"/>
  <c r="R44" i="43"/>
  <c r="Q44" i="43"/>
  <c r="P44" i="43"/>
  <c r="AC44" i="43" s="1"/>
  <c r="O44" i="43"/>
  <c r="I44" i="43"/>
  <c r="H44" i="43"/>
  <c r="G44" i="43"/>
  <c r="AL43" i="43"/>
  <c r="AK43" i="43"/>
  <c r="AH43" i="43"/>
  <c r="AG43" i="43"/>
  <c r="AF43" i="43"/>
  <c r="W43" i="43"/>
  <c r="V43" i="43"/>
  <c r="S43" i="43"/>
  <c r="R43" i="43"/>
  <c r="AE43" i="43" s="1"/>
  <c r="Q43" i="43"/>
  <c r="AD43" i="43" s="1"/>
  <c r="P43" i="43"/>
  <c r="AC43" i="43" s="1"/>
  <c r="O43" i="43"/>
  <c r="J43" i="43"/>
  <c r="H43" i="43"/>
  <c r="G43" i="43"/>
  <c r="AL42" i="43"/>
  <c r="AK42" i="43"/>
  <c r="AF42" i="43"/>
  <c r="AE42" i="43"/>
  <c r="AC42" i="43"/>
  <c r="W42" i="43"/>
  <c r="AH42" i="43" s="1"/>
  <c r="V42" i="43"/>
  <c r="AG42" i="43" s="1"/>
  <c r="S42" i="43"/>
  <c r="R42" i="43"/>
  <c r="Q42" i="43"/>
  <c r="J42" i="43" s="1"/>
  <c r="P42" i="43"/>
  <c r="I42" i="43" s="1"/>
  <c r="O42" i="43"/>
  <c r="H42" i="43"/>
  <c r="G42" i="43"/>
  <c r="AL41" i="43"/>
  <c r="AK41" i="43"/>
  <c r="AC41" i="43"/>
  <c r="W41" i="43"/>
  <c r="AH41" i="43" s="1"/>
  <c r="V41" i="43"/>
  <c r="AG41" i="43" s="1"/>
  <c r="S41" i="43"/>
  <c r="AF41" i="43" s="1"/>
  <c r="R41" i="43"/>
  <c r="Q41" i="43"/>
  <c r="P41" i="43"/>
  <c r="O41" i="43"/>
  <c r="H41" i="43"/>
  <c r="G41" i="43"/>
  <c r="AL40" i="43"/>
  <c r="AK40" i="43"/>
  <c r="AH40" i="43"/>
  <c r="AG40" i="43"/>
  <c r="AF40" i="43"/>
  <c r="W40" i="43"/>
  <c r="V40" i="43"/>
  <c r="S40" i="43"/>
  <c r="R40" i="43"/>
  <c r="AE40" i="43" s="1"/>
  <c r="Q40" i="43"/>
  <c r="AD40" i="43" s="1"/>
  <c r="P40" i="43"/>
  <c r="AC40" i="43" s="1"/>
  <c r="O40" i="43"/>
  <c r="J40" i="43"/>
  <c r="U40" i="43" s="1"/>
  <c r="I40" i="43"/>
  <c r="T40" i="43" s="1"/>
  <c r="H40" i="43"/>
  <c r="G40" i="43"/>
  <c r="AL39" i="43"/>
  <c r="AK39" i="43"/>
  <c r="AF39" i="43"/>
  <c r="AD39" i="43"/>
  <c r="AC39" i="43"/>
  <c r="W39" i="43"/>
  <c r="AH39" i="43" s="1"/>
  <c r="V39" i="43"/>
  <c r="AG39" i="43" s="1"/>
  <c r="S39" i="43"/>
  <c r="R39" i="43"/>
  <c r="AE39" i="43" s="1"/>
  <c r="Q39" i="43"/>
  <c r="J39" i="43" s="1"/>
  <c r="P39" i="43"/>
  <c r="O39" i="43"/>
  <c r="H39" i="43"/>
  <c r="G39" i="43"/>
  <c r="AL38" i="43"/>
  <c r="AK38" i="43"/>
  <c r="AF38" i="43"/>
  <c r="AE38" i="43"/>
  <c r="AD38" i="43"/>
  <c r="AC38" i="43"/>
  <c r="W38" i="43"/>
  <c r="AH38" i="43" s="1"/>
  <c r="V38" i="43"/>
  <c r="AG38" i="43" s="1"/>
  <c r="S38" i="43"/>
  <c r="R38" i="43"/>
  <c r="Q38" i="43"/>
  <c r="P38" i="43"/>
  <c r="O38" i="43"/>
  <c r="J38" i="43"/>
  <c r="I38" i="43"/>
  <c r="T38" i="43" s="1"/>
  <c r="H38" i="43"/>
  <c r="U38" i="43" s="1"/>
  <c r="G38" i="43"/>
  <c r="AL37" i="43"/>
  <c r="AK37" i="43"/>
  <c r="AE37" i="43"/>
  <c r="W37" i="43"/>
  <c r="AH37" i="43" s="1"/>
  <c r="V37" i="43"/>
  <c r="AG37" i="43" s="1"/>
  <c r="S37" i="43"/>
  <c r="AF37" i="43" s="1"/>
  <c r="R37" i="43"/>
  <c r="Q37" i="43"/>
  <c r="AD37" i="43" s="1"/>
  <c r="P37" i="43"/>
  <c r="O37" i="43"/>
  <c r="H37" i="43"/>
  <c r="G37" i="43"/>
  <c r="AL36" i="43"/>
  <c r="AK36" i="43"/>
  <c r="AH36" i="43"/>
  <c r="AG36" i="43"/>
  <c r="AF36" i="43"/>
  <c r="AE36" i="43"/>
  <c r="W36" i="43"/>
  <c r="V36" i="43"/>
  <c r="S36" i="43"/>
  <c r="R36" i="43"/>
  <c r="Q36" i="43"/>
  <c r="AD36" i="43" s="1"/>
  <c r="P36" i="43"/>
  <c r="AC36" i="43" s="1"/>
  <c r="O36" i="43"/>
  <c r="J36" i="43"/>
  <c r="U36" i="43" s="1"/>
  <c r="I36" i="43"/>
  <c r="H36" i="43"/>
  <c r="G36" i="43"/>
  <c r="T36" i="43" s="1"/>
  <c r="AL35" i="43"/>
  <c r="AK35" i="43"/>
  <c r="AD35" i="43"/>
  <c r="AC35" i="43"/>
  <c r="W35" i="43"/>
  <c r="AH35" i="43" s="1"/>
  <c r="V35" i="43"/>
  <c r="AG35" i="43" s="1"/>
  <c r="S35" i="43"/>
  <c r="AF35" i="43" s="1"/>
  <c r="R35" i="43"/>
  <c r="AE35" i="43" s="1"/>
  <c r="Q35" i="43"/>
  <c r="P35" i="43"/>
  <c r="O35" i="43"/>
  <c r="H35" i="43"/>
  <c r="G35" i="43"/>
  <c r="AL34" i="43"/>
  <c r="AK34" i="43"/>
  <c r="AH34" i="43"/>
  <c r="AG34" i="43"/>
  <c r="AF34" i="43"/>
  <c r="AE34" i="43"/>
  <c r="W34" i="43"/>
  <c r="V34" i="43"/>
  <c r="S34" i="43"/>
  <c r="R34" i="43"/>
  <c r="Q34" i="43"/>
  <c r="P34" i="43"/>
  <c r="O34" i="43"/>
  <c r="H34" i="43"/>
  <c r="G34" i="43"/>
  <c r="AL33" i="43"/>
  <c r="AK33" i="43"/>
  <c r="AG33" i="43"/>
  <c r="AE33" i="43"/>
  <c r="AD33" i="43"/>
  <c r="AC33" i="43"/>
  <c r="W33" i="43"/>
  <c r="AH33" i="43" s="1"/>
  <c r="V33" i="43"/>
  <c r="S33" i="43"/>
  <c r="AF33" i="43" s="1"/>
  <c r="R33" i="43"/>
  <c r="Q33" i="43"/>
  <c r="P33" i="43"/>
  <c r="I33" i="43" s="1"/>
  <c r="T33" i="43" s="1"/>
  <c r="O33" i="43"/>
  <c r="H33" i="43"/>
  <c r="G33" i="43"/>
  <c r="AL32" i="43"/>
  <c r="AK32" i="43"/>
  <c r="AH32" i="43"/>
  <c r="AG32" i="43"/>
  <c r="AE32" i="43"/>
  <c r="AD32" i="43"/>
  <c r="W32" i="43"/>
  <c r="V32" i="43"/>
  <c r="S32" i="43"/>
  <c r="R32" i="43"/>
  <c r="Q32" i="43"/>
  <c r="P32" i="43"/>
  <c r="O32" i="43"/>
  <c r="H32" i="43"/>
  <c r="G32" i="43"/>
  <c r="AL31" i="43"/>
  <c r="AK31" i="43"/>
  <c r="W31" i="43"/>
  <c r="AH31" i="43" s="1"/>
  <c r="V31" i="43"/>
  <c r="AG31" i="43" s="1"/>
  <c r="S31" i="43"/>
  <c r="AF31" i="43" s="1"/>
  <c r="R31" i="43"/>
  <c r="AE31" i="43" s="1"/>
  <c r="Q31" i="43"/>
  <c r="J31" i="43" s="1"/>
  <c r="P31" i="43"/>
  <c r="I31" i="43" s="1"/>
  <c r="O31" i="43"/>
  <c r="H31" i="43"/>
  <c r="G31" i="43"/>
  <c r="AL30" i="43"/>
  <c r="AK30" i="43"/>
  <c r="AH30" i="43"/>
  <c r="AG30" i="43"/>
  <c r="AE30" i="43"/>
  <c r="AD30" i="43"/>
  <c r="AC30" i="43"/>
  <c r="W30" i="43"/>
  <c r="V30" i="43"/>
  <c r="S30" i="43"/>
  <c r="AF30" i="43" s="1"/>
  <c r="R30" i="43"/>
  <c r="Q30" i="43"/>
  <c r="P30" i="43"/>
  <c r="O30" i="43"/>
  <c r="I30" i="43"/>
  <c r="T30" i="43" s="1"/>
  <c r="H30" i="43"/>
  <c r="G30" i="43"/>
  <c r="AL29" i="43"/>
  <c r="AK29" i="43"/>
  <c r="AH29" i="43"/>
  <c r="AG29" i="43"/>
  <c r="AE29" i="43"/>
  <c r="W29" i="43"/>
  <c r="V29" i="43"/>
  <c r="S29" i="43"/>
  <c r="AF29" i="43" s="1"/>
  <c r="R29" i="43"/>
  <c r="Q29" i="43"/>
  <c r="J29" i="43" s="1"/>
  <c r="U29" i="43" s="1"/>
  <c r="P29" i="43"/>
  <c r="I29" i="43" s="1"/>
  <c r="T29" i="43" s="1"/>
  <c r="O29" i="43"/>
  <c r="H29" i="43"/>
  <c r="G29" i="43"/>
  <c r="AL28" i="43"/>
  <c r="AK28" i="43"/>
  <c r="AE28" i="43"/>
  <c r="AD28" i="43"/>
  <c r="W28" i="43"/>
  <c r="AH28" i="43" s="1"/>
  <c r="V28" i="43"/>
  <c r="AG28" i="43" s="1"/>
  <c r="S28" i="43"/>
  <c r="AF28" i="43" s="1"/>
  <c r="R28" i="43"/>
  <c r="Q28" i="43"/>
  <c r="P28" i="43"/>
  <c r="AC28" i="43" s="1"/>
  <c r="O28" i="43"/>
  <c r="J28" i="43"/>
  <c r="U28" i="43" s="1"/>
  <c r="I28" i="43"/>
  <c r="H28" i="43"/>
  <c r="G28" i="43"/>
  <c r="T28" i="43" s="1"/>
  <c r="AL27" i="43"/>
  <c r="AK27" i="43"/>
  <c r="W27" i="43"/>
  <c r="AH27" i="43" s="1"/>
  <c r="V27" i="43"/>
  <c r="AG27" i="43" s="1"/>
  <c r="S27" i="43"/>
  <c r="AF27" i="43" s="1"/>
  <c r="R27" i="43"/>
  <c r="AE27" i="43" s="1"/>
  <c r="Q27" i="43"/>
  <c r="AD27" i="43" s="1"/>
  <c r="P27" i="43"/>
  <c r="AC27" i="43" s="1"/>
  <c r="O27" i="43"/>
  <c r="H27" i="43"/>
  <c r="G27" i="43"/>
  <c r="AL26" i="43"/>
  <c r="AK26" i="43"/>
  <c r="AH26" i="43"/>
  <c r="AG26" i="43"/>
  <c r="AF26" i="43"/>
  <c r="AE26" i="43"/>
  <c r="AD26" i="43"/>
  <c r="W26" i="43"/>
  <c r="V26" i="43"/>
  <c r="S26" i="43"/>
  <c r="R26" i="43"/>
  <c r="Q26" i="43"/>
  <c r="P26" i="43"/>
  <c r="AC26" i="43" s="1"/>
  <c r="O26" i="43"/>
  <c r="J26" i="43"/>
  <c r="I26" i="43"/>
  <c r="H26" i="43"/>
  <c r="U26" i="43" s="1"/>
  <c r="G26" i="43"/>
  <c r="T26" i="43" s="1"/>
  <c r="AL25" i="43"/>
  <c r="AK25" i="43"/>
  <c r="AC25" i="43"/>
  <c r="W25" i="43"/>
  <c r="AH25" i="43" s="1"/>
  <c r="V25" i="43"/>
  <c r="AG25" i="43" s="1"/>
  <c r="S25" i="43"/>
  <c r="AF25" i="43" s="1"/>
  <c r="R25" i="43"/>
  <c r="AE25" i="43" s="1"/>
  <c r="Q25" i="43"/>
  <c r="J25" i="43" s="1"/>
  <c r="U25" i="43" s="1"/>
  <c r="P25" i="43"/>
  <c r="O25" i="43"/>
  <c r="H25" i="43"/>
  <c r="G25" i="43"/>
  <c r="AL24" i="43"/>
  <c r="AK24" i="43"/>
  <c r="AH24" i="43"/>
  <c r="AG24" i="43"/>
  <c r="AF24" i="43"/>
  <c r="AE24" i="43"/>
  <c r="AC24" i="43"/>
  <c r="W24" i="43"/>
  <c r="V24" i="43"/>
  <c r="S24" i="43"/>
  <c r="R24" i="43"/>
  <c r="Q24" i="43"/>
  <c r="AD24" i="43" s="1"/>
  <c r="P24" i="43"/>
  <c r="I24" i="43" s="1"/>
  <c r="O24" i="43"/>
  <c r="J24" i="43"/>
  <c r="H24" i="43"/>
  <c r="U24" i="43" s="1"/>
  <c r="G24" i="43"/>
  <c r="T24" i="43" s="1"/>
  <c r="AL23" i="43"/>
  <c r="AK23" i="43"/>
  <c r="AG23" i="43"/>
  <c r="AF23" i="43"/>
  <c r="AE23" i="43"/>
  <c r="AD23" i="43"/>
  <c r="AC23" i="43"/>
  <c r="W23" i="43"/>
  <c r="AH23" i="43" s="1"/>
  <c r="V23" i="43"/>
  <c r="T23" i="43"/>
  <c r="S23" i="43"/>
  <c r="R23" i="43"/>
  <c r="Q23" i="43"/>
  <c r="J23" i="43" s="1"/>
  <c r="U23" i="43" s="1"/>
  <c r="P23" i="43"/>
  <c r="O23" i="43"/>
  <c r="I23" i="43"/>
  <c r="H23" i="43"/>
  <c r="G23" i="43"/>
  <c r="AL22" i="43"/>
  <c r="AK22" i="43"/>
  <c r="AH22" i="43"/>
  <c r="AF22" i="43"/>
  <c r="AC22" i="43"/>
  <c r="W22" i="43"/>
  <c r="V22" i="43"/>
  <c r="AG22" i="43" s="1"/>
  <c r="S22" i="43"/>
  <c r="R22" i="43"/>
  <c r="AE22" i="43" s="1"/>
  <c r="Q22" i="43"/>
  <c r="J22" i="43" s="1"/>
  <c r="U22" i="43" s="1"/>
  <c r="P22" i="43"/>
  <c r="O22" i="43"/>
  <c r="H22" i="43"/>
  <c r="G22" i="43"/>
  <c r="AL21" i="43"/>
  <c r="AK21" i="43"/>
  <c r="AH21" i="43"/>
  <c r="AF21" i="43"/>
  <c r="AE21" i="43"/>
  <c r="AD21" i="43"/>
  <c r="AC21" i="43"/>
  <c r="W21" i="43"/>
  <c r="V21" i="43"/>
  <c r="AG21" i="43" s="1"/>
  <c r="S21" i="43"/>
  <c r="R21" i="43"/>
  <c r="Q21" i="43"/>
  <c r="P21" i="43"/>
  <c r="O21" i="43"/>
  <c r="J21" i="43"/>
  <c r="U21" i="43" s="1"/>
  <c r="I21" i="43"/>
  <c r="T21" i="43" s="1"/>
  <c r="H21" i="43"/>
  <c r="G21" i="43"/>
  <c r="AL20" i="43"/>
  <c r="AK20" i="43"/>
  <c r="AF20" i="43"/>
  <c r="AC20" i="43"/>
  <c r="W20" i="43"/>
  <c r="AH20" i="43" s="1"/>
  <c r="V20" i="43"/>
  <c r="AG20" i="43" s="1"/>
  <c r="S20" i="43"/>
  <c r="R20" i="43"/>
  <c r="AE20" i="43" s="1"/>
  <c r="Q20" i="43"/>
  <c r="AD20" i="43" s="1"/>
  <c r="P20" i="43"/>
  <c r="O20" i="43"/>
  <c r="H20" i="43"/>
  <c r="G20" i="43"/>
  <c r="AL19" i="43"/>
  <c r="AK19" i="43"/>
  <c r="AH19" i="43"/>
  <c r="AG19" i="43"/>
  <c r="AE19" i="43"/>
  <c r="AD19" i="43"/>
  <c r="AC19" i="43"/>
  <c r="W19" i="43"/>
  <c r="V19" i="43"/>
  <c r="S19" i="43"/>
  <c r="AF19" i="43" s="1"/>
  <c r="R19" i="43"/>
  <c r="Q19" i="43"/>
  <c r="P19" i="43"/>
  <c r="O19" i="43"/>
  <c r="J19" i="43"/>
  <c r="I19" i="43"/>
  <c r="H19" i="43"/>
  <c r="U19" i="43" s="1"/>
  <c r="G19" i="43"/>
  <c r="T19" i="43" s="1"/>
  <c r="AL18" i="43"/>
  <c r="AK18" i="43"/>
  <c r="AF18" i="43"/>
  <c r="AE18" i="43"/>
  <c r="W18" i="43"/>
  <c r="AH18" i="43" s="1"/>
  <c r="V18" i="43"/>
  <c r="AG18" i="43" s="1"/>
  <c r="S18" i="43"/>
  <c r="J18" i="43" s="1"/>
  <c r="U18" i="43" s="1"/>
  <c r="R18" i="43"/>
  <c r="Q18" i="43"/>
  <c r="AD18" i="43" s="1"/>
  <c r="P18" i="43"/>
  <c r="O18" i="43"/>
  <c r="H18" i="43"/>
  <c r="G18" i="43"/>
  <c r="AL17" i="43"/>
  <c r="AK17" i="43"/>
  <c r="AH17" i="43"/>
  <c r="AG17" i="43"/>
  <c r="W17" i="43"/>
  <c r="V17" i="43"/>
  <c r="S17" i="43"/>
  <c r="AF17" i="43" s="1"/>
  <c r="R17" i="43"/>
  <c r="AE17" i="43" s="1"/>
  <c r="Q17" i="43"/>
  <c r="J17" i="43" s="1"/>
  <c r="P17" i="43"/>
  <c r="I17" i="43" s="1"/>
  <c r="T17" i="43" s="1"/>
  <c r="O17" i="43"/>
  <c r="H17" i="43"/>
  <c r="G17" i="43"/>
  <c r="AL16" i="43"/>
  <c r="AK16" i="43"/>
  <c r="AH16" i="43"/>
  <c r="AG16" i="43"/>
  <c r="AF16" i="43"/>
  <c r="AE16" i="43"/>
  <c r="AD16" i="43"/>
  <c r="AC16" i="43"/>
  <c r="W16" i="43"/>
  <c r="V16" i="43"/>
  <c r="S16" i="43"/>
  <c r="R16" i="43"/>
  <c r="Q16" i="43"/>
  <c r="P16" i="43"/>
  <c r="O16" i="43"/>
  <c r="J16" i="43"/>
  <c r="I16" i="43"/>
  <c r="H16" i="43"/>
  <c r="U16" i="43" s="1"/>
  <c r="G16" i="43"/>
  <c r="T16" i="43" s="1"/>
  <c r="AL15" i="43"/>
  <c r="AK15" i="43"/>
  <c r="AD15" i="43"/>
  <c r="AC15" i="43"/>
  <c r="W15" i="43"/>
  <c r="AH15" i="43" s="1"/>
  <c r="V15" i="43"/>
  <c r="AG15" i="43" s="1"/>
  <c r="S15" i="43"/>
  <c r="AF15" i="43" s="1"/>
  <c r="R15" i="43"/>
  <c r="I15" i="43" s="1"/>
  <c r="T15" i="43" s="1"/>
  <c r="Q15" i="43"/>
  <c r="J15" i="43" s="1"/>
  <c r="U15" i="43" s="1"/>
  <c r="P15" i="43"/>
  <c r="O15" i="43"/>
  <c r="H15" i="43"/>
  <c r="G15" i="43"/>
  <c r="AL14" i="43"/>
  <c r="AK14" i="43"/>
  <c r="AH14" i="43"/>
  <c r="AG14" i="43"/>
  <c r="W14" i="43"/>
  <c r="V14" i="43"/>
  <c r="S14" i="43"/>
  <c r="AF14" i="43" s="1"/>
  <c r="R14" i="43"/>
  <c r="AE14" i="43" s="1"/>
  <c r="Q14" i="43"/>
  <c r="AD14" i="43" s="1"/>
  <c r="P14" i="43"/>
  <c r="AC14" i="43" s="1"/>
  <c r="J14" i="43"/>
  <c r="U14" i="43" s="1"/>
  <c r="I14" i="43"/>
  <c r="T14" i="43" s="1"/>
  <c r="H14" i="43"/>
  <c r="G14" i="43"/>
  <c r="AL13" i="43"/>
  <c r="AK13" i="43"/>
  <c r="AF13" i="43"/>
  <c r="AE13" i="43"/>
  <c r="AD13" i="43"/>
  <c r="AC13" i="43"/>
  <c r="W13" i="43"/>
  <c r="AH13" i="43" s="1"/>
  <c r="V13" i="43"/>
  <c r="AG13" i="43" s="1"/>
  <c r="S13" i="43"/>
  <c r="J13" i="43" s="1"/>
  <c r="R13" i="43"/>
  <c r="Q13" i="43"/>
  <c r="P13" i="43"/>
  <c r="O13" i="43"/>
  <c r="I13" i="43"/>
  <c r="H13" i="43"/>
  <c r="G13" i="43"/>
  <c r="T13" i="43" s="1"/>
  <c r="AL12" i="43"/>
  <c r="AK12" i="43"/>
  <c r="AH12" i="43"/>
  <c r="AE12" i="43"/>
  <c r="W12" i="43"/>
  <c r="V12" i="43"/>
  <c r="AG12" i="43" s="1"/>
  <c r="S12" i="43"/>
  <c r="AF12" i="43" s="1"/>
  <c r="R12" i="43"/>
  <c r="Q12" i="43"/>
  <c r="J12" i="43" s="1"/>
  <c r="P12" i="43"/>
  <c r="I12" i="43" s="1"/>
  <c r="O12" i="43"/>
  <c r="H12" i="43"/>
  <c r="G12" i="43"/>
  <c r="AB125" i="41"/>
  <c r="I129" i="41"/>
  <c r="AH90" i="41"/>
  <c r="AG90" i="41"/>
  <c r="AF90" i="41"/>
  <c r="AE90" i="41"/>
  <c r="AD90" i="41"/>
  <c r="AC90" i="41"/>
  <c r="AB90" i="41"/>
  <c r="AH88" i="41"/>
  <c r="AG88" i="41"/>
  <c r="AF88" i="41"/>
  <c r="AE88" i="41"/>
  <c r="AD88" i="41"/>
  <c r="AC88" i="41"/>
  <c r="AB88" i="41"/>
  <c r="AH87" i="41"/>
  <c r="AG87" i="41"/>
  <c r="AF87" i="41"/>
  <c r="AE87" i="41"/>
  <c r="AD87" i="41"/>
  <c r="AC87" i="41"/>
  <c r="AB87" i="41"/>
  <c r="AB90" i="40"/>
  <c r="AF90" i="40"/>
  <c r="AE90" i="40"/>
  <c r="G12" i="40"/>
  <c r="AB83" i="40"/>
  <c r="AF88" i="40"/>
  <c r="AE88" i="40"/>
  <c r="AH90" i="40"/>
  <c r="AD88" i="40"/>
  <c r="AB87" i="40"/>
  <c r="AB88" i="40"/>
  <c r="AH88" i="40"/>
  <c r="AH87" i="40"/>
  <c r="V100" i="40"/>
  <c r="V97" i="40"/>
  <c r="T52" i="43" l="1"/>
  <c r="AY99" i="43"/>
  <c r="BG99" i="43"/>
  <c r="BF108" i="43"/>
  <c r="AX108" i="43"/>
  <c r="T12" i="43"/>
  <c r="U12" i="43"/>
  <c r="BD108" i="43"/>
  <c r="AV108" i="43"/>
  <c r="AW110" i="43"/>
  <c r="BE110" i="43"/>
  <c r="AU89" i="43"/>
  <c r="AE91" i="43"/>
  <c r="BC109" i="43"/>
  <c r="T32" i="43"/>
  <c r="U34" i="43"/>
  <c r="AG83" i="43"/>
  <c r="I80" i="43"/>
  <c r="T80" i="43" s="1"/>
  <c r="AC80" i="43"/>
  <c r="AO105" i="43"/>
  <c r="AN105" i="43"/>
  <c r="AX105" i="43" s="1"/>
  <c r="AE98" i="43"/>
  <c r="R133" i="43" s="1"/>
  <c r="R136" i="43" s="1"/>
  <c r="I98" i="43"/>
  <c r="I125" i="43" s="1"/>
  <c r="Z97" i="43"/>
  <c r="BB106" i="43"/>
  <c r="AT106" i="43"/>
  <c r="AC32" i="43"/>
  <c r="I32" i="43"/>
  <c r="I34" i="43"/>
  <c r="T34" i="43" s="1"/>
  <c r="AC34" i="43"/>
  <c r="I43" i="43"/>
  <c r="T43" i="43" s="1"/>
  <c r="I47" i="43"/>
  <c r="T47" i="43" s="1"/>
  <c r="I49" i="43"/>
  <c r="T49" i="43" s="1"/>
  <c r="AC49" i="43"/>
  <c r="J67" i="43"/>
  <c r="U79" i="43"/>
  <c r="AA97" i="43"/>
  <c r="U100" i="43"/>
  <c r="BB102" i="43"/>
  <c r="J106" i="43"/>
  <c r="BC106" i="43"/>
  <c r="BA107" i="43"/>
  <c r="AV110" i="43"/>
  <c r="BD110" i="43"/>
  <c r="AS112" i="43"/>
  <c r="BG117" i="43"/>
  <c r="BE117" i="43"/>
  <c r="BD117" i="43"/>
  <c r="BC104" i="43"/>
  <c r="AU104" i="43"/>
  <c r="BC113" i="43"/>
  <c r="AU113" i="43"/>
  <c r="J74" i="43"/>
  <c r="U74" i="43" s="1"/>
  <c r="AD74" i="43"/>
  <c r="U13" i="43"/>
  <c r="AW108" i="43"/>
  <c r="BE108" i="43"/>
  <c r="AT112" i="43"/>
  <c r="BE115" i="43"/>
  <c r="AW115" i="43"/>
  <c r="T116" i="43"/>
  <c r="Z116" i="43"/>
  <c r="BF116" i="43"/>
  <c r="AX116" i="43"/>
  <c r="Z117" i="43"/>
  <c r="T117" i="43"/>
  <c r="AF123" i="43"/>
  <c r="J123" i="43"/>
  <c r="U123" i="43" s="1"/>
  <c r="AF101" i="43"/>
  <c r="J101" i="43"/>
  <c r="AA101" i="43" s="1"/>
  <c r="AC59" i="43"/>
  <c r="I59" i="43"/>
  <c r="J72" i="43"/>
  <c r="AD72" i="43"/>
  <c r="AC68" i="43"/>
  <c r="I68" i="43"/>
  <c r="T68" i="43" s="1"/>
  <c r="AF78" i="43"/>
  <c r="J78" i="43"/>
  <c r="U78" i="43" s="1"/>
  <c r="AZ101" i="43"/>
  <c r="AR101" i="43"/>
  <c r="AR103" i="43"/>
  <c r="AN104" i="43"/>
  <c r="AY113" i="43"/>
  <c r="AC31" i="43"/>
  <c r="U33" i="43"/>
  <c r="AV98" i="43"/>
  <c r="BC102" i="43"/>
  <c r="AU102" i="43"/>
  <c r="AW103" i="43"/>
  <c r="AR104" i="43"/>
  <c r="AZ113" i="43"/>
  <c r="AR113" i="43"/>
  <c r="BG113" i="43"/>
  <c r="AW114" i="43"/>
  <c r="BE114" i="43"/>
  <c r="AX121" i="43"/>
  <c r="AC12" i="43"/>
  <c r="AE15" i="43"/>
  <c r="AE83" i="43" s="1"/>
  <c r="AC29" i="43"/>
  <c r="J30" i="43"/>
  <c r="U30" i="43" s="1"/>
  <c r="AD31" i="43"/>
  <c r="I35" i="43"/>
  <c r="T35" i="43" s="1"/>
  <c r="J37" i="43"/>
  <c r="U37" i="43" s="1"/>
  <c r="I39" i="43"/>
  <c r="U42" i="43"/>
  <c r="U46" i="43"/>
  <c r="I48" i="43"/>
  <c r="J50" i="43"/>
  <c r="U55" i="43"/>
  <c r="J63" i="43"/>
  <c r="U63" i="43" s="1"/>
  <c r="I64" i="43"/>
  <c r="T64" i="43" s="1"/>
  <c r="AC75" i="43"/>
  <c r="AG125" i="43"/>
  <c r="T99" i="43"/>
  <c r="AV100" i="43"/>
  <c r="BD102" i="43"/>
  <c r="AV102" i="43"/>
  <c r="BA104" i="43"/>
  <c r="AC107" i="43"/>
  <c r="I107" i="43"/>
  <c r="J109" i="43"/>
  <c r="AA109" i="43" s="1"/>
  <c r="AR111" i="43"/>
  <c r="AZ111" i="43"/>
  <c r="AV112" i="43"/>
  <c r="AU98" i="43"/>
  <c r="AS98" i="43"/>
  <c r="Z102" i="43"/>
  <c r="AF32" i="43"/>
  <c r="AF83" i="43" s="1"/>
  <c r="J32" i="43"/>
  <c r="U32" i="43" s="1"/>
  <c r="U39" i="43"/>
  <c r="AD46" i="43"/>
  <c r="I18" i="43"/>
  <c r="T18" i="43" s="1"/>
  <c r="AC18" i="43"/>
  <c r="J20" i="43"/>
  <c r="U20" i="43" s="1"/>
  <c r="I55" i="43"/>
  <c r="T55" i="43" s="1"/>
  <c r="AD56" i="43"/>
  <c r="AD67" i="43"/>
  <c r="AF125" i="43"/>
  <c r="AI125" i="43"/>
  <c r="AC102" i="43"/>
  <c r="P129" i="43" s="1"/>
  <c r="I102" i="43"/>
  <c r="T102" i="43" s="1"/>
  <c r="BB104" i="43"/>
  <c r="AN109" i="43"/>
  <c r="AY109" i="43" s="1"/>
  <c r="AO109" i="43"/>
  <c r="BA109" i="43" s="1"/>
  <c r="BA121" i="43"/>
  <c r="AS121" i="43"/>
  <c r="BD122" i="43"/>
  <c r="BF123" i="43"/>
  <c r="AX123" i="43"/>
  <c r="AD108" i="43"/>
  <c r="J108" i="43"/>
  <c r="AA108" i="43" s="1"/>
  <c r="AT111" i="43"/>
  <c r="BB111" i="43"/>
  <c r="J80" i="43"/>
  <c r="U80" i="43" s="1"/>
  <c r="AD80" i="43"/>
  <c r="AV101" i="43"/>
  <c r="BB114" i="43"/>
  <c r="AT114" i="43"/>
  <c r="AF115" i="43"/>
  <c r="J115" i="43"/>
  <c r="AA115" i="43" s="1"/>
  <c r="BE119" i="43"/>
  <c r="AW119" i="43"/>
  <c r="BG100" i="43"/>
  <c r="AY100" i="43"/>
  <c r="AD105" i="43"/>
  <c r="J105" i="43"/>
  <c r="AA105" i="43" s="1"/>
  <c r="AT113" i="43"/>
  <c r="J34" i="43"/>
  <c r="AD34" i="43"/>
  <c r="T39" i="43"/>
  <c r="I57" i="43"/>
  <c r="T57" i="43" s="1"/>
  <c r="AC57" i="43"/>
  <c r="J76" i="43"/>
  <c r="U76" i="43" s="1"/>
  <c r="AD76" i="43"/>
  <c r="BF99" i="43"/>
  <c r="AX99" i="43"/>
  <c r="J100" i="43"/>
  <c r="AA100" i="43" s="1"/>
  <c r="AX106" i="43"/>
  <c r="BF106" i="43"/>
  <c r="AV114" i="43"/>
  <c r="BD114" i="43"/>
  <c r="AY116" i="43"/>
  <c r="BG116" i="43"/>
  <c r="T42" i="43"/>
  <c r="AD42" i="43"/>
  <c r="AC52" i="43"/>
  <c r="I52" i="43"/>
  <c r="AD57" i="43"/>
  <c r="J57" i="43"/>
  <c r="U57" i="43" s="1"/>
  <c r="AC63" i="43"/>
  <c r="I63" i="43"/>
  <c r="T63" i="43" s="1"/>
  <c r="J68" i="43"/>
  <c r="U68" i="43" s="1"/>
  <c r="AD68" i="43"/>
  <c r="AD12" i="43"/>
  <c r="AC17" i="43"/>
  <c r="AD29" i="43"/>
  <c r="J33" i="43"/>
  <c r="J35" i="43"/>
  <c r="U35" i="43" s="1"/>
  <c r="J41" i="43"/>
  <c r="U41" i="43" s="1"/>
  <c r="AD41" i="43"/>
  <c r="U17" i="43"/>
  <c r="AD17" i="43"/>
  <c r="AD25" i="43"/>
  <c r="I27" i="43"/>
  <c r="T27" i="43" s="1"/>
  <c r="T31" i="43"/>
  <c r="AE41" i="43"/>
  <c r="I41" i="43"/>
  <c r="T41" i="43" s="1"/>
  <c r="BE98" i="43"/>
  <c r="I101" i="43"/>
  <c r="AY101" i="43"/>
  <c r="BG101" i="43"/>
  <c r="I108" i="43"/>
  <c r="Z108" i="43" s="1"/>
  <c r="AE121" i="43"/>
  <c r="I121" i="43"/>
  <c r="AH83" i="43"/>
  <c r="U72" i="43"/>
  <c r="AJ125" i="43"/>
  <c r="AT103" i="43"/>
  <c r="BB103" i="43"/>
  <c r="J75" i="43"/>
  <c r="AD75" i="43"/>
  <c r="AN97" i="43"/>
  <c r="W129" i="43" s="1"/>
  <c r="AO97" i="43"/>
  <c r="T48" i="43"/>
  <c r="U50" i="43"/>
  <c r="BC107" i="43"/>
  <c r="AU107" i="43"/>
  <c r="I20" i="43"/>
  <c r="T20" i="43" s="1"/>
  <c r="I22" i="43"/>
  <c r="T22" i="43" s="1"/>
  <c r="AD22" i="43"/>
  <c r="I25" i="43"/>
  <c r="T25" i="43" s="1"/>
  <c r="J27" i="43"/>
  <c r="U31" i="43"/>
  <c r="J53" i="43"/>
  <c r="U53" i="43" s="1"/>
  <c r="AD53" i="43"/>
  <c r="I56" i="43"/>
  <c r="T56" i="43" s="1"/>
  <c r="T59" i="43"/>
  <c r="U62" i="43"/>
  <c r="T67" i="43"/>
  <c r="AC81" i="43"/>
  <c r="AZ98" i="43"/>
  <c r="AR98" i="43"/>
  <c r="BF98" i="43"/>
  <c r="Z105" i="43"/>
  <c r="T105" i="43"/>
  <c r="AU106" i="43"/>
  <c r="T113" i="43"/>
  <c r="Z113" i="43"/>
  <c r="AZ118" i="43"/>
  <c r="BE121" i="43"/>
  <c r="BD107" i="43"/>
  <c r="AV107" i="43"/>
  <c r="AZ99" i="43"/>
  <c r="AR99" i="43"/>
  <c r="AY103" i="43"/>
  <c r="BG103" i="43"/>
  <c r="AT108" i="43"/>
  <c r="BB108" i="43"/>
  <c r="AC60" i="43"/>
  <c r="I60" i="43"/>
  <c r="T60" i="43" s="1"/>
  <c r="J55" i="43"/>
  <c r="AD55" i="43"/>
  <c r="AD60" i="43"/>
  <c r="I62" i="43"/>
  <c r="T62" i="43" s="1"/>
  <c r="U67" i="43"/>
  <c r="I74" i="43"/>
  <c r="U75" i="43"/>
  <c r="T81" i="43"/>
  <c r="AS97" i="43"/>
  <c r="AT101" i="43"/>
  <c r="BB101" i="43"/>
  <c r="U105" i="43"/>
  <c r="BA106" i="43"/>
  <c r="AR108" i="43"/>
  <c r="AZ108" i="43"/>
  <c r="AS115" i="43"/>
  <c r="BA115" i="43"/>
  <c r="AY98" i="43"/>
  <c r="BG98" i="43"/>
  <c r="AW101" i="43"/>
  <c r="BE101" i="43"/>
  <c r="AD102" i="43"/>
  <c r="J102" i="43"/>
  <c r="BB109" i="43"/>
  <c r="BC117" i="43"/>
  <c r="AS118" i="43"/>
  <c r="BA118" i="43"/>
  <c r="AZ119" i="43"/>
  <c r="AO120" i="43"/>
  <c r="BB120" i="43" s="1"/>
  <c r="AN120" i="43"/>
  <c r="AR120" i="43" s="1"/>
  <c r="AW122" i="43"/>
  <c r="U59" i="43"/>
  <c r="AS99" i="43"/>
  <c r="BA99" i="43"/>
  <c r="AS101" i="43"/>
  <c r="AV104" i="43"/>
  <c r="BD104" i="43"/>
  <c r="BF107" i="43"/>
  <c r="AX107" i="43"/>
  <c r="BC108" i="43"/>
  <c r="AS110" i="43"/>
  <c r="AX110" i="43"/>
  <c r="BA113" i="43"/>
  <c r="AS113" i="43"/>
  <c r="AR115" i="43"/>
  <c r="BG121" i="43"/>
  <c r="I37" i="43"/>
  <c r="T37" i="43" s="1"/>
  <c r="AC37" i="43"/>
  <c r="J44" i="43"/>
  <c r="U44" i="43" s="1"/>
  <c r="U27" i="43"/>
  <c r="U43" i="43"/>
  <c r="T51" i="43"/>
  <c r="I65" i="43"/>
  <c r="T65" i="43" s="1"/>
  <c r="AC65" i="43"/>
  <c r="AH125" i="43"/>
  <c r="BC99" i="43"/>
  <c r="BB99" i="43"/>
  <c r="AO100" i="43"/>
  <c r="BA100" i="43" s="1"/>
  <c r="AW104" i="43"/>
  <c r="BE104" i="43"/>
  <c r="T109" i="43"/>
  <c r="AE110" i="43"/>
  <c r="I110" i="43"/>
  <c r="T110" i="43" s="1"/>
  <c r="BG110" i="43"/>
  <c r="AY110" i="43"/>
  <c r="AV115" i="43"/>
  <c r="BD115" i="43"/>
  <c r="AD116" i="43"/>
  <c r="J116" i="43"/>
  <c r="U116" i="43" s="1"/>
  <c r="BF118" i="43"/>
  <c r="AW100" i="43"/>
  <c r="AS103" i="43"/>
  <c r="BF103" i="43"/>
  <c r="AX103" i="43"/>
  <c r="BF104" i="43"/>
  <c r="AX104" i="43"/>
  <c r="AZ106" i="43"/>
  <c r="AR106" i="43"/>
  <c r="J111" i="43"/>
  <c r="U111" i="43" s="1"/>
  <c r="AD111" i="43"/>
  <c r="AZ112" i="43"/>
  <c r="AR112" i="43"/>
  <c r="AZ114" i="43"/>
  <c r="AR114" i="43"/>
  <c r="AA121" i="43"/>
  <c r="BA122" i="43"/>
  <c r="AS122" i="43"/>
  <c r="AZ121" i="43"/>
  <c r="AR121" i="43"/>
  <c r="AO112" i="43"/>
  <c r="BG112" i="43" s="1"/>
  <c r="J113" i="43"/>
  <c r="AX113" i="43"/>
  <c r="AT119" i="43"/>
  <c r="BB119" i="43"/>
  <c r="BC121" i="43"/>
  <c r="AU121" i="43"/>
  <c r="BD123" i="43"/>
  <c r="AV123" i="43"/>
  <c r="AA103" i="43"/>
  <c r="T108" i="43"/>
  <c r="BD109" i="43"/>
  <c r="BC111" i="43"/>
  <c r="BB117" i="43"/>
  <c r="BC119" i="43"/>
  <c r="AR119" i="43"/>
  <c r="Z122" i="43"/>
  <c r="T122" i="43"/>
  <c r="T70" i="43"/>
  <c r="J99" i="43"/>
  <c r="AA99" i="43" s="1"/>
  <c r="AT100" i="43"/>
  <c r="T106" i="43"/>
  <c r="AA107" i="43"/>
  <c r="BF111" i="43"/>
  <c r="U112" i="43"/>
  <c r="AW113" i="43"/>
  <c r="AX114" i="43"/>
  <c r="BF114" i="43"/>
  <c r="AD117" i="43"/>
  <c r="J117" i="43"/>
  <c r="AW117" i="43"/>
  <c r="BG118" i="43"/>
  <c r="BD118" i="43"/>
  <c r="BB118" i="43"/>
  <c r="BF119" i="43"/>
  <c r="AX119" i="43"/>
  <c r="J71" i="43"/>
  <c r="U71" i="43" s="1"/>
  <c r="BC98" i="43"/>
  <c r="AT99" i="43"/>
  <c r="T101" i="43"/>
  <c r="Z101" i="43"/>
  <c r="BC103" i="43"/>
  <c r="AU103" i="43"/>
  <c r="AT104" i="43"/>
  <c r="AW105" i="43"/>
  <c r="T111" i="43"/>
  <c r="BG111" i="43"/>
  <c r="AY111" i="43"/>
  <c r="AA112" i="43"/>
  <c r="BF115" i="43"/>
  <c r="AX115" i="43"/>
  <c r="BF117" i="43"/>
  <c r="BC118" i="43"/>
  <c r="T119" i="43"/>
  <c r="BG119" i="43"/>
  <c r="AY119" i="43"/>
  <c r="BD121" i="43"/>
  <c r="AN121" i="43"/>
  <c r="AV121" i="43" s="1"/>
  <c r="AA119" i="43"/>
  <c r="U119" i="43"/>
  <c r="AT115" i="43"/>
  <c r="U120" i="43"/>
  <c r="BB122" i="43"/>
  <c r="AT122" i="43"/>
  <c r="BD119" i="43"/>
  <c r="U104" i="43"/>
  <c r="AA110" i="43"/>
  <c r="Z114" i="43"/>
  <c r="AW116" i="43"/>
  <c r="BE116" i="43"/>
  <c r="AA122" i="43"/>
  <c r="BF120" i="43"/>
  <c r="AZ122" i="43"/>
  <c r="AC129" i="43"/>
  <c r="AE129" i="43" s="1"/>
  <c r="AZ110" i="43"/>
  <c r="AN117" i="43"/>
  <c r="AX117" i="43" s="1"/>
  <c r="BA119" i="43"/>
  <c r="T74" i="43"/>
  <c r="U108" i="43"/>
  <c r="AA116" i="43"/>
  <c r="J122" i="43"/>
  <c r="U122" i="43" s="1"/>
  <c r="AU110" i="43"/>
  <c r="J114" i="43"/>
  <c r="U114" i="43" s="1"/>
  <c r="BC114" i="43"/>
  <c r="AW120" i="43"/>
  <c r="BE120" i="43"/>
  <c r="AR123" i="43"/>
  <c r="AZ123" i="43"/>
  <c r="AW112" i="43"/>
  <c r="AZ117" i="43"/>
  <c r="Z118" i="43"/>
  <c r="AS123" i="43"/>
  <c r="BA123" i="43"/>
  <c r="U97" i="43"/>
  <c r="AT107" i="43"/>
  <c r="U109" i="43"/>
  <c r="AA118" i="43"/>
  <c r="T120" i="43"/>
  <c r="AT123" i="43"/>
  <c r="BB123" i="43"/>
  <c r="AN118" i="43"/>
  <c r="AN122" i="43"/>
  <c r="AY122" i="43" s="1"/>
  <c r="AH89" i="40"/>
  <c r="AH91" i="40" s="1"/>
  <c r="AB89" i="40"/>
  <c r="AB91" i="40" s="1"/>
  <c r="AC89" i="41"/>
  <c r="AC91" i="41" s="1"/>
  <c r="AF89" i="41"/>
  <c r="AF91" i="41" s="1"/>
  <c r="AG89" i="41"/>
  <c r="AG91" i="41" s="1"/>
  <c r="AB89" i="41"/>
  <c r="AB91" i="41" s="1"/>
  <c r="AD89" i="41"/>
  <c r="AD91" i="41" s="1"/>
  <c r="AE89" i="41"/>
  <c r="AH89" i="41"/>
  <c r="AH91" i="41" s="1"/>
  <c r="AU89" i="41"/>
  <c r="AE91" i="41"/>
  <c r="AD87" i="40"/>
  <c r="AD89" i="40" s="1"/>
  <c r="AC87" i="40"/>
  <c r="G97" i="40"/>
  <c r="P132" i="43" l="1"/>
  <c r="AW132" i="43" s="1"/>
  <c r="W132" i="43"/>
  <c r="AS102" i="43"/>
  <c r="BA102" i="43"/>
  <c r="BF105" i="43"/>
  <c r="BG105" i="43"/>
  <c r="AS117" i="43"/>
  <c r="BA117" i="43"/>
  <c r="BB121" i="43"/>
  <c r="AT121" i="43"/>
  <c r="R129" i="43"/>
  <c r="AS116" i="43"/>
  <c r="BA116" i="43"/>
  <c r="BF97" i="43"/>
  <c r="BE97" i="43"/>
  <c r="BB97" i="43"/>
  <c r="AC83" i="43"/>
  <c r="AY120" i="43"/>
  <c r="AT120" i="43"/>
  <c r="U129" i="43"/>
  <c r="AV122" i="43"/>
  <c r="U99" i="43"/>
  <c r="BD100" i="43"/>
  <c r="AR97" i="43"/>
  <c r="AV117" i="43"/>
  <c r="AZ100" i="43"/>
  <c r="AU109" i="43"/>
  <c r="AA106" i="43"/>
  <c r="U106" i="43"/>
  <c r="U115" i="43"/>
  <c r="BF112" i="43"/>
  <c r="BC120" i="43"/>
  <c r="AX97" i="43"/>
  <c r="AS109" i="43"/>
  <c r="T129" i="43"/>
  <c r="AC125" i="43"/>
  <c r="BA108" i="43"/>
  <c r="AS108" i="43"/>
  <c r="J83" i="43"/>
  <c r="BF100" i="43"/>
  <c r="AA111" i="43"/>
  <c r="BA120" i="43"/>
  <c r="AU120" i="43"/>
  <c r="V133" i="43"/>
  <c r="V136" i="43" s="1"/>
  <c r="P133" i="43"/>
  <c r="P136" i="43" s="1"/>
  <c r="AW136" i="43" s="1"/>
  <c r="AW133" i="43" s="1"/>
  <c r="AZ133" i="43" s="1"/>
  <c r="BG120" i="43"/>
  <c r="AU117" i="43"/>
  <c r="AW97" i="43"/>
  <c r="U101" i="43"/>
  <c r="AY118" i="43"/>
  <c r="AU118" i="43"/>
  <c r="AT118" i="43"/>
  <c r="AW118" i="43"/>
  <c r="AV118" i="43"/>
  <c r="AW121" i="43"/>
  <c r="AY121" i="43"/>
  <c r="AT110" i="43"/>
  <c r="BB110" i="43"/>
  <c r="AR105" i="43"/>
  <c r="AY97" i="43"/>
  <c r="Q133" i="43"/>
  <c r="Q136" i="43" s="1"/>
  <c r="AZ120" i="43"/>
  <c r="V129" i="43"/>
  <c r="T133" i="43"/>
  <c r="T136" i="43" s="1"/>
  <c r="J125" i="43"/>
  <c r="AU91" i="43"/>
  <c r="T121" i="43"/>
  <c r="Z121" i="43"/>
  <c r="BD112" i="43"/>
  <c r="BC115" i="43"/>
  <c r="AU115" i="43"/>
  <c r="U133" i="43"/>
  <c r="U136" i="43" s="1"/>
  <c r="I83" i="43"/>
  <c r="BD120" i="43"/>
  <c r="AD125" i="43"/>
  <c r="BA105" i="43"/>
  <c r="AS105" i="43"/>
  <c r="BD97" i="43"/>
  <c r="Z110" i="43"/>
  <c r="AZ97" i="43"/>
  <c r="Q129" i="43"/>
  <c r="BE112" i="43"/>
  <c r="AX120" i="43"/>
  <c r="AS120" i="43"/>
  <c r="BB112" i="43"/>
  <c r="AY105" i="43"/>
  <c r="U117" i="43"/>
  <c r="AA117" i="43"/>
  <c r="BB100" i="43"/>
  <c r="BE100" i="43"/>
  <c r="BC100" i="43"/>
  <c r="AZ102" i="43"/>
  <c r="AR102" i="43"/>
  <c r="BC112" i="43"/>
  <c r="AU97" i="43"/>
  <c r="AV97" i="43"/>
  <c r="AT97" i="43"/>
  <c r="AY117" i="43"/>
  <c r="BC123" i="43"/>
  <c r="AU123" i="43"/>
  <c r="AW109" i="43"/>
  <c r="AX122" i="43"/>
  <c r="AR122" i="43"/>
  <c r="AU122" i="43"/>
  <c r="AT117" i="43"/>
  <c r="AT109" i="43"/>
  <c r="AZ105" i="43"/>
  <c r="BB105" i="43"/>
  <c r="AV120" i="43"/>
  <c r="AA123" i="43"/>
  <c r="BE105" i="43"/>
  <c r="AA114" i="43"/>
  <c r="AR117" i="43"/>
  <c r="AX118" i="43"/>
  <c r="AA102" i="43"/>
  <c r="U102" i="43"/>
  <c r="AT105" i="43"/>
  <c r="AR118" i="43"/>
  <c r="W133" i="43"/>
  <c r="W136" i="43" s="1"/>
  <c r="BA97" i="43"/>
  <c r="BF109" i="43"/>
  <c r="BG109" i="43"/>
  <c r="BE109" i="43"/>
  <c r="BC97" i="43"/>
  <c r="Z107" i="43"/>
  <c r="T107" i="43"/>
  <c r="AZ109" i="43"/>
  <c r="AY104" i="43"/>
  <c r="AS104" i="43"/>
  <c r="BA112" i="43"/>
  <c r="BD105" i="43"/>
  <c r="BC105" i="43"/>
  <c r="AV109" i="43"/>
  <c r="AR109" i="43"/>
  <c r="AX109" i="43"/>
  <c r="S129" i="43"/>
  <c r="AZ107" i="43"/>
  <c r="AR107" i="43"/>
  <c r="AU105" i="43"/>
  <c r="Z98" i="43"/>
  <c r="T98" i="43"/>
  <c r="U113" i="43"/>
  <c r="AA113" i="43"/>
  <c r="AS111" i="43"/>
  <c r="BA111" i="43"/>
  <c r="AD83" i="43"/>
  <c r="AV105" i="43"/>
  <c r="AU101" i="43"/>
  <c r="BC101" i="43"/>
  <c r="S133" i="43"/>
  <c r="S136" i="43" s="1"/>
  <c r="AT98" i="43"/>
  <c r="BB98" i="43"/>
  <c r="AE125" i="43"/>
  <c r="BG97" i="43"/>
  <c r="J10" i="42"/>
  <c r="J13" i="42"/>
  <c r="J49" i="42"/>
  <c r="J58" i="42"/>
  <c r="J124" i="42"/>
  <c r="J118" i="42"/>
  <c r="J154" i="42"/>
  <c r="J163" i="42"/>
  <c r="J178" i="42"/>
  <c r="J181" i="42"/>
  <c r="J202" i="42"/>
  <c r="J217" i="42"/>
  <c r="J223" i="42"/>
  <c r="J226" i="42"/>
  <c r="J241" i="42"/>
  <c r="J247" i="42"/>
  <c r="J259" i="42"/>
  <c r="J280" i="42"/>
  <c r="J331" i="42"/>
  <c r="J322" i="42"/>
  <c r="J364" i="42"/>
  <c r="J370" i="42"/>
  <c r="J376" i="42"/>
  <c r="J385" i="42"/>
  <c r="J409" i="42"/>
  <c r="J445" i="42"/>
  <c r="J421" i="42"/>
  <c r="J607" i="42"/>
  <c r="Q621" i="42"/>
  <c r="N621" i="42"/>
  <c r="P620" i="42"/>
  <c r="M620" i="42"/>
  <c r="O619" i="42"/>
  <c r="L619" i="42"/>
  <c r="J619" i="42"/>
  <c r="Q618" i="42"/>
  <c r="N618" i="42"/>
  <c r="P617" i="42"/>
  <c r="M617" i="42"/>
  <c r="O616" i="42"/>
  <c r="L616" i="42"/>
  <c r="J616" i="42"/>
  <c r="Q615" i="42"/>
  <c r="N615" i="42"/>
  <c r="P614" i="42"/>
  <c r="M614" i="42"/>
  <c r="O613" i="42"/>
  <c r="L613" i="42"/>
  <c r="J613" i="42"/>
  <c r="Q612" i="42"/>
  <c r="N612" i="42"/>
  <c r="P611" i="42"/>
  <c r="M611" i="42"/>
  <c r="O610" i="42"/>
  <c r="L610" i="42"/>
  <c r="J610" i="42"/>
  <c r="Q609" i="42"/>
  <c r="N609" i="42"/>
  <c r="P608" i="42"/>
  <c r="M608" i="42"/>
  <c r="O607" i="42"/>
  <c r="L607" i="42"/>
  <c r="Q606" i="42"/>
  <c r="N606" i="42"/>
  <c r="P605" i="42"/>
  <c r="M605" i="42"/>
  <c r="O604" i="42"/>
  <c r="L604" i="42"/>
  <c r="Q603" i="42"/>
  <c r="N603" i="42"/>
  <c r="P602" i="42"/>
  <c r="M602" i="42"/>
  <c r="O601" i="42"/>
  <c r="L601" i="42"/>
  <c r="J601" i="42"/>
  <c r="Q600" i="42"/>
  <c r="N600" i="42"/>
  <c r="P599" i="42"/>
  <c r="M599" i="42"/>
  <c r="O598" i="42"/>
  <c r="L598" i="42"/>
  <c r="Q597" i="42"/>
  <c r="N597" i="42"/>
  <c r="P596" i="42"/>
  <c r="M596" i="42"/>
  <c r="O595" i="42"/>
  <c r="L595" i="42"/>
  <c r="J595" i="42"/>
  <c r="Q594" i="42"/>
  <c r="N594" i="42"/>
  <c r="P593" i="42"/>
  <c r="M593" i="42"/>
  <c r="O592" i="42"/>
  <c r="L592" i="42"/>
  <c r="J592" i="42"/>
  <c r="Q591" i="42"/>
  <c r="N591" i="42"/>
  <c r="P590" i="42"/>
  <c r="M590" i="42"/>
  <c r="O589" i="42"/>
  <c r="L589" i="42"/>
  <c r="J589" i="42"/>
  <c r="Q588" i="42"/>
  <c r="N588" i="42"/>
  <c r="P587" i="42"/>
  <c r="M587" i="42"/>
  <c r="O586" i="42"/>
  <c r="L586" i="42"/>
  <c r="J586" i="42"/>
  <c r="Q585" i="42"/>
  <c r="N585" i="42"/>
  <c r="P584" i="42"/>
  <c r="M584" i="42"/>
  <c r="O583" i="42"/>
  <c r="L583" i="42"/>
  <c r="J583" i="42"/>
  <c r="Q582" i="42"/>
  <c r="N582" i="42"/>
  <c r="P581" i="42"/>
  <c r="M581" i="42"/>
  <c r="O580" i="42"/>
  <c r="L580" i="42"/>
  <c r="J580" i="42"/>
  <c r="Q579" i="42"/>
  <c r="N579" i="42"/>
  <c r="P578" i="42"/>
  <c r="M578" i="42"/>
  <c r="O577" i="42"/>
  <c r="L577" i="42"/>
  <c r="J577" i="42"/>
  <c r="Q576" i="42"/>
  <c r="N576" i="42"/>
  <c r="P575" i="42"/>
  <c r="M575" i="42"/>
  <c r="O574" i="42"/>
  <c r="L574" i="42"/>
  <c r="J574" i="42"/>
  <c r="Q573" i="42"/>
  <c r="N573" i="42"/>
  <c r="P572" i="42"/>
  <c r="M572" i="42"/>
  <c r="O571" i="42"/>
  <c r="L571" i="42"/>
  <c r="J571" i="42"/>
  <c r="Q570" i="42"/>
  <c r="N570" i="42"/>
  <c r="P569" i="42"/>
  <c r="M569" i="42"/>
  <c r="O568" i="42"/>
  <c r="L568" i="42"/>
  <c r="J568" i="42"/>
  <c r="Q567" i="42"/>
  <c r="N567" i="42"/>
  <c r="P566" i="42"/>
  <c r="M566" i="42"/>
  <c r="O565" i="42"/>
  <c r="L565" i="42"/>
  <c r="J565" i="42"/>
  <c r="Q564" i="42"/>
  <c r="N564" i="42"/>
  <c r="P563" i="42"/>
  <c r="M563" i="42"/>
  <c r="O562" i="42"/>
  <c r="L562" i="42"/>
  <c r="J562" i="42"/>
  <c r="Q561" i="42"/>
  <c r="N561" i="42"/>
  <c r="P560" i="42"/>
  <c r="M560" i="42"/>
  <c r="O559" i="42"/>
  <c r="L559" i="42"/>
  <c r="Q558" i="42"/>
  <c r="N558" i="42"/>
  <c r="P557" i="42"/>
  <c r="M557" i="42"/>
  <c r="O556" i="42"/>
  <c r="L556" i="42"/>
  <c r="J556" i="42"/>
  <c r="Q555" i="42"/>
  <c r="N555" i="42"/>
  <c r="P554" i="42"/>
  <c r="M554" i="42"/>
  <c r="O553" i="42"/>
  <c r="L553" i="42"/>
  <c r="J553" i="42"/>
  <c r="Q552" i="42"/>
  <c r="N552" i="42"/>
  <c r="P551" i="42"/>
  <c r="M551" i="42"/>
  <c r="O550" i="42"/>
  <c r="L550" i="42"/>
  <c r="J550" i="42"/>
  <c r="Q522" i="42"/>
  <c r="N522" i="42"/>
  <c r="P521" i="42"/>
  <c r="M521" i="42"/>
  <c r="O520" i="42"/>
  <c r="L520" i="42"/>
  <c r="Q519" i="42"/>
  <c r="N519" i="42"/>
  <c r="P518" i="42"/>
  <c r="M518" i="42"/>
  <c r="O517" i="42"/>
  <c r="L517" i="42"/>
  <c r="J517" i="42"/>
  <c r="Q516" i="42"/>
  <c r="N516" i="42"/>
  <c r="P515" i="42"/>
  <c r="M515" i="42"/>
  <c r="O514" i="42"/>
  <c r="L514" i="42"/>
  <c r="J514" i="42"/>
  <c r="Q513" i="42"/>
  <c r="N513" i="42"/>
  <c r="P512" i="42"/>
  <c r="M512" i="42"/>
  <c r="O511" i="42"/>
  <c r="L511" i="42"/>
  <c r="J511" i="42"/>
  <c r="Q510" i="42"/>
  <c r="N510" i="42"/>
  <c r="P509" i="42"/>
  <c r="M509" i="42"/>
  <c r="O508" i="42"/>
  <c r="L508" i="42"/>
  <c r="J508" i="42"/>
  <c r="Q507" i="42"/>
  <c r="N507" i="42"/>
  <c r="P506" i="42"/>
  <c r="M506" i="42"/>
  <c r="O505" i="42"/>
  <c r="L505" i="42"/>
  <c r="J505" i="42"/>
  <c r="Q504" i="42"/>
  <c r="N504" i="42"/>
  <c r="P503" i="42"/>
  <c r="M503" i="42"/>
  <c r="O502" i="42"/>
  <c r="L502" i="42"/>
  <c r="Q501" i="42"/>
  <c r="N501" i="42"/>
  <c r="P500" i="42"/>
  <c r="M500" i="42"/>
  <c r="O499" i="42"/>
  <c r="L499" i="42"/>
  <c r="J499" i="42"/>
  <c r="Q498" i="42"/>
  <c r="N498" i="42"/>
  <c r="P497" i="42"/>
  <c r="M497" i="42"/>
  <c r="O496" i="42"/>
  <c r="L496" i="42"/>
  <c r="Q495" i="42"/>
  <c r="N495" i="42"/>
  <c r="P494" i="42"/>
  <c r="M494" i="42"/>
  <c r="O493" i="42"/>
  <c r="L493" i="42"/>
  <c r="J493" i="42"/>
  <c r="Q492" i="42"/>
  <c r="N492" i="42"/>
  <c r="P491" i="42"/>
  <c r="M491" i="42"/>
  <c r="O490" i="42"/>
  <c r="L490" i="42"/>
  <c r="J490" i="42"/>
  <c r="Q489" i="42"/>
  <c r="N489" i="42"/>
  <c r="P488" i="42"/>
  <c r="M488" i="42"/>
  <c r="O487" i="42"/>
  <c r="L487" i="42"/>
  <c r="J487" i="42"/>
  <c r="Q486" i="42"/>
  <c r="N486" i="42"/>
  <c r="P485" i="42"/>
  <c r="M485" i="42"/>
  <c r="O484" i="42"/>
  <c r="L484" i="42"/>
  <c r="J484" i="42"/>
  <c r="Q483" i="42"/>
  <c r="N483" i="42"/>
  <c r="P482" i="42"/>
  <c r="M482" i="42"/>
  <c r="O481" i="42"/>
  <c r="L481" i="42"/>
  <c r="J481" i="42"/>
  <c r="Q480" i="42"/>
  <c r="N480" i="42"/>
  <c r="P479" i="42"/>
  <c r="M479" i="42"/>
  <c r="O478" i="42"/>
  <c r="L478" i="42"/>
  <c r="J478" i="42"/>
  <c r="Q477" i="42"/>
  <c r="N477" i="42"/>
  <c r="P476" i="42"/>
  <c r="M476" i="42"/>
  <c r="O475" i="42"/>
  <c r="L475" i="42"/>
  <c r="J475" i="42"/>
  <c r="Q474" i="42"/>
  <c r="N474" i="42"/>
  <c r="P473" i="42"/>
  <c r="M473" i="42"/>
  <c r="O472" i="42"/>
  <c r="L472" i="42"/>
  <c r="J472" i="42"/>
  <c r="Q471" i="42"/>
  <c r="N471" i="42"/>
  <c r="P470" i="42"/>
  <c r="M470" i="42"/>
  <c r="O469" i="42"/>
  <c r="L469" i="42"/>
  <c r="J469" i="42"/>
  <c r="Q468" i="42"/>
  <c r="N468" i="42"/>
  <c r="P467" i="42"/>
  <c r="M467" i="42"/>
  <c r="O466" i="42"/>
  <c r="L466" i="42"/>
  <c r="J466" i="42"/>
  <c r="Q465" i="42"/>
  <c r="N465" i="42"/>
  <c r="P464" i="42"/>
  <c r="M464" i="42"/>
  <c r="O463" i="42"/>
  <c r="L463" i="42"/>
  <c r="J532" i="42"/>
  <c r="B13" i="42"/>
  <c r="B16" i="42" s="1"/>
  <c r="B19" i="42" s="1"/>
  <c r="B22" i="42" s="1"/>
  <c r="B25" i="42" s="1"/>
  <c r="B28" i="42" s="1"/>
  <c r="B31" i="42" s="1"/>
  <c r="B34" i="42" s="1"/>
  <c r="B37" i="42" s="1"/>
  <c r="B40" i="42" s="1"/>
  <c r="B43" i="42" s="1"/>
  <c r="B46" i="42" s="1"/>
  <c r="B49" i="42" s="1"/>
  <c r="B52" i="42" s="1"/>
  <c r="B55" i="42" s="1"/>
  <c r="B58" i="42" s="1"/>
  <c r="B61" i="42" s="1"/>
  <c r="B64" i="42" s="1"/>
  <c r="B67" i="42" s="1"/>
  <c r="B70" i="42" s="1"/>
  <c r="B73" i="42" s="1"/>
  <c r="B76" i="42" s="1"/>
  <c r="B79" i="42" s="1"/>
  <c r="B82" i="42" s="1"/>
  <c r="B85" i="42" s="1"/>
  <c r="B88" i="42" s="1"/>
  <c r="B91" i="42" s="1"/>
  <c r="B94" i="42" s="1"/>
  <c r="B97" i="42" s="1"/>
  <c r="B100" i="42" s="1"/>
  <c r="B103" i="42" s="1"/>
  <c r="B106" i="42" s="1"/>
  <c r="B109" i="42" s="1"/>
  <c r="B112" i="42" s="1"/>
  <c r="B115" i="42" s="1"/>
  <c r="B118" i="42" s="1"/>
  <c r="B121" i="42" s="1"/>
  <c r="B124" i="42" s="1"/>
  <c r="B127" i="42" s="1"/>
  <c r="B130" i="42" s="1"/>
  <c r="B133" i="42" s="1"/>
  <c r="B136" i="42" s="1"/>
  <c r="B139" i="42" s="1"/>
  <c r="B142" i="42" s="1"/>
  <c r="B145" i="42" s="1"/>
  <c r="B148" i="42" s="1"/>
  <c r="B151" i="42" s="1"/>
  <c r="B154" i="42" s="1"/>
  <c r="B157" i="42" s="1"/>
  <c r="B160" i="42" s="1"/>
  <c r="B163" i="42" s="1"/>
  <c r="B166" i="42" s="1"/>
  <c r="B169" i="42" s="1"/>
  <c r="B172" i="42" s="1"/>
  <c r="B175" i="42" s="1"/>
  <c r="B178" i="42" s="1"/>
  <c r="B181" i="42" s="1"/>
  <c r="B184" i="42" s="1"/>
  <c r="B187" i="42" s="1"/>
  <c r="B190" i="42" s="1"/>
  <c r="B193" i="42" s="1"/>
  <c r="B196" i="42" s="1"/>
  <c r="B199" i="42" s="1"/>
  <c r="B202" i="42" s="1"/>
  <c r="B205" i="42" s="1"/>
  <c r="B208" i="42" s="1"/>
  <c r="B211" i="42" s="1"/>
  <c r="B214" i="42" s="1"/>
  <c r="B217" i="42" s="1"/>
  <c r="B220" i="42" s="1"/>
  <c r="B223" i="42" s="1"/>
  <c r="B226" i="42" s="1"/>
  <c r="B229" i="42" s="1"/>
  <c r="B232" i="42" s="1"/>
  <c r="B235" i="42" s="1"/>
  <c r="B238" i="42" s="1"/>
  <c r="B241" i="42" s="1"/>
  <c r="B244" i="42" s="1"/>
  <c r="B247" i="42" s="1"/>
  <c r="B250" i="42" s="1"/>
  <c r="B253" i="42" s="1"/>
  <c r="B256" i="42" s="1"/>
  <c r="B259" i="42" s="1"/>
  <c r="B262" i="42" s="1"/>
  <c r="B265" i="42" s="1"/>
  <c r="B268" i="42" s="1"/>
  <c r="B271" i="42" s="1"/>
  <c r="B274" i="42" s="1"/>
  <c r="B277" i="42" s="1"/>
  <c r="B280" i="42" s="1"/>
  <c r="B283" i="42" s="1"/>
  <c r="B286" i="42" s="1"/>
  <c r="B289" i="42" s="1"/>
  <c r="B292" i="42" s="1"/>
  <c r="B295" i="42" s="1"/>
  <c r="B298" i="42" s="1"/>
  <c r="B301" i="42" s="1"/>
  <c r="B304" i="42" s="1"/>
  <c r="B307" i="42" s="1"/>
  <c r="B310" i="42" s="1"/>
  <c r="B313" i="42" s="1"/>
  <c r="B316" i="42" s="1"/>
  <c r="B319" i="42" s="1"/>
  <c r="B322" i="42" s="1"/>
  <c r="B325" i="42" s="1"/>
  <c r="B328" i="42" s="1"/>
  <c r="B331" i="42" s="1"/>
  <c r="B334" i="42" s="1"/>
  <c r="B337" i="42" s="1"/>
  <c r="B340" i="42" s="1"/>
  <c r="B343" i="42" s="1"/>
  <c r="B346" i="42" s="1"/>
  <c r="B349" i="42" s="1"/>
  <c r="B352" i="42" s="1"/>
  <c r="B355" i="42" s="1"/>
  <c r="B358" i="42" s="1"/>
  <c r="B361" i="42" s="1"/>
  <c r="B364" i="42" s="1"/>
  <c r="B367" i="42" s="1"/>
  <c r="B370" i="42" s="1"/>
  <c r="B373" i="42" s="1"/>
  <c r="B376" i="42" s="1"/>
  <c r="B379" i="42" s="1"/>
  <c r="B382" i="42" s="1"/>
  <c r="B385" i="42" s="1"/>
  <c r="B388" i="42" s="1"/>
  <c r="B391" i="42" s="1"/>
  <c r="B394" i="42" s="1"/>
  <c r="B397" i="42" s="1"/>
  <c r="B400" i="42" s="1"/>
  <c r="B403" i="42" s="1"/>
  <c r="B406" i="42" s="1"/>
  <c r="B409" i="42" s="1"/>
  <c r="B412" i="42" s="1"/>
  <c r="B415" i="42" s="1"/>
  <c r="B418" i="42" s="1"/>
  <c r="B421" i="42" s="1"/>
  <c r="B424" i="42" s="1"/>
  <c r="B427" i="42" s="1"/>
  <c r="B430" i="42" s="1"/>
  <c r="B433" i="42" s="1"/>
  <c r="B436" i="42" s="1"/>
  <c r="B439" i="42" s="1"/>
  <c r="B442" i="42" s="1"/>
  <c r="B445" i="42" s="1"/>
  <c r="B448" i="42" s="1"/>
  <c r="B451" i="42" s="1"/>
  <c r="B454" i="42" s="1"/>
  <c r="B457" i="42" s="1"/>
  <c r="B460" i="42" s="1"/>
  <c r="B463" i="42" s="1"/>
  <c r="Q624" i="42"/>
  <c r="N624" i="42"/>
  <c r="P623" i="42"/>
  <c r="M623" i="42"/>
  <c r="O622" i="42"/>
  <c r="L622" i="42"/>
  <c r="J622" i="42"/>
  <c r="Q549" i="42"/>
  <c r="N549" i="42"/>
  <c r="P548" i="42"/>
  <c r="M548" i="42"/>
  <c r="O547" i="42"/>
  <c r="L547" i="42"/>
  <c r="J547" i="42"/>
  <c r="Q546" i="42"/>
  <c r="N546" i="42"/>
  <c r="P545" i="42"/>
  <c r="M545" i="42"/>
  <c r="O544" i="42"/>
  <c r="L544" i="42"/>
  <c r="J544" i="42"/>
  <c r="Q543" i="42"/>
  <c r="N543" i="42"/>
  <c r="P542" i="42"/>
  <c r="M542" i="42"/>
  <c r="O541" i="42"/>
  <c r="L541" i="42"/>
  <c r="J541" i="42"/>
  <c r="Q540" i="42"/>
  <c r="N540" i="42"/>
  <c r="P539" i="42"/>
  <c r="M539" i="42"/>
  <c r="O538" i="42"/>
  <c r="L538" i="42"/>
  <c r="J538" i="42"/>
  <c r="Q537" i="42"/>
  <c r="N537" i="42"/>
  <c r="P536" i="42"/>
  <c r="M536" i="42"/>
  <c r="O535" i="42"/>
  <c r="L535" i="42"/>
  <c r="J535" i="42"/>
  <c r="Q534" i="42"/>
  <c r="N534" i="42"/>
  <c r="P533" i="42"/>
  <c r="M533" i="42"/>
  <c r="O532" i="42"/>
  <c r="L532" i="42"/>
  <c r="Q137" i="43" l="1"/>
  <c r="Q132" i="43"/>
  <c r="S137" i="43"/>
  <c r="S132" i="43"/>
  <c r="V132" i="43"/>
  <c r="V137" i="43"/>
  <c r="W137" i="43"/>
  <c r="U132" i="43"/>
  <c r="U137" i="43"/>
  <c r="AC131" i="43"/>
  <c r="AE131" i="43" s="1"/>
  <c r="AW129" i="43"/>
  <c r="AZ129" i="43" s="1"/>
  <c r="AZ137" i="43" s="1"/>
  <c r="T132" i="43"/>
  <c r="T137" i="43"/>
  <c r="R137" i="43"/>
  <c r="R132" i="43"/>
  <c r="AA131" i="43" s="1"/>
  <c r="P137" i="43"/>
  <c r="B466" i="42"/>
  <c r="B469" i="42" s="1"/>
  <c r="B472" i="42" s="1"/>
  <c r="B475" i="42" s="1"/>
  <c r="B478" i="42" s="1"/>
  <c r="B481" i="42" s="1"/>
  <c r="B484" i="42" s="1"/>
  <c r="B487" i="42" s="1"/>
  <c r="B490" i="42" s="1"/>
  <c r="B493" i="42" s="1"/>
  <c r="B496" i="42" s="1"/>
  <c r="B499" i="42" s="1"/>
  <c r="B502" i="42" s="1"/>
  <c r="B505" i="42" s="1"/>
  <c r="B508" i="42" s="1"/>
  <c r="B511" i="42" s="1"/>
  <c r="B514" i="42" s="1"/>
  <c r="B517" i="42" s="1"/>
  <c r="B520" i="42" s="1"/>
  <c r="B523" i="42" s="1"/>
  <c r="B526" i="42" s="1"/>
  <c r="B529" i="42" l="1"/>
  <c r="B532" i="42" s="1"/>
  <c r="B535" i="42" s="1"/>
  <c r="B538" i="42" s="1"/>
  <c r="B541" i="42" s="1"/>
  <c r="B544" i="42" s="1"/>
  <c r="B547" i="42" s="1"/>
  <c r="B550" i="42" l="1"/>
  <c r="B553" i="42" s="1"/>
  <c r="B556" i="42" s="1"/>
  <c r="B559" i="42" s="1"/>
  <c r="B562" i="42" s="1"/>
  <c r="B565" i="42" s="1"/>
  <c r="B568" i="42" s="1"/>
  <c r="B571" i="42" s="1"/>
  <c r="B574" i="42" s="1"/>
  <c r="B577" i="42" s="1"/>
  <c r="B580" i="42" s="1"/>
  <c r="B583" i="42" s="1"/>
  <c r="B586" i="42" s="1"/>
  <c r="B589" i="42" s="1"/>
  <c r="B592" i="42" s="1"/>
  <c r="B595" i="42" s="1"/>
  <c r="B598" i="42" s="1"/>
  <c r="B601" i="42" s="1"/>
  <c r="B604" i="42" s="1"/>
  <c r="B607" i="42" s="1"/>
  <c r="B610" i="42" s="1"/>
  <c r="Q531" i="42" l="1"/>
  <c r="N531" i="42"/>
  <c r="P530" i="42"/>
  <c r="M530" i="42"/>
  <c r="O529" i="42"/>
  <c r="L529" i="42"/>
  <c r="J529" i="42"/>
  <c r="Q528" i="42"/>
  <c r="N528" i="42"/>
  <c r="P527" i="42"/>
  <c r="M527" i="42"/>
  <c r="O526" i="42"/>
  <c r="L526" i="42"/>
  <c r="J526" i="42"/>
  <c r="Q525" i="42"/>
  <c r="N525" i="42"/>
  <c r="P524" i="42"/>
  <c r="M524" i="42"/>
  <c r="O523" i="42"/>
  <c r="L523" i="42"/>
  <c r="J523" i="42"/>
  <c r="Q462" i="42"/>
  <c r="N462" i="42"/>
  <c r="P461" i="42"/>
  <c r="M461" i="42"/>
  <c r="O460" i="42"/>
  <c r="L460" i="42"/>
  <c r="J460" i="42"/>
  <c r="Q459" i="42"/>
  <c r="N459" i="42"/>
  <c r="P458" i="42"/>
  <c r="M458" i="42"/>
  <c r="O457" i="42"/>
  <c r="L457" i="42"/>
  <c r="J457" i="42"/>
  <c r="Q456" i="42"/>
  <c r="N456" i="42"/>
  <c r="P455" i="42"/>
  <c r="M455" i="42"/>
  <c r="O454" i="42"/>
  <c r="L454" i="42"/>
  <c r="J454" i="42"/>
  <c r="Q453" i="42"/>
  <c r="N453" i="42"/>
  <c r="P452" i="42"/>
  <c r="M452" i="42"/>
  <c r="O451" i="42"/>
  <c r="L451" i="42"/>
  <c r="Q450" i="42"/>
  <c r="N450" i="42"/>
  <c r="P449" i="42"/>
  <c r="M449" i="42"/>
  <c r="O448" i="42"/>
  <c r="L448" i="42"/>
  <c r="J448" i="42"/>
  <c r="Q447" i="42"/>
  <c r="N447" i="42"/>
  <c r="P446" i="42"/>
  <c r="M446" i="42"/>
  <c r="O445" i="42"/>
  <c r="L445" i="42"/>
  <c r="Q444" i="42"/>
  <c r="N444" i="42"/>
  <c r="P443" i="42"/>
  <c r="M443" i="42"/>
  <c r="O442" i="42"/>
  <c r="L442" i="42"/>
  <c r="J442" i="42"/>
  <c r="Q441" i="42"/>
  <c r="N441" i="42"/>
  <c r="P440" i="42"/>
  <c r="M440" i="42"/>
  <c r="O439" i="42"/>
  <c r="L439" i="42"/>
  <c r="Q438" i="42"/>
  <c r="N438" i="42"/>
  <c r="P437" i="42"/>
  <c r="M437" i="42"/>
  <c r="O436" i="42"/>
  <c r="L436" i="42"/>
  <c r="J436" i="42"/>
  <c r="Q435" i="42"/>
  <c r="N435" i="42"/>
  <c r="P434" i="42"/>
  <c r="M434" i="42"/>
  <c r="O433" i="42"/>
  <c r="L433" i="42"/>
  <c r="J433" i="42"/>
  <c r="Q432" i="42"/>
  <c r="N432" i="42"/>
  <c r="P431" i="42"/>
  <c r="M431" i="42"/>
  <c r="O430" i="42"/>
  <c r="L430" i="42"/>
  <c r="J430" i="42"/>
  <c r="Q429" i="42"/>
  <c r="N429" i="42"/>
  <c r="P428" i="42"/>
  <c r="M428" i="42"/>
  <c r="O427" i="42"/>
  <c r="L427" i="42"/>
  <c r="J427" i="42"/>
  <c r="Q426" i="42"/>
  <c r="N426" i="42"/>
  <c r="P425" i="42"/>
  <c r="M425" i="42"/>
  <c r="O424" i="42"/>
  <c r="L424" i="42"/>
  <c r="J424" i="42"/>
  <c r="Q423" i="42"/>
  <c r="N423" i="42"/>
  <c r="P422" i="42"/>
  <c r="M422" i="42"/>
  <c r="O421" i="42"/>
  <c r="L421" i="42"/>
  <c r="Q420" i="42"/>
  <c r="N420" i="42"/>
  <c r="P419" i="42"/>
  <c r="M419" i="42"/>
  <c r="O418" i="42"/>
  <c r="L418" i="42"/>
  <c r="J418" i="42"/>
  <c r="Q417" i="42"/>
  <c r="N417" i="42"/>
  <c r="P416" i="42"/>
  <c r="M416" i="42"/>
  <c r="O415" i="42"/>
  <c r="L415" i="42"/>
  <c r="J415" i="42"/>
  <c r="Q414" i="42"/>
  <c r="N414" i="42"/>
  <c r="P413" i="42"/>
  <c r="M413" i="42"/>
  <c r="O412" i="42"/>
  <c r="L412" i="42"/>
  <c r="J412" i="42"/>
  <c r="Q411" i="42"/>
  <c r="N411" i="42"/>
  <c r="P410" i="42"/>
  <c r="M410" i="42"/>
  <c r="O409" i="42"/>
  <c r="L409" i="42"/>
  <c r="Q408" i="42"/>
  <c r="N408" i="42"/>
  <c r="P407" i="42"/>
  <c r="M407" i="42"/>
  <c r="O406" i="42"/>
  <c r="L406" i="42"/>
  <c r="J406" i="42"/>
  <c r="Q405" i="42"/>
  <c r="N405" i="42"/>
  <c r="P404" i="42"/>
  <c r="M404" i="42"/>
  <c r="O403" i="42"/>
  <c r="L403" i="42"/>
  <c r="J403" i="42"/>
  <c r="Q402" i="42"/>
  <c r="N402" i="42"/>
  <c r="P401" i="42"/>
  <c r="M401" i="42"/>
  <c r="O400" i="42"/>
  <c r="L400" i="42"/>
  <c r="J400" i="42"/>
  <c r="Q399" i="42"/>
  <c r="N399" i="42"/>
  <c r="P398" i="42"/>
  <c r="M398" i="42"/>
  <c r="O397" i="42"/>
  <c r="L397" i="42"/>
  <c r="J397" i="42"/>
  <c r="Q396" i="42"/>
  <c r="N396" i="42"/>
  <c r="P395" i="42"/>
  <c r="M395" i="42"/>
  <c r="O394" i="42"/>
  <c r="L394" i="42"/>
  <c r="J394" i="42"/>
  <c r="Q393" i="42"/>
  <c r="N393" i="42"/>
  <c r="P392" i="42"/>
  <c r="M392" i="42"/>
  <c r="O391" i="42"/>
  <c r="L391" i="42"/>
  <c r="J391" i="42"/>
  <c r="Q390" i="42"/>
  <c r="N390" i="42"/>
  <c r="P389" i="42"/>
  <c r="M389" i="42"/>
  <c r="O388" i="42"/>
  <c r="L388" i="42"/>
  <c r="J388" i="42"/>
  <c r="Q387" i="42"/>
  <c r="N387" i="42"/>
  <c r="P386" i="42"/>
  <c r="M386" i="42"/>
  <c r="O385" i="42"/>
  <c r="L385" i="42"/>
  <c r="Q384" i="42"/>
  <c r="N384" i="42"/>
  <c r="P383" i="42"/>
  <c r="M383" i="42"/>
  <c r="O382" i="42"/>
  <c r="L382" i="42"/>
  <c r="J382" i="42"/>
  <c r="Q381" i="42"/>
  <c r="N381" i="42"/>
  <c r="P380" i="42"/>
  <c r="M380" i="42"/>
  <c r="O379" i="42"/>
  <c r="L379" i="42"/>
  <c r="J379" i="42"/>
  <c r="Q378" i="42"/>
  <c r="N378" i="42"/>
  <c r="P377" i="42"/>
  <c r="M377" i="42"/>
  <c r="O376" i="42"/>
  <c r="L376" i="42"/>
  <c r="Q375" i="42"/>
  <c r="N375" i="42"/>
  <c r="P374" i="42"/>
  <c r="M374" i="42"/>
  <c r="O373" i="42"/>
  <c r="L373" i="42"/>
  <c r="J373" i="42"/>
  <c r="Q372" i="42"/>
  <c r="N372" i="42"/>
  <c r="P371" i="42"/>
  <c r="M371" i="42"/>
  <c r="O370" i="42"/>
  <c r="L370" i="42"/>
  <c r="Q369" i="42"/>
  <c r="N369" i="42"/>
  <c r="P368" i="42"/>
  <c r="M368" i="42"/>
  <c r="O367" i="42"/>
  <c r="L367" i="42"/>
  <c r="J367" i="42"/>
  <c r="Q366" i="42"/>
  <c r="N366" i="42"/>
  <c r="P365" i="42"/>
  <c r="M365" i="42"/>
  <c r="O364" i="42"/>
  <c r="L364" i="42"/>
  <c r="Q363" i="42"/>
  <c r="N363" i="42"/>
  <c r="P362" i="42"/>
  <c r="M362" i="42"/>
  <c r="O361" i="42"/>
  <c r="L361" i="42"/>
  <c r="J361" i="42"/>
  <c r="Q360" i="42"/>
  <c r="N360" i="42"/>
  <c r="P359" i="42"/>
  <c r="M359" i="42"/>
  <c r="O358" i="42"/>
  <c r="L358" i="42"/>
  <c r="J358" i="42"/>
  <c r="Q357" i="42"/>
  <c r="N357" i="42"/>
  <c r="P356" i="42"/>
  <c r="M356" i="42"/>
  <c r="O355" i="42"/>
  <c r="L355" i="42"/>
  <c r="J355" i="42"/>
  <c r="Q354" i="42"/>
  <c r="N354" i="42"/>
  <c r="P353" i="42"/>
  <c r="M353" i="42"/>
  <c r="O352" i="42"/>
  <c r="L352" i="42"/>
  <c r="J352" i="42"/>
  <c r="Q351" i="42"/>
  <c r="N351" i="42"/>
  <c r="P350" i="42"/>
  <c r="M350" i="42"/>
  <c r="O349" i="42"/>
  <c r="L349" i="42"/>
  <c r="J349" i="42"/>
  <c r="Q348" i="42"/>
  <c r="N348" i="42"/>
  <c r="P347" i="42"/>
  <c r="M347" i="42"/>
  <c r="O346" i="42"/>
  <c r="L346" i="42"/>
  <c r="J346" i="42"/>
  <c r="Q345" i="42"/>
  <c r="N345" i="42"/>
  <c r="P344" i="42"/>
  <c r="M344" i="42"/>
  <c r="O343" i="42"/>
  <c r="L343" i="42"/>
  <c r="J343" i="42"/>
  <c r="Q342" i="42"/>
  <c r="N342" i="42"/>
  <c r="P341" i="42"/>
  <c r="M341" i="42"/>
  <c r="O340" i="42"/>
  <c r="L340" i="42"/>
  <c r="J340" i="42"/>
  <c r="Q339" i="42"/>
  <c r="N339" i="42"/>
  <c r="P338" i="42"/>
  <c r="M338" i="42"/>
  <c r="O337" i="42"/>
  <c r="L337" i="42"/>
  <c r="J337" i="42"/>
  <c r="Q336" i="42"/>
  <c r="N336" i="42"/>
  <c r="P335" i="42"/>
  <c r="M335" i="42"/>
  <c r="O334" i="42"/>
  <c r="L334" i="42"/>
  <c r="J334" i="42"/>
  <c r="Q333" i="42"/>
  <c r="N333" i="42"/>
  <c r="P332" i="42"/>
  <c r="M332" i="42"/>
  <c r="O331" i="42"/>
  <c r="L331" i="42"/>
  <c r="Q330" i="42"/>
  <c r="N330" i="42"/>
  <c r="P329" i="42"/>
  <c r="M329" i="42"/>
  <c r="O328" i="42"/>
  <c r="L328" i="42"/>
  <c r="J328" i="42"/>
  <c r="Q327" i="42"/>
  <c r="N327" i="42"/>
  <c r="P326" i="42"/>
  <c r="M326" i="42"/>
  <c r="O325" i="42"/>
  <c r="L325" i="42"/>
  <c r="J325" i="42"/>
  <c r="Q324" i="42"/>
  <c r="N324" i="42"/>
  <c r="P323" i="42"/>
  <c r="M323" i="42"/>
  <c r="O322" i="42"/>
  <c r="L322" i="42"/>
  <c r="Q321" i="42"/>
  <c r="N321" i="42"/>
  <c r="P320" i="42"/>
  <c r="M320" i="42"/>
  <c r="O319" i="42"/>
  <c r="L319" i="42"/>
  <c r="J319" i="42"/>
  <c r="Q318" i="42"/>
  <c r="N318" i="42"/>
  <c r="P317" i="42"/>
  <c r="M317" i="42"/>
  <c r="O316" i="42"/>
  <c r="L316" i="42"/>
  <c r="J316" i="42"/>
  <c r="Q315" i="42"/>
  <c r="N315" i="42"/>
  <c r="P314" i="42"/>
  <c r="M314" i="42"/>
  <c r="O313" i="42"/>
  <c r="L313" i="42"/>
  <c r="Q312" i="42"/>
  <c r="N312" i="42"/>
  <c r="P311" i="42"/>
  <c r="M311" i="42"/>
  <c r="O310" i="42"/>
  <c r="L310" i="42"/>
  <c r="J310" i="42"/>
  <c r="Q309" i="42"/>
  <c r="N309" i="42"/>
  <c r="P308" i="42"/>
  <c r="M308" i="42"/>
  <c r="O307" i="42"/>
  <c r="L307" i="42"/>
  <c r="J307" i="42"/>
  <c r="Q306" i="42"/>
  <c r="N306" i="42"/>
  <c r="P305" i="42"/>
  <c r="M305" i="42"/>
  <c r="O304" i="42"/>
  <c r="L304" i="42"/>
  <c r="J304" i="42"/>
  <c r="Q303" i="42"/>
  <c r="N303" i="42"/>
  <c r="P302" i="42"/>
  <c r="M302" i="42"/>
  <c r="O301" i="42"/>
  <c r="L301" i="42"/>
  <c r="J301" i="42"/>
  <c r="Q300" i="42"/>
  <c r="N300" i="42"/>
  <c r="P299" i="42"/>
  <c r="M299" i="42"/>
  <c r="O298" i="42"/>
  <c r="L298" i="42"/>
  <c r="J298" i="42"/>
  <c r="Q297" i="42"/>
  <c r="N297" i="42"/>
  <c r="P296" i="42"/>
  <c r="M296" i="42"/>
  <c r="O295" i="42"/>
  <c r="L295" i="42"/>
  <c r="J295" i="42"/>
  <c r="Q294" i="42"/>
  <c r="N294" i="42"/>
  <c r="P293" i="42"/>
  <c r="M293" i="42"/>
  <c r="O292" i="42"/>
  <c r="L292" i="42"/>
  <c r="J292" i="42"/>
  <c r="Q291" i="42"/>
  <c r="N291" i="42"/>
  <c r="P290" i="42"/>
  <c r="M290" i="42"/>
  <c r="O289" i="42"/>
  <c r="L289" i="42"/>
  <c r="J289" i="42"/>
  <c r="Q288" i="42"/>
  <c r="N288" i="42"/>
  <c r="P287" i="42"/>
  <c r="M287" i="42"/>
  <c r="O286" i="42"/>
  <c r="L286" i="42"/>
  <c r="J286" i="42"/>
  <c r="Q285" i="42"/>
  <c r="N285" i="42"/>
  <c r="P284" i="42"/>
  <c r="M284" i="42"/>
  <c r="O283" i="42"/>
  <c r="L283" i="42"/>
  <c r="J283" i="42"/>
  <c r="Q282" i="42"/>
  <c r="N282" i="42"/>
  <c r="P281" i="42"/>
  <c r="M281" i="42"/>
  <c r="O280" i="42"/>
  <c r="L280" i="42"/>
  <c r="Q279" i="42"/>
  <c r="N279" i="42"/>
  <c r="P278" i="42"/>
  <c r="M278" i="42"/>
  <c r="O277" i="42"/>
  <c r="L277" i="42"/>
  <c r="J277" i="42"/>
  <c r="Q276" i="42"/>
  <c r="N276" i="42"/>
  <c r="P275" i="42"/>
  <c r="M275" i="42"/>
  <c r="O274" i="42"/>
  <c r="L274" i="42"/>
  <c r="J274" i="42"/>
  <c r="Q273" i="42"/>
  <c r="N273" i="42"/>
  <c r="P272" i="42"/>
  <c r="M272" i="42"/>
  <c r="O271" i="42"/>
  <c r="L271" i="42"/>
  <c r="J271" i="42"/>
  <c r="Q270" i="42"/>
  <c r="N270" i="42"/>
  <c r="P269" i="42"/>
  <c r="M269" i="42"/>
  <c r="O268" i="42"/>
  <c r="L268" i="42"/>
  <c r="J268" i="42"/>
  <c r="Q267" i="42"/>
  <c r="N267" i="42"/>
  <c r="P266" i="42"/>
  <c r="M266" i="42"/>
  <c r="O265" i="42"/>
  <c r="L265" i="42"/>
  <c r="J265" i="42"/>
  <c r="Q264" i="42"/>
  <c r="N264" i="42"/>
  <c r="P263" i="42"/>
  <c r="M263" i="42"/>
  <c r="O262" i="42"/>
  <c r="L262" i="42"/>
  <c r="J262" i="42"/>
  <c r="Q261" i="42"/>
  <c r="N261" i="42"/>
  <c r="P260" i="42"/>
  <c r="M260" i="42"/>
  <c r="O259" i="42"/>
  <c r="L259" i="42"/>
  <c r="Q258" i="42"/>
  <c r="N258" i="42"/>
  <c r="P257" i="42"/>
  <c r="M257" i="42"/>
  <c r="O256" i="42"/>
  <c r="L256" i="42"/>
  <c r="J256" i="42"/>
  <c r="Q255" i="42"/>
  <c r="N255" i="42"/>
  <c r="P254" i="42"/>
  <c r="M254" i="42"/>
  <c r="O253" i="42"/>
  <c r="L253" i="42"/>
  <c r="Q252" i="42"/>
  <c r="N252" i="42"/>
  <c r="P251" i="42"/>
  <c r="M251" i="42"/>
  <c r="O250" i="42"/>
  <c r="L250" i="42"/>
  <c r="J250" i="42"/>
  <c r="Q249" i="42"/>
  <c r="N249" i="42"/>
  <c r="P248" i="42"/>
  <c r="M248" i="42"/>
  <c r="O247" i="42"/>
  <c r="L247" i="42"/>
  <c r="Q246" i="42"/>
  <c r="N246" i="42"/>
  <c r="P245" i="42"/>
  <c r="M245" i="42"/>
  <c r="O244" i="42"/>
  <c r="L244" i="42"/>
  <c r="J244" i="42"/>
  <c r="Q243" i="42"/>
  <c r="N243" i="42"/>
  <c r="P242" i="42"/>
  <c r="M242" i="42"/>
  <c r="O241" i="42"/>
  <c r="L241" i="42"/>
  <c r="Q240" i="42"/>
  <c r="N240" i="42"/>
  <c r="P239" i="42"/>
  <c r="M239" i="42"/>
  <c r="O238" i="42"/>
  <c r="L238" i="42"/>
  <c r="J238" i="42"/>
  <c r="Q237" i="42"/>
  <c r="N237" i="42"/>
  <c r="P236" i="42"/>
  <c r="M236" i="42"/>
  <c r="O235" i="42"/>
  <c r="L235" i="42"/>
  <c r="J235" i="42"/>
  <c r="Q234" i="42"/>
  <c r="N234" i="42"/>
  <c r="P233" i="42"/>
  <c r="M233" i="42"/>
  <c r="O232" i="42"/>
  <c r="L232" i="42"/>
  <c r="J232" i="42"/>
  <c r="Q231" i="42"/>
  <c r="N231" i="42"/>
  <c r="P230" i="42"/>
  <c r="M230" i="42"/>
  <c r="O229" i="42"/>
  <c r="L229" i="42"/>
  <c r="J229" i="42"/>
  <c r="Q228" i="42"/>
  <c r="N228" i="42"/>
  <c r="P227" i="42"/>
  <c r="M227" i="42"/>
  <c r="O226" i="42"/>
  <c r="L226" i="42"/>
  <c r="Q225" i="42"/>
  <c r="N225" i="42"/>
  <c r="P224" i="42"/>
  <c r="M224" i="42"/>
  <c r="O223" i="42"/>
  <c r="L223" i="42"/>
  <c r="Q222" i="42"/>
  <c r="N222" i="42"/>
  <c r="P221" i="42"/>
  <c r="M221" i="42"/>
  <c r="O220" i="42"/>
  <c r="L220" i="42"/>
  <c r="J220" i="42"/>
  <c r="Q219" i="42"/>
  <c r="N219" i="42"/>
  <c r="P218" i="42"/>
  <c r="M218" i="42"/>
  <c r="O217" i="42"/>
  <c r="L217" i="42"/>
  <c r="Q216" i="42"/>
  <c r="N216" i="42"/>
  <c r="P215" i="42"/>
  <c r="M215" i="42"/>
  <c r="O214" i="42"/>
  <c r="L214" i="42"/>
  <c r="J214" i="42"/>
  <c r="Q213" i="42"/>
  <c r="N213" i="42"/>
  <c r="P212" i="42"/>
  <c r="M212" i="42"/>
  <c r="O211" i="42"/>
  <c r="L211" i="42"/>
  <c r="Q210" i="42"/>
  <c r="N210" i="42"/>
  <c r="P209" i="42"/>
  <c r="M209" i="42"/>
  <c r="O208" i="42"/>
  <c r="L208" i="42"/>
  <c r="J208" i="42"/>
  <c r="Q207" i="42"/>
  <c r="N207" i="42"/>
  <c r="P206" i="42"/>
  <c r="M206" i="42"/>
  <c r="O205" i="42"/>
  <c r="L205" i="42"/>
  <c r="J205" i="42"/>
  <c r="Q204" i="42"/>
  <c r="N204" i="42"/>
  <c r="P203" i="42"/>
  <c r="M203" i="42"/>
  <c r="O202" i="42"/>
  <c r="L202" i="42"/>
  <c r="Q201" i="42"/>
  <c r="N201" i="42"/>
  <c r="P200" i="42"/>
  <c r="M200" i="42"/>
  <c r="O199" i="42"/>
  <c r="L199" i="42"/>
  <c r="J199" i="42"/>
  <c r="Q198" i="42"/>
  <c r="N198" i="42"/>
  <c r="P197" i="42"/>
  <c r="M197" i="42"/>
  <c r="O196" i="42"/>
  <c r="L196" i="42"/>
  <c r="J196" i="42"/>
  <c r="Q195" i="42"/>
  <c r="N195" i="42"/>
  <c r="P194" i="42"/>
  <c r="M194" i="42"/>
  <c r="O193" i="42"/>
  <c r="L193" i="42"/>
  <c r="J193" i="42"/>
  <c r="Q192" i="42"/>
  <c r="N192" i="42"/>
  <c r="P191" i="42"/>
  <c r="M191" i="42"/>
  <c r="O190" i="42"/>
  <c r="L190" i="42"/>
  <c r="J190" i="42"/>
  <c r="Q189" i="42"/>
  <c r="N189" i="42"/>
  <c r="P188" i="42"/>
  <c r="M188" i="42"/>
  <c r="O187" i="42"/>
  <c r="L187" i="42"/>
  <c r="J187" i="42"/>
  <c r="Q186" i="42"/>
  <c r="N186" i="42"/>
  <c r="P185" i="42"/>
  <c r="M185" i="42"/>
  <c r="O184" i="42"/>
  <c r="L184" i="42"/>
  <c r="J184" i="42"/>
  <c r="Q183" i="42"/>
  <c r="N183" i="42"/>
  <c r="P182" i="42"/>
  <c r="M182" i="42"/>
  <c r="O181" i="42"/>
  <c r="L181" i="42"/>
  <c r="Q180" i="42"/>
  <c r="N180" i="42"/>
  <c r="P179" i="42"/>
  <c r="M179" i="42"/>
  <c r="O178" i="42"/>
  <c r="L178" i="42"/>
  <c r="Q177" i="42"/>
  <c r="N177" i="42"/>
  <c r="P176" i="42"/>
  <c r="M176" i="42"/>
  <c r="O175" i="42"/>
  <c r="L175" i="42"/>
  <c r="J175" i="42"/>
  <c r="Q174" i="42"/>
  <c r="N174" i="42"/>
  <c r="P173" i="42"/>
  <c r="M173" i="42"/>
  <c r="O172" i="42"/>
  <c r="L172" i="42"/>
  <c r="J172" i="42"/>
  <c r="Q171" i="42"/>
  <c r="N171" i="42"/>
  <c r="P170" i="42"/>
  <c r="M170" i="42"/>
  <c r="O169" i="42"/>
  <c r="L169" i="42"/>
  <c r="J169" i="42"/>
  <c r="Q168" i="42"/>
  <c r="N168" i="42"/>
  <c r="P167" i="42"/>
  <c r="M167" i="42"/>
  <c r="O166" i="42"/>
  <c r="L166" i="42"/>
  <c r="J166" i="42"/>
  <c r="Q165" i="42"/>
  <c r="N165" i="42"/>
  <c r="P164" i="42"/>
  <c r="M164" i="42"/>
  <c r="O163" i="42"/>
  <c r="L163" i="42"/>
  <c r="Q162" i="42"/>
  <c r="N162" i="42"/>
  <c r="P161" i="42"/>
  <c r="M161" i="42"/>
  <c r="O160" i="42"/>
  <c r="L160" i="42"/>
  <c r="J160" i="42"/>
  <c r="Q159" i="42"/>
  <c r="N159" i="42"/>
  <c r="P158" i="42"/>
  <c r="M158" i="42"/>
  <c r="O157" i="42"/>
  <c r="L157" i="42"/>
  <c r="J157" i="42"/>
  <c r="Q156" i="42"/>
  <c r="N156" i="42"/>
  <c r="P155" i="42"/>
  <c r="M155" i="42"/>
  <c r="O154" i="42"/>
  <c r="L154" i="42"/>
  <c r="Q153" i="42"/>
  <c r="N153" i="42"/>
  <c r="P152" i="42"/>
  <c r="M152" i="42"/>
  <c r="O151" i="42"/>
  <c r="L151" i="42"/>
  <c r="J151" i="42"/>
  <c r="Q150" i="42"/>
  <c r="N150" i="42"/>
  <c r="P149" i="42"/>
  <c r="M149" i="42"/>
  <c r="O148" i="42"/>
  <c r="L148" i="42"/>
  <c r="J148" i="42"/>
  <c r="Q147" i="42"/>
  <c r="N147" i="42"/>
  <c r="P146" i="42"/>
  <c r="M146" i="42"/>
  <c r="O145" i="42"/>
  <c r="L145" i="42"/>
  <c r="J145" i="42"/>
  <c r="Q144" i="42"/>
  <c r="N144" i="42"/>
  <c r="P143" i="42"/>
  <c r="M143" i="42"/>
  <c r="O142" i="42"/>
  <c r="L142" i="42"/>
  <c r="J142" i="42"/>
  <c r="Q141" i="42"/>
  <c r="N141" i="42"/>
  <c r="P140" i="42"/>
  <c r="M140" i="42"/>
  <c r="O139" i="42"/>
  <c r="L139" i="42"/>
  <c r="J139" i="42"/>
  <c r="Q138" i="42"/>
  <c r="N138" i="42"/>
  <c r="P137" i="42"/>
  <c r="M137" i="42"/>
  <c r="O136" i="42"/>
  <c r="L136" i="42"/>
  <c r="J136" i="42"/>
  <c r="Q135" i="42"/>
  <c r="N135" i="42"/>
  <c r="P134" i="42"/>
  <c r="M134" i="42"/>
  <c r="O133" i="42"/>
  <c r="L133" i="42"/>
  <c r="J133" i="42"/>
  <c r="Q132" i="42"/>
  <c r="N132" i="42"/>
  <c r="P131" i="42"/>
  <c r="M131" i="42"/>
  <c r="O130" i="42"/>
  <c r="L130" i="42"/>
  <c r="J130" i="42"/>
  <c r="Q129" i="42"/>
  <c r="N129" i="42"/>
  <c r="P128" i="42"/>
  <c r="M128" i="42"/>
  <c r="O127" i="42"/>
  <c r="L127" i="42"/>
  <c r="J127" i="42"/>
  <c r="Q126" i="42"/>
  <c r="N126" i="42"/>
  <c r="P125" i="42"/>
  <c r="M125" i="42"/>
  <c r="O124" i="42"/>
  <c r="L124" i="42"/>
  <c r="Q123" i="42"/>
  <c r="N123" i="42"/>
  <c r="P122" i="42"/>
  <c r="M122" i="42"/>
  <c r="O121" i="42"/>
  <c r="L121" i="42"/>
  <c r="J121" i="42"/>
  <c r="Q120" i="42"/>
  <c r="N120" i="42"/>
  <c r="P119" i="42"/>
  <c r="M119" i="42"/>
  <c r="O118" i="42"/>
  <c r="L118" i="42"/>
  <c r="Q117" i="42"/>
  <c r="N117" i="42"/>
  <c r="P116" i="42"/>
  <c r="M116" i="42"/>
  <c r="O115" i="42"/>
  <c r="L115" i="42"/>
  <c r="J115" i="42"/>
  <c r="Q114" i="42"/>
  <c r="N114" i="42"/>
  <c r="P113" i="42"/>
  <c r="M113" i="42"/>
  <c r="O112" i="42"/>
  <c r="L112" i="42"/>
  <c r="J112" i="42"/>
  <c r="Q111" i="42"/>
  <c r="N111" i="42"/>
  <c r="P110" i="42"/>
  <c r="M110" i="42"/>
  <c r="O109" i="42"/>
  <c r="L109" i="42"/>
  <c r="Q108" i="42"/>
  <c r="N108" i="42"/>
  <c r="P107" i="42"/>
  <c r="M107" i="42"/>
  <c r="O106" i="42"/>
  <c r="L106" i="42"/>
  <c r="J106" i="42"/>
  <c r="Q105" i="42"/>
  <c r="N105" i="42"/>
  <c r="P104" i="42"/>
  <c r="M104" i="42"/>
  <c r="O103" i="42"/>
  <c r="L103" i="42"/>
  <c r="Q102" i="42"/>
  <c r="N102" i="42"/>
  <c r="P101" i="42"/>
  <c r="M101" i="42"/>
  <c r="O100" i="42"/>
  <c r="L100" i="42"/>
  <c r="J100" i="42"/>
  <c r="Q99" i="42"/>
  <c r="N99" i="42"/>
  <c r="P98" i="42"/>
  <c r="M98" i="42"/>
  <c r="O97" i="42"/>
  <c r="L97" i="42"/>
  <c r="J97" i="42"/>
  <c r="Q96" i="42"/>
  <c r="N96" i="42"/>
  <c r="P95" i="42"/>
  <c r="M95" i="42"/>
  <c r="O94" i="42"/>
  <c r="L94" i="42"/>
  <c r="J94" i="42"/>
  <c r="Q93" i="42"/>
  <c r="N93" i="42"/>
  <c r="P92" i="42"/>
  <c r="M92" i="42"/>
  <c r="O91" i="42"/>
  <c r="L91" i="42"/>
  <c r="J91" i="42"/>
  <c r="Q90" i="42"/>
  <c r="N90" i="42"/>
  <c r="P89" i="42"/>
  <c r="M89" i="42"/>
  <c r="O88" i="42"/>
  <c r="L88" i="42"/>
  <c r="J88" i="42"/>
  <c r="Q87" i="42"/>
  <c r="N87" i="42"/>
  <c r="P86" i="42"/>
  <c r="M86" i="42"/>
  <c r="O85" i="42"/>
  <c r="L85" i="42"/>
  <c r="Q84" i="42"/>
  <c r="N84" i="42"/>
  <c r="P83" i="42"/>
  <c r="M83" i="42"/>
  <c r="O82" i="42"/>
  <c r="L82" i="42"/>
  <c r="J82" i="42"/>
  <c r="Q81" i="42"/>
  <c r="N81" i="42"/>
  <c r="P80" i="42"/>
  <c r="M80" i="42"/>
  <c r="O79" i="42"/>
  <c r="L79" i="42"/>
  <c r="J79" i="42"/>
  <c r="Q78" i="42"/>
  <c r="N78" i="42"/>
  <c r="P77" i="42"/>
  <c r="M77" i="42"/>
  <c r="O76" i="42"/>
  <c r="L76" i="42"/>
  <c r="J76" i="42"/>
  <c r="Q75" i="42"/>
  <c r="N75" i="42"/>
  <c r="P74" i="42"/>
  <c r="M74" i="42"/>
  <c r="O73" i="42"/>
  <c r="L73" i="42"/>
  <c r="Q72" i="42"/>
  <c r="N72" i="42"/>
  <c r="P71" i="42"/>
  <c r="M71" i="42"/>
  <c r="O70" i="42"/>
  <c r="L70" i="42"/>
  <c r="J70" i="42"/>
  <c r="Q69" i="42"/>
  <c r="N69" i="42"/>
  <c r="P68" i="42"/>
  <c r="M68" i="42"/>
  <c r="O67" i="42"/>
  <c r="L67" i="42"/>
  <c r="J67" i="42"/>
  <c r="Q66" i="42"/>
  <c r="N66" i="42"/>
  <c r="P65" i="42"/>
  <c r="M65" i="42"/>
  <c r="O64" i="42"/>
  <c r="L64" i="42"/>
  <c r="Q63" i="42"/>
  <c r="N63" i="42"/>
  <c r="P62" i="42"/>
  <c r="M62" i="42"/>
  <c r="O61" i="42"/>
  <c r="L61" i="42"/>
  <c r="J61" i="42"/>
  <c r="Q60" i="42"/>
  <c r="N60" i="42"/>
  <c r="P59" i="42"/>
  <c r="M59" i="42"/>
  <c r="O58" i="42"/>
  <c r="L58" i="42"/>
  <c r="Q57" i="42"/>
  <c r="N57" i="42"/>
  <c r="P56" i="42"/>
  <c r="M56" i="42"/>
  <c r="O55" i="42"/>
  <c r="L55" i="42"/>
  <c r="J55" i="42"/>
  <c r="Q54" i="42"/>
  <c r="N54" i="42"/>
  <c r="P53" i="42"/>
  <c r="M53" i="42"/>
  <c r="O52" i="42"/>
  <c r="L52" i="42"/>
  <c r="J52" i="42"/>
  <c r="Q51" i="42"/>
  <c r="N51" i="42"/>
  <c r="P50" i="42"/>
  <c r="M50" i="42"/>
  <c r="O49" i="42"/>
  <c r="L49" i="42"/>
  <c r="Q48" i="42"/>
  <c r="N48" i="42"/>
  <c r="P47" i="42"/>
  <c r="M47" i="42"/>
  <c r="O46" i="42"/>
  <c r="L46" i="42"/>
  <c r="J46" i="42"/>
  <c r="Q45" i="42"/>
  <c r="N45" i="42"/>
  <c r="P44" i="42"/>
  <c r="M44" i="42"/>
  <c r="O43" i="42"/>
  <c r="L43" i="42"/>
  <c r="J43" i="42"/>
  <c r="Q42" i="42"/>
  <c r="N42" i="42"/>
  <c r="P41" i="42"/>
  <c r="M41" i="42"/>
  <c r="O40" i="42"/>
  <c r="L40" i="42"/>
  <c r="J40" i="42"/>
  <c r="Q39" i="42"/>
  <c r="N39" i="42"/>
  <c r="P38" i="42"/>
  <c r="M38" i="42"/>
  <c r="O37" i="42"/>
  <c r="L37" i="42"/>
  <c r="J37" i="42"/>
  <c r="Q36" i="42"/>
  <c r="N36" i="42"/>
  <c r="P35" i="42"/>
  <c r="M35" i="42"/>
  <c r="O34" i="42"/>
  <c r="L34" i="42"/>
  <c r="J34" i="42"/>
  <c r="Q33" i="42"/>
  <c r="N33" i="42"/>
  <c r="P32" i="42"/>
  <c r="M32" i="42"/>
  <c r="O31" i="42"/>
  <c r="L31" i="42"/>
  <c r="J31" i="42"/>
  <c r="Q30" i="42"/>
  <c r="N30" i="42"/>
  <c r="P29" i="42"/>
  <c r="M29" i="42"/>
  <c r="O28" i="42"/>
  <c r="L28" i="42"/>
  <c r="J28" i="42"/>
  <c r="Q27" i="42"/>
  <c r="N27" i="42"/>
  <c r="P26" i="42"/>
  <c r="M26" i="42"/>
  <c r="O25" i="42"/>
  <c r="L25" i="42"/>
  <c r="J25" i="42"/>
  <c r="Q24" i="42"/>
  <c r="N24" i="42"/>
  <c r="P23" i="42"/>
  <c r="M23" i="42"/>
  <c r="O22" i="42"/>
  <c r="L22" i="42"/>
  <c r="J22" i="42"/>
  <c r="Q21" i="42"/>
  <c r="N21" i="42"/>
  <c r="P20" i="42"/>
  <c r="M20" i="42"/>
  <c r="O19" i="42"/>
  <c r="L19" i="42"/>
  <c r="J19" i="42"/>
  <c r="Q18" i="42"/>
  <c r="N18" i="42"/>
  <c r="P17" i="42"/>
  <c r="M17" i="42"/>
  <c r="O16" i="42"/>
  <c r="L16" i="42"/>
  <c r="J16" i="42"/>
  <c r="Q15" i="42"/>
  <c r="N15" i="42"/>
  <c r="P14" i="42"/>
  <c r="M14" i="42"/>
  <c r="O13" i="42"/>
  <c r="L13" i="42"/>
  <c r="Q12" i="42"/>
  <c r="Q625" i="42" s="1"/>
  <c r="N12" i="42"/>
  <c r="P11" i="42"/>
  <c r="M11" i="42"/>
  <c r="O10" i="42"/>
  <c r="L10" i="42"/>
  <c r="AK12" i="41"/>
  <c r="AK12" i="40"/>
  <c r="AK20" i="40"/>
  <c r="O625" i="42" l="1"/>
  <c r="I625" i="42" s="1"/>
  <c r="L625" i="42"/>
  <c r="M625" i="42"/>
  <c r="P625" i="42"/>
  <c r="N625" i="42"/>
  <c r="G627" i="42" s="1"/>
  <c r="G626" i="42"/>
  <c r="I627" i="42"/>
  <c r="G625" i="42"/>
  <c r="I626" i="42"/>
  <c r="J625" i="42" s="1"/>
  <c r="F629" i="42" s="1"/>
  <c r="AB125" i="40" l="1"/>
  <c r="H123" i="40"/>
  <c r="G123" i="40"/>
  <c r="H122" i="40"/>
  <c r="G122" i="40"/>
  <c r="H121" i="40"/>
  <c r="G121" i="40"/>
  <c r="H120" i="40"/>
  <c r="G120" i="40"/>
  <c r="H119" i="40"/>
  <c r="G119" i="40"/>
  <c r="H118" i="40"/>
  <c r="G118" i="40"/>
  <c r="H117" i="40"/>
  <c r="G117" i="40"/>
  <c r="H116" i="40"/>
  <c r="G116" i="40"/>
  <c r="H115" i="40"/>
  <c r="G115" i="40"/>
  <c r="H114" i="40"/>
  <c r="G114" i="40"/>
  <c r="H113" i="40"/>
  <c r="G113" i="40"/>
  <c r="H112" i="40"/>
  <c r="G112" i="40"/>
  <c r="H111" i="40"/>
  <c r="G111" i="40"/>
  <c r="H110" i="40"/>
  <c r="G110" i="40"/>
  <c r="H109" i="40"/>
  <c r="G109" i="40"/>
  <c r="H108" i="40"/>
  <c r="G108" i="40"/>
  <c r="H107" i="40"/>
  <c r="G107" i="40"/>
  <c r="H106" i="40"/>
  <c r="G106" i="40"/>
  <c r="H105" i="40"/>
  <c r="G105" i="40"/>
  <c r="H104" i="40"/>
  <c r="G104" i="40"/>
  <c r="H103" i="40"/>
  <c r="G103" i="40"/>
  <c r="H102" i="40"/>
  <c r="G102" i="40"/>
  <c r="H101" i="40"/>
  <c r="G101" i="40"/>
  <c r="H100" i="40"/>
  <c r="G100" i="40"/>
  <c r="H99" i="40"/>
  <c r="G99" i="40"/>
  <c r="H98" i="40"/>
  <c r="G98" i="40"/>
  <c r="H97" i="40"/>
  <c r="G98" i="41"/>
  <c r="H98" i="41"/>
  <c r="G99" i="41"/>
  <c r="H99" i="41"/>
  <c r="G100" i="41"/>
  <c r="H100" i="41"/>
  <c r="G101" i="41"/>
  <c r="H101" i="41"/>
  <c r="G102" i="41"/>
  <c r="H102" i="41"/>
  <c r="G103" i="41"/>
  <c r="H103" i="41"/>
  <c r="G104" i="41"/>
  <c r="H104" i="41"/>
  <c r="G105" i="41"/>
  <c r="H105" i="41"/>
  <c r="G106" i="41"/>
  <c r="H106" i="41"/>
  <c r="G107" i="41"/>
  <c r="H107" i="41"/>
  <c r="G108" i="41"/>
  <c r="H108" i="41"/>
  <c r="G109" i="41"/>
  <c r="H109" i="41"/>
  <c r="G110" i="41"/>
  <c r="H110" i="41"/>
  <c r="G111" i="41"/>
  <c r="H111" i="41"/>
  <c r="G112" i="41"/>
  <c r="H112" i="41"/>
  <c r="G113" i="41"/>
  <c r="H113" i="41"/>
  <c r="G114" i="41"/>
  <c r="H114" i="41"/>
  <c r="G115" i="41"/>
  <c r="H115" i="41"/>
  <c r="G116" i="41"/>
  <c r="H116" i="41"/>
  <c r="G117" i="41"/>
  <c r="H117" i="41"/>
  <c r="G118" i="41"/>
  <c r="H118" i="41"/>
  <c r="G119" i="41"/>
  <c r="H119" i="41"/>
  <c r="G120" i="41"/>
  <c r="H120" i="41"/>
  <c r="G121" i="41"/>
  <c r="H121" i="41"/>
  <c r="G122" i="41"/>
  <c r="H122" i="41"/>
  <c r="G123" i="41"/>
  <c r="H123" i="41"/>
  <c r="H97" i="41"/>
  <c r="G97" i="41"/>
  <c r="H12" i="41"/>
  <c r="G12" i="41"/>
  <c r="H12" i="40"/>
  <c r="O12" i="41"/>
  <c r="H81" i="41"/>
  <c r="G81" i="41"/>
  <c r="H80" i="41"/>
  <c r="G80" i="41"/>
  <c r="H79" i="41"/>
  <c r="G79" i="41"/>
  <c r="H78" i="41"/>
  <c r="G78" i="41"/>
  <c r="H77" i="41"/>
  <c r="G77" i="41"/>
  <c r="H76" i="41"/>
  <c r="G76" i="41"/>
  <c r="H75" i="41"/>
  <c r="G75" i="41"/>
  <c r="H74" i="41"/>
  <c r="G74" i="41"/>
  <c r="H73" i="41"/>
  <c r="G73" i="41"/>
  <c r="H72" i="41"/>
  <c r="G72" i="41"/>
  <c r="H71" i="41"/>
  <c r="G71" i="41"/>
  <c r="H70" i="41"/>
  <c r="G70" i="41"/>
  <c r="H69" i="41"/>
  <c r="G69" i="41"/>
  <c r="H68" i="41"/>
  <c r="G68" i="41"/>
  <c r="H67" i="41"/>
  <c r="G67" i="41"/>
  <c r="H66" i="41"/>
  <c r="G66" i="41"/>
  <c r="H65" i="41"/>
  <c r="G65" i="41"/>
  <c r="H64" i="41"/>
  <c r="G64" i="41"/>
  <c r="H63" i="41"/>
  <c r="G63" i="41"/>
  <c r="H62" i="41"/>
  <c r="G62" i="41"/>
  <c r="H61" i="41"/>
  <c r="G61" i="41"/>
  <c r="H60" i="41"/>
  <c r="G60" i="41"/>
  <c r="H59" i="41"/>
  <c r="G59" i="41"/>
  <c r="H58" i="41"/>
  <c r="G58" i="41"/>
  <c r="H57" i="41"/>
  <c r="G57" i="41"/>
  <c r="H56" i="41"/>
  <c r="G56" i="41"/>
  <c r="H55" i="41"/>
  <c r="G55" i="41"/>
  <c r="H54" i="41"/>
  <c r="G54" i="41"/>
  <c r="H53" i="41"/>
  <c r="G53" i="41"/>
  <c r="H52" i="41"/>
  <c r="G52" i="41"/>
  <c r="H51" i="41"/>
  <c r="G51" i="41"/>
  <c r="H50" i="41"/>
  <c r="G50" i="41"/>
  <c r="H49" i="41"/>
  <c r="G49" i="41"/>
  <c r="H48" i="41"/>
  <c r="G48" i="41"/>
  <c r="H47" i="41"/>
  <c r="G47" i="41"/>
  <c r="H46" i="41"/>
  <c r="G46" i="41"/>
  <c r="H45" i="41"/>
  <c r="G45" i="41"/>
  <c r="H44" i="41"/>
  <c r="G44" i="41"/>
  <c r="H43" i="41"/>
  <c r="G43" i="41"/>
  <c r="H42" i="41"/>
  <c r="G42" i="41"/>
  <c r="H41" i="41"/>
  <c r="G41" i="41"/>
  <c r="H40" i="41"/>
  <c r="G40" i="41"/>
  <c r="H39" i="41"/>
  <c r="G39" i="41"/>
  <c r="H38" i="41"/>
  <c r="G38" i="41"/>
  <c r="H37" i="41"/>
  <c r="G37" i="41"/>
  <c r="H36" i="41"/>
  <c r="G36" i="41"/>
  <c r="H35" i="41"/>
  <c r="G35" i="41"/>
  <c r="H34" i="41"/>
  <c r="G34" i="41"/>
  <c r="H33" i="41"/>
  <c r="G33" i="41"/>
  <c r="H32" i="41"/>
  <c r="G32" i="41"/>
  <c r="H31" i="41"/>
  <c r="G31" i="41"/>
  <c r="H30" i="41"/>
  <c r="G30" i="41"/>
  <c r="H29" i="41"/>
  <c r="G29" i="41"/>
  <c r="H28" i="41"/>
  <c r="G28" i="41"/>
  <c r="H27" i="41"/>
  <c r="G27" i="41"/>
  <c r="H26" i="41"/>
  <c r="G26" i="41"/>
  <c r="H25" i="41"/>
  <c r="G25" i="41"/>
  <c r="H24" i="41"/>
  <c r="G24" i="41"/>
  <c r="H23" i="41"/>
  <c r="G23" i="41"/>
  <c r="H22" i="41"/>
  <c r="G22" i="41"/>
  <c r="H21" i="41"/>
  <c r="G21" i="41"/>
  <c r="H20" i="41"/>
  <c r="G20" i="41"/>
  <c r="H19" i="41"/>
  <c r="G19" i="41"/>
  <c r="H18" i="41"/>
  <c r="G18" i="41"/>
  <c r="H17" i="41"/>
  <c r="G17" i="41"/>
  <c r="H16" i="41"/>
  <c r="G16" i="41"/>
  <c r="H15" i="41"/>
  <c r="G15" i="41"/>
  <c r="H14" i="41"/>
  <c r="G14" i="41"/>
  <c r="H13" i="41"/>
  <c r="G13" i="41"/>
  <c r="G13" i="40" l="1"/>
  <c r="H13" i="40"/>
  <c r="G14" i="40"/>
  <c r="H14" i="40"/>
  <c r="G15" i="40"/>
  <c r="H15" i="40"/>
  <c r="G16" i="40"/>
  <c r="H16" i="40"/>
  <c r="G17" i="40"/>
  <c r="H17" i="40"/>
  <c r="G18" i="40"/>
  <c r="H18" i="40"/>
  <c r="G19" i="40"/>
  <c r="H19" i="40"/>
  <c r="G20" i="40"/>
  <c r="H20" i="40"/>
  <c r="G21" i="40"/>
  <c r="H21" i="40"/>
  <c r="G22" i="40"/>
  <c r="H22" i="40"/>
  <c r="G23" i="40"/>
  <c r="H23" i="40"/>
  <c r="G24" i="40"/>
  <c r="H24" i="40"/>
  <c r="G25" i="40"/>
  <c r="H25" i="40"/>
  <c r="G26" i="40"/>
  <c r="H26" i="40"/>
  <c r="G27" i="40"/>
  <c r="H27" i="40"/>
  <c r="G28" i="40"/>
  <c r="H28" i="40"/>
  <c r="G29" i="40"/>
  <c r="H29" i="40"/>
  <c r="G30" i="40"/>
  <c r="H30" i="40"/>
  <c r="G31" i="40"/>
  <c r="H31" i="40"/>
  <c r="G32" i="40"/>
  <c r="H32" i="40"/>
  <c r="G33" i="40"/>
  <c r="H33" i="40"/>
  <c r="G34" i="40"/>
  <c r="H34" i="40"/>
  <c r="G35" i="40"/>
  <c r="H35" i="40"/>
  <c r="G36" i="40"/>
  <c r="H36" i="40"/>
  <c r="G37" i="40"/>
  <c r="H37" i="40"/>
  <c r="G38" i="40"/>
  <c r="H38" i="40"/>
  <c r="G39" i="40"/>
  <c r="H39" i="40"/>
  <c r="G40" i="40"/>
  <c r="H40" i="40"/>
  <c r="G41" i="40"/>
  <c r="H41" i="40"/>
  <c r="G42" i="40"/>
  <c r="H42" i="40"/>
  <c r="G43" i="40"/>
  <c r="H43" i="40"/>
  <c r="G44" i="40"/>
  <c r="H44" i="40"/>
  <c r="G45" i="40"/>
  <c r="H45" i="40"/>
  <c r="G46" i="40"/>
  <c r="H46" i="40"/>
  <c r="G47" i="40"/>
  <c r="H47" i="40"/>
  <c r="G48" i="40"/>
  <c r="H48" i="40"/>
  <c r="G49" i="40"/>
  <c r="H49" i="40"/>
  <c r="G50" i="40"/>
  <c r="H50" i="40"/>
  <c r="G51" i="40"/>
  <c r="H51" i="40"/>
  <c r="G52" i="40"/>
  <c r="H52" i="40"/>
  <c r="G53" i="40"/>
  <c r="H53" i="40"/>
  <c r="G54" i="40"/>
  <c r="H54" i="40"/>
  <c r="G55" i="40"/>
  <c r="H55" i="40"/>
  <c r="G56" i="40"/>
  <c r="H56" i="40"/>
  <c r="G57" i="40"/>
  <c r="H57" i="40"/>
  <c r="G58" i="40"/>
  <c r="H58" i="40"/>
  <c r="G59" i="40"/>
  <c r="H59" i="40"/>
  <c r="G60" i="40"/>
  <c r="H60" i="40"/>
  <c r="G61" i="40"/>
  <c r="H61" i="40"/>
  <c r="G62" i="40"/>
  <c r="H62" i="40"/>
  <c r="G63" i="40"/>
  <c r="H63" i="40"/>
  <c r="G64" i="40"/>
  <c r="H64" i="40"/>
  <c r="G65" i="40"/>
  <c r="H65" i="40"/>
  <c r="G66" i="40"/>
  <c r="H66" i="40"/>
  <c r="G67" i="40"/>
  <c r="H67" i="40"/>
  <c r="G68" i="40"/>
  <c r="H68" i="40"/>
  <c r="G69" i="40"/>
  <c r="H69" i="40"/>
  <c r="G70" i="40"/>
  <c r="H70" i="40"/>
  <c r="G71" i="40"/>
  <c r="H71" i="40"/>
  <c r="G72" i="40"/>
  <c r="H72" i="40"/>
  <c r="G73" i="40"/>
  <c r="H73" i="40"/>
  <c r="G74" i="40"/>
  <c r="H74" i="40"/>
  <c r="G75" i="40"/>
  <c r="H75" i="40"/>
  <c r="G76" i="40"/>
  <c r="H76" i="40"/>
  <c r="G77" i="40"/>
  <c r="H77" i="40"/>
  <c r="G78" i="40"/>
  <c r="H78" i="40"/>
  <c r="G79" i="40"/>
  <c r="H79" i="40"/>
  <c r="G80" i="40"/>
  <c r="H80" i="40"/>
  <c r="G81" i="40"/>
  <c r="H81" i="40"/>
  <c r="S13" i="40" l="1"/>
  <c r="AF13" i="40" s="1"/>
  <c r="S14" i="40"/>
  <c r="AF14" i="40" s="1"/>
  <c r="S15" i="40"/>
  <c r="AF15" i="40" s="1"/>
  <c r="S16" i="40"/>
  <c r="AF16" i="40" s="1"/>
  <c r="S17" i="40"/>
  <c r="AF17" i="40" s="1"/>
  <c r="S18" i="40"/>
  <c r="AF18" i="40" s="1"/>
  <c r="S19" i="40"/>
  <c r="AF19" i="40" s="1"/>
  <c r="S20" i="40"/>
  <c r="AF20" i="40" s="1"/>
  <c r="S21" i="40"/>
  <c r="AF21" i="40" s="1"/>
  <c r="S22" i="40"/>
  <c r="AF22" i="40" s="1"/>
  <c r="S23" i="40"/>
  <c r="AF23" i="40" s="1"/>
  <c r="S24" i="40"/>
  <c r="AF24" i="40" s="1"/>
  <c r="S25" i="40"/>
  <c r="AF25" i="40" s="1"/>
  <c r="S26" i="40"/>
  <c r="AF26" i="40" s="1"/>
  <c r="S27" i="40"/>
  <c r="AF27" i="40" s="1"/>
  <c r="S28" i="40"/>
  <c r="AF28" i="40" s="1"/>
  <c r="S29" i="40"/>
  <c r="AF29" i="40" s="1"/>
  <c r="S30" i="40"/>
  <c r="AF30" i="40" s="1"/>
  <c r="S31" i="40"/>
  <c r="AF31" i="40" s="1"/>
  <c r="S32" i="40"/>
  <c r="AF32" i="40" s="1"/>
  <c r="S33" i="40"/>
  <c r="AF33" i="40" s="1"/>
  <c r="S34" i="40"/>
  <c r="AF34" i="40" s="1"/>
  <c r="S35" i="40"/>
  <c r="AF35" i="40" s="1"/>
  <c r="S36" i="40"/>
  <c r="AF36" i="40" s="1"/>
  <c r="S37" i="40"/>
  <c r="AF37" i="40" s="1"/>
  <c r="S38" i="40"/>
  <c r="AF38" i="40" s="1"/>
  <c r="S39" i="40"/>
  <c r="AF39" i="40" s="1"/>
  <c r="S40" i="40"/>
  <c r="AF40" i="40" s="1"/>
  <c r="S41" i="40"/>
  <c r="AF41" i="40" s="1"/>
  <c r="S42" i="40"/>
  <c r="AF42" i="40" s="1"/>
  <c r="S43" i="40"/>
  <c r="AF43" i="40" s="1"/>
  <c r="S44" i="40"/>
  <c r="AF44" i="40" s="1"/>
  <c r="S45" i="40"/>
  <c r="AF45" i="40" s="1"/>
  <c r="S46" i="40"/>
  <c r="AF46" i="40" s="1"/>
  <c r="S47" i="40"/>
  <c r="AF47" i="40" s="1"/>
  <c r="S48" i="40"/>
  <c r="AF48" i="40" s="1"/>
  <c r="S49" i="40"/>
  <c r="AF49" i="40" s="1"/>
  <c r="S50" i="40"/>
  <c r="AF50" i="40" s="1"/>
  <c r="S51" i="40"/>
  <c r="AF51" i="40" s="1"/>
  <c r="S52" i="40"/>
  <c r="AF52" i="40" s="1"/>
  <c r="S53" i="40"/>
  <c r="AF53" i="40" s="1"/>
  <c r="S54" i="40"/>
  <c r="AF54" i="40" s="1"/>
  <c r="S55" i="40"/>
  <c r="AF55" i="40" s="1"/>
  <c r="S56" i="40"/>
  <c r="AF56" i="40" s="1"/>
  <c r="S57" i="40"/>
  <c r="AF57" i="40" s="1"/>
  <c r="S58" i="40"/>
  <c r="AF58" i="40" s="1"/>
  <c r="S59" i="40"/>
  <c r="AF59" i="40" s="1"/>
  <c r="S60" i="40"/>
  <c r="AF60" i="40" s="1"/>
  <c r="S61" i="40"/>
  <c r="AF61" i="40" s="1"/>
  <c r="S62" i="40"/>
  <c r="AF62" i="40" s="1"/>
  <c r="S63" i="40"/>
  <c r="AF63" i="40" s="1"/>
  <c r="S64" i="40"/>
  <c r="AF64" i="40" s="1"/>
  <c r="S65" i="40"/>
  <c r="AF65" i="40" s="1"/>
  <c r="S66" i="40"/>
  <c r="AF66" i="40" s="1"/>
  <c r="S67" i="40"/>
  <c r="AF67" i="40" s="1"/>
  <c r="S68" i="40"/>
  <c r="AF68" i="40" s="1"/>
  <c r="S69" i="40"/>
  <c r="AF69" i="40" s="1"/>
  <c r="S70" i="40"/>
  <c r="AF70" i="40" s="1"/>
  <c r="S71" i="40"/>
  <c r="AF71" i="40" s="1"/>
  <c r="S72" i="40"/>
  <c r="AF72" i="40" s="1"/>
  <c r="S73" i="40"/>
  <c r="AF73" i="40" s="1"/>
  <c r="S74" i="40"/>
  <c r="AF74" i="40" s="1"/>
  <c r="S75" i="40"/>
  <c r="AF75" i="40" s="1"/>
  <c r="S76" i="40"/>
  <c r="AF76" i="40" s="1"/>
  <c r="S77" i="40"/>
  <c r="AF77" i="40" s="1"/>
  <c r="S78" i="40"/>
  <c r="AF78" i="40" s="1"/>
  <c r="S79" i="40"/>
  <c r="AF79" i="40" s="1"/>
  <c r="S80" i="40"/>
  <c r="AF80" i="40" s="1"/>
  <c r="S81" i="40"/>
  <c r="AF81" i="40" s="1"/>
  <c r="S12" i="40"/>
  <c r="AF12" i="40" s="1"/>
  <c r="AF87" i="40" l="1"/>
  <c r="AF89" i="40" s="1"/>
  <c r="AF91" i="40" s="1"/>
  <c r="AF83" i="40"/>
  <c r="AW90" i="40"/>
  <c r="P12" i="40"/>
  <c r="Q12" i="40"/>
  <c r="V97" i="41"/>
  <c r="S97" i="41"/>
  <c r="K97" i="40"/>
  <c r="AN97" i="40" s="1"/>
  <c r="P99" i="40"/>
  <c r="J12" i="40" l="1"/>
  <c r="U12" i="40" s="1"/>
  <c r="AD12" i="40"/>
  <c r="AC12" i="40"/>
  <c r="AO97" i="40"/>
  <c r="AL12" i="41"/>
  <c r="V12" i="41"/>
  <c r="AG12" i="41" s="1"/>
  <c r="P12" i="41"/>
  <c r="AC12" i="41" s="1"/>
  <c r="R12" i="41"/>
  <c r="AE12" i="41" s="1"/>
  <c r="P97" i="40"/>
  <c r="Q97" i="40"/>
  <c r="S97" i="40"/>
  <c r="AF97" i="40" s="1"/>
  <c r="V13" i="40"/>
  <c r="AG13" i="40" s="1"/>
  <c r="O14" i="40"/>
  <c r="O15" i="40"/>
  <c r="O16" i="40"/>
  <c r="W17" i="40"/>
  <c r="AH17" i="40" s="1"/>
  <c r="Q18" i="40"/>
  <c r="P21" i="40"/>
  <c r="AC21" i="40" s="1"/>
  <c r="W22" i="40"/>
  <c r="AH22" i="40" s="1"/>
  <c r="Q23" i="40"/>
  <c r="O24" i="40"/>
  <c r="W25" i="40"/>
  <c r="AH25" i="40" s="1"/>
  <c r="W26" i="40"/>
  <c r="AH26" i="40" s="1"/>
  <c r="AL27" i="40"/>
  <c r="Q28" i="40"/>
  <c r="AL29" i="40"/>
  <c r="R30" i="40"/>
  <c r="AE30" i="40" s="1"/>
  <c r="AL32" i="40"/>
  <c r="V33" i="40"/>
  <c r="AG33" i="40" s="1"/>
  <c r="AK34" i="40"/>
  <c r="O35" i="40"/>
  <c r="O36" i="40"/>
  <c r="V37" i="40"/>
  <c r="AG37" i="40" s="1"/>
  <c r="AL38" i="40"/>
  <c r="W39" i="40"/>
  <c r="AH39" i="40" s="1"/>
  <c r="W40" i="40"/>
  <c r="AH40" i="40" s="1"/>
  <c r="O41" i="40"/>
  <c r="R44" i="40"/>
  <c r="AE44" i="40" s="1"/>
  <c r="P45" i="40"/>
  <c r="AC45" i="40" s="1"/>
  <c r="W47" i="40"/>
  <c r="AH47" i="40" s="1"/>
  <c r="W49" i="40"/>
  <c r="AH49" i="40" s="1"/>
  <c r="AK50" i="40"/>
  <c r="V51" i="40"/>
  <c r="AG51" i="40" s="1"/>
  <c r="V52" i="40"/>
  <c r="AG52" i="40" s="1"/>
  <c r="Q53" i="40"/>
  <c r="O56" i="40"/>
  <c r="AL57" i="40"/>
  <c r="P58" i="40"/>
  <c r="AC58" i="40" s="1"/>
  <c r="AL59" i="40"/>
  <c r="V60" i="40"/>
  <c r="AG60" i="40" s="1"/>
  <c r="W61" i="40"/>
  <c r="AH61" i="40" s="1"/>
  <c r="V62" i="40"/>
  <c r="AG62" i="40" s="1"/>
  <c r="Q63" i="40"/>
  <c r="AK64" i="40"/>
  <c r="W65" i="40"/>
  <c r="AH65" i="40" s="1"/>
  <c r="O67" i="40"/>
  <c r="R68" i="40"/>
  <c r="AE68" i="40" s="1"/>
  <c r="AL69" i="40"/>
  <c r="AK71" i="40"/>
  <c r="W72" i="40"/>
  <c r="AH72" i="40" s="1"/>
  <c r="R73" i="40"/>
  <c r="AE73" i="40" s="1"/>
  <c r="R74" i="40"/>
  <c r="AE74" i="40" s="1"/>
  <c r="P75" i="40"/>
  <c r="AC75" i="40" s="1"/>
  <c r="AK76" i="40"/>
  <c r="Q77" i="40"/>
  <c r="Q80" i="40"/>
  <c r="V81" i="40"/>
  <c r="AG81" i="40" s="1"/>
  <c r="W41" i="40"/>
  <c r="AH41" i="40" s="1"/>
  <c r="I130" i="41"/>
  <c r="I131" i="41" s="1"/>
  <c r="AL123" i="41"/>
  <c r="AK123" i="41"/>
  <c r="Y123" i="41"/>
  <c r="AJ123" i="41" s="1"/>
  <c r="X123" i="41"/>
  <c r="AI123" i="41" s="1"/>
  <c r="W123" i="41"/>
  <c r="AH123" i="41" s="1"/>
  <c r="V123" i="41"/>
  <c r="AG123" i="41" s="1"/>
  <c r="S123" i="41"/>
  <c r="AF123" i="41" s="1"/>
  <c r="R123" i="41"/>
  <c r="AE123" i="41" s="1"/>
  <c r="Q123" i="41"/>
  <c r="P123" i="41"/>
  <c r="K123" i="41"/>
  <c r="AL122" i="41"/>
  <c r="AK122" i="41"/>
  <c r="Y122" i="41"/>
  <c r="AJ122" i="41" s="1"/>
  <c r="X122" i="41"/>
  <c r="AI122" i="41" s="1"/>
  <c r="W122" i="41"/>
  <c r="AH122" i="41" s="1"/>
  <c r="V122" i="41"/>
  <c r="AG122" i="41" s="1"/>
  <c r="S122" i="41"/>
  <c r="AF122" i="41" s="1"/>
  <c r="R122" i="41"/>
  <c r="AE122" i="41" s="1"/>
  <c r="Q122" i="41"/>
  <c r="P122" i="41"/>
  <c r="K122" i="41"/>
  <c r="AL121" i="41"/>
  <c r="AK121" i="41"/>
  <c r="Y121" i="41"/>
  <c r="AJ121" i="41" s="1"/>
  <c r="X121" i="41"/>
  <c r="AI121" i="41" s="1"/>
  <c r="W121" i="41"/>
  <c r="AH121" i="41" s="1"/>
  <c r="V121" i="41"/>
  <c r="AG121" i="41" s="1"/>
  <c r="S121" i="41"/>
  <c r="AF121" i="41" s="1"/>
  <c r="R121" i="41"/>
  <c r="AE121" i="41" s="1"/>
  <c r="Q121" i="41"/>
  <c r="P121" i="41"/>
  <c r="K121" i="41"/>
  <c r="AN121" i="41" s="1"/>
  <c r="AL120" i="41"/>
  <c r="AK120" i="41"/>
  <c r="Y120" i="41"/>
  <c r="AJ120" i="41" s="1"/>
  <c r="X120" i="41"/>
  <c r="AI120" i="41" s="1"/>
  <c r="W120" i="41"/>
  <c r="AH120" i="41" s="1"/>
  <c r="V120" i="41"/>
  <c r="AG120" i="41" s="1"/>
  <c r="S120" i="41"/>
  <c r="AF120" i="41" s="1"/>
  <c r="R120" i="41"/>
  <c r="AE120" i="41" s="1"/>
  <c r="Q120" i="41"/>
  <c r="P120" i="41"/>
  <c r="K120" i="41"/>
  <c r="AO120" i="41" s="1"/>
  <c r="AL119" i="41"/>
  <c r="AK119" i="41"/>
  <c r="Y119" i="41"/>
  <c r="AJ119" i="41" s="1"/>
  <c r="X119" i="41"/>
  <c r="AI119" i="41" s="1"/>
  <c r="W119" i="41"/>
  <c r="AH119" i="41" s="1"/>
  <c r="V119" i="41"/>
  <c r="AG119" i="41" s="1"/>
  <c r="S119" i="41"/>
  <c r="AF119" i="41" s="1"/>
  <c r="R119" i="41"/>
  <c r="AE119" i="41" s="1"/>
  <c r="Q119" i="41"/>
  <c r="P119" i="41"/>
  <c r="K119" i="41"/>
  <c r="AN119" i="41" s="1"/>
  <c r="AL118" i="41"/>
  <c r="AK118" i="41"/>
  <c r="Y118" i="41"/>
  <c r="AJ118" i="41" s="1"/>
  <c r="X118" i="41"/>
  <c r="AI118" i="41" s="1"/>
  <c r="W118" i="41"/>
  <c r="AH118" i="41" s="1"/>
  <c r="V118" i="41"/>
  <c r="AG118" i="41" s="1"/>
  <c r="S118" i="41"/>
  <c r="AF118" i="41" s="1"/>
  <c r="R118" i="41"/>
  <c r="AE118" i="41" s="1"/>
  <c r="Q118" i="41"/>
  <c r="P118" i="41"/>
  <c r="K118" i="41"/>
  <c r="AL117" i="41"/>
  <c r="AK117" i="41"/>
  <c r="Y117" i="41"/>
  <c r="AJ117" i="41" s="1"/>
  <c r="X117" i="41"/>
  <c r="AI117" i="41" s="1"/>
  <c r="W117" i="41"/>
  <c r="AH117" i="41" s="1"/>
  <c r="V117" i="41"/>
  <c r="AG117" i="41" s="1"/>
  <c r="S117" i="41"/>
  <c r="AF117" i="41" s="1"/>
  <c r="R117" i="41"/>
  <c r="AE117" i="41" s="1"/>
  <c r="Q117" i="41"/>
  <c r="P117" i="41"/>
  <c r="K117" i="41"/>
  <c r="AN117" i="41" s="1"/>
  <c r="AL116" i="41"/>
  <c r="AK116" i="41"/>
  <c r="Y116" i="41"/>
  <c r="AJ116" i="41" s="1"/>
  <c r="X116" i="41"/>
  <c r="AI116" i="41" s="1"/>
  <c r="W116" i="41"/>
  <c r="AH116" i="41" s="1"/>
  <c r="V116" i="41"/>
  <c r="AG116" i="41" s="1"/>
  <c r="S116" i="41"/>
  <c r="AF116" i="41" s="1"/>
  <c r="R116" i="41"/>
  <c r="AE116" i="41" s="1"/>
  <c r="Q116" i="41"/>
  <c r="P116" i="41"/>
  <c r="K116" i="41"/>
  <c r="AO116" i="41" s="1"/>
  <c r="AL115" i="41"/>
  <c r="AK115" i="41"/>
  <c r="Y115" i="41"/>
  <c r="AJ115" i="41" s="1"/>
  <c r="X115" i="41"/>
  <c r="AI115" i="41" s="1"/>
  <c r="W115" i="41"/>
  <c r="AH115" i="41" s="1"/>
  <c r="V115" i="41"/>
  <c r="AG115" i="41" s="1"/>
  <c r="S115" i="41"/>
  <c r="AF115" i="41" s="1"/>
  <c r="R115" i="41"/>
  <c r="AE115" i="41" s="1"/>
  <c r="Q115" i="41"/>
  <c r="P115" i="41"/>
  <c r="K115" i="41"/>
  <c r="AN115" i="41" s="1"/>
  <c r="AL114" i="41"/>
  <c r="AK114" i="41"/>
  <c r="Y114" i="41"/>
  <c r="AJ114" i="41" s="1"/>
  <c r="X114" i="41"/>
  <c r="AI114" i="41" s="1"/>
  <c r="W114" i="41"/>
  <c r="AH114" i="41" s="1"/>
  <c r="V114" i="41"/>
  <c r="AG114" i="41" s="1"/>
  <c r="S114" i="41"/>
  <c r="AF114" i="41" s="1"/>
  <c r="R114" i="41"/>
  <c r="AE114" i="41" s="1"/>
  <c r="Q114" i="41"/>
  <c r="P114" i="41"/>
  <c r="K114" i="41"/>
  <c r="AL113" i="41"/>
  <c r="AK113" i="41"/>
  <c r="Y113" i="41"/>
  <c r="AJ113" i="41" s="1"/>
  <c r="X113" i="41"/>
  <c r="AI113" i="41" s="1"/>
  <c r="W113" i="41"/>
  <c r="AH113" i="41" s="1"/>
  <c r="V113" i="41"/>
  <c r="AG113" i="41" s="1"/>
  <c r="S113" i="41"/>
  <c r="AF113" i="41" s="1"/>
  <c r="R113" i="41"/>
  <c r="AE113" i="41" s="1"/>
  <c r="Q113" i="41"/>
  <c r="P113" i="41"/>
  <c r="K113" i="41"/>
  <c r="AO113" i="41" s="1"/>
  <c r="AL112" i="41"/>
  <c r="AK112" i="41"/>
  <c r="Y112" i="41"/>
  <c r="AJ112" i="41" s="1"/>
  <c r="X112" i="41"/>
  <c r="AI112" i="41" s="1"/>
  <c r="W112" i="41"/>
  <c r="AH112" i="41" s="1"/>
  <c r="V112" i="41"/>
  <c r="AG112" i="41" s="1"/>
  <c r="S112" i="41"/>
  <c r="AF112" i="41" s="1"/>
  <c r="R112" i="41"/>
  <c r="AE112" i="41" s="1"/>
  <c r="Q112" i="41"/>
  <c r="P112" i="41"/>
  <c r="K112" i="41"/>
  <c r="AL111" i="41"/>
  <c r="AK111" i="41"/>
  <c r="Y111" i="41"/>
  <c r="AJ111" i="41" s="1"/>
  <c r="X111" i="41"/>
  <c r="AI111" i="41" s="1"/>
  <c r="W111" i="41"/>
  <c r="AH111" i="41" s="1"/>
  <c r="V111" i="41"/>
  <c r="AG111" i="41" s="1"/>
  <c r="S111" i="41"/>
  <c r="AF111" i="41" s="1"/>
  <c r="R111" i="41"/>
  <c r="AE111" i="41" s="1"/>
  <c r="Q111" i="41"/>
  <c r="P111" i="41"/>
  <c r="K111" i="41"/>
  <c r="AN111" i="41" s="1"/>
  <c r="AL110" i="41"/>
  <c r="AK110" i="41"/>
  <c r="Y110" i="41"/>
  <c r="AJ110" i="41" s="1"/>
  <c r="X110" i="41"/>
  <c r="AI110" i="41" s="1"/>
  <c r="W110" i="41"/>
  <c r="AH110" i="41" s="1"/>
  <c r="V110" i="41"/>
  <c r="AG110" i="41" s="1"/>
  <c r="S110" i="41"/>
  <c r="AF110" i="41" s="1"/>
  <c r="R110" i="41"/>
  <c r="AE110" i="41" s="1"/>
  <c r="Q110" i="41"/>
  <c r="P110" i="41"/>
  <c r="K110" i="41"/>
  <c r="AN110" i="41" s="1"/>
  <c r="AL109" i="41"/>
  <c r="AK109" i="41"/>
  <c r="Y109" i="41"/>
  <c r="AJ109" i="41" s="1"/>
  <c r="X109" i="41"/>
  <c r="AI109" i="41" s="1"/>
  <c r="W109" i="41"/>
  <c r="AH109" i="41" s="1"/>
  <c r="V109" i="41"/>
  <c r="AG109" i="41" s="1"/>
  <c r="S109" i="41"/>
  <c r="AF109" i="41" s="1"/>
  <c r="R109" i="41"/>
  <c r="AE109" i="41" s="1"/>
  <c r="Q109" i="41"/>
  <c r="P109" i="41"/>
  <c r="K109" i="41"/>
  <c r="AL108" i="41"/>
  <c r="AK108" i="41"/>
  <c r="Y108" i="41"/>
  <c r="AJ108" i="41" s="1"/>
  <c r="X108" i="41"/>
  <c r="AI108" i="41" s="1"/>
  <c r="W108" i="41"/>
  <c r="AH108" i="41" s="1"/>
  <c r="V108" i="41"/>
  <c r="AG108" i="41" s="1"/>
  <c r="S108" i="41"/>
  <c r="AF108" i="41" s="1"/>
  <c r="R108" i="41"/>
  <c r="AE108" i="41" s="1"/>
  <c r="Q108" i="41"/>
  <c r="P108" i="41"/>
  <c r="K108" i="41"/>
  <c r="AO108" i="41" s="1"/>
  <c r="AL107" i="41"/>
  <c r="AK107" i="41"/>
  <c r="Y107" i="41"/>
  <c r="AJ107" i="41" s="1"/>
  <c r="X107" i="41"/>
  <c r="AI107" i="41" s="1"/>
  <c r="W107" i="41"/>
  <c r="AH107" i="41" s="1"/>
  <c r="V107" i="41"/>
  <c r="AG107" i="41" s="1"/>
  <c r="S107" i="41"/>
  <c r="AF107" i="41" s="1"/>
  <c r="R107" i="41"/>
  <c r="AE107" i="41" s="1"/>
  <c r="Q107" i="41"/>
  <c r="P107" i="41"/>
  <c r="K107" i="41"/>
  <c r="AN107" i="41" s="1"/>
  <c r="AL106" i="41"/>
  <c r="AK106" i="41"/>
  <c r="Y106" i="41"/>
  <c r="AJ106" i="41" s="1"/>
  <c r="X106" i="41"/>
  <c r="AI106" i="41" s="1"/>
  <c r="W106" i="41"/>
  <c r="AH106" i="41" s="1"/>
  <c r="V106" i="41"/>
  <c r="AG106" i="41" s="1"/>
  <c r="S106" i="41"/>
  <c r="AF106" i="41" s="1"/>
  <c r="R106" i="41"/>
  <c r="AE106" i="41" s="1"/>
  <c r="Q106" i="41"/>
  <c r="P106" i="41"/>
  <c r="K106" i="41"/>
  <c r="AL105" i="41"/>
  <c r="AK105" i="41"/>
  <c r="Y105" i="41"/>
  <c r="AJ105" i="41" s="1"/>
  <c r="X105" i="41"/>
  <c r="AI105" i="41" s="1"/>
  <c r="W105" i="41"/>
  <c r="AH105" i="41" s="1"/>
  <c r="V105" i="41"/>
  <c r="AG105" i="41" s="1"/>
  <c r="S105" i="41"/>
  <c r="AF105" i="41" s="1"/>
  <c r="R105" i="41"/>
  <c r="AE105" i="41" s="1"/>
  <c r="Q105" i="41"/>
  <c r="P105" i="41"/>
  <c r="K105" i="41"/>
  <c r="AO105" i="41" s="1"/>
  <c r="AL104" i="41"/>
  <c r="AK104" i="41"/>
  <c r="Y104" i="41"/>
  <c r="AJ104" i="41" s="1"/>
  <c r="X104" i="41"/>
  <c r="AI104" i="41" s="1"/>
  <c r="W104" i="41"/>
  <c r="AH104" i="41" s="1"/>
  <c r="V104" i="41"/>
  <c r="AG104" i="41" s="1"/>
  <c r="S104" i="41"/>
  <c r="AF104" i="41" s="1"/>
  <c r="R104" i="41"/>
  <c r="AE104" i="41" s="1"/>
  <c r="Q104" i="41"/>
  <c r="P104" i="41"/>
  <c r="K104" i="41"/>
  <c r="AN104" i="41" s="1"/>
  <c r="AL103" i="41"/>
  <c r="AK103" i="41"/>
  <c r="Y103" i="41"/>
  <c r="AJ103" i="41" s="1"/>
  <c r="X103" i="41"/>
  <c r="AI103" i="41" s="1"/>
  <c r="W103" i="41"/>
  <c r="AH103" i="41" s="1"/>
  <c r="V103" i="41"/>
  <c r="AG103" i="41" s="1"/>
  <c r="S103" i="41"/>
  <c r="AF103" i="41" s="1"/>
  <c r="R103" i="41"/>
  <c r="AE103" i="41" s="1"/>
  <c r="Q103" i="41"/>
  <c r="P103" i="41"/>
  <c r="K103" i="41"/>
  <c r="AN103" i="41" s="1"/>
  <c r="AL102" i="41"/>
  <c r="AK102" i="41"/>
  <c r="Y102" i="41"/>
  <c r="AJ102" i="41" s="1"/>
  <c r="X102" i="41"/>
  <c r="AI102" i="41" s="1"/>
  <c r="W102" i="41"/>
  <c r="AH102" i="41" s="1"/>
  <c r="V102" i="41"/>
  <c r="AG102" i="41" s="1"/>
  <c r="S102" i="41"/>
  <c r="AF102" i="41" s="1"/>
  <c r="R102" i="41"/>
  <c r="AE102" i="41" s="1"/>
  <c r="Q102" i="41"/>
  <c r="P102" i="41"/>
  <c r="K102" i="41"/>
  <c r="AL101" i="41"/>
  <c r="AK101" i="41"/>
  <c r="Y101" i="41"/>
  <c r="AJ101" i="41" s="1"/>
  <c r="X101" i="41"/>
  <c r="AI101" i="41" s="1"/>
  <c r="W101" i="41"/>
  <c r="AH101" i="41" s="1"/>
  <c r="V101" i="41"/>
  <c r="AG101" i="41" s="1"/>
  <c r="S101" i="41"/>
  <c r="AF101" i="41" s="1"/>
  <c r="R101" i="41"/>
  <c r="AE101" i="41" s="1"/>
  <c r="Q101" i="41"/>
  <c r="P101" i="41"/>
  <c r="K101" i="41"/>
  <c r="AL100" i="41"/>
  <c r="AK100" i="41"/>
  <c r="Y100" i="41"/>
  <c r="AJ100" i="41" s="1"/>
  <c r="X100" i="41"/>
  <c r="AI100" i="41" s="1"/>
  <c r="W100" i="41"/>
  <c r="AH100" i="41" s="1"/>
  <c r="V100" i="41"/>
  <c r="AG100" i="41" s="1"/>
  <c r="S100" i="41"/>
  <c r="AF100" i="41" s="1"/>
  <c r="R100" i="41"/>
  <c r="AE100" i="41" s="1"/>
  <c r="Q100" i="41"/>
  <c r="P100" i="41"/>
  <c r="K100" i="41"/>
  <c r="AL99" i="41"/>
  <c r="AK99" i="41"/>
  <c r="Y99" i="41"/>
  <c r="AJ99" i="41" s="1"/>
  <c r="X99" i="41"/>
  <c r="AI99" i="41" s="1"/>
  <c r="W99" i="41"/>
  <c r="AH99" i="41" s="1"/>
  <c r="V99" i="41"/>
  <c r="AG99" i="41" s="1"/>
  <c r="S99" i="41"/>
  <c r="AF99" i="41" s="1"/>
  <c r="R99" i="41"/>
  <c r="AE99" i="41" s="1"/>
  <c r="Q99" i="41"/>
  <c r="P99" i="41"/>
  <c r="K99" i="41"/>
  <c r="AL98" i="41"/>
  <c r="AK98" i="41"/>
  <c r="Y98" i="41"/>
  <c r="AJ98" i="41" s="1"/>
  <c r="X98" i="41"/>
  <c r="AI98" i="41" s="1"/>
  <c r="W98" i="41"/>
  <c r="AH98" i="41" s="1"/>
  <c r="V98" i="41"/>
  <c r="AG98" i="41" s="1"/>
  <c r="S98" i="41"/>
  <c r="AF98" i="41" s="1"/>
  <c r="R98" i="41"/>
  <c r="AE98" i="41" s="1"/>
  <c r="Q98" i="41"/>
  <c r="P98" i="41"/>
  <c r="K98" i="41"/>
  <c r="AL97" i="41"/>
  <c r="AK97" i="41"/>
  <c r="Y97" i="41"/>
  <c r="AJ97" i="41" s="1"/>
  <c r="X97" i="41"/>
  <c r="AI97" i="41" s="1"/>
  <c r="W97" i="41"/>
  <c r="AH97" i="41" s="1"/>
  <c r="AG97" i="41"/>
  <c r="AF97" i="41"/>
  <c r="R97" i="41"/>
  <c r="AE97" i="41" s="1"/>
  <c r="Q97" i="41"/>
  <c r="P97" i="41"/>
  <c r="AC97" i="41" s="1"/>
  <c r="K97" i="41"/>
  <c r="AB83" i="41"/>
  <c r="AL81" i="41"/>
  <c r="AK81" i="41"/>
  <c r="W81" i="41"/>
  <c r="AH81" i="41" s="1"/>
  <c r="V81" i="41"/>
  <c r="AG81" i="41" s="1"/>
  <c r="S81" i="41"/>
  <c r="AF81" i="41" s="1"/>
  <c r="R81" i="41"/>
  <c r="AE81" i="41" s="1"/>
  <c r="Q81" i="41"/>
  <c r="P81" i="41"/>
  <c r="O81" i="41"/>
  <c r="AL80" i="41"/>
  <c r="AK80" i="41"/>
  <c r="W80" i="41"/>
  <c r="AH80" i="41" s="1"/>
  <c r="V80" i="41"/>
  <c r="AG80" i="41" s="1"/>
  <c r="S80" i="41"/>
  <c r="AF80" i="41" s="1"/>
  <c r="R80" i="41"/>
  <c r="AE80" i="41" s="1"/>
  <c r="Q80" i="41"/>
  <c r="P80" i="41"/>
  <c r="O80" i="41"/>
  <c r="AL79" i="41"/>
  <c r="AK79" i="41"/>
  <c r="W79" i="41"/>
  <c r="AH79" i="41" s="1"/>
  <c r="V79" i="41"/>
  <c r="AG79" i="41" s="1"/>
  <c r="S79" i="41"/>
  <c r="AF79" i="41" s="1"/>
  <c r="R79" i="41"/>
  <c r="AE79" i="41" s="1"/>
  <c r="Q79" i="41"/>
  <c r="P79" i="41"/>
  <c r="O79" i="41"/>
  <c r="AL78" i="41"/>
  <c r="AK78" i="41"/>
  <c r="W78" i="41"/>
  <c r="AH78" i="41" s="1"/>
  <c r="V78" i="41"/>
  <c r="AG78" i="41" s="1"/>
  <c r="S78" i="41"/>
  <c r="AF78" i="41" s="1"/>
  <c r="R78" i="41"/>
  <c r="AE78" i="41" s="1"/>
  <c r="Q78" i="41"/>
  <c r="P78" i="41"/>
  <c r="O78" i="41"/>
  <c r="AL77" i="41"/>
  <c r="AK77" i="41"/>
  <c r="W77" i="41"/>
  <c r="AH77" i="41" s="1"/>
  <c r="V77" i="41"/>
  <c r="AG77" i="41" s="1"/>
  <c r="S77" i="41"/>
  <c r="AF77" i="41" s="1"/>
  <c r="R77" i="41"/>
  <c r="AE77" i="41" s="1"/>
  <c r="Q77" i="41"/>
  <c r="P77" i="41"/>
  <c r="O77" i="41"/>
  <c r="AL76" i="41"/>
  <c r="AK76" i="41"/>
  <c r="W76" i="41"/>
  <c r="AH76" i="41" s="1"/>
  <c r="V76" i="41"/>
  <c r="AG76" i="41" s="1"/>
  <c r="S76" i="41"/>
  <c r="AF76" i="41" s="1"/>
  <c r="R76" i="41"/>
  <c r="AE76" i="41" s="1"/>
  <c r="Q76" i="41"/>
  <c r="P76" i="41"/>
  <c r="O76" i="41"/>
  <c r="AL75" i="41"/>
  <c r="AK75" i="41"/>
  <c r="W75" i="41"/>
  <c r="AH75" i="41" s="1"/>
  <c r="V75" i="41"/>
  <c r="AG75" i="41" s="1"/>
  <c r="S75" i="41"/>
  <c r="AF75" i="41" s="1"/>
  <c r="R75" i="41"/>
  <c r="AE75" i="41" s="1"/>
  <c r="Q75" i="41"/>
  <c r="P75" i="41"/>
  <c r="O75" i="41"/>
  <c r="AL74" i="41"/>
  <c r="AK74" i="41"/>
  <c r="W74" i="41"/>
  <c r="AH74" i="41" s="1"/>
  <c r="V74" i="41"/>
  <c r="AG74" i="41" s="1"/>
  <c r="S74" i="41"/>
  <c r="AF74" i="41" s="1"/>
  <c r="R74" i="41"/>
  <c r="AE74" i="41" s="1"/>
  <c r="Q74" i="41"/>
  <c r="P74" i="41"/>
  <c r="O74" i="41"/>
  <c r="AL73" i="41"/>
  <c r="AK73" i="41"/>
  <c r="W73" i="41"/>
  <c r="AH73" i="41" s="1"/>
  <c r="V73" i="41"/>
  <c r="AG73" i="41" s="1"/>
  <c r="S73" i="41"/>
  <c r="AF73" i="41" s="1"/>
  <c r="R73" i="41"/>
  <c r="AE73" i="41" s="1"/>
  <c r="Q73" i="41"/>
  <c r="P73" i="41"/>
  <c r="O73" i="41"/>
  <c r="AL72" i="41"/>
  <c r="AK72" i="41"/>
  <c r="W72" i="41"/>
  <c r="AH72" i="41" s="1"/>
  <c r="V72" i="41"/>
  <c r="AG72" i="41" s="1"/>
  <c r="S72" i="41"/>
  <c r="AF72" i="41" s="1"/>
  <c r="R72" i="41"/>
  <c r="AE72" i="41" s="1"/>
  <c r="Q72" i="41"/>
  <c r="P72" i="41"/>
  <c r="O72" i="41"/>
  <c r="AL71" i="41"/>
  <c r="AK71" i="41"/>
  <c r="W71" i="41"/>
  <c r="AH71" i="41" s="1"/>
  <c r="V71" i="41"/>
  <c r="AG71" i="41" s="1"/>
  <c r="S71" i="41"/>
  <c r="AF71" i="41" s="1"/>
  <c r="R71" i="41"/>
  <c r="AE71" i="41" s="1"/>
  <c r="Q71" i="41"/>
  <c r="P71" i="41"/>
  <c r="O71" i="41"/>
  <c r="AL70" i="41"/>
  <c r="AK70" i="41"/>
  <c r="W70" i="41"/>
  <c r="AH70" i="41" s="1"/>
  <c r="V70" i="41"/>
  <c r="AG70" i="41" s="1"/>
  <c r="S70" i="41"/>
  <c r="AF70" i="41" s="1"/>
  <c r="R70" i="41"/>
  <c r="AE70" i="41" s="1"/>
  <c r="Q70" i="41"/>
  <c r="P70" i="41"/>
  <c r="O70" i="41"/>
  <c r="AL69" i="41"/>
  <c r="AK69" i="41"/>
  <c r="W69" i="41"/>
  <c r="AH69" i="41" s="1"/>
  <c r="V69" i="41"/>
  <c r="AG69" i="41" s="1"/>
  <c r="S69" i="41"/>
  <c r="AF69" i="41" s="1"/>
  <c r="R69" i="41"/>
  <c r="AE69" i="41" s="1"/>
  <c r="Q69" i="41"/>
  <c r="P69" i="41"/>
  <c r="O69" i="41"/>
  <c r="AL68" i="41"/>
  <c r="AK68" i="41"/>
  <c r="W68" i="41"/>
  <c r="AH68" i="41" s="1"/>
  <c r="V68" i="41"/>
  <c r="AG68" i="41" s="1"/>
  <c r="S68" i="41"/>
  <c r="AF68" i="41" s="1"/>
  <c r="R68" i="41"/>
  <c r="AE68" i="41" s="1"/>
  <c r="Q68" i="41"/>
  <c r="P68" i="41"/>
  <c r="O68" i="41"/>
  <c r="AL67" i="41"/>
  <c r="AK67" i="41"/>
  <c r="W67" i="41"/>
  <c r="AH67" i="41" s="1"/>
  <c r="V67" i="41"/>
  <c r="AG67" i="41" s="1"/>
  <c r="S67" i="41"/>
  <c r="AF67" i="41" s="1"/>
  <c r="R67" i="41"/>
  <c r="AE67" i="41" s="1"/>
  <c r="Q67" i="41"/>
  <c r="P67" i="41"/>
  <c r="O67" i="41"/>
  <c r="AL66" i="41"/>
  <c r="AK66" i="41"/>
  <c r="W66" i="41"/>
  <c r="AH66" i="41" s="1"/>
  <c r="V66" i="41"/>
  <c r="AG66" i="41" s="1"/>
  <c r="S66" i="41"/>
  <c r="AF66" i="41" s="1"/>
  <c r="R66" i="41"/>
  <c r="AE66" i="41" s="1"/>
  <c r="Q66" i="41"/>
  <c r="P66" i="41"/>
  <c r="O66" i="41"/>
  <c r="AL65" i="41"/>
  <c r="AK65" i="41"/>
  <c r="W65" i="41"/>
  <c r="AH65" i="41" s="1"/>
  <c r="V65" i="41"/>
  <c r="AG65" i="41" s="1"/>
  <c r="S65" i="41"/>
  <c r="AF65" i="41" s="1"/>
  <c r="R65" i="41"/>
  <c r="AE65" i="41" s="1"/>
  <c r="Q65" i="41"/>
  <c r="P65" i="41"/>
  <c r="O65" i="41"/>
  <c r="AL64" i="41"/>
  <c r="AK64" i="41"/>
  <c r="W64" i="41"/>
  <c r="AH64" i="41" s="1"/>
  <c r="V64" i="41"/>
  <c r="AG64" i="41" s="1"/>
  <c r="S64" i="41"/>
  <c r="AF64" i="41" s="1"/>
  <c r="R64" i="41"/>
  <c r="AE64" i="41" s="1"/>
  <c r="Q64" i="41"/>
  <c r="P64" i="41"/>
  <c r="O64" i="41"/>
  <c r="AL63" i="41"/>
  <c r="AK63" i="41"/>
  <c r="W63" i="41"/>
  <c r="AH63" i="41" s="1"/>
  <c r="V63" i="41"/>
  <c r="AG63" i="41" s="1"/>
  <c r="S63" i="41"/>
  <c r="AF63" i="41" s="1"/>
  <c r="R63" i="41"/>
  <c r="AE63" i="41" s="1"/>
  <c r="Q63" i="41"/>
  <c r="P63" i="41"/>
  <c r="O63" i="41"/>
  <c r="AL62" i="41"/>
  <c r="AK62" i="41"/>
  <c r="W62" i="41"/>
  <c r="AH62" i="41" s="1"/>
  <c r="V62" i="41"/>
  <c r="AG62" i="41" s="1"/>
  <c r="S62" i="41"/>
  <c r="AF62" i="41" s="1"/>
  <c r="R62" i="41"/>
  <c r="AE62" i="41" s="1"/>
  <c r="Q62" i="41"/>
  <c r="P62" i="41"/>
  <c r="O62" i="41"/>
  <c r="AL61" i="41"/>
  <c r="AK61" i="41"/>
  <c r="W61" i="41"/>
  <c r="AH61" i="41" s="1"/>
  <c r="V61" i="41"/>
  <c r="AG61" i="41" s="1"/>
  <c r="S61" i="41"/>
  <c r="AF61" i="41" s="1"/>
  <c r="R61" i="41"/>
  <c r="AE61" i="41" s="1"/>
  <c r="Q61" i="41"/>
  <c r="P61" i="41"/>
  <c r="O61" i="41"/>
  <c r="AL60" i="41"/>
  <c r="AK60" i="41"/>
  <c r="W60" i="41"/>
  <c r="AH60" i="41" s="1"/>
  <c r="V60" i="41"/>
  <c r="AG60" i="41" s="1"/>
  <c r="S60" i="41"/>
  <c r="AF60" i="41" s="1"/>
  <c r="R60" i="41"/>
  <c r="AE60" i="41" s="1"/>
  <c r="Q60" i="41"/>
  <c r="P60" i="41"/>
  <c r="O60" i="41"/>
  <c r="AL59" i="41"/>
  <c r="AK59" i="41"/>
  <c r="W59" i="41"/>
  <c r="AH59" i="41" s="1"/>
  <c r="V59" i="41"/>
  <c r="AG59" i="41" s="1"/>
  <c r="S59" i="41"/>
  <c r="AF59" i="41" s="1"/>
  <c r="R59" i="41"/>
  <c r="AE59" i="41" s="1"/>
  <c r="Q59" i="41"/>
  <c r="P59" i="41"/>
  <c r="O59" i="41"/>
  <c r="AL58" i="41"/>
  <c r="AK58" i="41"/>
  <c r="W58" i="41"/>
  <c r="AH58" i="41" s="1"/>
  <c r="V58" i="41"/>
  <c r="AG58" i="41" s="1"/>
  <c r="S58" i="41"/>
  <c r="AF58" i="41" s="1"/>
  <c r="R58" i="41"/>
  <c r="AE58" i="41" s="1"/>
  <c r="Q58" i="41"/>
  <c r="P58" i="41"/>
  <c r="O58" i="41"/>
  <c r="AL57" i="41"/>
  <c r="AK57" i="41"/>
  <c r="W57" i="41"/>
  <c r="AH57" i="41" s="1"/>
  <c r="V57" i="41"/>
  <c r="AG57" i="41" s="1"/>
  <c r="S57" i="41"/>
  <c r="AF57" i="41" s="1"/>
  <c r="R57" i="41"/>
  <c r="AE57" i="41" s="1"/>
  <c r="Q57" i="41"/>
  <c r="P57" i="41"/>
  <c r="O57" i="41"/>
  <c r="AL56" i="41"/>
  <c r="AK56" i="41"/>
  <c r="W56" i="41"/>
  <c r="AH56" i="41" s="1"/>
  <c r="V56" i="41"/>
  <c r="AG56" i="41" s="1"/>
  <c r="S56" i="41"/>
  <c r="AF56" i="41" s="1"/>
  <c r="R56" i="41"/>
  <c r="AE56" i="41" s="1"/>
  <c r="Q56" i="41"/>
  <c r="P56" i="41"/>
  <c r="O56" i="41"/>
  <c r="AL55" i="41"/>
  <c r="AK55" i="41"/>
  <c r="W55" i="41"/>
  <c r="AH55" i="41" s="1"/>
  <c r="V55" i="41"/>
  <c r="AG55" i="41" s="1"/>
  <c r="S55" i="41"/>
  <c r="AF55" i="41" s="1"/>
  <c r="R55" i="41"/>
  <c r="AE55" i="41" s="1"/>
  <c r="Q55" i="41"/>
  <c r="P55" i="41"/>
  <c r="O55" i="41"/>
  <c r="AL54" i="41"/>
  <c r="AK54" i="41"/>
  <c r="W54" i="41"/>
  <c r="AH54" i="41" s="1"/>
  <c r="V54" i="41"/>
  <c r="AG54" i="41" s="1"/>
  <c r="S54" i="41"/>
  <c r="AF54" i="41" s="1"/>
  <c r="R54" i="41"/>
  <c r="AE54" i="41" s="1"/>
  <c r="Q54" i="41"/>
  <c r="P54" i="41"/>
  <c r="O54" i="41"/>
  <c r="AL53" i="41"/>
  <c r="AK53" i="41"/>
  <c r="W53" i="41"/>
  <c r="AH53" i="41" s="1"/>
  <c r="V53" i="41"/>
  <c r="AG53" i="41" s="1"/>
  <c r="S53" i="41"/>
  <c r="AF53" i="41" s="1"/>
  <c r="R53" i="41"/>
  <c r="AE53" i="41" s="1"/>
  <c r="Q53" i="41"/>
  <c r="P53" i="41"/>
  <c r="O53" i="41"/>
  <c r="AL52" i="41"/>
  <c r="AK52" i="41"/>
  <c r="W52" i="41"/>
  <c r="AH52" i="41" s="1"/>
  <c r="V52" i="41"/>
  <c r="AG52" i="41" s="1"/>
  <c r="S52" i="41"/>
  <c r="AF52" i="41" s="1"/>
  <c r="R52" i="41"/>
  <c r="AE52" i="41" s="1"/>
  <c r="Q52" i="41"/>
  <c r="P52" i="41"/>
  <c r="O52" i="41"/>
  <c r="AL51" i="41"/>
  <c r="AK51" i="41"/>
  <c r="W51" i="41"/>
  <c r="AH51" i="41" s="1"/>
  <c r="V51" i="41"/>
  <c r="AG51" i="41" s="1"/>
  <c r="S51" i="41"/>
  <c r="AF51" i="41" s="1"/>
  <c r="R51" i="41"/>
  <c r="AE51" i="41" s="1"/>
  <c r="Q51" i="41"/>
  <c r="P51" i="41"/>
  <c r="O51" i="41"/>
  <c r="AL50" i="41"/>
  <c r="AK50" i="41"/>
  <c r="W50" i="41"/>
  <c r="AH50" i="41" s="1"/>
  <c r="V50" i="41"/>
  <c r="AG50" i="41" s="1"/>
  <c r="S50" i="41"/>
  <c r="AF50" i="41" s="1"/>
  <c r="R50" i="41"/>
  <c r="AE50" i="41" s="1"/>
  <c r="Q50" i="41"/>
  <c r="P50" i="41"/>
  <c r="O50" i="41"/>
  <c r="AL49" i="41"/>
  <c r="AK49" i="41"/>
  <c r="W49" i="41"/>
  <c r="AH49" i="41" s="1"/>
  <c r="V49" i="41"/>
  <c r="AG49" i="41" s="1"/>
  <c r="S49" i="41"/>
  <c r="AF49" i="41" s="1"/>
  <c r="R49" i="41"/>
  <c r="AE49" i="41" s="1"/>
  <c r="Q49" i="41"/>
  <c r="P49" i="41"/>
  <c r="O49" i="41"/>
  <c r="AL48" i="41"/>
  <c r="AK48" i="41"/>
  <c r="W48" i="41"/>
  <c r="AH48" i="41" s="1"/>
  <c r="V48" i="41"/>
  <c r="AG48" i="41" s="1"/>
  <c r="S48" i="41"/>
  <c r="AF48" i="41" s="1"/>
  <c r="R48" i="41"/>
  <c r="AE48" i="41" s="1"/>
  <c r="Q48" i="41"/>
  <c r="P48" i="41"/>
  <c r="O48" i="41"/>
  <c r="AL47" i="41"/>
  <c r="AK47" i="41"/>
  <c r="W47" i="41"/>
  <c r="AH47" i="41" s="1"/>
  <c r="V47" i="41"/>
  <c r="AG47" i="41" s="1"/>
  <c r="S47" i="41"/>
  <c r="AF47" i="41" s="1"/>
  <c r="R47" i="41"/>
  <c r="AE47" i="41" s="1"/>
  <c r="Q47" i="41"/>
  <c r="P47" i="41"/>
  <c r="O47" i="41"/>
  <c r="AL46" i="41"/>
  <c r="AK46" i="41"/>
  <c r="W46" i="41"/>
  <c r="AH46" i="41" s="1"/>
  <c r="V46" i="41"/>
  <c r="AG46" i="41" s="1"/>
  <c r="S46" i="41"/>
  <c r="AF46" i="41" s="1"/>
  <c r="R46" i="41"/>
  <c r="AE46" i="41" s="1"/>
  <c r="Q46" i="41"/>
  <c r="P46" i="41"/>
  <c r="O46" i="41"/>
  <c r="AL45" i="41"/>
  <c r="AK45" i="41"/>
  <c r="W45" i="41"/>
  <c r="AH45" i="41" s="1"/>
  <c r="V45" i="41"/>
  <c r="AG45" i="41" s="1"/>
  <c r="S45" i="41"/>
  <c r="AF45" i="41" s="1"/>
  <c r="R45" i="41"/>
  <c r="AE45" i="41" s="1"/>
  <c r="Q45" i="41"/>
  <c r="P45" i="41"/>
  <c r="O45" i="41"/>
  <c r="AL44" i="41"/>
  <c r="AK44" i="41"/>
  <c r="W44" i="41"/>
  <c r="AH44" i="41" s="1"/>
  <c r="V44" i="41"/>
  <c r="AG44" i="41" s="1"/>
  <c r="S44" i="41"/>
  <c r="AF44" i="41" s="1"/>
  <c r="R44" i="41"/>
  <c r="AE44" i="41" s="1"/>
  <c r="Q44" i="41"/>
  <c r="P44" i="41"/>
  <c r="O44" i="41"/>
  <c r="AL43" i="41"/>
  <c r="AK43" i="41"/>
  <c r="W43" i="41"/>
  <c r="AH43" i="41" s="1"/>
  <c r="V43" i="41"/>
  <c r="AG43" i="41" s="1"/>
  <c r="S43" i="41"/>
  <c r="AF43" i="41" s="1"/>
  <c r="R43" i="41"/>
  <c r="AE43" i="41" s="1"/>
  <c r="Q43" i="41"/>
  <c r="P43" i="41"/>
  <c r="O43" i="41"/>
  <c r="AL42" i="41"/>
  <c r="AK42" i="41"/>
  <c r="W42" i="41"/>
  <c r="AH42" i="41" s="1"/>
  <c r="V42" i="41"/>
  <c r="AG42" i="41" s="1"/>
  <c r="S42" i="41"/>
  <c r="AF42" i="41" s="1"/>
  <c r="R42" i="41"/>
  <c r="AE42" i="41" s="1"/>
  <c r="Q42" i="41"/>
  <c r="P42" i="41"/>
  <c r="O42" i="41"/>
  <c r="AL41" i="41"/>
  <c r="AK41" i="41"/>
  <c r="W41" i="41"/>
  <c r="AH41" i="41" s="1"/>
  <c r="V41" i="41"/>
  <c r="AG41" i="41" s="1"/>
  <c r="S41" i="41"/>
  <c r="AF41" i="41" s="1"/>
  <c r="R41" i="41"/>
  <c r="AE41" i="41" s="1"/>
  <c r="Q41" i="41"/>
  <c r="P41" i="41"/>
  <c r="O41" i="41"/>
  <c r="AL40" i="41"/>
  <c r="AK40" i="41"/>
  <c r="W40" i="41"/>
  <c r="AH40" i="41" s="1"/>
  <c r="V40" i="41"/>
  <c r="AG40" i="41" s="1"/>
  <c r="S40" i="41"/>
  <c r="AF40" i="41" s="1"/>
  <c r="R40" i="41"/>
  <c r="AE40" i="41" s="1"/>
  <c r="Q40" i="41"/>
  <c r="P40" i="41"/>
  <c r="O40" i="41"/>
  <c r="AL39" i="41"/>
  <c r="AK39" i="41"/>
  <c r="W39" i="41"/>
  <c r="AH39" i="41" s="1"/>
  <c r="V39" i="41"/>
  <c r="AG39" i="41" s="1"/>
  <c r="S39" i="41"/>
  <c r="AF39" i="41" s="1"/>
  <c r="R39" i="41"/>
  <c r="AE39" i="41" s="1"/>
  <c r="Q39" i="41"/>
  <c r="P39" i="41"/>
  <c r="O39" i="41"/>
  <c r="AL38" i="41"/>
  <c r="AK38" i="41"/>
  <c r="W38" i="41"/>
  <c r="AH38" i="41" s="1"/>
  <c r="V38" i="41"/>
  <c r="AG38" i="41" s="1"/>
  <c r="S38" i="41"/>
  <c r="AF38" i="41" s="1"/>
  <c r="R38" i="41"/>
  <c r="AE38" i="41" s="1"/>
  <c r="Q38" i="41"/>
  <c r="P38" i="41"/>
  <c r="O38" i="41"/>
  <c r="AL37" i="41"/>
  <c r="AK37" i="41"/>
  <c r="W37" i="41"/>
  <c r="AH37" i="41" s="1"/>
  <c r="V37" i="41"/>
  <c r="AG37" i="41" s="1"/>
  <c r="S37" i="41"/>
  <c r="AF37" i="41" s="1"/>
  <c r="R37" i="41"/>
  <c r="AE37" i="41" s="1"/>
  <c r="Q37" i="41"/>
  <c r="P37" i="41"/>
  <c r="O37" i="41"/>
  <c r="AL36" i="41"/>
  <c r="AK36" i="41"/>
  <c r="W36" i="41"/>
  <c r="AH36" i="41" s="1"/>
  <c r="V36" i="41"/>
  <c r="AG36" i="41" s="1"/>
  <c r="S36" i="41"/>
  <c r="AF36" i="41" s="1"/>
  <c r="R36" i="41"/>
  <c r="AE36" i="41" s="1"/>
  <c r="Q36" i="41"/>
  <c r="P36" i="41"/>
  <c r="O36" i="41"/>
  <c r="AL35" i="41"/>
  <c r="AK35" i="41"/>
  <c r="W35" i="41"/>
  <c r="AH35" i="41" s="1"/>
  <c r="V35" i="41"/>
  <c r="AG35" i="41" s="1"/>
  <c r="S35" i="41"/>
  <c r="AF35" i="41" s="1"/>
  <c r="R35" i="41"/>
  <c r="AE35" i="41" s="1"/>
  <c r="Q35" i="41"/>
  <c r="P35" i="41"/>
  <c r="O35" i="41"/>
  <c r="AL34" i="41"/>
  <c r="AK34" i="41"/>
  <c r="W34" i="41"/>
  <c r="AH34" i="41" s="1"/>
  <c r="V34" i="41"/>
  <c r="AG34" i="41" s="1"/>
  <c r="S34" i="41"/>
  <c r="AF34" i="41" s="1"/>
  <c r="R34" i="41"/>
  <c r="AE34" i="41" s="1"/>
  <c r="Q34" i="41"/>
  <c r="P34" i="41"/>
  <c r="O34" i="41"/>
  <c r="AL33" i="41"/>
  <c r="AK33" i="41"/>
  <c r="W33" i="41"/>
  <c r="AH33" i="41" s="1"/>
  <c r="V33" i="41"/>
  <c r="AG33" i="41" s="1"/>
  <c r="S33" i="41"/>
  <c r="AF33" i="41" s="1"/>
  <c r="R33" i="41"/>
  <c r="AE33" i="41" s="1"/>
  <c r="Q33" i="41"/>
  <c r="P33" i="41"/>
  <c r="O33" i="41"/>
  <c r="AL32" i="41"/>
  <c r="AK32" i="41"/>
  <c r="W32" i="41"/>
  <c r="AH32" i="41" s="1"/>
  <c r="V32" i="41"/>
  <c r="AG32" i="41" s="1"/>
  <c r="S32" i="41"/>
  <c r="AF32" i="41" s="1"/>
  <c r="R32" i="41"/>
  <c r="AE32" i="41" s="1"/>
  <c r="Q32" i="41"/>
  <c r="P32" i="41"/>
  <c r="O32" i="41"/>
  <c r="AL31" i="41"/>
  <c r="AK31" i="41"/>
  <c r="W31" i="41"/>
  <c r="AH31" i="41" s="1"/>
  <c r="V31" i="41"/>
  <c r="AG31" i="41" s="1"/>
  <c r="S31" i="41"/>
  <c r="AF31" i="41" s="1"/>
  <c r="R31" i="41"/>
  <c r="AE31" i="41" s="1"/>
  <c r="Q31" i="41"/>
  <c r="P31" i="41"/>
  <c r="O31" i="41"/>
  <c r="AL30" i="41"/>
  <c r="AK30" i="41"/>
  <c r="W30" i="41"/>
  <c r="AH30" i="41" s="1"/>
  <c r="V30" i="41"/>
  <c r="AG30" i="41" s="1"/>
  <c r="S30" i="41"/>
  <c r="AF30" i="41" s="1"/>
  <c r="R30" i="41"/>
  <c r="AE30" i="41" s="1"/>
  <c r="Q30" i="41"/>
  <c r="P30" i="41"/>
  <c r="O30" i="41"/>
  <c r="AL29" i="41"/>
  <c r="AK29" i="41"/>
  <c r="W29" i="41"/>
  <c r="AH29" i="41" s="1"/>
  <c r="V29" i="41"/>
  <c r="AG29" i="41" s="1"/>
  <c r="S29" i="41"/>
  <c r="AF29" i="41" s="1"/>
  <c r="R29" i="41"/>
  <c r="AE29" i="41" s="1"/>
  <c r="Q29" i="41"/>
  <c r="P29" i="41"/>
  <c r="O29" i="41"/>
  <c r="AL28" i="41"/>
  <c r="AK28" i="41"/>
  <c r="W28" i="41"/>
  <c r="AH28" i="41" s="1"/>
  <c r="V28" i="41"/>
  <c r="AG28" i="41" s="1"/>
  <c r="S28" i="41"/>
  <c r="AF28" i="41" s="1"/>
  <c r="R28" i="41"/>
  <c r="AE28" i="41" s="1"/>
  <c r="Q28" i="41"/>
  <c r="P28" i="41"/>
  <c r="O28" i="41"/>
  <c r="AL27" i="41"/>
  <c r="AK27" i="41"/>
  <c r="W27" i="41"/>
  <c r="AH27" i="41" s="1"/>
  <c r="V27" i="41"/>
  <c r="AG27" i="41" s="1"/>
  <c r="S27" i="41"/>
  <c r="AF27" i="41" s="1"/>
  <c r="R27" i="41"/>
  <c r="AE27" i="41" s="1"/>
  <c r="Q27" i="41"/>
  <c r="P27" i="41"/>
  <c r="O27" i="41"/>
  <c r="AL26" i="41"/>
  <c r="AK26" i="41"/>
  <c r="W26" i="41"/>
  <c r="AH26" i="41" s="1"/>
  <c r="V26" i="41"/>
  <c r="AG26" i="41" s="1"/>
  <c r="S26" i="41"/>
  <c r="AF26" i="41" s="1"/>
  <c r="R26" i="41"/>
  <c r="AE26" i="41" s="1"/>
  <c r="Q26" i="41"/>
  <c r="P26" i="41"/>
  <c r="O26" i="41"/>
  <c r="AL25" i="41"/>
  <c r="AK25" i="41"/>
  <c r="W25" i="41"/>
  <c r="AH25" i="41" s="1"/>
  <c r="V25" i="41"/>
  <c r="AG25" i="41" s="1"/>
  <c r="S25" i="41"/>
  <c r="AF25" i="41" s="1"/>
  <c r="R25" i="41"/>
  <c r="AE25" i="41" s="1"/>
  <c r="Q25" i="41"/>
  <c r="P25" i="41"/>
  <c r="O25" i="41"/>
  <c r="AL24" i="41"/>
  <c r="AK24" i="41"/>
  <c r="W24" i="41"/>
  <c r="AH24" i="41" s="1"/>
  <c r="V24" i="41"/>
  <c r="AG24" i="41" s="1"/>
  <c r="S24" i="41"/>
  <c r="AF24" i="41" s="1"/>
  <c r="R24" i="41"/>
  <c r="AE24" i="41" s="1"/>
  <c r="Q24" i="41"/>
  <c r="P24" i="41"/>
  <c r="O24" i="41"/>
  <c r="AL23" i="41"/>
  <c r="AK23" i="41"/>
  <c r="W23" i="41"/>
  <c r="AH23" i="41" s="1"/>
  <c r="V23" i="41"/>
  <c r="AG23" i="41" s="1"/>
  <c r="S23" i="41"/>
  <c r="AF23" i="41" s="1"/>
  <c r="R23" i="41"/>
  <c r="AE23" i="41" s="1"/>
  <c r="Q23" i="41"/>
  <c r="P23" i="41"/>
  <c r="O23" i="41"/>
  <c r="AL22" i="41"/>
  <c r="AK22" i="41"/>
  <c r="W22" i="41"/>
  <c r="AH22" i="41" s="1"/>
  <c r="V22" i="41"/>
  <c r="AG22" i="41" s="1"/>
  <c r="S22" i="41"/>
  <c r="AF22" i="41" s="1"/>
  <c r="R22" i="41"/>
  <c r="AE22" i="41" s="1"/>
  <c r="Q22" i="41"/>
  <c r="P22" i="41"/>
  <c r="O22" i="41"/>
  <c r="AL21" i="41"/>
  <c r="AK21" i="41"/>
  <c r="W21" i="41"/>
  <c r="AH21" i="41" s="1"/>
  <c r="V21" i="41"/>
  <c r="AG21" i="41" s="1"/>
  <c r="S21" i="41"/>
  <c r="AF21" i="41" s="1"/>
  <c r="R21" i="41"/>
  <c r="AE21" i="41" s="1"/>
  <c r="Q21" i="41"/>
  <c r="P21" i="41"/>
  <c r="O21" i="41"/>
  <c r="AL20" i="41"/>
  <c r="AK20" i="41"/>
  <c r="W20" i="41"/>
  <c r="AH20" i="41" s="1"/>
  <c r="V20" i="41"/>
  <c r="AG20" i="41" s="1"/>
  <c r="S20" i="41"/>
  <c r="AF20" i="41" s="1"/>
  <c r="R20" i="41"/>
  <c r="AE20" i="41" s="1"/>
  <c r="Q20" i="41"/>
  <c r="P20" i="41"/>
  <c r="O20" i="41"/>
  <c r="AL19" i="41"/>
  <c r="AK19" i="41"/>
  <c r="W19" i="41"/>
  <c r="AH19" i="41" s="1"/>
  <c r="V19" i="41"/>
  <c r="AG19" i="41" s="1"/>
  <c r="S19" i="41"/>
  <c r="AF19" i="41" s="1"/>
  <c r="R19" i="41"/>
  <c r="AE19" i="41" s="1"/>
  <c r="Q19" i="41"/>
  <c r="P19" i="41"/>
  <c r="O19" i="41"/>
  <c r="AL18" i="41"/>
  <c r="AK18" i="41"/>
  <c r="W18" i="41"/>
  <c r="AH18" i="41" s="1"/>
  <c r="V18" i="41"/>
  <c r="AG18" i="41" s="1"/>
  <c r="S18" i="41"/>
  <c r="AF18" i="41" s="1"/>
  <c r="R18" i="41"/>
  <c r="AE18" i="41" s="1"/>
  <c r="Q18" i="41"/>
  <c r="P18" i="41"/>
  <c r="O18" i="41"/>
  <c r="AL17" i="41"/>
  <c r="AK17" i="41"/>
  <c r="W17" i="41"/>
  <c r="AH17" i="41" s="1"/>
  <c r="V17" i="41"/>
  <c r="AG17" i="41" s="1"/>
  <c r="S17" i="41"/>
  <c r="AF17" i="41" s="1"/>
  <c r="R17" i="41"/>
  <c r="AE17" i="41" s="1"/>
  <c r="Q17" i="41"/>
  <c r="P17" i="41"/>
  <c r="O17" i="41"/>
  <c r="AL16" i="41"/>
  <c r="AK16" i="41"/>
  <c r="W16" i="41"/>
  <c r="AH16" i="41" s="1"/>
  <c r="V16" i="41"/>
  <c r="AG16" i="41" s="1"/>
  <c r="S16" i="41"/>
  <c r="AF16" i="41" s="1"/>
  <c r="R16" i="41"/>
  <c r="AE16" i="41" s="1"/>
  <c r="Q16" i="41"/>
  <c r="P16" i="41"/>
  <c r="O16" i="41"/>
  <c r="AL15" i="41"/>
  <c r="AK15" i="41"/>
  <c r="W15" i="41"/>
  <c r="AH15" i="41" s="1"/>
  <c r="V15" i="41"/>
  <c r="AG15" i="41" s="1"/>
  <c r="S15" i="41"/>
  <c r="AF15" i="41" s="1"/>
  <c r="R15" i="41"/>
  <c r="AE15" i="41" s="1"/>
  <c r="Q15" i="41"/>
  <c r="P15" i="41"/>
  <c r="O15" i="41"/>
  <c r="AL14" i="41"/>
  <c r="AK14" i="41"/>
  <c r="W14" i="41"/>
  <c r="AH14" i="41" s="1"/>
  <c r="V14" i="41"/>
  <c r="AG14" i="41" s="1"/>
  <c r="S14" i="41"/>
  <c r="AF14" i="41" s="1"/>
  <c r="R14" i="41"/>
  <c r="AE14" i="41" s="1"/>
  <c r="Q14" i="41"/>
  <c r="AD14" i="41" s="1"/>
  <c r="P14" i="41"/>
  <c r="AL13" i="41"/>
  <c r="AK13" i="41"/>
  <c r="W13" i="41"/>
  <c r="AH13" i="41" s="1"/>
  <c r="V13" i="41"/>
  <c r="AG13" i="41" s="1"/>
  <c r="S13" i="41"/>
  <c r="AF13" i="41" s="1"/>
  <c r="R13" i="41"/>
  <c r="AE13" i="41" s="1"/>
  <c r="Q13" i="41"/>
  <c r="P13" i="41"/>
  <c r="O13" i="41"/>
  <c r="W12" i="41"/>
  <c r="AH12" i="41" s="1"/>
  <c r="S12" i="41"/>
  <c r="AF12" i="41" s="1"/>
  <c r="Q12" i="41"/>
  <c r="AL123" i="40"/>
  <c r="AK123" i="40"/>
  <c r="Y123" i="40"/>
  <c r="AJ123" i="40" s="1"/>
  <c r="X123" i="40"/>
  <c r="AI123" i="40" s="1"/>
  <c r="W123" i="40"/>
  <c r="AH123" i="40" s="1"/>
  <c r="V123" i="40"/>
  <c r="AG123" i="40" s="1"/>
  <c r="S123" i="40"/>
  <c r="AF123" i="40" s="1"/>
  <c r="R123" i="40"/>
  <c r="AE123" i="40" s="1"/>
  <c r="Q123" i="40"/>
  <c r="P123" i="40"/>
  <c r="K123" i="40"/>
  <c r="AL122" i="40"/>
  <c r="AK122" i="40"/>
  <c r="Y122" i="40"/>
  <c r="AJ122" i="40" s="1"/>
  <c r="X122" i="40"/>
  <c r="AI122" i="40" s="1"/>
  <c r="W122" i="40"/>
  <c r="AH122" i="40" s="1"/>
  <c r="V122" i="40"/>
  <c r="AG122" i="40" s="1"/>
  <c r="S122" i="40"/>
  <c r="AF122" i="40" s="1"/>
  <c r="R122" i="40"/>
  <c r="AE122" i="40" s="1"/>
  <c r="Q122" i="40"/>
  <c r="P122" i="40"/>
  <c r="K122" i="40"/>
  <c r="AL121" i="40"/>
  <c r="AK121" i="40"/>
  <c r="Y121" i="40"/>
  <c r="AJ121" i="40" s="1"/>
  <c r="X121" i="40"/>
  <c r="AI121" i="40" s="1"/>
  <c r="W121" i="40"/>
  <c r="AH121" i="40" s="1"/>
  <c r="V121" i="40"/>
  <c r="AG121" i="40" s="1"/>
  <c r="S121" i="40"/>
  <c r="AF121" i="40" s="1"/>
  <c r="R121" i="40"/>
  <c r="AE121" i="40" s="1"/>
  <c r="Q121" i="40"/>
  <c r="P121" i="40"/>
  <c r="K121" i="40"/>
  <c r="AL120" i="40"/>
  <c r="AK120" i="40"/>
  <c r="Y120" i="40"/>
  <c r="AJ120" i="40" s="1"/>
  <c r="X120" i="40"/>
  <c r="AI120" i="40" s="1"/>
  <c r="W120" i="40"/>
  <c r="AH120" i="40" s="1"/>
  <c r="V120" i="40"/>
  <c r="AG120" i="40" s="1"/>
  <c r="S120" i="40"/>
  <c r="AF120" i="40" s="1"/>
  <c r="R120" i="40"/>
  <c r="AE120" i="40" s="1"/>
  <c r="Q120" i="40"/>
  <c r="P120" i="40"/>
  <c r="K120" i="40"/>
  <c r="AL119" i="40"/>
  <c r="AK119" i="40"/>
  <c r="Y119" i="40"/>
  <c r="AJ119" i="40" s="1"/>
  <c r="X119" i="40"/>
  <c r="AI119" i="40" s="1"/>
  <c r="W119" i="40"/>
  <c r="AH119" i="40" s="1"/>
  <c r="V119" i="40"/>
  <c r="AG119" i="40" s="1"/>
  <c r="S119" i="40"/>
  <c r="AF119" i="40" s="1"/>
  <c r="R119" i="40"/>
  <c r="AE119" i="40" s="1"/>
  <c r="Q119" i="40"/>
  <c r="P119" i="40"/>
  <c r="K119" i="40"/>
  <c r="AL118" i="40"/>
  <c r="AK118" i="40"/>
  <c r="Y118" i="40"/>
  <c r="AJ118" i="40" s="1"/>
  <c r="X118" i="40"/>
  <c r="AI118" i="40" s="1"/>
  <c r="W118" i="40"/>
  <c r="AH118" i="40" s="1"/>
  <c r="V118" i="40"/>
  <c r="AG118" i="40" s="1"/>
  <c r="S118" i="40"/>
  <c r="AF118" i="40" s="1"/>
  <c r="R118" i="40"/>
  <c r="AE118" i="40" s="1"/>
  <c r="Q118" i="40"/>
  <c r="P118" i="40"/>
  <c r="K118" i="40"/>
  <c r="AL117" i="40"/>
  <c r="AK117" i="40"/>
  <c r="Y117" i="40"/>
  <c r="AJ117" i="40" s="1"/>
  <c r="X117" i="40"/>
  <c r="AI117" i="40" s="1"/>
  <c r="W117" i="40"/>
  <c r="AH117" i="40" s="1"/>
  <c r="V117" i="40"/>
  <c r="AG117" i="40" s="1"/>
  <c r="S117" i="40"/>
  <c r="AF117" i="40" s="1"/>
  <c r="R117" i="40"/>
  <c r="AE117" i="40" s="1"/>
  <c r="Q117" i="40"/>
  <c r="P117" i="40"/>
  <c r="K117" i="40"/>
  <c r="AL116" i="40"/>
  <c r="AK116" i="40"/>
  <c r="Y116" i="40"/>
  <c r="AJ116" i="40" s="1"/>
  <c r="X116" i="40"/>
  <c r="AI116" i="40" s="1"/>
  <c r="W116" i="40"/>
  <c r="AH116" i="40" s="1"/>
  <c r="V116" i="40"/>
  <c r="AG116" i="40" s="1"/>
  <c r="S116" i="40"/>
  <c r="AF116" i="40" s="1"/>
  <c r="R116" i="40"/>
  <c r="AE116" i="40" s="1"/>
  <c r="Q116" i="40"/>
  <c r="P116" i="40"/>
  <c r="K116" i="40"/>
  <c r="AL115" i="40"/>
  <c r="AK115" i="40"/>
  <c r="Y115" i="40"/>
  <c r="AJ115" i="40" s="1"/>
  <c r="X115" i="40"/>
  <c r="AI115" i="40" s="1"/>
  <c r="W115" i="40"/>
  <c r="AH115" i="40" s="1"/>
  <c r="V115" i="40"/>
  <c r="AG115" i="40" s="1"/>
  <c r="S115" i="40"/>
  <c r="AF115" i="40" s="1"/>
  <c r="R115" i="40"/>
  <c r="AE115" i="40" s="1"/>
  <c r="Q115" i="40"/>
  <c r="P115" i="40"/>
  <c r="K115" i="40"/>
  <c r="AL114" i="40"/>
  <c r="AK114" i="40"/>
  <c r="Y114" i="40"/>
  <c r="AJ114" i="40" s="1"/>
  <c r="X114" i="40"/>
  <c r="AI114" i="40" s="1"/>
  <c r="W114" i="40"/>
  <c r="AH114" i="40" s="1"/>
  <c r="V114" i="40"/>
  <c r="AG114" i="40" s="1"/>
  <c r="S114" i="40"/>
  <c r="AF114" i="40" s="1"/>
  <c r="R114" i="40"/>
  <c r="AE114" i="40" s="1"/>
  <c r="Q114" i="40"/>
  <c r="P114" i="40"/>
  <c r="K114" i="40"/>
  <c r="AL113" i="40"/>
  <c r="AK113" i="40"/>
  <c r="Y113" i="40"/>
  <c r="AJ113" i="40" s="1"/>
  <c r="X113" i="40"/>
  <c r="AI113" i="40" s="1"/>
  <c r="W113" i="40"/>
  <c r="AH113" i="40" s="1"/>
  <c r="V113" i="40"/>
  <c r="AG113" i="40" s="1"/>
  <c r="S113" i="40"/>
  <c r="AF113" i="40" s="1"/>
  <c r="R113" i="40"/>
  <c r="AE113" i="40" s="1"/>
  <c r="Q113" i="40"/>
  <c r="P113" i="40"/>
  <c r="K113" i="40"/>
  <c r="AL112" i="40"/>
  <c r="AK112" i="40"/>
  <c r="Y112" i="40"/>
  <c r="AJ112" i="40" s="1"/>
  <c r="X112" i="40"/>
  <c r="AI112" i="40" s="1"/>
  <c r="W112" i="40"/>
  <c r="AH112" i="40" s="1"/>
  <c r="V112" i="40"/>
  <c r="AG112" i="40" s="1"/>
  <c r="S112" i="40"/>
  <c r="AF112" i="40" s="1"/>
  <c r="R112" i="40"/>
  <c r="AE112" i="40" s="1"/>
  <c r="Q112" i="40"/>
  <c r="P112" i="40"/>
  <c r="K112" i="40"/>
  <c r="AL111" i="40"/>
  <c r="AK111" i="40"/>
  <c r="Y111" i="40"/>
  <c r="AJ111" i="40" s="1"/>
  <c r="X111" i="40"/>
  <c r="AI111" i="40" s="1"/>
  <c r="W111" i="40"/>
  <c r="AH111" i="40" s="1"/>
  <c r="V111" i="40"/>
  <c r="AG111" i="40" s="1"/>
  <c r="S111" i="40"/>
  <c r="AF111" i="40" s="1"/>
  <c r="R111" i="40"/>
  <c r="AE111" i="40" s="1"/>
  <c r="Q111" i="40"/>
  <c r="P111" i="40"/>
  <c r="K111" i="40"/>
  <c r="AL110" i="40"/>
  <c r="AK110" i="40"/>
  <c r="Y110" i="40"/>
  <c r="AJ110" i="40" s="1"/>
  <c r="X110" i="40"/>
  <c r="AI110" i="40" s="1"/>
  <c r="W110" i="40"/>
  <c r="AH110" i="40" s="1"/>
  <c r="V110" i="40"/>
  <c r="AG110" i="40" s="1"/>
  <c r="S110" i="40"/>
  <c r="AF110" i="40" s="1"/>
  <c r="R110" i="40"/>
  <c r="AE110" i="40" s="1"/>
  <c r="Q110" i="40"/>
  <c r="P110" i="40"/>
  <c r="K110" i="40"/>
  <c r="AL109" i="40"/>
  <c r="AK109" i="40"/>
  <c r="Y109" i="40"/>
  <c r="AJ109" i="40" s="1"/>
  <c r="X109" i="40"/>
  <c r="AI109" i="40" s="1"/>
  <c r="W109" i="40"/>
  <c r="AH109" i="40" s="1"/>
  <c r="V109" i="40"/>
  <c r="AG109" i="40" s="1"/>
  <c r="S109" i="40"/>
  <c r="AF109" i="40" s="1"/>
  <c r="R109" i="40"/>
  <c r="AE109" i="40" s="1"/>
  <c r="Q109" i="40"/>
  <c r="P109" i="40"/>
  <c r="K109" i="40"/>
  <c r="AL108" i="40"/>
  <c r="AK108" i="40"/>
  <c r="Y108" i="40"/>
  <c r="AJ108" i="40" s="1"/>
  <c r="X108" i="40"/>
  <c r="AI108" i="40" s="1"/>
  <c r="W108" i="40"/>
  <c r="AH108" i="40" s="1"/>
  <c r="V108" i="40"/>
  <c r="AG108" i="40" s="1"/>
  <c r="S108" i="40"/>
  <c r="AF108" i="40" s="1"/>
  <c r="R108" i="40"/>
  <c r="AE108" i="40" s="1"/>
  <c r="Q108" i="40"/>
  <c r="P108" i="40"/>
  <c r="K108" i="40"/>
  <c r="AL107" i="40"/>
  <c r="AK107" i="40"/>
  <c r="Y107" i="40"/>
  <c r="AJ107" i="40" s="1"/>
  <c r="X107" i="40"/>
  <c r="AI107" i="40" s="1"/>
  <c r="W107" i="40"/>
  <c r="AH107" i="40" s="1"/>
  <c r="V107" i="40"/>
  <c r="AG107" i="40" s="1"/>
  <c r="S107" i="40"/>
  <c r="AF107" i="40" s="1"/>
  <c r="R107" i="40"/>
  <c r="AE107" i="40" s="1"/>
  <c r="Q107" i="40"/>
  <c r="P107" i="40"/>
  <c r="K107" i="40"/>
  <c r="AL106" i="40"/>
  <c r="AK106" i="40"/>
  <c r="Y106" i="40"/>
  <c r="AJ106" i="40" s="1"/>
  <c r="X106" i="40"/>
  <c r="AI106" i="40" s="1"/>
  <c r="W106" i="40"/>
  <c r="AH106" i="40" s="1"/>
  <c r="V106" i="40"/>
  <c r="AG106" i="40" s="1"/>
  <c r="S106" i="40"/>
  <c r="AF106" i="40" s="1"/>
  <c r="R106" i="40"/>
  <c r="AE106" i="40" s="1"/>
  <c r="Q106" i="40"/>
  <c r="P106" i="40"/>
  <c r="K106" i="40"/>
  <c r="AL105" i="40"/>
  <c r="AK105" i="40"/>
  <c r="Y105" i="40"/>
  <c r="AJ105" i="40" s="1"/>
  <c r="X105" i="40"/>
  <c r="AI105" i="40" s="1"/>
  <c r="W105" i="40"/>
  <c r="AH105" i="40" s="1"/>
  <c r="V105" i="40"/>
  <c r="AG105" i="40" s="1"/>
  <c r="S105" i="40"/>
  <c r="AF105" i="40" s="1"/>
  <c r="R105" i="40"/>
  <c r="AE105" i="40" s="1"/>
  <c r="Q105" i="40"/>
  <c r="P105" i="40"/>
  <c r="K105" i="40"/>
  <c r="AL104" i="40"/>
  <c r="AK104" i="40"/>
  <c r="Y104" i="40"/>
  <c r="AJ104" i="40" s="1"/>
  <c r="X104" i="40"/>
  <c r="AI104" i="40" s="1"/>
  <c r="W104" i="40"/>
  <c r="AH104" i="40" s="1"/>
  <c r="V104" i="40"/>
  <c r="AG104" i="40" s="1"/>
  <c r="S104" i="40"/>
  <c r="AF104" i="40" s="1"/>
  <c r="R104" i="40"/>
  <c r="AE104" i="40" s="1"/>
  <c r="Q104" i="40"/>
  <c r="P104" i="40"/>
  <c r="K104" i="40"/>
  <c r="AL103" i="40"/>
  <c r="AK103" i="40"/>
  <c r="Y103" i="40"/>
  <c r="AJ103" i="40" s="1"/>
  <c r="X103" i="40"/>
  <c r="AI103" i="40" s="1"/>
  <c r="W103" i="40"/>
  <c r="AH103" i="40" s="1"/>
  <c r="V103" i="40"/>
  <c r="AG103" i="40" s="1"/>
  <c r="S103" i="40"/>
  <c r="AF103" i="40" s="1"/>
  <c r="R103" i="40"/>
  <c r="AE103" i="40" s="1"/>
  <c r="Q103" i="40"/>
  <c r="P103" i="40"/>
  <c r="K103" i="40"/>
  <c r="AL102" i="40"/>
  <c r="AK102" i="40"/>
  <c r="Y102" i="40"/>
  <c r="AJ102" i="40" s="1"/>
  <c r="X102" i="40"/>
  <c r="AI102" i="40" s="1"/>
  <c r="W102" i="40"/>
  <c r="AH102" i="40" s="1"/>
  <c r="V102" i="40"/>
  <c r="AG102" i="40" s="1"/>
  <c r="S102" i="40"/>
  <c r="AF102" i="40" s="1"/>
  <c r="R102" i="40"/>
  <c r="AE102" i="40" s="1"/>
  <c r="Q102" i="40"/>
  <c r="P102" i="40"/>
  <c r="K102" i="40"/>
  <c r="AL101" i="40"/>
  <c r="AK101" i="40"/>
  <c r="Y101" i="40"/>
  <c r="AJ101" i="40" s="1"/>
  <c r="X101" i="40"/>
  <c r="AI101" i="40" s="1"/>
  <c r="W101" i="40"/>
  <c r="AH101" i="40" s="1"/>
  <c r="V101" i="40"/>
  <c r="AG101" i="40" s="1"/>
  <c r="S101" i="40"/>
  <c r="AF101" i="40" s="1"/>
  <c r="R101" i="40"/>
  <c r="AE101" i="40" s="1"/>
  <c r="Q101" i="40"/>
  <c r="P101" i="40"/>
  <c r="K101" i="40"/>
  <c r="AL100" i="40"/>
  <c r="AK100" i="40"/>
  <c r="Y100" i="40"/>
  <c r="AJ100" i="40" s="1"/>
  <c r="X100" i="40"/>
  <c r="AI100" i="40" s="1"/>
  <c r="W100" i="40"/>
  <c r="AH100" i="40" s="1"/>
  <c r="AG100" i="40"/>
  <c r="S100" i="40"/>
  <c r="AF100" i="40" s="1"/>
  <c r="R100" i="40"/>
  <c r="AE100" i="40" s="1"/>
  <c r="Q100" i="40"/>
  <c r="P100" i="40"/>
  <c r="K100" i="40"/>
  <c r="AL99" i="40"/>
  <c r="AK99" i="40"/>
  <c r="Y99" i="40"/>
  <c r="AJ99" i="40" s="1"/>
  <c r="X99" i="40"/>
  <c r="AI99" i="40" s="1"/>
  <c r="W99" i="40"/>
  <c r="AH99" i="40" s="1"/>
  <c r="V99" i="40"/>
  <c r="AG99" i="40" s="1"/>
  <c r="S99" i="40"/>
  <c r="AF99" i="40" s="1"/>
  <c r="R99" i="40"/>
  <c r="AE99" i="40" s="1"/>
  <c r="Q99" i="40"/>
  <c r="K99" i="40"/>
  <c r="AL98" i="40"/>
  <c r="AK98" i="40"/>
  <c r="Y98" i="40"/>
  <c r="AJ98" i="40" s="1"/>
  <c r="X98" i="40"/>
  <c r="AI98" i="40" s="1"/>
  <c r="W98" i="40"/>
  <c r="AH98" i="40" s="1"/>
  <c r="V98" i="40"/>
  <c r="AG98" i="40" s="1"/>
  <c r="S98" i="40"/>
  <c r="AF98" i="40" s="1"/>
  <c r="R98" i="40"/>
  <c r="AE98" i="40" s="1"/>
  <c r="Q98" i="40"/>
  <c r="P98" i="40"/>
  <c r="K98" i="40"/>
  <c r="AL97" i="40"/>
  <c r="AK97" i="40"/>
  <c r="Y97" i="40"/>
  <c r="AJ97" i="40" s="1"/>
  <c r="X97" i="40"/>
  <c r="AI97" i="40" s="1"/>
  <c r="W97" i="40"/>
  <c r="AH97" i="40" s="1"/>
  <c r="AG97" i="40"/>
  <c r="R97" i="40"/>
  <c r="AE97" i="40" s="1"/>
  <c r="AT97" i="40" s="1"/>
  <c r="J53" i="40" l="1"/>
  <c r="U53" i="40" s="1"/>
  <c r="AD53" i="40"/>
  <c r="J80" i="40"/>
  <c r="U80" i="40" s="1"/>
  <c r="AD80" i="40"/>
  <c r="J28" i="40"/>
  <c r="U28" i="40" s="1"/>
  <c r="AD28" i="40"/>
  <c r="J23" i="40"/>
  <c r="U23" i="40" s="1"/>
  <c r="AD23" i="40"/>
  <c r="J77" i="40"/>
  <c r="U77" i="40" s="1"/>
  <c r="AD77" i="40"/>
  <c r="J63" i="40"/>
  <c r="U63" i="40" s="1"/>
  <c r="AD63" i="40"/>
  <c r="J18" i="40"/>
  <c r="U18" i="40" s="1"/>
  <c r="AD18" i="40"/>
  <c r="AU90" i="41"/>
  <c r="AO97" i="41"/>
  <c r="AZ97" i="41" s="1"/>
  <c r="AN97" i="41"/>
  <c r="AY97" i="41" s="1"/>
  <c r="J49" i="41"/>
  <c r="U49" i="41" s="1"/>
  <c r="J53" i="41"/>
  <c r="U53" i="41" s="1"/>
  <c r="J57" i="41"/>
  <c r="U57" i="41" s="1"/>
  <c r="J61" i="41"/>
  <c r="U61" i="41" s="1"/>
  <c r="J65" i="41"/>
  <c r="U65" i="41" s="1"/>
  <c r="J69" i="41"/>
  <c r="U69" i="41" s="1"/>
  <c r="J73" i="41"/>
  <c r="U73" i="41" s="1"/>
  <c r="J77" i="41"/>
  <c r="U77" i="41" s="1"/>
  <c r="J81" i="41"/>
  <c r="U81" i="41" s="1"/>
  <c r="J17" i="41"/>
  <c r="U17" i="41" s="1"/>
  <c r="J21" i="41"/>
  <c r="U21" i="41" s="1"/>
  <c r="J25" i="41"/>
  <c r="U25" i="41" s="1"/>
  <c r="J33" i="41"/>
  <c r="U33" i="41" s="1"/>
  <c r="J41" i="41"/>
  <c r="U41" i="41" s="1"/>
  <c r="J29" i="41"/>
  <c r="U29" i="41" s="1"/>
  <c r="J37" i="41"/>
  <c r="U37" i="41" s="1"/>
  <c r="J45" i="41"/>
  <c r="U45" i="41" s="1"/>
  <c r="J13" i="41"/>
  <c r="U13" i="41" s="1"/>
  <c r="I105" i="40"/>
  <c r="T105" i="40" s="1"/>
  <c r="J118" i="40"/>
  <c r="U118" i="40" s="1"/>
  <c r="J106" i="40"/>
  <c r="U106" i="40" s="1"/>
  <c r="I117" i="40"/>
  <c r="Z117" i="40" s="1"/>
  <c r="AN112" i="40"/>
  <c r="AO112" i="40"/>
  <c r="AN117" i="40"/>
  <c r="AO117" i="40"/>
  <c r="AN113" i="40"/>
  <c r="AO113" i="40"/>
  <c r="AN100" i="40"/>
  <c r="AO100" i="40"/>
  <c r="AO123" i="40"/>
  <c r="AN123" i="40"/>
  <c r="AO105" i="40"/>
  <c r="AN105" i="40"/>
  <c r="AO115" i="40"/>
  <c r="AN115" i="40"/>
  <c r="AN101" i="40"/>
  <c r="AO101" i="40"/>
  <c r="AO111" i="40"/>
  <c r="AN111" i="40"/>
  <c r="AN99" i="40"/>
  <c r="AO99" i="40"/>
  <c r="AN110" i="40"/>
  <c r="AO110" i="40"/>
  <c r="AN122" i="40"/>
  <c r="AO122" i="40"/>
  <c r="J99" i="40"/>
  <c r="U99" i="40" s="1"/>
  <c r="AO109" i="40"/>
  <c r="AN109" i="40"/>
  <c r="I110" i="40"/>
  <c r="T110" i="40" s="1"/>
  <c r="J111" i="40"/>
  <c r="U111" i="40" s="1"/>
  <c r="AO121" i="40"/>
  <c r="AN121" i="40"/>
  <c r="I122" i="40"/>
  <c r="T122" i="40" s="1"/>
  <c r="J123" i="40"/>
  <c r="AA123" i="40" s="1"/>
  <c r="I98" i="40"/>
  <c r="Z98" i="40" s="1"/>
  <c r="AN108" i="40"/>
  <c r="AO108" i="40"/>
  <c r="I109" i="40"/>
  <c r="Z109" i="40" s="1"/>
  <c r="J110" i="40"/>
  <c r="U110" i="40" s="1"/>
  <c r="AO120" i="40"/>
  <c r="AN120" i="40"/>
  <c r="I121" i="40"/>
  <c r="T121" i="40" s="1"/>
  <c r="J122" i="40"/>
  <c r="U122" i="40" s="1"/>
  <c r="AO107" i="40"/>
  <c r="AN107" i="40"/>
  <c r="AN119" i="40"/>
  <c r="AO119" i="40"/>
  <c r="J121" i="40"/>
  <c r="U121" i="40" s="1"/>
  <c r="AN104" i="40"/>
  <c r="AO104" i="40"/>
  <c r="AN116" i="40"/>
  <c r="AO116" i="40"/>
  <c r="AO103" i="40"/>
  <c r="AN103" i="40"/>
  <c r="AN102" i="40"/>
  <c r="AO102" i="40"/>
  <c r="AN114" i="40"/>
  <c r="AO114" i="40"/>
  <c r="AN98" i="40"/>
  <c r="AO98" i="40"/>
  <c r="J98" i="40"/>
  <c r="AA98" i="40" s="1"/>
  <c r="I108" i="40"/>
  <c r="T108" i="40" s="1"/>
  <c r="J109" i="40"/>
  <c r="I120" i="40"/>
  <c r="T120" i="40" s="1"/>
  <c r="AN106" i="40"/>
  <c r="AO106" i="40"/>
  <c r="I107" i="40"/>
  <c r="Z107" i="40" s="1"/>
  <c r="J108" i="40"/>
  <c r="AO118" i="40"/>
  <c r="AN118" i="40"/>
  <c r="I119" i="40"/>
  <c r="T119" i="40" s="1"/>
  <c r="J120" i="40"/>
  <c r="AA120" i="40" s="1"/>
  <c r="I105" i="41"/>
  <c r="Z105" i="41" s="1"/>
  <c r="J106" i="41"/>
  <c r="U106" i="41" s="1"/>
  <c r="I117" i="41"/>
  <c r="Z117" i="41" s="1"/>
  <c r="J118" i="41"/>
  <c r="U118" i="41" s="1"/>
  <c r="I104" i="41"/>
  <c r="Z104" i="41" s="1"/>
  <c r="J105" i="41"/>
  <c r="AA105" i="41" s="1"/>
  <c r="I116" i="41"/>
  <c r="T116" i="41" s="1"/>
  <c r="J117" i="41"/>
  <c r="AA117" i="41" s="1"/>
  <c r="I108" i="41"/>
  <c r="T108" i="41" s="1"/>
  <c r="J109" i="41"/>
  <c r="AA109" i="41" s="1"/>
  <c r="I120" i="41"/>
  <c r="J121" i="41"/>
  <c r="AA121" i="41" s="1"/>
  <c r="J98" i="41"/>
  <c r="AA98" i="41" s="1"/>
  <c r="J110" i="41"/>
  <c r="AA110" i="41" s="1"/>
  <c r="J122" i="41"/>
  <c r="AA122" i="41" s="1"/>
  <c r="J97" i="41"/>
  <c r="I107" i="41"/>
  <c r="T107" i="41" s="1"/>
  <c r="J108" i="41"/>
  <c r="AA108" i="41" s="1"/>
  <c r="I119" i="41"/>
  <c r="T119" i="41" s="1"/>
  <c r="J120" i="41"/>
  <c r="U120" i="41" s="1"/>
  <c r="I109" i="41"/>
  <c r="T109" i="41" s="1"/>
  <c r="I121" i="41"/>
  <c r="T121" i="41" s="1"/>
  <c r="I106" i="41"/>
  <c r="J107" i="41"/>
  <c r="U107" i="41" s="1"/>
  <c r="I118" i="41"/>
  <c r="T118" i="41" s="1"/>
  <c r="J119" i="41"/>
  <c r="AA119" i="41" s="1"/>
  <c r="I100" i="40"/>
  <c r="T100" i="40" s="1"/>
  <c r="J101" i="40"/>
  <c r="I112" i="40"/>
  <c r="J113" i="40"/>
  <c r="J100" i="40"/>
  <c r="I111" i="40"/>
  <c r="Z111" i="40" s="1"/>
  <c r="J112" i="40"/>
  <c r="AA112" i="40" s="1"/>
  <c r="I123" i="40"/>
  <c r="T123" i="40" s="1"/>
  <c r="I106" i="40"/>
  <c r="Z106" i="40" s="1"/>
  <c r="J107" i="40"/>
  <c r="I118" i="40"/>
  <c r="Z118" i="40" s="1"/>
  <c r="J119" i="40"/>
  <c r="I104" i="40"/>
  <c r="Z104" i="40" s="1"/>
  <c r="J105" i="40"/>
  <c r="I116" i="40"/>
  <c r="T116" i="40" s="1"/>
  <c r="J117" i="40"/>
  <c r="U117" i="40" s="1"/>
  <c r="J97" i="40"/>
  <c r="AA97" i="40" s="1"/>
  <c r="I115" i="40"/>
  <c r="T115" i="40" s="1"/>
  <c r="J116" i="40"/>
  <c r="I97" i="40"/>
  <c r="I102" i="40"/>
  <c r="T102" i="40" s="1"/>
  <c r="I114" i="40"/>
  <c r="Z114" i="40" s="1"/>
  <c r="J115" i="40"/>
  <c r="I99" i="40"/>
  <c r="T99" i="40" s="1"/>
  <c r="I103" i="40"/>
  <c r="T103" i="40" s="1"/>
  <c r="J104" i="40"/>
  <c r="J103" i="40"/>
  <c r="I101" i="40"/>
  <c r="Z101" i="40" s="1"/>
  <c r="J102" i="40"/>
  <c r="I113" i="40"/>
  <c r="Z113" i="40" s="1"/>
  <c r="J114" i="40"/>
  <c r="J12" i="41"/>
  <c r="U12" i="41" s="1"/>
  <c r="I13" i="41"/>
  <c r="T13" i="41" s="1"/>
  <c r="I17" i="41"/>
  <c r="T17" i="41" s="1"/>
  <c r="I53" i="41"/>
  <c r="T53" i="41" s="1"/>
  <c r="I36" i="41"/>
  <c r="T36" i="41" s="1"/>
  <c r="I40" i="41"/>
  <c r="T40" i="41" s="1"/>
  <c r="I52" i="41"/>
  <c r="T52" i="41" s="1"/>
  <c r="J24" i="41"/>
  <c r="U24" i="41" s="1"/>
  <c r="J28" i="41"/>
  <c r="U28" i="41" s="1"/>
  <c r="J64" i="41"/>
  <c r="U64" i="41" s="1"/>
  <c r="J72" i="41"/>
  <c r="U72" i="41" s="1"/>
  <c r="I24" i="41"/>
  <c r="T24" i="41" s="1"/>
  <c r="I32" i="41"/>
  <c r="T32" i="41" s="1"/>
  <c r="I72" i="41"/>
  <c r="T72" i="41" s="1"/>
  <c r="J40" i="41"/>
  <c r="U40" i="41" s="1"/>
  <c r="J48" i="41"/>
  <c r="U48" i="41" s="1"/>
  <c r="J60" i="41"/>
  <c r="U60" i="41" s="1"/>
  <c r="J68" i="41"/>
  <c r="U68" i="41" s="1"/>
  <c r="J80" i="41"/>
  <c r="U80" i="41" s="1"/>
  <c r="I15" i="41"/>
  <c r="T15" i="41" s="1"/>
  <c r="I23" i="41"/>
  <c r="T23" i="41" s="1"/>
  <c r="I27" i="41"/>
  <c r="T27" i="41" s="1"/>
  <c r="I31" i="41"/>
  <c r="T31" i="41" s="1"/>
  <c r="I35" i="41"/>
  <c r="T35" i="41" s="1"/>
  <c r="I39" i="41"/>
  <c r="T39" i="41" s="1"/>
  <c r="I43" i="41"/>
  <c r="T43" i="41" s="1"/>
  <c r="I47" i="41"/>
  <c r="T47" i="41" s="1"/>
  <c r="I51" i="41"/>
  <c r="T51" i="41" s="1"/>
  <c r="I55" i="41"/>
  <c r="T55" i="41" s="1"/>
  <c r="I59" i="41"/>
  <c r="T59" i="41" s="1"/>
  <c r="I63" i="41"/>
  <c r="T63" i="41" s="1"/>
  <c r="I67" i="41"/>
  <c r="T67" i="41" s="1"/>
  <c r="I71" i="41"/>
  <c r="T71" i="41" s="1"/>
  <c r="I75" i="41"/>
  <c r="T75" i="41" s="1"/>
  <c r="I79" i="41"/>
  <c r="T79" i="41" s="1"/>
  <c r="I25" i="41"/>
  <c r="T25" i="41" s="1"/>
  <c r="I33" i="41"/>
  <c r="T33" i="41" s="1"/>
  <c r="I41" i="41"/>
  <c r="T41" i="41" s="1"/>
  <c r="I49" i="41"/>
  <c r="T49" i="41" s="1"/>
  <c r="I68" i="41"/>
  <c r="T68" i="41" s="1"/>
  <c r="J16" i="41"/>
  <c r="U16" i="41" s="1"/>
  <c r="J76" i="41"/>
  <c r="U76" i="41" s="1"/>
  <c r="J23" i="41"/>
  <c r="U23" i="41" s="1"/>
  <c r="J27" i="41"/>
  <c r="U27" i="41" s="1"/>
  <c r="J31" i="41"/>
  <c r="U31" i="41" s="1"/>
  <c r="J35" i="41"/>
  <c r="U35" i="41" s="1"/>
  <c r="J39" i="41"/>
  <c r="U39" i="41" s="1"/>
  <c r="J43" i="41"/>
  <c r="U43" i="41" s="1"/>
  <c r="J47" i="41"/>
  <c r="U47" i="41" s="1"/>
  <c r="J51" i="41"/>
  <c r="U51" i="41" s="1"/>
  <c r="J55" i="41"/>
  <c r="U55" i="41" s="1"/>
  <c r="J59" i="41"/>
  <c r="U59" i="41" s="1"/>
  <c r="J63" i="41"/>
  <c r="U63" i="41" s="1"/>
  <c r="J67" i="41"/>
  <c r="U67" i="41" s="1"/>
  <c r="J71" i="41"/>
  <c r="U71" i="41" s="1"/>
  <c r="J75" i="41"/>
  <c r="U75" i="41" s="1"/>
  <c r="J79" i="41"/>
  <c r="U79" i="41" s="1"/>
  <c r="I45" i="41"/>
  <c r="T45" i="41" s="1"/>
  <c r="I73" i="41"/>
  <c r="T73" i="41" s="1"/>
  <c r="I81" i="41"/>
  <c r="T81" i="41" s="1"/>
  <c r="I20" i="41"/>
  <c r="T20" i="41" s="1"/>
  <c r="I56" i="41"/>
  <c r="T56" i="41" s="1"/>
  <c r="I64" i="41"/>
  <c r="T64" i="41" s="1"/>
  <c r="J20" i="41"/>
  <c r="U20" i="41" s="1"/>
  <c r="J44" i="41"/>
  <c r="U44" i="41" s="1"/>
  <c r="I29" i="41"/>
  <c r="T29" i="41" s="1"/>
  <c r="I37" i="41"/>
  <c r="T37" i="41" s="1"/>
  <c r="I57" i="41"/>
  <c r="T57" i="41" s="1"/>
  <c r="I65" i="41"/>
  <c r="T65" i="41" s="1"/>
  <c r="I16" i="41"/>
  <c r="T16" i="41" s="1"/>
  <c r="I76" i="41"/>
  <c r="T76" i="41" s="1"/>
  <c r="I80" i="41"/>
  <c r="T80" i="41" s="1"/>
  <c r="J15" i="41"/>
  <c r="U15" i="41" s="1"/>
  <c r="I14" i="41"/>
  <c r="T14" i="41" s="1"/>
  <c r="I30" i="41"/>
  <c r="T30" i="41" s="1"/>
  <c r="I34" i="41"/>
  <c r="T34" i="41" s="1"/>
  <c r="I42" i="41"/>
  <c r="T42" i="41" s="1"/>
  <c r="I46" i="41"/>
  <c r="T46" i="41" s="1"/>
  <c r="I54" i="41"/>
  <c r="T54" i="41" s="1"/>
  <c r="I58" i="41"/>
  <c r="T58" i="41" s="1"/>
  <c r="I62" i="41"/>
  <c r="T62" i="41" s="1"/>
  <c r="I66" i="41"/>
  <c r="T66" i="41" s="1"/>
  <c r="I70" i="41"/>
  <c r="T70" i="41" s="1"/>
  <c r="I74" i="41"/>
  <c r="T74" i="41" s="1"/>
  <c r="I78" i="41"/>
  <c r="T78" i="41" s="1"/>
  <c r="I21" i="41"/>
  <c r="T21" i="41" s="1"/>
  <c r="I61" i="41"/>
  <c r="T61" i="41" s="1"/>
  <c r="I69" i="41"/>
  <c r="T69" i="41" s="1"/>
  <c r="I77" i="41"/>
  <c r="T77" i="41" s="1"/>
  <c r="I28" i="41"/>
  <c r="T28" i="41" s="1"/>
  <c r="I44" i="41"/>
  <c r="T44" i="41" s="1"/>
  <c r="I48" i="41"/>
  <c r="T48" i="41" s="1"/>
  <c r="I60" i="41"/>
  <c r="T60" i="41" s="1"/>
  <c r="J32" i="41"/>
  <c r="U32" i="41" s="1"/>
  <c r="J36" i="41"/>
  <c r="U36" i="41" s="1"/>
  <c r="J52" i="41"/>
  <c r="U52" i="41" s="1"/>
  <c r="J56" i="41"/>
  <c r="U56" i="41" s="1"/>
  <c r="I19" i="41"/>
  <c r="T19" i="41" s="1"/>
  <c r="J19" i="41"/>
  <c r="U19" i="41" s="1"/>
  <c r="I18" i="41"/>
  <c r="T18" i="41" s="1"/>
  <c r="I22" i="41"/>
  <c r="T22" i="41" s="1"/>
  <c r="I26" i="41"/>
  <c r="T26" i="41" s="1"/>
  <c r="I38" i="41"/>
  <c r="T38" i="41" s="1"/>
  <c r="I50" i="41"/>
  <c r="T50" i="41" s="1"/>
  <c r="J14" i="41"/>
  <c r="U14" i="41" s="1"/>
  <c r="J18" i="41"/>
  <c r="U18" i="41" s="1"/>
  <c r="J22" i="41"/>
  <c r="U22" i="41" s="1"/>
  <c r="J26" i="41"/>
  <c r="U26" i="41" s="1"/>
  <c r="J30" i="41"/>
  <c r="U30" i="41" s="1"/>
  <c r="J34" i="41"/>
  <c r="U34" i="41" s="1"/>
  <c r="J38" i="41"/>
  <c r="U38" i="41" s="1"/>
  <c r="J42" i="41"/>
  <c r="U42" i="41" s="1"/>
  <c r="J46" i="41"/>
  <c r="U46" i="41" s="1"/>
  <c r="J50" i="41"/>
  <c r="U50" i="41" s="1"/>
  <c r="J54" i="41"/>
  <c r="U54" i="41" s="1"/>
  <c r="J58" i="41"/>
  <c r="U58" i="41" s="1"/>
  <c r="J62" i="41"/>
  <c r="U62" i="41" s="1"/>
  <c r="J66" i="41"/>
  <c r="U66" i="41" s="1"/>
  <c r="J70" i="41"/>
  <c r="U70" i="41" s="1"/>
  <c r="J74" i="41"/>
  <c r="U74" i="41" s="1"/>
  <c r="J78" i="41"/>
  <c r="U78" i="41" s="1"/>
  <c r="I12" i="41"/>
  <c r="I103" i="41"/>
  <c r="I115" i="41"/>
  <c r="I101" i="41"/>
  <c r="J102" i="41"/>
  <c r="I113" i="41"/>
  <c r="I98" i="41"/>
  <c r="J99" i="41"/>
  <c r="I110" i="41"/>
  <c r="J111" i="41"/>
  <c r="I122" i="41"/>
  <c r="J123" i="41"/>
  <c r="I97" i="41"/>
  <c r="I102" i="41"/>
  <c r="J103" i="41"/>
  <c r="I114" i="41"/>
  <c r="J115" i="41"/>
  <c r="I100" i="41"/>
  <c r="J101" i="41"/>
  <c r="I112" i="41"/>
  <c r="J113" i="41"/>
  <c r="J104" i="41"/>
  <c r="AA104" i="41" s="1"/>
  <c r="J116" i="41"/>
  <c r="AA116" i="41" s="1"/>
  <c r="J114" i="41"/>
  <c r="I99" i="41"/>
  <c r="J100" i="41"/>
  <c r="I111" i="41"/>
  <c r="J112" i="41"/>
  <c r="I123" i="41"/>
  <c r="AC104" i="41"/>
  <c r="AR104" i="41" s="1"/>
  <c r="AD105" i="41"/>
  <c r="BA105" i="41" s="1"/>
  <c r="AC116" i="41"/>
  <c r="AZ116" i="41" s="1"/>
  <c r="AD117" i="41"/>
  <c r="AS117" i="41" s="1"/>
  <c r="AC103" i="41"/>
  <c r="AR103" i="41" s="1"/>
  <c r="AD104" i="41"/>
  <c r="AS104" i="41" s="1"/>
  <c r="AC115" i="41"/>
  <c r="AR115" i="41" s="1"/>
  <c r="AD116" i="41"/>
  <c r="BA116" i="41" s="1"/>
  <c r="AC117" i="41"/>
  <c r="AR117" i="41" s="1"/>
  <c r="AD118" i="41"/>
  <c r="AC102" i="41"/>
  <c r="AD103" i="41"/>
  <c r="AS103" i="41" s="1"/>
  <c r="AC114" i="41"/>
  <c r="AD115" i="41"/>
  <c r="AS115" i="41" s="1"/>
  <c r="AC106" i="41"/>
  <c r="AD107" i="41"/>
  <c r="AS107" i="41" s="1"/>
  <c r="AC118" i="41"/>
  <c r="AD119" i="41"/>
  <c r="AS119" i="41" s="1"/>
  <c r="AC105" i="41"/>
  <c r="AZ105" i="41" s="1"/>
  <c r="AD106" i="41"/>
  <c r="AC101" i="41"/>
  <c r="AC113" i="41"/>
  <c r="AZ113" i="41" s="1"/>
  <c r="AD112" i="41"/>
  <c r="AD110" i="41"/>
  <c r="AS110" i="41" s="1"/>
  <c r="AC108" i="41"/>
  <c r="AZ108" i="41" s="1"/>
  <c r="AD109" i="41"/>
  <c r="AC120" i="41"/>
  <c r="AZ120" i="41" s="1"/>
  <c r="AD121" i="41"/>
  <c r="AS121" i="41" s="1"/>
  <c r="AD102" i="41"/>
  <c r="AD114" i="41"/>
  <c r="AC100" i="41"/>
  <c r="AD101" i="41"/>
  <c r="AC112" i="41"/>
  <c r="AD113" i="41"/>
  <c r="BA113" i="41" s="1"/>
  <c r="AC99" i="41"/>
  <c r="AD100" i="41"/>
  <c r="AC111" i="41"/>
  <c r="AR111" i="41" s="1"/>
  <c r="AC123" i="41"/>
  <c r="AC98" i="41"/>
  <c r="AD99" i="41"/>
  <c r="AC110" i="41"/>
  <c r="AR110" i="41" s="1"/>
  <c r="AD111" i="41"/>
  <c r="AS111" i="41" s="1"/>
  <c r="AC122" i="41"/>
  <c r="AD123" i="41"/>
  <c r="AD98" i="41"/>
  <c r="AC109" i="41"/>
  <c r="AC121" i="41"/>
  <c r="AR121" i="41" s="1"/>
  <c r="AD122" i="41"/>
  <c r="AC107" i="41"/>
  <c r="AR107" i="41" s="1"/>
  <c r="AD108" i="41"/>
  <c r="BA108" i="41" s="1"/>
  <c r="AC119" i="41"/>
  <c r="AR119" i="41" s="1"/>
  <c r="AD120" i="41"/>
  <c r="BA120" i="41" s="1"/>
  <c r="AD21" i="41"/>
  <c r="AD29" i="41"/>
  <c r="AD33" i="41"/>
  <c r="AD53" i="41"/>
  <c r="AD65" i="41"/>
  <c r="AC24" i="41"/>
  <c r="AC36" i="41"/>
  <c r="AC40" i="41"/>
  <c r="AC72" i="41"/>
  <c r="AD20" i="41"/>
  <c r="AD32" i="41"/>
  <c r="AD60" i="41"/>
  <c r="AD72" i="41"/>
  <c r="AC31" i="41"/>
  <c r="AC39" i="41"/>
  <c r="AC43" i="41"/>
  <c r="AC55" i="41"/>
  <c r="AC59" i="41"/>
  <c r="AC71" i="41"/>
  <c r="AC79" i="41"/>
  <c r="AD15" i="41"/>
  <c r="AD19" i="41"/>
  <c r="AD23" i="41"/>
  <c r="AD27" i="41"/>
  <c r="AD31" i="41"/>
  <c r="AD35" i="41"/>
  <c r="AD39" i="41"/>
  <c r="AD43" i="41"/>
  <c r="AD47" i="41"/>
  <c r="AD51" i="41"/>
  <c r="AD55" i="41"/>
  <c r="AD59" i="41"/>
  <c r="AD63" i="41"/>
  <c r="AD67" i="41"/>
  <c r="AD71" i="41"/>
  <c r="AD75" i="41"/>
  <c r="AD79" i="41"/>
  <c r="AC45" i="41"/>
  <c r="AC49" i="41"/>
  <c r="AC57" i="41"/>
  <c r="AD13" i="41"/>
  <c r="AD77" i="41"/>
  <c r="AC32" i="41"/>
  <c r="AC68" i="41"/>
  <c r="AD24" i="41"/>
  <c r="AC35" i="41"/>
  <c r="AC25" i="41"/>
  <c r="AC73" i="41"/>
  <c r="AC81" i="41"/>
  <c r="AD25" i="41"/>
  <c r="AD49" i="41"/>
  <c r="AD57" i="41"/>
  <c r="AD69" i="41"/>
  <c r="AD81" i="41"/>
  <c r="AC64" i="41"/>
  <c r="AD28" i="41"/>
  <c r="AD44" i="41"/>
  <c r="AD48" i="41"/>
  <c r="AD52" i="41"/>
  <c r="AD56" i="41"/>
  <c r="AD76" i="41"/>
  <c r="AC22" i="41"/>
  <c r="AC34" i="41"/>
  <c r="AC46" i="41"/>
  <c r="AC54" i="41"/>
  <c r="AC58" i="41"/>
  <c r="AC70" i="41"/>
  <c r="AC74" i="41"/>
  <c r="AC78" i="41"/>
  <c r="AC13" i="41"/>
  <c r="AO98" i="41" s="1"/>
  <c r="AC17" i="41"/>
  <c r="AN102" i="41" s="1"/>
  <c r="AC21" i="41"/>
  <c r="AC61" i="41"/>
  <c r="AD17" i="41"/>
  <c r="AD37" i="41"/>
  <c r="AD45" i="41"/>
  <c r="AD61" i="41"/>
  <c r="AC56" i="41"/>
  <c r="AC60" i="41"/>
  <c r="AC80" i="41"/>
  <c r="AD16" i="41"/>
  <c r="AD40" i="41"/>
  <c r="AD80" i="41"/>
  <c r="AC23" i="41"/>
  <c r="AD18" i="41"/>
  <c r="AD22" i="41"/>
  <c r="AD26" i="41"/>
  <c r="AD30" i="41"/>
  <c r="AD34" i="41"/>
  <c r="AD38" i="41"/>
  <c r="AD42" i="41"/>
  <c r="AD46" i="41"/>
  <c r="AD50" i="41"/>
  <c r="AD54" i="41"/>
  <c r="AD58" i="41"/>
  <c r="AD62" i="41"/>
  <c r="AD66" i="41"/>
  <c r="AD70" i="41"/>
  <c r="AD74" i="41"/>
  <c r="AD78" i="41"/>
  <c r="AC33" i="41"/>
  <c r="AC37" i="41"/>
  <c r="AC69" i="41"/>
  <c r="AD41" i="41"/>
  <c r="AD73" i="41"/>
  <c r="AC20" i="41"/>
  <c r="AC44" i="41"/>
  <c r="AD36" i="41"/>
  <c r="AD64" i="41"/>
  <c r="AD68" i="41"/>
  <c r="AD12" i="41"/>
  <c r="AK29" i="40"/>
  <c r="O77" i="40"/>
  <c r="AL34" i="40"/>
  <c r="P67" i="40"/>
  <c r="AC67" i="40" s="1"/>
  <c r="R41" i="40"/>
  <c r="AE41" i="40" s="1"/>
  <c r="R77" i="40"/>
  <c r="AE77" i="40" s="1"/>
  <c r="AK41" i="40"/>
  <c r="AL41" i="40"/>
  <c r="O53" i="40"/>
  <c r="O18" i="40"/>
  <c r="P53" i="40"/>
  <c r="AC53" i="40" s="1"/>
  <c r="O17" i="40"/>
  <c r="P18" i="40"/>
  <c r="AC18" i="40" s="1"/>
  <c r="O65" i="40"/>
  <c r="P77" i="40"/>
  <c r="AC77" i="40" s="1"/>
  <c r="AL25" i="40"/>
  <c r="P65" i="40"/>
  <c r="AC65" i="40" s="1"/>
  <c r="V77" i="40"/>
  <c r="AG77" i="40" s="1"/>
  <c r="AD100" i="40"/>
  <c r="AC98" i="40"/>
  <c r="AC121" i="40"/>
  <c r="AD109" i="40"/>
  <c r="AC107" i="40"/>
  <c r="AD108" i="40"/>
  <c r="AC119" i="40"/>
  <c r="AD120" i="40"/>
  <c r="AC123" i="40"/>
  <c r="AD110" i="40"/>
  <c r="AD107" i="40"/>
  <c r="AD119" i="40"/>
  <c r="AC105" i="40"/>
  <c r="AD106" i="40"/>
  <c r="AC117" i="40"/>
  <c r="AD118" i="40"/>
  <c r="AD123" i="40"/>
  <c r="AC120" i="40"/>
  <c r="AC106" i="40"/>
  <c r="AC104" i="40"/>
  <c r="AC116" i="40"/>
  <c r="AD117" i="40"/>
  <c r="AC110" i="40"/>
  <c r="AC122" i="40"/>
  <c r="AD98" i="40"/>
  <c r="AD122" i="40"/>
  <c r="AC118" i="40"/>
  <c r="AC103" i="40"/>
  <c r="AD104" i="40"/>
  <c r="AC115" i="40"/>
  <c r="AD116" i="40"/>
  <c r="AC99" i="40"/>
  <c r="AD112" i="40"/>
  <c r="AD111" i="40"/>
  <c r="AC109" i="40"/>
  <c r="AC108" i="40"/>
  <c r="AD121" i="40"/>
  <c r="AD105" i="40"/>
  <c r="AC102" i="40"/>
  <c r="AD103" i="40"/>
  <c r="AC114" i="40"/>
  <c r="AD115" i="40"/>
  <c r="AC101" i="40"/>
  <c r="AD102" i="40"/>
  <c r="AC113" i="40"/>
  <c r="AD114" i="40"/>
  <c r="AC111" i="40"/>
  <c r="AD99" i="40"/>
  <c r="AC100" i="40"/>
  <c r="AD101" i="40"/>
  <c r="AC112" i="40"/>
  <c r="AD113" i="40"/>
  <c r="AC97" i="40"/>
  <c r="AR97" i="40" s="1"/>
  <c r="AD97" i="40"/>
  <c r="Q41" i="40"/>
  <c r="AD41" i="40" s="1"/>
  <c r="R65" i="40"/>
  <c r="AE65" i="40" s="1"/>
  <c r="R45" i="40"/>
  <c r="AE45" i="40" s="1"/>
  <c r="V41" i="40"/>
  <c r="AG41" i="40" s="1"/>
  <c r="O49" i="40"/>
  <c r="AK25" i="40"/>
  <c r="P49" i="40"/>
  <c r="AC49" i="40" s="1"/>
  <c r="AL71" i="40"/>
  <c r="V73" i="40"/>
  <c r="AG73" i="40" s="1"/>
  <c r="O45" i="40"/>
  <c r="AL49" i="40"/>
  <c r="O37" i="40"/>
  <c r="W73" i="40"/>
  <c r="AH73" i="40" s="1"/>
  <c r="AL37" i="40"/>
  <c r="Q49" i="40"/>
  <c r="R61" i="40"/>
  <c r="AE61" i="40" s="1"/>
  <c r="AK37" i="40"/>
  <c r="O62" i="40"/>
  <c r="Q26" i="40"/>
  <c r="AL74" i="40"/>
  <c r="AK14" i="40"/>
  <c r="W37" i="40"/>
  <c r="AH37" i="40" s="1"/>
  <c r="AL14" i="40"/>
  <c r="P16" i="40"/>
  <c r="AC16" i="40" s="1"/>
  <c r="AL76" i="40"/>
  <c r="Q16" i="40"/>
  <c r="AD16" i="40" s="1"/>
  <c r="AL64" i="40"/>
  <c r="W64" i="40"/>
  <c r="AH64" i="40" s="1"/>
  <c r="R16" i="40"/>
  <c r="AE16" i="40" s="1"/>
  <c r="O28" i="40"/>
  <c r="R38" i="40"/>
  <c r="AE38" i="40" s="1"/>
  <c r="AL50" i="40"/>
  <c r="R26" i="40"/>
  <c r="AE26" i="40" s="1"/>
  <c r="AK16" i="40"/>
  <c r="O40" i="40"/>
  <c r="AL52" i="40"/>
  <c r="AL16" i="40"/>
  <c r="V61" i="40"/>
  <c r="AG61" i="40" s="1"/>
  <c r="AK28" i="40"/>
  <c r="O73" i="40"/>
  <c r="W16" i="40"/>
  <c r="AH16" i="40" s="1"/>
  <c r="O61" i="40"/>
  <c r="P73" i="40"/>
  <c r="V40" i="40"/>
  <c r="AG40" i="40" s="1"/>
  <c r="W13" i="40"/>
  <c r="AH13" i="40" s="1"/>
  <c r="P28" i="40"/>
  <c r="AC28" i="40" s="1"/>
  <c r="R28" i="40"/>
  <c r="AE28" i="40" s="1"/>
  <c r="AK13" i="40"/>
  <c r="Q45" i="40"/>
  <c r="P61" i="40"/>
  <c r="AC61" i="40" s="1"/>
  <c r="Q73" i="40"/>
  <c r="V25" i="40"/>
  <c r="AG25" i="40" s="1"/>
  <c r="AL13" i="40"/>
  <c r="O25" i="40"/>
  <c r="Q61" i="40"/>
  <c r="AD61" i="40" s="1"/>
  <c r="V16" i="40"/>
  <c r="AG16" i="40" s="1"/>
  <c r="O26" i="40"/>
  <c r="AL39" i="40"/>
  <c r="O50" i="40"/>
  <c r="AL62" i="40"/>
  <c r="W38" i="40"/>
  <c r="AH38" i="40" s="1"/>
  <c r="P26" i="40"/>
  <c r="AC26" i="40" s="1"/>
  <c r="P50" i="40"/>
  <c r="AC50" i="40" s="1"/>
  <c r="O63" i="40"/>
  <c r="AK74" i="40"/>
  <c r="V14" i="40"/>
  <c r="AG14" i="40" s="1"/>
  <c r="AG90" i="40" s="1"/>
  <c r="R63" i="40"/>
  <c r="AE63" i="40" s="1"/>
  <c r="W14" i="40"/>
  <c r="AH14" i="40" s="1"/>
  <c r="AK39" i="40"/>
  <c r="Q75" i="40"/>
  <c r="AD75" i="40" s="1"/>
  <c r="W62" i="40"/>
  <c r="AH62" i="40" s="1"/>
  <c r="V74" i="40"/>
  <c r="AG74" i="40" s="1"/>
  <c r="AL26" i="40"/>
  <c r="R75" i="40"/>
  <c r="AE75" i="40" s="1"/>
  <c r="P14" i="40"/>
  <c r="AC14" i="40" s="1"/>
  <c r="AC90" i="40" s="1"/>
  <c r="O38" i="40"/>
  <c r="V50" i="40"/>
  <c r="AG50" i="40" s="1"/>
  <c r="AK26" i="40"/>
  <c r="Q14" i="40"/>
  <c r="AD14" i="40" s="1"/>
  <c r="AD90" i="40" s="1"/>
  <c r="AD91" i="40" s="1"/>
  <c r="P38" i="40"/>
  <c r="AC38" i="40" s="1"/>
  <c r="V49" i="40"/>
  <c r="AG49" i="40" s="1"/>
  <c r="W50" i="40"/>
  <c r="AH50" i="40" s="1"/>
  <c r="R14" i="40"/>
  <c r="AE14" i="40" s="1"/>
  <c r="Q38" i="40"/>
  <c r="W78" i="40"/>
  <c r="AH78" i="40" s="1"/>
  <c r="AK78" i="40"/>
  <c r="AK66" i="40"/>
  <c r="AL66" i="40"/>
  <c r="Q54" i="40"/>
  <c r="R54" i="40"/>
  <c r="AE54" i="40" s="1"/>
  <c r="W54" i="40"/>
  <c r="AH54" i="40" s="1"/>
  <c r="W42" i="40"/>
  <c r="AH42" i="40" s="1"/>
  <c r="AL42" i="40"/>
  <c r="AK42" i="40"/>
  <c r="R42" i="40"/>
  <c r="AE42" i="40" s="1"/>
  <c r="Q42" i="40"/>
  <c r="P42" i="40"/>
  <c r="AC42" i="40" s="1"/>
  <c r="Q30" i="40"/>
  <c r="W30" i="40"/>
  <c r="AH30" i="40" s="1"/>
  <c r="AK30" i="40"/>
  <c r="W18" i="40"/>
  <c r="AH18" i="40" s="1"/>
  <c r="V18" i="40"/>
  <c r="AG18" i="40" s="1"/>
  <c r="R18" i="40"/>
  <c r="AE18" i="40" s="1"/>
  <c r="P63" i="40"/>
  <c r="AC63" i="40" s="1"/>
  <c r="P68" i="40"/>
  <c r="W67" i="40"/>
  <c r="AH67" i="40" s="1"/>
  <c r="AK77" i="40"/>
  <c r="W77" i="40"/>
  <c r="AH77" i="40" s="1"/>
  <c r="AL77" i="40"/>
  <c r="AL65" i="40"/>
  <c r="V65" i="40"/>
  <c r="AG65" i="40" s="1"/>
  <c r="AK65" i="40"/>
  <c r="V53" i="40"/>
  <c r="AG53" i="40" s="1"/>
  <c r="W53" i="40"/>
  <c r="AH53" i="40" s="1"/>
  <c r="AL53" i="40"/>
  <c r="AK53" i="40"/>
  <c r="R29" i="40"/>
  <c r="AE29" i="40" s="1"/>
  <c r="W29" i="40"/>
  <c r="AH29" i="40" s="1"/>
  <c r="Q29" i="40"/>
  <c r="V29" i="40"/>
  <c r="AG29" i="40" s="1"/>
  <c r="P29" i="40"/>
  <c r="AC29" i="40" s="1"/>
  <c r="O29" i="40"/>
  <c r="AK17" i="40"/>
  <c r="R17" i="40"/>
  <c r="AE17" i="40" s="1"/>
  <c r="Q17" i="40"/>
  <c r="P17" i="40"/>
  <c r="AC17" i="40" s="1"/>
  <c r="AL18" i="40"/>
  <c r="P41" i="40"/>
  <c r="AC41" i="40" s="1"/>
  <c r="R53" i="40"/>
  <c r="AE53" i="40" s="1"/>
  <c r="Q68" i="40"/>
  <c r="W66" i="40"/>
  <c r="AH66" i="40" s="1"/>
  <c r="R76" i="40"/>
  <c r="AE76" i="40" s="1"/>
  <c r="Q76" i="40"/>
  <c r="P76" i="40"/>
  <c r="AC76" i="40" s="1"/>
  <c r="W76" i="40"/>
  <c r="AH76" i="40" s="1"/>
  <c r="O76" i="40"/>
  <c r="R64" i="40"/>
  <c r="AE64" i="40" s="1"/>
  <c r="Q64" i="40"/>
  <c r="V64" i="40"/>
  <c r="AG64" i="40" s="1"/>
  <c r="P64" i="40"/>
  <c r="AC64" i="40" s="1"/>
  <c r="O64" i="40"/>
  <c r="AK52" i="40"/>
  <c r="W52" i="40"/>
  <c r="AH52" i="40" s="1"/>
  <c r="R52" i="40"/>
  <c r="AE52" i="40" s="1"/>
  <c r="Q52" i="40"/>
  <c r="P52" i="40"/>
  <c r="AC52" i="40" s="1"/>
  <c r="O52" i="40"/>
  <c r="AL40" i="40"/>
  <c r="AK40" i="40"/>
  <c r="P40" i="40"/>
  <c r="AC40" i="40" s="1"/>
  <c r="R40" i="40"/>
  <c r="AE40" i="40" s="1"/>
  <c r="Q40" i="40"/>
  <c r="W28" i="40"/>
  <c r="AH28" i="40" s="1"/>
  <c r="V28" i="40"/>
  <c r="AG28" i="40" s="1"/>
  <c r="AL28" i="40"/>
  <c r="P20" i="40"/>
  <c r="AC20" i="40" s="1"/>
  <c r="O20" i="40"/>
  <c r="R12" i="40"/>
  <c r="V12" i="40"/>
  <c r="AG12" i="40" s="1"/>
  <c r="W12" i="40"/>
  <c r="AH12" i="40" s="1"/>
  <c r="AL12" i="40"/>
  <c r="W75" i="40"/>
  <c r="AH75" i="40" s="1"/>
  <c r="AL75" i="40"/>
  <c r="AK75" i="40"/>
  <c r="V63" i="40"/>
  <c r="AG63" i="40" s="1"/>
  <c r="AK63" i="40"/>
  <c r="AL63" i="40"/>
  <c r="W51" i="40"/>
  <c r="AH51" i="40" s="1"/>
  <c r="AL51" i="40"/>
  <c r="Q39" i="40"/>
  <c r="P39" i="40"/>
  <c r="AC39" i="40" s="1"/>
  <c r="O39" i="40"/>
  <c r="V39" i="40"/>
  <c r="AG39" i="40" s="1"/>
  <c r="W27" i="40"/>
  <c r="AH27" i="40" s="1"/>
  <c r="AK27" i="40"/>
  <c r="V27" i="40"/>
  <c r="AG27" i="40" s="1"/>
  <c r="R27" i="40"/>
  <c r="AE27" i="40" s="1"/>
  <c r="Q27" i="40"/>
  <c r="P27" i="40"/>
  <c r="AC27" i="40" s="1"/>
  <c r="O27" i="40"/>
  <c r="AL15" i="40"/>
  <c r="P15" i="40"/>
  <c r="AC15" i="40" s="1"/>
  <c r="AC88" i="40" s="1"/>
  <c r="AC89" i="40" s="1"/>
  <c r="AK15" i="40"/>
  <c r="R15" i="40"/>
  <c r="AE15" i="40" s="1"/>
  <c r="Q15" i="40"/>
  <c r="O12" i="40"/>
  <c r="P56" i="40"/>
  <c r="AC56" i="40" s="1"/>
  <c r="O51" i="40"/>
  <c r="Q56" i="40"/>
  <c r="W15" i="40"/>
  <c r="AH15" i="40" s="1"/>
  <c r="AL67" i="40"/>
  <c r="O79" i="40"/>
  <c r="R79" i="40"/>
  <c r="AE79" i="40" s="1"/>
  <c r="Q79" i="40"/>
  <c r="P79" i="40"/>
  <c r="AC79" i="40" s="1"/>
  <c r="Q67" i="40"/>
  <c r="Q51" i="40"/>
  <c r="V76" i="40"/>
  <c r="AG76" i="40" s="1"/>
  <c r="V17" i="40"/>
  <c r="AG17" i="40" s="1"/>
  <c r="Q66" i="40"/>
  <c r="R51" i="40"/>
  <c r="AE51" i="40" s="1"/>
  <c r="V75" i="40"/>
  <c r="AG75" i="40" s="1"/>
  <c r="Q55" i="40"/>
  <c r="AL55" i="40"/>
  <c r="W55" i="40"/>
  <c r="AH55" i="40" s="1"/>
  <c r="W43" i="40"/>
  <c r="AH43" i="40" s="1"/>
  <c r="O43" i="40"/>
  <c r="Q31" i="40"/>
  <c r="AK31" i="40"/>
  <c r="R31" i="40"/>
  <c r="AE31" i="40" s="1"/>
  <c r="W31" i="40"/>
  <c r="AH31" i="40" s="1"/>
  <c r="R19" i="40"/>
  <c r="AE19" i="40" s="1"/>
  <c r="AL19" i="40"/>
  <c r="AK19" i="40"/>
  <c r="W63" i="40"/>
  <c r="AH63" i="40" s="1"/>
  <c r="P51" i="40"/>
  <c r="AC51" i="40" s="1"/>
  <c r="R39" i="40"/>
  <c r="AE39" i="40" s="1"/>
  <c r="P80" i="40"/>
  <c r="AC80" i="40" s="1"/>
  <c r="AL17" i="40"/>
  <c r="P30" i="40"/>
  <c r="AK51" i="40"/>
  <c r="Q65" i="40"/>
  <c r="O75" i="40"/>
  <c r="V15" i="40"/>
  <c r="AG15" i="40" s="1"/>
  <c r="AG88" i="40" s="1"/>
  <c r="V38" i="40"/>
  <c r="AG38" i="40" s="1"/>
  <c r="AK38" i="40"/>
  <c r="Q50" i="40"/>
  <c r="AD50" i="40" s="1"/>
  <c r="P62" i="40"/>
  <c r="AC62" i="40" s="1"/>
  <c r="R50" i="40"/>
  <c r="AE50" i="40" s="1"/>
  <c r="Q62" i="40"/>
  <c r="AD62" i="40" s="1"/>
  <c r="O74" i="40"/>
  <c r="R62" i="40"/>
  <c r="AE62" i="40" s="1"/>
  <c r="P74" i="40"/>
  <c r="Q74" i="40"/>
  <c r="W74" i="40"/>
  <c r="AH74" i="40" s="1"/>
  <c r="AK62" i="40"/>
  <c r="V26" i="40"/>
  <c r="AG26" i="40" s="1"/>
  <c r="R47" i="40"/>
  <c r="AE47" i="40" s="1"/>
  <c r="AK57" i="40"/>
  <c r="W34" i="40"/>
  <c r="AH34" i="40" s="1"/>
  <c r="AL31" i="40"/>
  <c r="AK43" i="40"/>
  <c r="O58" i="40"/>
  <c r="R80" i="40"/>
  <c r="AE80" i="40" s="1"/>
  <c r="W58" i="40"/>
  <c r="AH58" i="40" s="1"/>
  <c r="W32" i="40"/>
  <c r="AH32" i="40" s="1"/>
  <c r="AL24" i="40"/>
  <c r="O32" i="40"/>
  <c r="AL43" i="40"/>
  <c r="AK54" i="40"/>
  <c r="R69" i="40"/>
  <c r="AE69" i="40" s="1"/>
  <c r="O78" i="40"/>
  <c r="AK22" i="40"/>
  <c r="AK18" i="40"/>
  <c r="O30" i="40"/>
  <c r="P32" i="40"/>
  <c r="AC32" i="40" s="1"/>
  <c r="P44" i="40"/>
  <c r="AL54" i="40"/>
  <c r="R66" i="40"/>
  <c r="AE66" i="40" s="1"/>
  <c r="P78" i="40"/>
  <c r="AC78" i="40" s="1"/>
  <c r="V34" i="40"/>
  <c r="AG34" i="40" s="1"/>
  <c r="AK55" i="40"/>
  <c r="V30" i="40"/>
  <c r="AG30" i="40" s="1"/>
  <c r="Q44" i="40"/>
  <c r="W19" i="40"/>
  <c r="AH19" i="40" s="1"/>
  <c r="AL79" i="40"/>
  <c r="R22" i="40"/>
  <c r="AE22" i="40" s="1"/>
  <c r="O55" i="40"/>
  <c r="P55" i="40"/>
  <c r="AC55" i="40" s="1"/>
  <c r="AL78" i="40"/>
  <c r="W79" i="40"/>
  <c r="AH79" i="40" s="1"/>
  <c r="O46" i="40"/>
  <c r="R46" i="40"/>
  <c r="AE46" i="40" s="1"/>
  <c r="Q46" i="40"/>
  <c r="P46" i="40"/>
  <c r="AC46" i="40" s="1"/>
  <c r="AL72" i="40"/>
  <c r="V46" i="40"/>
  <c r="AG46" i="40" s="1"/>
  <c r="W48" i="40"/>
  <c r="AH48" i="40" s="1"/>
  <c r="AK33" i="40"/>
  <c r="AL33" i="40"/>
  <c r="AL44" i="40"/>
  <c r="AK44" i="40"/>
  <c r="V44" i="40"/>
  <c r="AG44" i="40" s="1"/>
  <c r="V48" i="40"/>
  <c r="AG48" i="40" s="1"/>
  <c r="AL23" i="40"/>
  <c r="AK23" i="40"/>
  <c r="R23" i="40"/>
  <c r="AE23" i="40" s="1"/>
  <c r="R48" i="40"/>
  <c r="AE48" i="40" s="1"/>
  <c r="V47" i="40"/>
  <c r="AG47" i="40" s="1"/>
  <c r="AL70" i="40"/>
  <c r="AK70" i="40"/>
  <c r="P70" i="40"/>
  <c r="AC70" i="40" s="1"/>
  <c r="R70" i="40"/>
  <c r="AE70" i="40" s="1"/>
  <c r="Q70" i="40"/>
  <c r="AL22" i="40"/>
  <c r="O59" i="40"/>
  <c r="W24" i="40"/>
  <c r="AH24" i="40" s="1"/>
  <c r="O23" i="40"/>
  <c r="P35" i="40"/>
  <c r="AC35" i="40" s="1"/>
  <c r="AK48" i="40"/>
  <c r="V45" i="40"/>
  <c r="AG45" i="40" s="1"/>
  <c r="W71" i="40"/>
  <c r="AH71" i="40" s="1"/>
  <c r="W59" i="40"/>
  <c r="AH59" i="40" s="1"/>
  <c r="W35" i="40"/>
  <c r="AH35" i="40" s="1"/>
  <c r="W23" i="40"/>
  <c r="AH23" i="40" s="1"/>
  <c r="O80" i="40"/>
  <c r="AK80" i="40"/>
  <c r="AL80" i="40"/>
  <c r="V80" i="40"/>
  <c r="AG80" i="40" s="1"/>
  <c r="AL68" i="40"/>
  <c r="AK68" i="40"/>
  <c r="V68" i="40"/>
  <c r="AG68" i="40" s="1"/>
  <c r="AK56" i="40"/>
  <c r="AL56" i="40"/>
  <c r="V56" i="40"/>
  <c r="AG56" i="40" s="1"/>
  <c r="Q20" i="40"/>
  <c r="R20" i="40"/>
  <c r="AE20" i="40" s="1"/>
  <c r="V20" i="40"/>
  <c r="AG20" i="40" s="1"/>
  <c r="AL20" i="40"/>
  <c r="P23" i="40"/>
  <c r="AC23" i="40" s="1"/>
  <c r="O33" i="40"/>
  <c r="Q35" i="40"/>
  <c r="AK45" i="40"/>
  <c r="AL48" i="40"/>
  <c r="R56" i="40"/>
  <c r="AE56" i="40" s="1"/>
  <c r="Q59" i="40"/>
  <c r="AK69" i="40"/>
  <c r="V59" i="40"/>
  <c r="AG59" i="40" s="1"/>
  <c r="W70" i="40"/>
  <c r="AH70" i="40" s="1"/>
  <c r="W46" i="40"/>
  <c r="AH46" i="40" s="1"/>
  <c r="O21" i="40"/>
  <c r="P33" i="40"/>
  <c r="AC33" i="40" s="1"/>
  <c r="P36" i="40"/>
  <c r="AC36" i="40" s="1"/>
  <c r="AL45" i="40"/>
  <c r="W81" i="40"/>
  <c r="AH81" i="40" s="1"/>
  <c r="W69" i="40"/>
  <c r="AH69" i="40" s="1"/>
  <c r="W57" i="40"/>
  <c r="AH57" i="40" s="1"/>
  <c r="W45" i="40"/>
  <c r="AH45" i="40" s="1"/>
  <c r="W33" i="40"/>
  <c r="AH33" i="40" s="1"/>
  <c r="W21" i="40"/>
  <c r="AH21" i="40" s="1"/>
  <c r="P24" i="40"/>
  <c r="AC24" i="40" s="1"/>
  <c r="Q33" i="40"/>
  <c r="Q36" i="40"/>
  <c r="AK46" i="40"/>
  <c r="O70" i="40"/>
  <c r="V72" i="40"/>
  <c r="AG72" i="40" s="1"/>
  <c r="V57" i="40"/>
  <c r="AG57" i="40" s="1"/>
  <c r="V24" i="40"/>
  <c r="AG24" i="40" s="1"/>
  <c r="W80" i="40"/>
  <c r="AH80" i="40" s="1"/>
  <c r="W68" i="40"/>
  <c r="AH68" i="40" s="1"/>
  <c r="W56" i="40"/>
  <c r="AH56" i="40" s="1"/>
  <c r="W44" i="40"/>
  <c r="AH44" i="40" s="1"/>
  <c r="W20" i="40"/>
  <c r="AH20" i="40" s="1"/>
  <c r="R60" i="40"/>
  <c r="AE60" i="40" s="1"/>
  <c r="O60" i="40"/>
  <c r="Q60" i="40"/>
  <c r="P60" i="40"/>
  <c r="AC60" i="40" s="1"/>
  <c r="AK47" i="40"/>
  <c r="AL47" i="40"/>
  <c r="AL58" i="40"/>
  <c r="Q58" i="40"/>
  <c r="AK58" i="40"/>
  <c r="R58" i="40"/>
  <c r="AE58" i="40" s="1"/>
  <c r="W60" i="40"/>
  <c r="AH60" i="40" s="1"/>
  <c r="W36" i="40"/>
  <c r="AH36" i="40" s="1"/>
  <c r="R81" i="40"/>
  <c r="AE81" i="40" s="1"/>
  <c r="Q81" i="40"/>
  <c r="P81" i="40"/>
  <c r="AC81" i="40" s="1"/>
  <c r="O81" i="40"/>
  <c r="AK21" i="40"/>
  <c r="AL21" i="40"/>
  <c r="P59" i="40"/>
  <c r="AC59" i="40" s="1"/>
  <c r="AK32" i="40"/>
  <c r="R32" i="40"/>
  <c r="AE32" i="40" s="1"/>
  <c r="Q32" i="40"/>
  <c r="V32" i="40"/>
  <c r="AG32" i="40" s="1"/>
  <c r="R59" i="40"/>
  <c r="AE59" i="40" s="1"/>
  <c r="V58" i="40"/>
  <c r="AG58" i="40" s="1"/>
  <c r="Q21" i="40"/>
  <c r="Q24" i="40"/>
  <c r="R33" i="40"/>
  <c r="AE33" i="40" s="1"/>
  <c r="R36" i="40"/>
  <c r="AE36" i="40" s="1"/>
  <c r="O44" i="40"/>
  <c r="AL46" i="40"/>
  <c r="R57" i="40"/>
  <c r="AE57" i="40" s="1"/>
  <c r="AK59" i="40"/>
  <c r="O68" i="40"/>
  <c r="O71" i="40"/>
  <c r="V71" i="40"/>
  <c r="AG71" i="40" s="1"/>
  <c r="V23" i="40"/>
  <c r="AG23" i="40" s="1"/>
  <c r="O72" i="40"/>
  <c r="R72" i="40"/>
  <c r="AE72" i="40" s="1"/>
  <c r="Q72" i="40"/>
  <c r="P72" i="40"/>
  <c r="AC72" i="40" s="1"/>
  <c r="Q22" i="40"/>
  <c r="P22" i="40"/>
  <c r="AC22" i="40" s="1"/>
  <c r="O22" i="40"/>
  <c r="Q69" i="40"/>
  <c r="P69" i="40"/>
  <c r="AC69" i="40" s="1"/>
  <c r="O69" i="40"/>
  <c r="R21" i="40"/>
  <c r="AE21" i="40" s="1"/>
  <c r="R24" i="40"/>
  <c r="AE24" i="40" s="1"/>
  <c r="O47" i="40"/>
  <c r="AK60" i="40"/>
  <c r="P71" i="40"/>
  <c r="AC71" i="40" s="1"/>
  <c r="AK81" i="40"/>
  <c r="V70" i="40"/>
  <c r="AG70" i="40" s="1"/>
  <c r="V22" i="40"/>
  <c r="AG22" i="40" s="1"/>
  <c r="Q48" i="40"/>
  <c r="P48" i="40"/>
  <c r="AC48" i="40" s="1"/>
  <c r="O48" i="40"/>
  <c r="Q34" i="40"/>
  <c r="P34" i="40"/>
  <c r="AC34" i="40" s="1"/>
  <c r="O34" i="40"/>
  <c r="Q57" i="40"/>
  <c r="P57" i="40"/>
  <c r="AC57" i="40" s="1"/>
  <c r="O57" i="40"/>
  <c r="AK36" i="40"/>
  <c r="P47" i="40"/>
  <c r="AC47" i="40" s="1"/>
  <c r="AL60" i="40"/>
  <c r="Q71" i="40"/>
  <c r="AL81" i="40"/>
  <c r="V69" i="40"/>
  <c r="AG69" i="40" s="1"/>
  <c r="V36" i="40"/>
  <c r="AG36" i="40" s="1"/>
  <c r="V21" i="40"/>
  <c r="AG21" i="40" s="1"/>
  <c r="AL35" i="40"/>
  <c r="AK35" i="40"/>
  <c r="R35" i="40"/>
  <c r="AE35" i="40" s="1"/>
  <c r="AK72" i="40"/>
  <c r="AK24" i="40"/>
  <c r="R34" i="40"/>
  <c r="AE34" i="40" s="1"/>
  <c r="AL36" i="40"/>
  <c r="Q47" i="40"/>
  <c r="R71" i="40"/>
  <c r="AE71" i="40" s="1"/>
  <c r="V35" i="40"/>
  <c r="AG35" i="40" s="1"/>
  <c r="AL73" i="40"/>
  <c r="AK73" i="40"/>
  <c r="AL61" i="40"/>
  <c r="AK61" i="40"/>
  <c r="AK49" i="40"/>
  <c r="R49" i="40"/>
  <c r="AE49" i="40" s="1"/>
  <c r="R37" i="40"/>
  <c r="AE37" i="40" s="1"/>
  <c r="Q37" i="40"/>
  <c r="P37" i="40"/>
  <c r="AC37" i="40" s="1"/>
  <c r="R25" i="40"/>
  <c r="AE25" i="40" s="1"/>
  <c r="P25" i="40"/>
  <c r="AC25" i="40" s="1"/>
  <c r="Q25" i="40"/>
  <c r="R13" i="40"/>
  <c r="AE13" i="40" s="1"/>
  <c r="Q13" i="40"/>
  <c r="P13" i="40"/>
  <c r="AC13" i="40" s="1"/>
  <c r="O13" i="40"/>
  <c r="P43" i="40"/>
  <c r="AC43" i="40" s="1"/>
  <c r="V79" i="40"/>
  <c r="AG79" i="40" s="1"/>
  <c r="V67" i="40"/>
  <c r="AG67" i="40" s="1"/>
  <c r="V55" i="40"/>
  <c r="AG55" i="40" s="1"/>
  <c r="V43" i="40"/>
  <c r="AG43" i="40" s="1"/>
  <c r="V31" i="40"/>
  <c r="AG31" i="40" s="1"/>
  <c r="V19" i="40"/>
  <c r="AG19" i="40" s="1"/>
  <c r="O19" i="40"/>
  <c r="AL30" i="40"/>
  <c r="Q43" i="40"/>
  <c r="Q78" i="40"/>
  <c r="V78" i="40"/>
  <c r="AG78" i="40" s="1"/>
  <c r="V66" i="40"/>
  <c r="AG66" i="40" s="1"/>
  <c r="V54" i="40"/>
  <c r="AG54" i="40" s="1"/>
  <c r="V42" i="40"/>
  <c r="AG42" i="40" s="1"/>
  <c r="R67" i="40"/>
  <c r="AE67" i="40" s="1"/>
  <c r="P19" i="40"/>
  <c r="AC19" i="40" s="1"/>
  <c r="O31" i="40"/>
  <c r="R43" i="40"/>
  <c r="AE43" i="40" s="1"/>
  <c r="O54" i="40"/>
  <c r="O66" i="40"/>
  <c r="R78" i="40"/>
  <c r="AE78" i="40" s="1"/>
  <c r="AK79" i="40"/>
  <c r="R55" i="40"/>
  <c r="AE55" i="40" s="1"/>
  <c r="Q19" i="40"/>
  <c r="P31" i="40"/>
  <c r="AC31" i="40" s="1"/>
  <c r="O42" i="40"/>
  <c r="P54" i="40"/>
  <c r="AC54" i="40" s="1"/>
  <c r="P66" i="40"/>
  <c r="AC66" i="40" s="1"/>
  <c r="AK67" i="40"/>
  <c r="AT117" i="41"/>
  <c r="AT111" i="41"/>
  <c r="AO110" i="41"/>
  <c r="AW121" i="41"/>
  <c r="AU110" i="41"/>
  <c r="BC116" i="41"/>
  <c r="BB113" i="41"/>
  <c r="AY117" i="41"/>
  <c r="BF108" i="41"/>
  <c r="AY103" i="41"/>
  <c r="AN116" i="41"/>
  <c r="AT116" i="41" s="1"/>
  <c r="BG108" i="41"/>
  <c r="AU117" i="41"/>
  <c r="AV103" i="41"/>
  <c r="AY111" i="41"/>
  <c r="AV117" i="41"/>
  <c r="BB108" i="41"/>
  <c r="AW103" i="41"/>
  <c r="AX103" i="41"/>
  <c r="AT110" i="41"/>
  <c r="AO119" i="41"/>
  <c r="BE119" i="41" s="1"/>
  <c r="BE108" i="41"/>
  <c r="AC18" i="41"/>
  <c r="AC19" i="41"/>
  <c r="AC48" i="41"/>
  <c r="AU119" i="41"/>
  <c r="AC65" i="41"/>
  <c r="AU91" i="41"/>
  <c r="AC47" i="41"/>
  <c r="BC120" i="41"/>
  <c r="AW111" i="41"/>
  <c r="BE116" i="41"/>
  <c r="BD120" i="41"/>
  <c r="AN105" i="41"/>
  <c r="AX105" i="41" s="1"/>
  <c r="AX111" i="41"/>
  <c r="AU103" i="41"/>
  <c r="AO107" i="41"/>
  <c r="BC107" i="41" s="1"/>
  <c r="AV119" i="41"/>
  <c r="AC30" i="41"/>
  <c r="AC50" i="41"/>
  <c r="AC15" i="41"/>
  <c r="AC29" i="41"/>
  <c r="AY121" i="41"/>
  <c r="AC42" i="41"/>
  <c r="BC113" i="41"/>
  <c r="AO118" i="41"/>
  <c r="AN118" i="41"/>
  <c r="AT118" i="41" s="1"/>
  <c r="AC28" i="41"/>
  <c r="BE105" i="41"/>
  <c r="AC26" i="41"/>
  <c r="AC53" i="41"/>
  <c r="AC63" i="41"/>
  <c r="AC75" i="41"/>
  <c r="AO102" i="41"/>
  <c r="BD105" i="41"/>
  <c r="AC52" i="41"/>
  <c r="AC62" i="41"/>
  <c r="AC67" i="41"/>
  <c r="AO103" i="41"/>
  <c r="BG103" i="41" s="1"/>
  <c r="BF105" i="41"/>
  <c r="AO123" i="41"/>
  <c r="BE123" i="41" s="1"/>
  <c r="AN123" i="41"/>
  <c r="AU123" i="41" s="1"/>
  <c r="AX119" i="41"/>
  <c r="BD113" i="41"/>
  <c r="BC105" i="41"/>
  <c r="AO114" i="41"/>
  <c r="AN114" i="41"/>
  <c r="AU114" i="41" s="1"/>
  <c r="AC38" i="41"/>
  <c r="AC41" i="41"/>
  <c r="BD116" i="41"/>
  <c r="AC77" i="41"/>
  <c r="AC14" i="41"/>
  <c r="AC16" i="41"/>
  <c r="AO101" i="41" s="1"/>
  <c r="BF101" i="41" s="1"/>
  <c r="AC27" i="41"/>
  <c r="AN112" i="41"/>
  <c r="AY112" i="41" s="1"/>
  <c r="AO112" i="41"/>
  <c r="BG112" i="41" s="1"/>
  <c r="AY115" i="41"/>
  <c r="AC66" i="41"/>
  <c r="AC76" i="41"/>
  <c r="AC51" i="41"/>
  <c r="AD97" i="41"/>
  <c r="AU115" i="41"/>
  <c r="AW119" i="41"/>
  <c r="BG113" i="41"/>
  <c r="AT121" i="41"/>
  <c r="AU111" i="41"/>
  <c r="AN108" i="41"/>
  <c r="AU108" i="41" s="1"/>
  <c r="AE83" i="41"/>
  <c r="BD108" i="41"/>
  <c r="AF83" i="41"/>
  <c r="AO104" i="41"/>
  <c r="AY110" i="41"/>
  <c r="AF125" i="41"/>
  <c r="AT104" i="41"/>
  <c r="AU104" i="41"/>
  <c r="AI125" i="41"/>
  <c r="AT107" i="41"/>
  <c r="AO109" i="41"/>
  <c r="BF109" i="41" s="1"/>
  <c r="AN109" i="41"/>
  <c r="AX109" i="41" s="1"/>
  <c r="AW104" i="41"/>
  <c r="AW107" i="41"/>
  <c r="AU107" i="41"/>
  <c r="AT103" i="41"/>
  <c r="AV107" i="41"/>
  <c r="BG105" i="41"/>
  <c r="AY107" i="41"/>
  <c r="AX110" i="41"/>
  <c r="AX104" i="41"/>
  <c r="BB116" i="41"/>
  <c r="AE125" i="41"/>
  <c r="AH125" i="41"/>
  <c r="BB105" i="41"/>
  <c r="AY104" i="41"/>
  <c r="AX107" i="41"/>
  <c r="BF113" i="41"/>
  <c r="BG116" i="41"/>
  <c r="AU121" i="41"/>
  <c r="AN100" i="41"/>
  <c r="AY100" i="41" s="1"/>
  <c r="AO122" i="41"/>
  <c r="BC122" i="41" s="1"/>
  <c r="AN122" i="41"/>
  <c r="AW122" i="41" s="1"/>
  <c r="AW115" i="41"/>
  <c r="BB120" i="41"/>
  <c r="AG125" i="41"/>
  <c r="AV104" i="41"/>
  <c r="AG83" i="41"/>
  <c r="AX115" i="41"/>
  <c r="AX121" i="41"/>
  <c r="AH83" i="41"/>
  <c r="AV110" i="41"/>
  <c r="BF120" i="41"/>
  <c r="AV111" i="41"/>
  <c r="AV115" i="41"/>
  <c r="AW117" i="41"/>
  <c r="AY119" i="41"/>
  <c r="BE120" i="41"/>
  <c r="BE113" i="41"/>
  <c r="BF116" i="41"/>
  <c r="AO106" i="41"/>
  <c r="BC106" i="41" s="1"/>
  <c r="AN106" i="41"/>
  <c r="BG120" i="41"/>
  <c r="AO121" i="41"/>
  <c r="BF121" i="41" s="1"/>
  <c r="AO111" i="41"/>
  <c r="BD111" i="41" s="1"/>
  <c r="AN113" i="41"/>
  <c r="AX113" i="41" s="1"/>
  <c r="AO117" i="41"/>
  <c r="BB117" i="41" s="1"/>
  <c r="AV121" i="41"/>
  <c r="AJ125" i="41"/>
  <c r="BC108" i="41"/>
  <c r="AW110" i="41"/>
  <c r="AT115" i="41"/>
  <c r="AO115" i="41"/>
  <c r="AX117" i="41"/>
  <c r="AT119" i="41"/>
  <c r="O137" i="41"/>
  <c r="AN120" i="41"/>
  <c r="AU120" i="41" s="1"/>
  <c r="AH125" i="40"/>
  <c r="AJ125" i="40"/>
  <c r="AI125" i="40"/>
  <c r="AF125" i="40"/>
  <c r="AG125" i="40"/>
  <c r="AE125" i="40"/>
  <c r="O137" i="40"/>
  <c r="AR97" i="41" l="1"/>
  <c r="J19" i="40"/>
  <c r="U19" i="40" s="1"/>
  <c r="AD19" i="40"/>
  <c r="J60" i="40"/>
  <c r="U60" i="40" s="1"/>
  <c r="AD60" i="40"/>
  <c r="J66" i="40"/>
  <c r="U66" i="40" s="1"/>
  <c r="AD66" i="40"/>
  <c r="J40" i="40"/>
  <c r="U40" i="40" s="1"/>
  <c r="AD40" i="40"/>
  <c r="J57" i="40"/>
  <c r="U57" i="40" s="1"/>
  <c r="AD57" i="40"/>
  <c r="J21" i="40"/>
  <c r="U21" i="40" s="1"/>
  <c r="AD21" i="40"/>
  <c r="J81" i="40"/>
  <c r="U81" i="40" s="1"/>
  <c r="AD81" i="40"/>
  <c r="J36" i="40"/>
  <c r="U36" i="40" s="1"/>
  <c r="AD36" i="40"/>
  <c r="I73" i="40"/>
  <c r="T73" i="40" s="1"/>
  <c r="AC73" i="40"/>
  <c r="J26" i="40"/>
  <c r="U26" i="40" s="1"/>
  <c r="AD26" i="40"/>
  <c r="J78" i="40"/>
  <c r="U78" i="40" s="1"/>
  <c r="AD78" i="40"/>
  <c r="AC83" i="40"/>
  <c r="J33" i="40"/>
  <c r="U33" i="40" s="1"/>
  <c r="AD33" i="40"/>
  <c r="J70" i="40"/>
  <c r="U70" i="40" s="1"/>
  <c r="AD70" i="40"/>
  <c r="J74" i="40"/>
  <c r="U74" i="40" s="1"/>
  <c r="AD74" i="40"/>
  <c r="J65" i="40"/>
  <c r="U65" i="40" s="1"/>
  <c r="AD65" i="40"/>
  <c r="J64" i="40"/>
  <c r="U64" i="40" s="1"/>
  <c r="AD64" i="40"/>
  <c r="J43" i="40"/>
  <c r="U43" i="40" s="1"/>
  <c r="AD43" i="40"/>
  <c r="I44" i="40"/>
  <c r="T44" i="40" s="1"/>
  <c r="AC44" i="40"/>
  <c r="I74" i="40"/>
  <c r="T74" i="40" s="1"/>
  <c r="AC74" i="40"/>
  <c r="J51" i="40"/>
  <c r="U51" i="40" s="1"/>
  <c r="AD51" i="40"/>
  <c r="J54" i="40"/>
  <c r="U54" i="40" s="1"/>
  <c r="AD54" i="40"/>
  <c r="J31" i="40"/>
  <c r="U31" i="40" s="1"/>
  <c r="AD31" i="40"/>
  <c r="J76" i="40"/>
  <c r="U76" i="40" s="1"/>
  <c r="AD76" i="40"/>
  <c r="J44" i="40"/>
  <c r="U44" i="40" s="1"/>
  <c r="AD44" i="40"/>
  <c r="J38" i="40"/>
  <c r="U38" i="40" s="1"/>
  <c r="AD38" i="40"/>
  <c r="J55" i="40"/>
  <c r="U55" i="40" s="1"/>
  <c r="AD55" i="40"/>
  <c r="I30" i="40"/>
  <c r="T30" i="40" s="1"/>
  <c r="AC30" i="40"/>
  <c r="J67" i="40"/>
  <c r="U67" i="40" s="1"/>
  <c r="AD67" i="40"/>
  <c r="J25" i="40"/>
  <c r="U25" i="40" s="1"/>
  <c r="AD25" i="40"/>
  <c r="J73" i="40"/>
  <c r="U73" i="40" s="1"/>
  <c r="AD73" i="40"/>
  <c r="J69" i="40"/>
  <c r="U69" i="40" s="1"/>
  <c r="AD69" i="40"/>
  <c r="J59" i="40"/>
  <c r="U59" i="40" s="1"/>
  <c r="AD59" i="40"/>
  <c r="J39" i="40"/>
  <c r="U39" i="40" s="1"/>
  <c r="AD39" i="40"/>
  <c r="J47" i="40"/>
  <c r="U47" i="40" s="1"/>
  <c r="AD47" i="40"/>
  <c r="J71" i="40"/>
  <c r="U71" i="40" s="1"/>
  <c r="AD71" i="40"/>
  <c r="J48" i="40"/>
  <c r="U48" i="40" s="1"/>
  <c r="AD48" i="40"/>
  <c r="J58" i="40"/>
  <c r="U58" i="40" s="1"/>
  <c r="AD58" i="40"/>
  <c r="J52" i="40"/>
  <c r="U52" i="40" s="1"/>
  <c r="AD52" i="40"/>
  <c r="J45" i="40"/>
  <c r="U45" i="40" s="1"/>
  <c r="AD45" i="40"/>
  <c r="J42" i="40"/>
  <c r="U42" i="40" s="1"/>
  <c r="AD42" i="40"/>
  <c r="J37" i="40"/>
  <c r="U37" i="40" s="1"/>
  <c r="AD37" i="40"/>
  <c r="J22" i="40"/>
  <c r="U22" i="40" s="1"/>
  <c r="AD22" i="40"/>
  <c r="J29" i="40"/>
  <c r="U29" i="40" s="1"/>
  <c r="AD29" i="40"/>
  <c r="J35" i="40"/>
  <c r="U35" i="40" s="1"/>
  <c r="AD35" i="40"/>
  <c r="J46" i="40"/>
  <c r="U46" i="40" s="1"/>
  <c r="AD46" i="40"/>
  <c r="J27" i="40"/>
  <c r="U27" i="40" s="1"/>
  <c r="AD27" i="40"/>
  <c r="J68" i="40"/>
  <c r="U68" i="40" s="1"/>
  <c r="AD68" i="40"/>
  <c r="J24" i="40"/>
  <c r="U24" i="40" s="1"/>
  <c r="AD24" i="40"/>
  <c r="J34" i="40"/>
  <c r="U34" i="40" s="1"/>
  <c r="AD34" i="40"/>
  <c r="J20" i="40"/>
  <c r="U20" i="40" s="1"/>
  <c r="AD20" i="40"/>
  <c r="J32" i="40"/>
  <c r="U32" i="40" s="1"/>
  <c r="AD32" i="40"/>
  <c r="J49" i="40"/>
  <c r="U49" i="40" s="1"/>
  <c r="AD49" i="40"/>
  <c r="J79" i="40"/>
  <c r="U79" i="40" s="1"/>
  <c r="AD79" i="40"/>
  <c r="J30" i="40"/>
  <c r="U30" i="40" s="1"/>
  <c r="AD30" i="40"/>
  <c r="J72" i="40"/>
  <c r="U72" i="40" s="1"/>
  <c r="AD72" i="40"/>
  <c r="J56" i="40"/>
  <c r="U56" i="40" s="1"/>
  <c r="AD56" i="40"/>
  <c r="I68" i="40"/>
  <c r="T68" i="40" s="1"/>
  <c r="AC68" i="40"/>
  <c r="AC125" i="41"/>
  <c r="AS100" i="40"/>
  <c r="AH83" i="40"/>
  <c r="AC91" i="40"/>
  <c r="AE12" i="40"/>
  <c r="I12" i="40"/>
  <c r="P129" i="40"/>
  <c r="AG87" i="40"/>
  <c r="AG89" i="40" s="1"/>
  <c r="AG91" i="40" s="1"/>
  <c r="AG83" i="40"/>
  <c r="J13" i="40"/>
  <c r="AD13" i="40"/>
  <c r="J15" i="40"/>
  <c r="U15" i="40" s="1"/>
  <c r="AD15" i="40"/>
  <c r="J17" i="40"/>
  <c r="U17" i="40" s="1"/>
  <c r="AD17" i="40"/>
  <c r="P133" i="40"/>
  <c r="AX102" i="41"/>
  <c r="AW102" i="41"/>
  <c r="AY102" i="41"/>
  <c r="W130" i="41" s="1"/>
  <c r="AT102" i="41"/>
  <c r="AV102" i="41"/>
  <c r="AU102" i="41"/>
  <c r="AN98" i="41"/>
  <c r="AW98" i="41" s="1"/>
  <c r="AS102" i="41"/>
  <c r="AO100" i="41"/>
  <c r="BA100" i="41" s="1"/>
  <c r="AR102" i="41"/>
  <c r="BB97" i="41"/>
  <c r="AN101" i="41"/>
  <c r="AV101" i="41" s="1"/>
  <c r="AO99" i="41"/>
  <c r="BC99" i="41" s="1"/>
  <c r="AN99" i="41"/>
  <c r="AR99" i="41" s="1"/>
  <c r="Q129" i="40"/>
  <c r="I25" i="40"/>
  <c r="T25" i="40" s="1"/>
  <c r="V129" i="40"/>
  <c r="I52" i="40"/>
  <c r="T52" i="40" s="1"/>
  <c r="I76" i="40"/>
  <c r="T76" i="40" s="1"/>
  <c r="U105" i="41"/>
  <c r="AA111" i="40"/>
  <c r="AR112" i="41"/>
  <c r="V133" i="40"/>
  <c r="W129" i="40"/>
  <c r="W133" i="40"/>
  <c r="U112" i="40"/>
  <c r="Z116" i="41"/>
  <c r="Z119" i="40"/>
  <c r="T104" i="40"/>
  <c r="U117" i="41"/>
  <c r="T104" i="41"/>
  <c r="Z105" i="40"/>
  <c r="U110" i="41"/>
  <c r="T106" i="40"/>
  <c r="Z108" i="40"/>
  <c r="Z121" i="41"/>
  <c r="T105" i="41"/>
  <c r="AA118" i="41"/>
  <c r="Z109" i="41"/>
  <c r="AA106" i="40"/>
  <c r="AA106" i="41"/>
  <c r="AA110" i="40"/>
  <c r="AA107" i="41"/>
  <c r="AA118" i="40"/>
  <c r="T117" i="41"/>
  <c r="U121" i="41"/>
  <c r="R129" i="40"/>
  <c r="AA121" i="40"/>
  <c r="U133" i="40"/>
  <c r="U129" i="40"/>
  <c r="T129" i="40"/>
  <c r="T133" i="40"/>
  <c r="R133" i="40"/>
  <c r="Q133" i="40"/>
  <c r="S129" i="40"/>
  <c r="S133" i="40"/>
  <c r="I81" i="40"/>
  <c r="T81" i="40" s="1"/>
  <c r="I22" i="40"/>
  <c r="T22" i="40" s="1"/>
  <c r="I79" i="40"/>
  <c r="T79" i="40" s="1"/>
  <c r="T114" i="40"/>
  <c r="T107" i="40"/>
  <c r="T98" i="40"/>
  <c r="T117" i="40"/>
  <c r="Z110" i="40"/>
  <c r="Z120" i="40"/>
  <c r="Z100" i="40"/>
  <c r="T109" i="40"/>
  <c r="Z121" i="40"/>
  <c r="AA122" i="40"/>
  <c r="U120" i="40"/>
  <c r="T101" i="40"/>
  <c r="Z122" i="40"/>
  <c r="U98" i="40"/>
  <c r="Z102" i="40"/>
  <c r="Z103" i="40"/>
  <c r="U109" i="40"/>
  <c r="AA109" i="40"/>
  <c r="U108" i="40"/>
  <c r="AA108" i="40"/>
  <c r="Z116" i="40"/>
  <c r="T118" i="40"/>
  <c r="U97" i="40"/>
  <c r="U123" i="40"/>
  <c r="I48" i="40"/>
  <c r="T48" i="40" s="1"/>
  <c r="Z115" i="40"/>
  <c r="T113" i="40"/>
  <c r="I37" i="40"/>
  <c r="T37" i="40" s="1"/>
  <c r="AA117" i="40"/>
  <c r="AA99" i="40"/>
  <c r="U109" i="41"/>
  <c r="U116" i="41"/>
  <c r="Z108" i="41"/>
  <c r="AA120" i="41"/>
  <c r="J125" i="41"/>
  <c r="T106" i="41"/>
  <c r="Z106" i="41"/>
  <c r="Z107" i="41"/>
  <c r="T97" i="41"/>
  <c r="Z97" i="41"/>
  <c r="U97" i="41"/>
  <c r="AA97" i="41"/>
  <c r="U119" i="41"/>
  <c r="Z119" i="41"/>
  <c r="U108" i="41"/>
  <c r="U98" i="41"/>
  <c r="Z120" i="41"/>
  <c r="T120" i="41"/>
  <c r="Z118" i="41"/>
  <c r="U122" i="41"/>
  <c r="U105" i="40"/>
  <c r="AA105" i="40"/>
  <c r="T111" i="40"/>
  <c r="U104" i="40"/>
  <c r="AA104" i="40"/>
  <c r="U107" i="40"/>
  <c r="AA107" i="40"/>
  <c r="Z99" i="40"/>
  <c r="AA100" i="40"/>
  <c r="U100" i="40"/>
  <c r="AA114" i="40"/>
  <c r="U114" i="40"/>
  <c r="AA113" i="40"/>
  <c r="U113" i="40"/>
  <c r="Z97" i="40"/>
  <c r="T97" i="40"/>
  <c r="I125" i="40"/>
  <c r="Z112" i="40"/>
  <c r="T112" i="40"/>
  <c r="Z123" i="40"/>
  <c r="U102" i="40"/>
  <c r="AA102" i="40"/>
  <c r="AA116" i="40"/>
  <c r="U116" i="40"/>
  <c r="AA101" i="40"/>
  <c r="U101" i="40"/>
  <c r="AA115" i="40"/>
  <c r="U115" i="40"/>
  <c r="U119" i="40"/>
  <c r="AA119" i="40"/>
  <c r="U103" i="40"/>
  <c r="AA103" i="40"/>
  <c r="J125" i="40"/>
  <c r="I60" i="40"/>
  <c r="T60" i="40" s="1"/>
  <c r="I75" i="40"/>
  <c r="T75" i="40" s="1"/>
  <c r="I27" i="40"/>
  <c r="T27" i="40" s="1"/>
  <c r="I24" i="40"/>
  <c r="T24" i="40" s="1"/>
  <c r="I69" i="40"/>
  <c r="T69" i="40" s="1"/>
  <c r="I20" i="40"/>
  <c r="T20" i="40" s="1"/>
  <c r="I29" i="40"/>
  <c r="T29" i="40" s="1"/>
  <c r="I59" i="40"/>
  <c r="T59" i="40" s="1"/>
  <c r="I47" i="40"/>
  <c r="T47" i="40" s="1"/>
  <c r="I42" i="40"/>
  <c r="T42" i="40" s="1"/>
  <c r="I55" i="40"/>
  <c r="T55" i="40" s="1"/>
  <c r="I72" i="40"/>
  <c r="T72" i="40" s="1"/>
  <c r="I46" i="40"/>
  <c r="T46" i="40" s="1"/>
  <c r="I14" i="40"/>
  <c r="T14" i="40" s="1"/>
  <c r="I35" i="40"/>
  <c r="T35" i="40" s="1"/>
  <c r="J41" i="40"/>
  <c r="U41" i="40" s="1"/>
  <c r="I18" i="40"/>
  <c r="T18" i="40" s="1"/>
  <c r="I31" i="40"/>
  <c r="T31" i="40" s="1"/>
  <c r="I71" i="40"/>
  <c r="T71" i="40" s="1"/>
  <c r="I36" i="40"/>
  <c r="T36" i="40" s="1"/>
  <c r="J62" i="40"/>
  <c r="U62" i="40" s="1"/>
  <c r="I80" i="40"/>
  <c r="T80" i="40" s="1"/>
  <c r="I16" i="40"/>
  <c r="T16" i="40" s="1"/>
  <c r="I61" i="40"/>
  <c r="T61" i="40" s="1"/>
  <c r="I43" i="40"/>
  <c r="T43" i="40" s="1"/>
  <c r="I33" i="40"/>
  <c r="T33" i="40" s="1"/>
  <c r="I23" i="40"/>
  <c r="T23" i="40" s="1"/>
  <c r="I39" i="40"/>
  <c r="T39" i="40" s="1"/>
  <c r="I64" i="40"/>
  <c r="T64" i="40" s="1"/>
  <c r="I41" i="40"/>
  <c r="T41" i="40" s="1"/>
  <c r="I63" i="40"/>
  <c r="T63" i="40" s="1"/>
  <c r="I53" i="40"/>
  <c r="T53" i="40" s="1"/>
  <c r="J61" i="40"/>
  <c r="U61" i="40" s="1"/>
  <c r="I66" i="40"/>
  <c r="T66" i="40" s="1"/>
  <c r="I26" i="40"/>
  <c r="T26" i="40" s="1"/>
  <c r="J75" i="40"/>
  <c r="U75" i="40" s="1"/>
  <c r="I28" i="40"/>
  <c r="T28" i="40" s="1"/>
  <c r="I70" i="40"/>
  <c r="T70" i="40" s="1"/>
  <c r="I65" i="40"/>
  <c r="T65" i="40" s="1"/>
  <c r="I54" i="40"/>
  <c r="T54" i="40" s="1"/>
  <c r="J16" i="40"/>
  <c r="U16" i="40" s="1"/>
  <c r="I57" i="40"/>
  <c r="T57" i="40" s="1"/>
  <c r="I62" i="40"/>
  <c r="T62" i="40" s="1"/>
  <c r="I51" i="40"/>
  <c r="T51" i="40" s="1"/>
  <c r="I15" i="40"/>
  <c r="T15" i="40" s="1"/>
  <c r="I13" i="40"/>
  <c r="T13" i="40" s="1"/>
  <c r="J50" i="40"/>
  <c r="U50" i="40" s="1"/>
  <c r="I40" i="40"/>
  <c r="T40" i="40" s="1"/>
  <c r="I17" i="40"/>
  <c r="T17" i="40" s="1"/>
  <c r="I58" i="40"/>
  <c r="T58" i="40" s="1"/>
  <c r="J14" i="40"/>
  <c r="U14" i="40" s="1"/>
  <c r="I49" i="40"/>
  <c r="T49" i="40" s="1"/>
  <c r="I32" i="40"/>
  <c r="T32" i="40" s="1"/>
  <c r="I67" i="40"/>
  <c r="T67" i="40" s="1"/>
  <c r="I19" i="40"/>
  <c r="T19" i="40" s="1"/>
  <c r="I56" i="40"/>
  <c r="T56" i="40" s="1"/>
  <c r="I50" i="40"/>
  <c r="T50" i="40" s="1"/>
  <c r="I77" i="40"/>
  <c r="T77" i="40" s="1"/>
  <c r="I45" i="40"/>
  <c r="T45" i="40" s="1"/>
  <c r="I34" i="40"/>
  <c r="T34" i="40" s="1"/>
  <c r="I78" i="40"/>
  <c r="T78" i="40" s="1"/>
  <c r="I38" i="40"/>
  <c r="T38" i="40" s="1"/>
  <c r="I21" i="40"/>
  <c r="T21" i="40" s="1"/>
  <c r="T103" i="41"/>
  <c r="Z103" i="41"/>
  <c r="I83" i="41"/>
  <c r="T12" i="41"/>
  <c r="Z123" i="41"/>
  <c r="T123" i="41"/>
  <c r="U123" i="41"/>
  <c r="AA123" i="41"/>
  <c r="Z122" i="41"/>
  <c r="T122" i="41"/>
  <c r="U103" i="41"/>
  <c r="AA103" i="41"/>
  <c r="Z110" i="41"/>
  <c r="T110" i="41"/>
  <c r="Z102" i="41"/>
  <c r="T102" i="41"/>
  <c r="T112" i="41"/>
  <c r="Z112" i="41"/>
  <c r="T98" i="41"/>
  <c r="Z98" i="41"/>
  <c r="U101" i="41"/>
  <c r="AA101" i="41"/>
  <c r="T113" i="41"/>
  <c r="Z113" i="41"/>
  <c r="U100" i="41"/>
  <c r="AA100" i="41"/>
  <c r="Z100" i="41"/>
  <c r="T100" i="41"/>
  <c r="U102" i="41"/>
  <c r="AA102" i="41"/>
  <c r="U104" i="41"/>
  <c r="I125" i="41"/>
  <c r="T101" i="41"/>
  <c r="Z101" i="41"/>
  <c r="U114" i="41"/>
  <c r="AA114" i="41"/>
  <c r="U112" i="41"/>
  <c r="AA112" i="41"/>
  <c r="AA115" i="41"/>
  <c r="U115" i="41"/>
  <c r="J83" i="41"/>
  <c r="T111" i="41"/>
  <c r="Z111" i="41"/>
  <c r="Z114" i="41"/>
  <c r="T114" i="41"/>
  <c r="AA111" i="41"/>
  <c r="U111" i="41"/>
  <c r="Z99" i="41"/>
  <c r="T99" i="41"/>
  <c r="AA113" i="41"/>
  <c r="U113" i="41"/>
  <c r="AA99" i="41"/>
  <c r="U99" i="41"/>
  <c r="T115" i="41"/>
  <c r="Z115" i="41"/>
  <c r="AZ110" i="41"/>
  <c r="BA114" i="41"/>
  <c r="BA98" i="41"/>
  <c r="AZ104" i="41"/>
  <c r="BA115" i="41"/>
  <c r="BA118" i="41"/>
  <c r="AZ102" i="41"/>
  <c r="AD83" i="41"/>
  <c r="BD110" i="41"/>
  <c r="BA103" i="41"/>
  <c r="AW114" i="41"/>
  <c r="AZ103" i="41"/>
  <c r="AX114" i="41"/>
  <c r="AC125" i="40"/>
  <c r="AD125" i="40"/>
  <c r="AW104" i="40"/>
  <c r="AZ100" i="40"/>
  <c r="AZ116" i="40"/>
  <c r="BA111" i="40"/>
  <c r="BF103" i="40"/>
  <c r="AT123" i="40"/>
  <c r="AX118" i="40"/>
  <c r="AS105" i="40"/>
  <c r="AW98" i="40"/>
  <c r="BG108" i="40"/>
  <c r="BF112" i="40"/>
  <c r="BD104" i="40"/>
  <c r="AR101" i="40"/>
  <c r="P131" i="40" s="1"/>
  <c r="AT107" i="40"/>
  <c r="BD118" i="40"/>
  <c r="AU117" i="40"/>
  <c r="BD98" i="40"/>
  <c r="BA97" i="40"/>
  <c r="AU106" i="40"/>
  <c r="BE114" i="40"/>
  <c r="AV99" i="40"/>
  <c r="AT100" i="40"/>
  <c r="BD119" i="40"/>
  <c r="BA120" i="40"/>
  <c r="AZ99" i="40"/>
  <c r="AT114" i="40"/>
  <c r="AT121" i="40"/>
  <c r="BD106" i="40"/>
  <c r="AW116" i="40"/>
  <c r="BF102" i="40"/>
  <c r="BF101" i="40"/>
  <c r="V135" i="40" s="1"/>
  <c r="AV102" i="40"/>
  <c r="BC115" i="40"/>
  <c r="AT103" i="40"/>
  <c r="AR108" i="40"/>
  <c r="AX110" i="40"/>
  <c r="BE121" i="40"/>
  <c r="AY109" i="40"/>
  <c r="BE107" i="40"/>
  <c r="AR115" i="40"/>
  <c r="AX122" i="40"/>
  <c r="AZ123" i="40"/>
  <c r="BF110" i="40"/>
  <c r="BG122" i="40"/>
  <c r="BF109" i="40"/>
  <c r="AR113" i="40"/>
  <c r="AZ117" i="40"/>
  <c r="AR119" i="40"/>
  <c r="BG113" i="40"/>
  <c r="AW111" i="40"/>
  <c r="AR120" i="40"/>
  <c r="AU112" i="40"/>
  <c r="BF105" i="40"/>
  <c r="BF98" i="41"/>
  <c r="AT112" i="41"/>
  <c r="BF110" i="41"/>
  <c r="BG110" i="41"/>
  <c r="AS114" i="41"/>
  <c r="BC112" i="41"/>
  <c r="BE103" i="41"/>
  <c r="BC123" i="41"/>
  <c r="BA112" i="41"/>
  <c r="BC110" i="41"/>
  <c r="AV116" i="41"/>
  <c r="BA123" i="41"/>
  <c r="BE110" i="41"/>
  <c r="BA110" i="41"/>
  <c r="BB110" i="41"/>
  <c r="BB123" i="41"/>
  <c r="AT123" i="41"/>
  <c r="AU112" i="41"/>
  <c r="AS116" i="41"/>
  <c r="AS97" i="41"/>
  <c r="AT97" i="41"/>
  <c r="AY118" i="41"/>
  <c r="AX116" i="41"/>
  <c r="BB103" i="41"/>
  <c r="AS109" i="41"/>
  <c r="BC97" i="41"/>
  <c r="AD125" i="41"/>
  <c r="BB102" i="41"/>
  <c r="BG123" i="41"/>
  <c r="AW116" i="41"/>
  <c r="AU116" i="41"/>
  <c r="AY116" i="41"/>
  <c r="AV105" i="41"/>
  <c r="BB98" i="41"/>
  <c r="AR123" i="41"/>
  <c r="BE98" i="41"/>
  <c r="BC103" i="41"/>
  <c r="BC98" i="41"/>
  <c r="AT98" i="41"/>
  <c r="BD123" i="41"/>
  <c r="BG118" i="41"/>
  <c r="AS123" i="41"/>
  <c r="AT105" i="41"/>
  <c r="AZ123" i="41"/>
  <c r="AW112" i="41"/>
  <c r="AU118" i="41"/>
  <c r="BG98" i="41"/>
  <c r="AW118" i="41"/>
  <c r="AX123" i="41"/>
  <c r="BF119" i="41"/>
  <c r="BB118" i="41"/>
  <c r="AS105" i="41"/>
  <c r="AR116" i="41"/>
  <c r="AZ119" i="41"/>
  <c r="BD103" i="41"/>
  <c r="BE114" i="41"/>
  <c r="BF123" i="41"/>
  <c r="AR105" i="41"/>
  <c r="AY105" i="41"/>
  <c r="AY114" i="41"/>
  <c r="BD102" i="41"/>
  <c r="BB119" i="41"/>
  <c r="BA102" i="41"/>
  <c r="BA119" i="41"/>
  <c r="BF118" i="41"/>
  <c r="BF102" i="41"/>
  <c r="BC118" i="41"/>
  <c r="BG102" i="41"/>
  <c r="BE101" i="41"/>
  <c r="AV114" i="41"/>
  <c r="BC114" i="41"/>
  <c r="BC102" i="41"/>
  <c r="BC119" i="41"/>
  <c r="BD118" i="41"/>
  <c r="BD119" i="41"/>
  <c r="AR113" i="41"/>
  <c r="BE118" i="41"/>
  <c r="BA107" i="41"/>
  <c r="BE102" i="41"/>
  <c r="AZ118" i="41"/>
  <c r="AV118" i="41"/>
  <c r="BG119" i="41"/>
  <c r="AW105" i="41"/>
  <c r="BA97" i="41"/>
  <c r="AU105" i="41"/>
  <c r="AW108" i="41"/>
  <c r="BB107" i="41"/>
  <c r="AX112" i="41"/>
  <c r="AV122" i="41"/>
  <c r="BD107" i="41"/>
  <c r="BE109" i="41"/>
  <c r="AS112" i="41"/>
  <c r="AV112" i="41"/>
  <c r="AR114" i="41"/>
  <c r="BG107" i="41"/>
  <c r="AT108" i="41"/>
  <c r="AT122" i="41"/>
  <c r="BE107" i="41"/>
  <c r="BG114" i="41"/>
  <c r="AT114" i="41"/>
  <c r="AV123" i="41"/>
  <c r="AX108" i="41"/>
  <c r="AR108" i="41"/>
  <c r="AZ107" i="41"/>
  <c r="AY109" i="41"/>
  <c r="AU122" i="41"/>
  <c r="AT113" i="41"/>
  <c r="BA109" i="41"/>
  <c r="AR118" i="41"/>
  <c r="AS108" i="41"/>
  <c r="BF107" i="41"/>
  <c r="AZ117" i="41"/>
  <c r="AC83" i="41"/>
  <c r="AS118" i="41"/>
  <c r="BF112" i="41"/>
  <c r="BD114" i="41"/>
  <c r="BD112" i="41"/>
  <c r="BC117" i="41"/>
  <c r="AX97" i="41"/>
  <c r="AZ112" i="41"/>
  <c r="AT109" i="41"/>
  <c r="AV108" i="41"/>
  <c r="BB114" i="41"/>
  <c r="BB112" i="41"/>
  <c r="AY108" i="41"/>
  <c r="BA122" i="41"/>
  <c r="BB106" i="41"/>
  <c r="BB122" i="41"/>
  <c r="BG115" i="41"/>
  <c r="BG117" i="41"/>
  <c r="BD122" i="41"/>
  <c r="AW113" i="41"/>
  <c r="BF103" i="41"/>
  <c r="BD106" i="41"/>
  <c r="BF106" i="41"/>
  <c r="BD117" i="41"/>
  <c r="BD98" i="41"/>
  <c r="AZ122" i="41"/>
  <c r="BF97" i="41"/>
  <c r="BB104" i="41"/>
  <c r="AX118" i="41"/>
  <c r="AY123" i="41"/>
  <c r="AW123" i="41"/>
  <c r="BF114" i="41"/>
  <c r="BE112" i="41"/>
  <c r="AZ114" i="41"/>
  <c r="AZ98" i="41"/>
  <c r="BE115" i="41"/>
  <c r="BE106" i="41"/>
  <c r="BE122" i="41"/>
  <c r="BB109" i="41"/>
  <c r="BD97" i="41"/>
  <c r="AW109" i="41"/>
  <c r="AU109" i="41"/>
  <c r="BC104" i="41"/>
  <c r="BF104" i="41"/>
  <c r="BE104" i="41"/>
  <c r="BG104" i="41"/>
  <c r="BD104" i="41"/>
  <c r="BC111" i="41"/>
  <c r="AZ111" i="41"/>
  <c r="BE111" i="41"/>
  <c r="BA104" i="41"/>
  <c r="AW100" i="41"/>
  <c r="U130" i="41" s="1"/>
  <c r="AW130" i="41" s="1"/>
  <c r="AW120" i="41"/>
  <c r="AV120" i="41"/>
  <c r="AT120" i="41"/>
  <c r="AS100" i="41"/>
  <c r="AV106" i="41"/>
  <c r="AU106" i="41"/>
  <c r="AY106" i="41"/>
  <c r="AW106" i="41"/>
  <c r="AX106" i="41"/>
  <c r="AY120" i="41"/>
  <c r="AS120" i="41"/>
  <c r="BG111" i="41"/>
  <c r="BG106" i="41"/>
  <c r="BD121" i="41"/>
  <c r="BD115" i="41"/>
  <c r="AS113" i="41"/>
  <c r="BG101" i="41"/>
  <c r="BA106" i="41"/>
  <c r="AU100" i="41"/>
  <c r="AT100" i="41"/>
  <c r="BC121" i="41"/>
  <c r="AT106" i="41"/>
  <c r="AX120" i="41"/>
  <c r="BF117" i="41"/>
  <c r="AS106" i="41"/>
  <c r="AU97" i="41"/>
  <c r="AW97" i="41"/>
  <c r="BC101" i="41"/>
  <c r="BD101" i="41"/>
  <c r="BB101" i="41"/>
  <c r="BA101" i="41"/>
  <c r="AZ101" i="41"/>
  <c r="AZ106" i="41"/>
  <c r="BG97" i="41"/>
  <c r="BE97" i="41"/>
  <c r="BF111" i="41"/>
  <c r="BD109" i="41"/>
  <c r="BG109" i="41"/>
  <c r="AV97" i="41"/>
  <c r="AX100" i="41"/>
  <c r="AS122" i="41"/>
  <c r="AR122" i="41"/>
  <c r="AY122" i="41"/>
  <c r="BA111" i="41"/>
  <c r="AZ109" i="41"/>
  <c r="AV100" i="41"/>
  <c r="BA121" i="41"/>
  <c r="BG121" i="41"/>
  <c r="BE121" i="41"/>
  <c r="BB121" i="41"/>
  <c r="AZ121" i="41"/>
  <c r="AR100" i="41"/>
  <c r="BC115" i="41"/>
  <c r="AZ115" i="41"/>
  <c r="BE117" i="41"/>
  <c r="BA117" i="41"/>
  <c r="BG122" i="41"/>
  <c r="BF122" i="41"/>
  <c r="AX122" i="41"/>
  <c r="BB111" i="41"/>
  <c r="AR109" i="41"/>
  <c r="AV109" i="41"/>
  <c r="AR106" i="41"/>
  <c r="BB115" i="41"/>
  <c r="AY113" i="41"/>
  <c r="AV113" i="41"/>
  <c r="AU113" i="41"/>
  <c r="BC109" i="41"/>
  <c r="AR120" i="41"/>
  <c r="BF115" i="41"/>
  <c r="BF99" i="41" l="1"/>
  <c r="Q133" i="41"/>
  <c r="AU101" i="41"/>
  <c r="P137" i="40"/>
  <c r="U137" i="40"/>
  <c r="AD83" i="40"/>
  <c r="J83" i="40"/>
  <c r="AE87" i="40"/>
  <c r="AE89" i="40" s="1"/>
  <c r="AE83" i="40"/>
  <c r="I83" i="40"/>
  <c r="T12" i="40"/>
  <c r="U13" i="40"/>
  <c r="Q137" i="40"/>
  <c r="BD99" i="41"/>
  <c r="P130" i="41"/>
  <c r="T130" i="41"/>
  <c r="W133" i="41"/>
  <c r="AU98" i="41"/>
  <c r="R130" i="41"/>
  <c r="S130" i="41"/>
  <c r="S137" i="40"/>
  <c r="U135" i="41"/>
  <c r="AW135" i="41" s="1"/>
  <c r="V130" i="41"/>
  <c r="AA129" i="41" s="1"/>
  <c r="S131" i="41"/>
  <c r="Q134" i="41"/>
  <c r="P135" i="41"/>
  <c r="Q130" i="41"/>
  <c r="S135" i="41"/>
  <c r="BF100" i="41"/>
  <c r="V134" i="41" s="1"/>
  <c r="BB100" i="41"/>
  <c r="R134" i="41" s="1"/>
  <c r="BE100" i="41"/>
  <c r="U134" i="41" s="1"/>
  <c r="AW134" i="41" s="1"/>
  <c r="AC129" i="41" s="1"/>
  <c r="AE129" i="41" s="1"/>
  <c r="BC100" i="41"/>
  <c r="S134" i="41" s="1"/>
  <c r="BG100" i="41"/>
  <c r="W134" i="41" s="1"/>
  <c r="AV98" i="41"/>
  <c r="T131" i="41" s="1"/>
  <c r="R133" i="41"/>
  <c r="AZ100" i="41"/>
  <c r="P134" i="41" s="1"/>
  <c r="AS98" i="41"/>
  <c r="BD100" i="41"/>
  <c r="T134" i="41" s="1"/>
  <c r="S129" i="41"/>
  <c r="AX98" i="41"/>
  <c r="BB99" i="41"/>
  <c r="AR98" i="41"/>
  <c r="S133" i="41"/>
  <c r="U133" i="41"/>
  <c r="AY98" i="41"/>
  <c r="W131" i="41" s="1"/>
  <c r="AW101" i="41"/>
  <c r="U131" i="41" s="1"/>
  <c r="BA99" i="41"/>
  <c r="V133" i="41"/>
  <c r="T133" i="41"/>
  <c r="AS101" i="41"/>
  <c r="Q131" i="41" s="1"/>
  <c r="AR101" i="41"/>
  <c r="P131" i="41" s="1"/>
  <c r="AZ99" i="41"/>
  <c r="R129" i="41"/>
  <c r="AW99" i="41"/>
  <c r="AT99" i="41"/>
  <c r="AX99" i="41"/>
  <c r="AY99" i="41"/>
  <c r="AU99" i="41"/>
  <c r="AV99" i="41"/>
  <c r="AT101" i="41"/>
  <c r="R131" i="41" s="1"/>
  <c r="Q129" i="41"/>
  <c r="U129" i="41"/>
  <c r="P133" i="41"/>
  <c r="AS99" i="41"/>
  <c r="W129" i="41"/>
  <c r="W137" i="41" s="1"/>
  <c r="V129" i="41"/>
  <c r="BE99" i="41"/>
  <c r="AY101" i="41"/>
  <c r="AX101" i="41"/>
  <c r="T129" i="41"/>
  <c r="P129" i="41"/>
  <c r="BG99" i="41"/>
  <c r="V137" i="40"/>
  <c r="W137" i="40"/>
  <c r="T137" i="40"/>
  <c r="R137" i="40"/>
  <c r="R135" i="41"/>
  <c r="V135" i="41"/>
  <c r="Q135" i="41"/>
  <c r="W135" i="41"/>
  <c r="T135" i="41"/>
  <c r="BA98" i="40"/>
  <c r="BC111" i="40"/>
  <c r="BF115" i="40"/>
  <c r="BG111" i="40"/>
  <c r="AU104" i="40"/>
  <c r="BD120" i="40"/>
  <c r="AT104" i="40"/>
  <c r="BD116" i="40"/>
  <c r="BE116" i="40"/>
  <c r="BF100" i="40"/>
  <c r="BD105" i="40"/>
  <c r="BB112" i="40"/>
  <c r="AR104" i="40"/>
  <c r="AZ120" i="40"/>
  <c r="AS104" i="40"/>
  <c r="AY104" i="40"/>
  <c r="AR123" i="40"/>
  <c r="BC116" i="40"/>
  <c r="AU123" i="40"/>
  <c r="BG116" i="40"/>
  <c r="BE98" i="40"/>
  <c r="AY113" i="40"/>
  <c r="AV123" i="40"/>
  <c r="AS118" i="40"/>
  <c r="BB116" i="40"/>
  <c r="AU113" i="40"/>
  <c r="BF116" i="40"/>
  <c r="BC109" i="40"/>
  <c r="AX116" i="40"/>
  <c r="BD109" i="40"/>
  <c r="AZ101" i="40"/>
  <c r="P135" i="40" s="1"/>
  <c r="BA100" i="40"/>
  <c r="BE106" i="40"/>
  <c r="BD103" i="40"/>
  <c r="BB106" i="40"/>
  <c r="AS98" i="40"/>
  <c r="BB101" i="40"/>
  <c r="AZ106" i="40"/>
  <c r="BE103" i="40"/>
  <c r="AR116" i="40"/>
  <c r="AV116" i="40"/>
  <c r="AS99" i="40"/>
  <c r="BB97" i="40"/>
  <c r="AV104" i="40"/>
  <c r="AY98" i="40"/>
  <c r="BB100" i="40"/>
  <c r="BB111" i="40"/>
  <c r="AV98" i="40"/>
  <c r="BE111" i="40"/>
  <c r="AZ111" i="40"/>
  <c r="AX104" i="40"/>
  <c r="AU98" i="40"/>
  <c r="BG100" i="40"/>
  <c r="BF97" i="40"/>
  <c r="BE101" i="40"/>
  <c r="AU116" i="40"/>
  <c r="AR98" i="40"/>
  <c r="BA112" i="40"/>
  <c r="AT98" i="40"/>
  <c r="BG106" i="40"/>
  <c r="BD111" i="40"/>
  <c r="BF111" i="40"/>
  <c r="AR99" i="40"/>
  <c r="AX98" i="40"/>
  <c r="BB104" i="40"/>
  <c r="AZ112" i="40"/>
  <c r="BA113" i="40"/>
  <c r="BG103" i="40"/>
  <c r="AY100" i="40"/>
  <c r="AW105" i="40"/>
  <c r="BD112" i="40"/>
  <c r="AV113" i="40"/>
  <c r="AT99" i="40"/>
  <c r="AT118" i="40"/>
  <c r="AS107" i="40"/>
  <c r="AU118" i="40"/>
  <c r="AV118" i="40"/>
  <c r="AX123" i="40"/>
  <c r="AW123" i="40"/>
  <c r="BA116" i="40"/>
  <c r="BE100" i="40"/>
  <c r="AT122" i="40"/>
  <c r="AW118" i="40"/>
  <c r="AU99" i="40"/>
  <c r="AR118" i="40"/>
  <c r="BB98" i="40"/>
  <c r="BB109" i="40"/>
  <c r="AX105" i="40"/>
  <c r="BB118" i="40"/>
  <c r="AR105" i="40"/>
  <c r="AZ105" i="40"/>
  <c r="AZ109" i="40"/>
  <c r="AU122" i="40"/>
  <c r="AT105" i="40"/>
  <c r="AX113" i="40"/>
  <c r="AZ118" i="40"/>
  <c r="AY105" i="40"/>
  <c r="BF113" i="40"/>
  <c r="AY123" i="40"/>
  <c r="BF118" i="40"/>
  <c r="AV105" i="40"/>
  <c r="AS113" i="40"/>
  <c r="AY99" i="40"/>
  <c r="AS123" i="40"/>
  <c r="AY118" i="40"/>
  <c r="AU105" i="40"/>
  <c r="BD100" i="40"/>
  <c r="BC100" i="40"/>
  <c r="BA109" i="40"/>
  <c r="BE112" i="40"/>
  <c r="BF108" i="40"/>
  <c r="AY102" i="40"/>
  <c r="BF98" i="40"/>
  <c r="AW135" i="40" s="1"/>
  <c r="BA108" i="40"/>
  <c r="BA118" i="40"/>
  <c r="AT102" i="40"/>
  <c r="R130" i="40" s="1"/>
  <c r="BE109" i="40"/>
  <c r="BC98" i="40"/>
  <c r="AX117" i="40"/>
  <c r="AZ103" i="40"/>
  <c r="BE118" i="40"/>
  <c r="BE113" i="40"/>
  <c r="BG98" i="40"/>
  <c r="BG120" i="40"/>
  <c r="AT117" i="40"/>
  <c r="BE108" i="40"/>
  <c r="BB103" i="40"/>
  <c r="BA103" i="40"/>
  <c r="BC103" i="40"/>
  <c r="AV117" i="40"/>
  <c r="BG104" i="40"/>
  <c r="BF120" i="40"/>
  <c r="BC108" i="40"/>
  <c r="AZ98" i="40"/>
  <c r="BA104" i="40"/>
  <c r="AZ104" i="40"/>
  <c r="BB120" i="40"/>
  <c r="BF104" i="40"/>
  <c r="BE104" i="40"/>
  <c r="BC104" i="40"/>
  <c r="BB108" i="40"/>
  <c r="AX102" i="40"/>
  <c r="AS102" i="40"/>
  <c r="Q130" i="40" s="1"/>
  <c r="AZ108" i="40"/>
  <c r="BD108" i="40"/>
  <c r="BC101" i="40"/>
  <c r="BE120" i="40"/>
  <c r="AW122" i="40"/>
  <c r="BG112" i="40"/>
  <c r="AX114" i="40"/>
  <c r="AW102" i="40"/>
  <c r="AW109" i="40"/>
  <c r="AV114" i="40"/>
  <c r="AU102" i="40"/>
  <c r="BC120" i="40"/>
  <c r="AY117" i="40"/>
  <c r="BA106" i="40"/>
  <c r="BG102" i="40"/>
  <c r="AV121" i="40"/>
  <c r="AR121" i="40"/>
  <c r="BA110" i="40"/>
  <c r="AW121" i="40"/>
  <c r="AU111" i="40"/>
  <c r="AS111" i="40"/>
  <c r="BG107" i="40"/>
  <c r="AT120" i="40"/>
  <c r="BA107" i="40"/>
  <c r="AW115" i="40"/>
  <c r="BE102" i="40"/>
  <c r="AU121" i="40"/>
  <c r="BG123" i="40"/>
  <c r="AV122" i="40"/>
  <c r="AY110" i="40"/>
  <c r="AX99" i="40"/>
  <c r="BC110" i="40"/>
  <c r="AZ97" i="40"/>
  <c r="BB122" i="40"/>
  <c r="AY114" i="40"/>
  <c r="BC118" i="40"/>
  <c r="AR102" i="40"/>
  <c r="BG118" i="40"/>
  <c r="AS109" i="40"/>
  <c r="AY112" i="40"/>
  <c r="AS117" i="40"/>
  <c r="AR117" i="40"/>
  <c r="BG109" i="40"/>
  <c r="BC112" i="40"/>
  <c r="AW117" i="40"/>
  <c r="BC106" i="40"/>
  <c r="BD102" i="40"/>
  <c r="AX115" i="40"/>
  <c r="AW114" i="40"/>
  <c r="AT112" i="40"/>
  <c r="AY121" i="40"/>
  <c r="BC123" i="40"/>
  <c r="AS122" i="40"/>
  <c r="BG99" i="40"/>
  <c r="BC113" i="40"/>
  <c r="AV111" i="40"/>
  <c r="AT109" i="40"/>
  <c r="AW112" i="40"/>
  <c r="AS121" i="40"/>
  <c r="AZ102" i="40"/>
  <c r="P134" i="40" s="1"/>
  <c r="AR107" i="40"/>
  <c r="AU107" i="40"/>
  <c r="BG110" i="40"/>
  <c r="AV120" i="40"/>
  <c r="AX121" i="40"/>
  <c r="BE105" i="40"/>
  <c r="BC102" i="40"/>
  <c r="AS114" i="40"/>
  <c r="BB102" i="40"/>
  <c r="AR114" i="40"/>
  <c r="AV109" i="40"/>
  <c r="AV115" i="40"/>
  <c r="BB107" i="40"/>
  <c r="AW101" i="40"/>
  <c r="U131" i="40" s="1"/>
  <c r="BG105" i="40"/>
  <c r="BE123" i="40"/>
  <c r="AV112" i="40"/>
  <c r="BF107" i="40"/>
  <c r="AX109" i="40"/>
  <c r="AZ110" i="40"/>
  <c r="AT115" i="40"/>
  <c r="BD113" i="40"/>
  <c r="AZ113" i="40"/>
  <c r="BD110" i="40"/>
  <c r="AZ107" i="40"/>
  <c r="AR109" i="40"/>
  <c r="BC107" i="40"/>
  <c r="AS101" i="40"/>
  <c r="Q131" i="40" s="1"/>
  <c r="AY115" i="40"/>
  <c r="AU114" i="40"/>
  <c r="AR111" i="40"/>
  <c r="AY111" i="40"/>
  <c r="AW107" i="40"/>
  <c r="BF123" i="40"/>
  <c r="BF106" i="40"/>
  <c r="AU115" i="40"/>
  <c r="AS120" i="40"/>
  <c r="AT111" i="40"/>
  <c r="AX112" i="40"/>
  <c r="AR112" i="40"/>
  <c r="AU120" i="40"/>
  <c r="AU109" i="40"/>
  <c r="AS115" i="40"/>
  <c r="BB113" i="40"/>
  <c r="BE110" i="40"/>
  <c r="AX111" i="40"/>
  <c r="BD107" i="40"/>
  <c r="BA102" i="40"/>
  <c r="BA123" i="40"/>
  <c r="AV101" i="40"/>
  <c r="BD121" i="40"/>
  <c r="AS108" i="40"/>
  <c r="AW113" i="40"/>
  <c r="AT110" i="40"/>
  <c r="AW99" i="40"/>
  <c r="BF122" i="40"/>
  <c r="BF121" i="40"/>
  <c r="AZ122" i="40"/>
  <c r="BC122" i="40"/>
  <c r="BA101" i="40"/>
  <c r="BE119" i="40"/>
  <c r="BC105" i="40"/>
  <c r="AV107" i="40"/>
  <c r="AY122" i="40"/>
  <c r="BB99" i="40"/>
  <c r="AX106" i="40"/>
  <c r="BD114" i="40"/>
  <c r="AY108" i="40"/>
  <c r="AV119" i="40"/>
  <c r="AW108" i="40"/>
  <c r="AR106" i="40"/>
  <c r="AW106" i="40"/>
  <c r="AY106" i="40"/>
  <c r="BA119" i="40"/>
  <c r="BC114" i="40"/>
  <c r="BA117" i="40"/>
  <c r="BB115" i="40"/>
  <c r="BD101" i="40"/>
  <c r="T135" i="40" s="1"/>
  <c r="BA115" i="40"/>
  <c r="BG117" i="40"/>
  <c r="BE122" i="40"/>
  <c r="BD99" i="40"/>
  <c r="AR100" i="40"/>
  <c r="AS116" i="40"/>
  <c r="BE99" i="40"/>
  <c r="AZ121" i="40"/>
  <c r="BE117" i="40"/>
  <c r="AW120" i="40"/>
  <c r="BA105" i="40"/>
  <c r="AY103" i="40"/>
  <c r="AU101" i="40"/>
  <c r="AX101" i="40"/>
  <c r="BG114" i="40"/>
  <c r="BA121" i="40"/>
  <c r="BD97" i="40"/>
  <c r="AV100" i="40"/>
  <c r="T130" i="40" s="1"/>
  <c r="AZ114" i="40"/>
  <c r="BE97" i="40"/>
  <c r="AZ119" i="40"/>
  <c r="AX119" i="40"/>
  <c r="AX107" i="40"/>
  <c r="BF117" i="40"/>
  <c r="BC117" i="40"/>
  <c r="AT106" i="40"/>
  <c r="BB119" i="40"/>
  <c r="BG121" i="40"/>
  <c r="AX103" i="40"/>
  <c r="AW119" i="40"/>
  <c r="BD123" i="40"/>
  <c r="AY101" i="40"/>
  <c r="AR122" i="40"/>
  <c r="AV110" i="40"/>
  <c r="BC99" i="40"/>
  <c r="AV108" i="40"/>
  <c r="AU108" i="40"/>
  <c r="AR110" i="40"/>
  <c r="BC121" i="40"/>
  <c r="AU119" i="40"/>
  <c r="BC97" i="40"/>
  <c r="AS110" i="40"/>
  <c r="BA114" i="40"/>
  <c r="BB114" i="40"/>
  <c r="AX108" i="40"/>
  <c r="BB117" i="40"/>
  <c r="AY116" i="40"/>
  <c r="AV106" i="40"/>
  <c r="AR103" i="40"/>
  <c r="BA99" i="40"/>
  <c r="BD117" i="40"/>
  <c r="AT113" i="40"/>
  <c r="BD122" i="40"/>
  <c r="BC119" i="40"/>
  <c r="AY107" i="40"/>
  <c r="BF114" i="40"/>
  <c r="AW110" i="40"/>
  <c r="BF99" i="40"/>
  <c r="AZ115" i="40"/>
  <c r="AU103" i="40"/>
  <c r="BE115" i="40"/>
  <c r="AU110" i="40"/>
  <c r="BG101" i="40"/>
  <c r="AW100" i="40"/>
  <c r="AX120" i="40"/>
  <c r="AS106" i="40"/>
  <c r="AY120" i="40"/>
  <c r="AS112" i="40"/>
  <c r="AY119" i="40"/>
  <c r="AS119" i="40"/>
  <c r="BB110" i="40"/>
  <c r="BG97" i="40"/>
  <c r="BD115" i="40"/>
  <c r="BG115" i="40"/>
  <c r="AX100" i="40"/>
  <c r="AU100" i="40"/>
  <c r="BA122" i="40"/>
  <c r="AT116" i="40"/>
  <c r="BB121" i="40"/>
  <c r="BF119" i="40"/>
  <c r="BG119" i="40"/>
  <c r="AS103" i="40"/>
  <c r="AT119" i="40"/>
  <c r="AW103" i="40"/>
  <c r="BB105" i="40"/>
  <c r="AV103" i="40"/>
  <c r="BB123" i="40"/>
  <c r="AT101" i="40"/>
  <c r="AT108" i="40"/>
  <c r="R103" i="37"/>
  <c r="Q103" i="37"/>
  <c r="P103" i="37"/>
  <c r="O103" i="37"/>
  <c r="R102" i="37"/>
  <c r="Q102" i="37"/>
  <c r="P102" i="37"/>
  <c r="O102" i="37"/>
  <c r="R101" i="37"/>
  <c r="Q101" i="37"/>
  <c r="P101" i="37"/>
  <c r="O101" i="37"/>
  <c r="R100" i="37"/>
  <c r="Q100" i="37"/>
  <c r="P100" i="37"/>
  <c r="O100" i="37"/>
  <c r="R99" i="37"/>
  <c r="Q99" i="37"/>
  <c r="P99" i="37"/>
  <c r="O99" i="37"/>
  <c r="R98" i="37"/>
  <c r="Q98" i="37"/>
  <c r="P98" i="37"/>
  <c r="O98" i="37"/>
  <c r="R97" i="37"/>
  <c r="Q97" i="37"/>
  <c r="P97" i="37"/>
  <c r="O97" i="37"/>
  <c r="R96" i="37"/>
  <c r="Q96" i="37"/>
  <c r="P96" i="37"/>
  <c r="O96" i="37"/>
  <c r="R95" i="37"/>
  <c r="Q95" i="37"/>
  <c r="P95" i="37"/>
  <c r="O95" i="37"/>
  <c r="R94" i="37"/>
  <c r="Q94" i="37"/>
  <c r="P94" i="37"/>
  <c r="O94" i="37"/>
  <c r="R93" i="37"/>
  <c r="Q93" i="37"/>
  <c r="P93" i="37"/>
  <c r="O93" i="37"/>
  <c r="R92" i="37"/>
  <c r="Q92" i="37"/>
  <c r="P92" i="37"/>
  <c r="O92" i="37"/>
  <c r="R91" i="37"/>
  <c r="Q91" i="37"/>
  <c r="P91" i="37"/>
  <c r="O91" i="37"/>
  <c r="R90" i="37"/>
  <c r="M110" i="37" s="1"/>
  <c r="Q90" i="37"/>
  <c r="L110" i="37" s="1"/>
  <c r="P90" i="37"/>
  <c r="O90" i="37"/>
  <c r="R89" i="37"/>
  <c r="Q89" i="37"/>
  <c r="P89" i="37"/>
  <c r="O89" i="37"/>
  <c r="P82" i="37"/>
  <c r="O82" i="37"/>
  <c r="P81" i="37"/>
  <c r="O81" i="37"/>
  <c r="P80" i="37"/>
  <c r="O80" i="37"/>
  <c r="P79" i="37"/>
  <c r="O79" i="37"/>
  <c r="P78" i="37"/>
  <c r="O78" i="37"/>
  <c r="P77" i="37"/>
  <c r="O77" i="37"/>
  <c r="P76" i="37"/>
  <c r="O76" i="37"/>
  <c r="P75" i="37"/>
  <c r="O75" i="37"/>
  <c r="P74" i="37"/>
  <c r="O74" i="37"/>
  <c r="P73" i="37"/>
  <c r="O73" i="37"/>
  <c r="P72" i="37"/>
  <c r="O72" i="37"/>
  <c r="P71" i="37"/>
  <c r="O71" i="37"/>
  <c r="P70" i="37"/>
  <c r="O70" i="37"/>
  <c r="P69" i="37"/>
  <c r="O69" i="37"/>
  <c r="P68" i="37"/>
  <c r="O68" i="37"/>
  <c r="P67" i="37"/>
  <c r="O67" i="37"/>
  <c r="P66" i="37"/>
  <c r="O66" i="37"/>
  <c r="P65" i="37"/>
  <c r="O65" i="37"/>
  <c r="P64" i="37"/>
  <c r="O64" i="37"/>
  <c r="P63" i="37"/>
  <c r="O63" i="37"/>
  <c r="P56" i="37"/>
  <c r="O56" i="37"/>
  <c r="P55" i="37"/>
  <c r="O55" i="37"/>
  <c r="P54" i="37"/>
  <c r="O54" i="37"/>
  <c r="P53" i="37"/>
  <c r="O53" i="37"/>
  <c r="P52" i="37"/>
  <c r="O52" i="37"/>
  <c r="P51" i="37"/>
  <c r="O51" i="37"/>
  <c r="P50" i="37"/>
  <c r="O50" i="37"/>
  <c r="P49" i="37"/>
  <c r="O49" i="37"/>
  <c r="P48" i="37"/>
  <c r="O48" i="37"/>
  <c r="P47" i="37"/>
  <c r="O47" i="37"/>
  <c r="P46" i="37"/>
  <c r="O46" i="37"/>
  <c r="P45" i="37"/>
  <c r="O45" i="37"/>
  <c r="P44" i="37"/>
  <c r="O44" i="37"/>
  <c r="P43" i="37"/>
  <c r="O43" i="37"/>
  <c r="P42" i="37"/>
  <c r="O42" i="37"/>
  <c r="P41" i="37"/>
  <c r="O41" i="37"/>
  <c r="P40" i="37"/>
  <c r="O40" i="37"/>
  <c r="P39" i="37"/>
  <c r="O39" i="37"/>
  <c r="P38" i="37"/>
  <c r="O38" i="37"/>
  <c r="P37" i="37"/>
  <c r="O37" i="37"/>
  <c r="P30" i="37"/>
  <c r="O30" i="37"/>
  <c r="P29" i="37"/>
  <c r="O29" i="37"/>
  <c r="P28" i="37"/>
  <c r="O28" i="37"/>
  <c r="P27" i="37"/>
  <c r="O27" i="37"/>
  <c r="P26" i="37"/>
  <c r="O26" i="37"/>
  <c r="P25" i="37"/>
  <c r="O25" i="37"/>
  <c r="P24" i="37"/>
  <c r="O24" i="37"/>
  <c r="P23" i="37"/>
  <c r="O23" i="37"/>
  <c r="P22" i="37"/>
  <c r="O22" i="37"/>
  <c r="P21" i="37"/>
  <c r="O21" i="37"/>
  <c r="P20" i="37"/>
  <c r="O20" i="37"/>
  <c r="P19" i="37"/>
  <c r="O19" i="37"/>
  <c r="P18" i="37"/>
  <c r="O18" i="37"/>
  <c r="P17" i="37"/>
  <c r="O17" i="37"/>
  <c r="P16" i="37"/>
  <c r="O16" i="37"/>
  <c r="P15" i="37"/>
  <c r="O15" i="37"/>
  <c r="P14" i="37"/>
  <c r="O14" i="37"/>
  <c r="P13" i="37"/>
  <c r="O13" i="37"/>
  <c r="P12" i="37"/>
  <c r="O12" i="37"/>
  <c r="P11" i="37"/>
  <c r="O11" i="37"/>
  <c r="I110" i="37" l="1"/>
  <c r="H110" i="37"/>
  <c r="J110" i="37"/>
  <c r="P136" i="40"/>
  <c r="AE91" i="40"/>
  <c r="AW89" i="40"/>
  <c r="AW91" i="40" s="1"/>
  <c r="S132" i="41"/>
  <c r="U137" i="41"/>
  <c r="W136" i="41"/>
  <c r="R132" i="41"/>
  <c r="V131" i="41"/>
  <c r="AA130" i="41" s="1"/>
  <c r="BA125" i="40"/>
  <c r="Q136" i="41"/>
  <c r="T132" i="41"/>
  <c r="P137" i="41"/>
  <c r="AW131" i="41"/>
  <c r="AC130" i="41" s="1"/>
  <c r="AE130" i="41" s="1"/>
  <c r="U132" i="41"/>
  <c r="U136" i="41"/>
  <c r="S136" i="41"/>
  <c r="P136" i="41"/>
  <c r="AW136" i="41" s="1"/>
  <c r="AW133" i="41" s="1"/>
  <c r="AZ133" i="41" s="1"/>
  <c r="R137" i="41"/>
  <c r="Q132" i="41"/>
  <c r="S137" i="41"/>
  <c r="T136" i="41"/>
  <c r="Q137" i="41"/>
  <c r="P132" i="41"/>
  <c r="AW132" i="41" s="1"/>
  <c r="V137" i="41"/>
  <c r="T137" i="41"/>
  <c r="R136" i="41"/>
  <c r="V136" i="41"/>
  <c r="W132" i="41"/>
  <c r="Q132" i="40"/>
  <c r="U134" i="40"/>
  <c r="BE125" i="40"/>
  <c r="BD125" i="40"/>
  <c r="AR125" i="40"/>
  <c r="BC125" i="40"/>
  <c r="AZ125" i="40"/>
  <c r="V134" i="40"/>
  <c r="V136" i="40" s="1"/>
  <c r="BF125" i="40"/>
  <c r="AT125" i="40"/>
  <c r="P130" i="40"/>
  <c r="P132" i="40" s="1"/>
  <c r="BB125" i="40"/>
  <c r="W134" i="40"/>
  <c r="BG125" i="40"/>
  <c r="W135" i="40"/>
  <c r="Q135" i="40"/>
  <c r="R135" i="40"/>
  <c r="Q134" i="40"/>
  <c r="R131" i="40"/>
  <c r="R134" i="40"/>
  <c r="S135" i="40"/>
  <c r="U135" i="40"/>
  <c r="T131" i="40"/>
  <c r="V131" i="40"/>
  <c r="AW131" i="40" s="1"/>
  <c r="AC130" i="40" s="1"/>
  <c r="AE130" i="40" s="1"/>
  <c r="S131" i="40"/>
  <c r="S134" i="40"/>
  <c r="T134" i="40"/>
  <c r="T136" i="40" s="1"/>
  <c r="F110" i="37"/>
  <c r="G110" i="37"/>
  <c r="W131" i="40"/>
  <c r="D110" i="37"/>
  <c r="E110" i="37"/>
  <c r="K110" i="37"/>
  <c r="AW134" i="40" l="1"/>
  <c r="AA131" i="41"/>
  <c r="V132" i="41"/>
  <c r="AC131" i="41"/>
  <c r="AE131" i="41" s="1"/>
  <c r="AW129" i="41"/>
  <c r="AZ129" i="41" s="1"/>
  <c r="AZ137" i="41" s="1"/>
  <c r="W136" i="40"/>
  <c r="U136" i="40"/>
  <c r="Q136" i="40"/>
  <c r="S136" i="40"/>
  <c r="R136" i="40"/>
  <c r="AW136" i="40" s="1"/>
  <c r="AW133" i="40" l="1"/>
  <c r="AZ133" i="40" s="1"/>
  <c r="AS97" i="40" l="1"/>
  <c r="AS125" i="40" s="1"/>
  <c r="AU97" i="40"/>
  <c r="R132" i="40"/>
  <c r="AX97" i="40"/>
  <c r="AW97" i="40"/>
  <c r="AV97" i="40"/>
  <c r="AY97" i="40"/>
  <c r="W130" i="40" l="1"/>
  <c r="W132" i="40" s="1"/>
  <c r="AY125" i="40"/>
  <c r="S130" i="40"/>
  <c r="S132" i="40" s="1"/>
  <c r="AU125" i="40"/>
  <c r="T132" i="40"/>
  <c r="AV125" i="40"/>
  <c r="U130" i="40"/>
  <c r="U132" i="40" s="1"/>
  <c r="AW125" i="40"/>
  <c r="V130" i="40"/>
  <c r="AX125" i="40"/>
  <c r="AW132" i="40"/>
  <c r="AC131" i="40" s="1"/>
  <c r="AE131" i="40" s="1"/>
  <c r="V132" i="40" l="1"/>
  <c r="AW130" i="40"/>
  <c r="AC129" i="40" s="1"/>
  <c r="AE129" i="40" s="1"/>
  <c r="AW129" i="40" l="1"/>
  <c r="AZ129" i="40" s="1"/>
  <c r="AZ137" i="40" s="1"/>
</calcChain>
</file>

<file path=xl/sharedStrings.xml><?xml version="1.0" encoding="utf-8"?>
<sst xmlns="http://schemas.openxmlformats.org/spreadsheetml/2006/main" count="3733" uniqueCount="688">
  <si>
    <t>（様式１－１）</t>
    <phoneticPr fontId="15"/>
  </si>
  <si>
    <t>令和　　年　　月　　日</t>
    <rPh sb="0" eb="2">
      <t>レイワ</t>
    </rPh>
    <rPh sb="4" eb="5">
      <t>ネン</t>
    </rPh>
    <rPh sb="7" eb="8">
      <t>ツキ</t>
    </rPh>
    <rPh sb="10" eb="11">
      <t>ニチ</t>
    </rPh>
    <phoneticPr fontId="15"/>
  </si>
  <si>
    <t>入札説明書等に関する質問書</t>
    <rPh sb="0" eb="2">
      <t>ニュウサツ</t>
    </rPh>
    <rPh sb="2" eb="5">
      <t>セツメイショ</t>
    </rPh>
    <rPh sb="5" eb="6">
      <t>トウ</t>
    </rPh>
    <rPh sb="7" eb="8">
      <t>カン</t>
    </rPh>
    <rPh sb="10" eb="13">
      <t>シツモンショ</t>
    </rPh>
    <phoneticPr fontId="15"/>
  </si>
  <si>
    <t>京都市長　様</t>
    <rPh sb="0" eb="2">
      <t>キョウト</t>
    </rPh>
    <rPh sb="2" eb="4">
      <t>シチョウ</t>
    </rPh>
    <rPh sb="5" eb="6">
      <t>サマ</t>
    </rPh>
    <phoneticPr fontId="4"/>
  </si>
  <si>
    <t>　「京都市立学校空調設備整備事業」に係る入札説明書等に関する質問書を提出します。</t>
    <rPh sb="2" eb="5">
      <t>キョウトシ</t>
    </rPh>
    <rPh sb="5" eb="6">
      <t>リツ</t>
    </rPh>
    <rPh sb="6" eb="8">
      <t>ガッコウ</t>
    </rPh>
    <rPh sb="8" eb="10">
      <t>クウチョウ</t>
    </rPh>
    <rPh sb="10" eb="12">
      <t>セツビ</t>
    </rPh>
    <rPh sb="12" eb="14">
      <t>セイビ</t>
    </rPh>
    <rPh sb="14" eb="16">
      <t>ジギョウ</t>
    </rPh>
    <phoneticPr fontId="4"/>
  </si>
  <si>
    <t>提
出
者</t>
    <rPh sb="0" eb="1">
      <t>テイ</t>
    </rPh>
    <rPh sb="2" eb="3">
      <t>イズル</t>
    </rPh>
    <rPh sb="4" eb="5">
      <t>シャ</t>
    </rPh>
    <phoneticPr fontId="4"/>
  </si>
  <si>
    <t>会社名</t>
    <rPh sb="0" eb="2">
      <t>カイシャ</t>
    </rPh>
    <rPh sb="2" eb="3">
      <t>メイ</t>
    </rPh>
    <phoneticPr fontId="15"/>
  </si>
  <si>
    <t>所属</t>
    <rPh sb="0" eb="2">
      <t>ショゾク</t>
    </rPh>
    <phoneticPr fontId="15"/>
  </si>
  <si>
    <t>役職</t>
    <rPh sb="0" eb="2">
      <t>ヤクショク</t>
    </rPh>
    <phoneticPr fontId="15"/>
  </si>
  <si>
    <t>担当者名</t>
    <rPh sb="0" eb="2">
      <t>タントウ</t>
    </rPh>
    <rPh sb="2" eb="3">
      <t>シャ</t>
    </rPh>
    <rPh sb="3" eb="4">
      <t>メイ</t>
    </rPh>
    <phoneticPr fontId="15"/>
  </si>
  <si>
    <t>所在地</t>
    <rPh sb="0" eb="3">
      <t>ショザイチ</t>
    </rPh>
    <phoneticPr fontId="15"/>
  </si>
  <si>
    <t>電話番号</t>
    <rPh sb="0" eb="2">
      <t>デンワ</t>
    </rPh>
    <rPh sb="2" eb="4">
      <t>バンゴウ</t>
    </rPh>
    <phoneticPr fontId="15"/>
  </si>
  <si>
    <t>E-mail</t>
    <phoneticPr fontId="15"/>
  </si>
  <si>
    <t>No</t>
    <phoneticPr fontId="15"/>
  </si>
  <si>
    <t>資料名</t>
    <rPh sb="0" eb="2">
      <t>シリョウ</t>
    </rPh>
    <rPh sb="2" eb="3">
      <t>メイ</t>
    </rPh>
    <phoneticPr fontId="15"/>
  </si>
  <si>
    <t>該当箇所</t>
    <rPh sb="0" eb="2">
      <t>ガイトウ</t>
    </rPh>
    <rPh sb="2" eb="4">
      <t>カショ</t>
    </rPh>
    <phoneticPr fontId="15"/>
  </si>
  <si>
    <t>タイトル</t>
    <phoneticPr fontId="15"/>
  </si>
  <si>
    <t>質問</t>
    <rPh sb="0" eb="2">
      <t>シツモン</t>
    </rPh>
    <phoneticPr fontId="15"/>
  </si>
  <si>
    <t>頁</t>
    <rPh sb="0" eb="1">
      <t>ページ</t>
    </rPh>
    <phoneticPr fontId="15"/>
  </si>
  <si>
    <t>項</t>
    <rPh sb="0" eb="1">
      <t>コウ</t>
    </rPh>
    <phoneticPr fontId="15"/>
  </si>
  <si>
    <t>例示</t>
    <rPh sb="0" eb="2">
      <t>レイジ</t>
    </rPh>
    <phoneticPr fontId="15"/>
  </si>
  <si>
    <t>入札説明書</t>
    <rPh sb="0" eb="5">
      <t>ニュウサツセツメイショ</t>
    </rPh>
    <phoneticPr fontId="15"/>
  </si>
  <si>
    <t>I</t>
    <phoneticPr fontId="15"/>
  </si>
  <si>
    <t>ア</t>
    <phoneticPr fontId="15"/>
  </si>
  <si>
    <t>（ｳ）</t>
    <phoneticPr fontId="15"/>
  </si>
  <si>
    <t>事業範囲</t>
    <rPh sb="0" eb="4">
      <t>ジギョウハンイ</t>
    </rPh>
    <phoneticPr fontId="15"/>
  </si>
  <si>
    <t>「入札説明書2頁 I-1-(8)-ア-（ウ）」の内容について質問事項がある場合には、左記のように記入</t>
    <rPh sb="1" eb="6">
      <t>ニュウサツセツメイショ</t>
    </rPh>
    <phoneticPr fontId="15"/>
  </si>
  <si>
    <t>要求水準書</t>
    <rPh sb="0" eb="2">
      <t>ヨウキュウ</t>
    </rPh>
    <rPh sb="2" eb="4">
      <t>スイジュン</t>
    </rPh>
    <rPh sb="4" eb="5">
      <t>ショ</t>
    </rPh>
    <phoneticPr fontId="15"/>
  </si>
  <si>
    <t>VII</t>
    <phoneticPr fontId="15"/>
  </si>
  <si>
    <t>ウ</t>
    <phoneticPr fontId="15"/>
  </si>
  <si>
    <t>(イ)</t>
    <phoneticPr fontId="15"/>
  </si>
  <si>
    <t>a</t>
    <phoneticPr fontId="15"/>
  </si>
  <si>
    <t>報告書の提出</t>
    <rPh sb="0" eb="3">
      <t>ホウコクショ</t>
    </rPh>
    <rPh sb="4" eb="6">
      <t>テイシュツ</t>
    </rPh>
    <phoneticPr fontId="15"/>
  </si>
  <si>
    <t>「要求水準書（案）33頁VII-1-(4)-ウ-（イ）」の内容について質問事項がある場合には、左記のように記入</t>
    <rPh sb="1" eb="6">
      <t>ヨウキュウスイジュンショ</t>
    </rPh>
    <rPh sb="7" eb="8">
      <t>アン</t>
    </rPh>
    <phoneticPr fontId="15"/>
  </si>
  <si>
    <t>【記入時の注意】</t>
    <rPh sb="1" eb="3">
      <t>キニュウ</t>
    </rPh>
    <rPh sb="3" eb="4">
      <t>ジ</t>
    </rPh>
    <rPh sb="5" eb="7">
      <t>チュウイ</t>
    </rPh>
    <phoneticPr fontId="15"/>
  </si>
  <si>
    <t>○ １行について１質問とすること。１項目について複数の質問がある場合には、複数の行に分割すること。</t>
    <rPh sb="3" eb="4">
      <t>ギョウ</t>
    </rPh>
    <rPh sb="9" eb="11">
      <t>シツモン</t>
    </rPh>
    <rPh sb="18" eb="20">
      <t>コウモク</t>
    </rPh>
    <rPh sb="24" eb="26">
      <t>フクスウ</t>
    </rPh>
    <rPh sb="27" eb="29">
      <t>シツモン</t>
    </rPh>
    <rPh sb="32" eb="34">
      <t>バアイ</t>
    </rPh>
    <rPh sb="37" eb="39">
      <t>フクスウ</t>
    </rPh>
    <rPh sb="40" eb="41">
      <t>ギョウ</t>
    </rPh>
    <rPh sb="42" eb="44">
      <t>ブンカツ</t>
    </rPh>
    <phoneticPr fontId="15"/>
  </si>
  <si>
    <t>○　簡潔に記入すること。</t>
    <rPh sb="2" eb="4">
      <t>カンケツ</t>
    </rPh>
    <rPh sb="5" eb="7">
      <t>キニュウ</t>
    </rPh>
    <phoneticPr fontId="15"/>
  </si>
  <si>
    <t>○　行が不足する場合は、適宜追加すること。</t>
    <rPh sb="2" eb="3">
      <t>ギョウ</t>
    </rPh>
    <rPh sb="4" eb="6">
      <t>フソク</t>
    </rPh>
    <rPh sb="8" eb="10">
      <t>バアイ</t>
    </rPh>
    <rPh sb="12" eb="14">
      <t>テキギ</t>
    </rPh>
    <rPh sb="14" eb="16">
      <t>ツイカ</t>
    </rPh>
    <phoneticPr fontId="15"/>
  </si>
  <si>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15"/>
  </si>
  <si>
    <t>○　タイトルは、該当箇所の本文中のタイトルを記載すること。</t>
    <rPh sb="8" eb="10">
      <t>ガイトウ</t>
    </rPh>
    <rPh sb="10" eb="12">
      <t>カショ</t>
    </rPh>
    <rPh sb="13" eb="15">
      <t>ホンブン</t>
    </rPh>
    <rPh sb="15" eb="16">
      <t>チュウ</t>
    </rPh>
    <rPh sb="22" eb="24">
      <t>キサイ</t>
    </rPh>
    <phoneticPr fontId="15"/>
  </si>
  <si>
    <t>○　Microsoft Excelにより作成すること。</t>
    <rPh sb="20" eb="22">
      <t>サクセイ</t>
    </rPh>
    <phoneticPr fontId="15"/>
  </si>
  <si>
    <t>（様式１－３）</t>
    <phoneticPr fontId="15"/>
  </si>
  <si>
    <t>令和　　年　　月　　日</t>
    <rPh sb="0" eb="2">
      <t>レイワ</t>
    </rPh>
    <rPh sb="4" eb="5">
      <t>ネン</t>
    </rPh>
    <phoneticPr fontId="4"/>
  </si>
  <si>
    <t>個別対話事項書</t>
    <rPh sb="0" eb="2">
      <t>コベツ</t>
    </rPh>
    <rPh sb="2" eb="6">
      <t>タイワジコウ</t>
    </rPh>
    <rPh sb="6" eb="7">
      <t>ショ</t>
    </rPh>
    <phoneticPr fontId="4"/>
  </si>
  <si>
    <t>　「京都市立学校空調設備整備事業」に係る総合評価一般競争入札への参加に係る個別対話事項について、下記の通り提出します。</t>
    <rPh sb="2" eb="6">
      <t>キョウトシリツ</t>
    </rPh>
    <rPh sb="6" eb="8">
      <t>ガッコウ</t>
    </rPh>
    <rPh sb="8" eb="10">
      <t>クウチョウ</t>
    </rPh>
    <rPh sb="10" eb="12">
      <t>セツビ</t>
    </rPh>
    <rPh sb="12" eb="14">
      <t>セイビ</t>
    </rPh>
    <rPh sb="14" eb="16">
      <t>ジギョウ</t>
    </rPh>
    <rPh sb="18" eb="19">
      <t>カカ</t>
    </rPh>
    <rPh sb="20" eb="22">
      <t>ソウゴウ</t>
    </rPh>
    <rPh sb="22" eb="24">
      <t>ヒョウカ</t>
    </rPh>
    <rPh sb="24" eb="26">
      <t>イッパン</t>
    </rPh>
    <rPh sb="26" eb="28">
      <t>キョウソウ</t>
    </rPh>
    <rPh sb="28" eb="30">
      <t>ニュウサツ</t>
    </rPh>
    <rPh sb="32" eb="34">
      <t>サンカ</t>
    </rPh>
    <rPh sb="35" eb="36">
      <t>カカ</t>
    </rPh>
    <rPh sb="37" eb="39">
      <t>コベツ</t>
    </rPh>
    <rPh sb="39" eb="41">
      <t>タイワ</t>
    </rPh>
    <rPh sb="41" eb="43">
      <t>ジコウ</t>
    </rPh>
    <rPh sb="48" eb="50">
      <t>カキ</t>
    </rPh>
    <rPh sb="51" eb="52">
      <t>トオ</t>
    </rPh>
    <rPh sb="53" eb="55">
      <t>テイシュツ</t>
    </rPh>
    <phoneticPr fontId="4"/>
  </si>
  <si>
    <t>提出者（代表企業）</t>
    <rPh sb="0" eb="3">
      <t>テイシュツシャ</t>
    </rPh>
    <rPh sb="4" eb="8">
      <t>ダイヒョウキギョウ</t>
    </rPh>
    <phoneticPr fontId="4"/>
  </si>
  <si>
    <t>会社名</t>
    <rPh sb="0" eb="2">
      <t>カイシャ</t>
    </rPh>
    <rPh sb="2" eb="3">
      <t>メイ</t>
    </rPh>
    <phoneticPr fontId="4"/>
  </si>
  <si>
    <t>所属</t>
    <rPh sb="0" eb="2">
      <t>ショゾク</t>
    </rPh>
    <phoneticPr fontId="4"/>
  </si>
  <si>
    <t>役職</t>
    <rPh sb="0" eb="2">
      <t>ヤクショク</t>
    </rPh>
    <phoneticPr fontId="4"/>
  </si>
  <si>
    <t>担当者氏名</t>
    <rPh sb="0" eb="3">
      <t>タントウシャ</t>
    </rPh>
    <rPh sb="3" eb="5">
      <t>シメイ</t>
    </rPh>
    <phoneticPr fontId="4"/>
  </si>
  <si>
    <t>所在地</t>
    <rPh sb="0" eb="3">
      <t>ショザイチ</t>
    </rPh>
    <phoneticPr fontId="4"/>
  </si>
  <si>
    <t>電話番号</t>
    <rPh sb="0" eb="2">
      <t>デンワ</t>
    </rPh>
    <rPh sb="2" eb="4">
      <t>バンゴウ</t>
    </rPh>
    <phoneticPr fontId="4"/>
  </si>
  <si>
    <t>電子メールアドレス</t>
    <rPh sb="0" eb="2">
      <t>デンシ</t>
    </rPh>
    <phoneticPr fontId="4"/>
  </si>
  <si>
    <t>No.</t>
    <phoneticPr fontId="4"/>
  </si>
  <si>
    <t>個別対話事項</t>
    <rPh sb="0" eb="2">
      <t>コベツ</t>
    </rPh>
    <rPh sb="2" eb="4">
      <t>タイワ</t>
    </rPh>
    <rPh sb="4" eb="6">
      <t>ジコウ</t>
    </rPh>
    <phoneticPr fontId="4"/>
  </si>
  <si>
    <t>個別対話事項の内容</t>
    <rPh sb="0" eb="2">
      <t>コベツ</t>
    </rPh>
    <rPh sb="2" eb="6">
      <t>タイワジコウ</t>
    </rPh>
    <rPh sb="7" eb="9">
      <t>ナイヨウ</t>
    </rPh>
    <phoneticPr fontId="4"/>
  </si>
  <si>
    <t>※内容は、できるだけ詳細に記述してください。</t>
    <rPh sb="1" eb="3">
      <t>ないよう</t>
    </rPh>
    <rPh sb="10" eb="12">
      <t>しょうさい</t>
    </rPh>
    <rPh sb="13" eb="15">
      <t>きじゅつ</t>
    </rPh>
    <phoneticPr fontId="4" type="Hiragana"/>
  </si>
  <si>
    <t>○　個別対話事項は一項目につき、一行ずつ記載すること。</t>
    <rPh sb="2" eb="4">
      <t>コベツ</t>
    </rPh>
    <phoneticPr fontId="4"/>
  </si>
  <si>
    <t>（様式４－３）</t>
    <phoneticPr fontId="4"/>
  </si>
  <si>
    <t>入札金額内訳書（学校別・費目別内訳書）</t>
    <rPh sb="0" eb="2">
      <t>ニュウサツ</t>
    </rPh>
    <rPh sb="2" eb="4">
      <t>キンガク</t>
    </rPh>
    <rPh sb="4" eb="7">
      <t>ウチワケショ</t>
    </rPh>
    <rPh sb="8" eb="10">
      <t>ガッコウ</t>
    </rPh>
    <rPh sb="10" eb="11">
      <t>ベツ</t>
    </rPh>
    <rPh sb="12" eb="14">
      <t>ヒモク</t>
    </rPh>
    <rPh sb="14" eb="15">
      <t>ベツ</t>
    </rPh>
    <rPh sb="15" eb="18">
      <t>ウチワケショ</t>
    </rPh>
    <phoneticPr fontId="4"/>
  </si>
  <si>
    <t>【作成要領】</t>
    <rPh sb="1" eb="5">
      <t>サクセイヨウリョウ</t>
    </rPh>
    <phoneticPr fontId="4"/>
  </si>
  <si>
    <t>○学校別・費目別の入札金額内訳書を作成すること。作成にあたっては、黄色のセル（色のついたセル）の必要箇所に該当する金額を入力すること。
○「サービス対価の合計－税抜金額」の全校合計欄は、様式４－２「入札書」の入札金額と一致するようにすること。
○円単位で入力し、１円未満の端数は切り捨てること。なお、消費税及び地方消費税の税率は10％とする。
○費目は、削除せず、費目に該当する金額がない場合は、「0」を入力すること。
○設計・施工等及び維持管理等のサービス対価の【内訳】の「その他諸経費」の各欄には、必ずしも対象校ごとの金額を記入する必要はなく、まとめて「（その他諸経費）」欄に記入してもよい。
○「設計・施工等のサービス対価」に灰色・斜線を付したセルのある対象校は、維持管理業務のみを行う対象校であるため、「設計・施工等のサービス対価」欄には入力しないこと。
○印刷する際には、数値等が表示されていることを確認すること。また、必要に応じて、適宜レイアウトを見やすいように整えること。
○本様式は、Microsoft Excelにより作成し、計算過程がわかるように計算式（関数）を残したExcelファイルも提出すること。</t>
    <rPh sb="1" eb="4">
      <t>ガッコウベツ</t>
    </rPh>
    <rPh sb="5" eb="8">
      <t>ヒモクベツ</t>
    </rPh>
    <rPh sb="9" eb="16">
      <t>ニュウサツキンガクウチワケショ</t>
    </rPh>
    <rPh sb="17" eb="19">
      <t>サクセイ</t>
    </rPh>
    <rPh sb="53" eb="55">
      <t>ガイトウ</t>
    </rPh>
    <rPh sb="57" eb="59">
      <t>キンガク</t>
    </rPh>
    <rPh sb="80" eb="82">
      <t>ゼイヌキ</t>
    </rPh>
    <rPh sb="82" eb="84">
      <t>キンガク</t>
    </rPh>
    <rPh sb="104" eb="108">
      <t>ニュウサツキンガク</t>
    </rPh>
    <rPh sb="151" eb="152">
      <t>オヨ</t>
    </rPh>
    <rPh sb="153" eb="158">
      <t>チホウショウヒゼイ</t>
    </rPh>
    <rPh sb="175" eb="177">
      <t>サクジョ</t>
    </rPh>
    <rPh sb="180" eb="182">
      <t>ヒモク</t>
    </rPh>
    <rPh sb="183" eb="185">
      <t>ガイトウ</t>
    </rPh>
    <rPh sb="187" eb="189">
      <t>キンガク</t>
    </rPh>
    <rPh sb="192" eb="194">
      <t>バアイ</t>
    </rPh>
    <rPh sb="200" eb="202">
      <t>ニュウリョク</t>
    </rPh>
    <rPh sb="212" eb="214">
      <t>セコウ</t>
    </rPh>
    <rPh sb="214" eb="215">
      <t>ナド</t>
    </rPh>
    <rPh sb="215" eb="216">
      <t>オヨ</t>
    </rPh>
    <rPh sb="217" eb="221">
      <t>イジカンリ</t>
    </rPh>
    <rPh sb="223" eb="224">
      <t>トウ</t>
    </rPh>
    <rPh sb="227" eb="229">
      <t>タイカ</t>
    </rPh>
    <rPh sb="231" eb="233">
      <t>ウチワケ</t>
    </rPh>
    <rPh sb="244" eb="245">
      <t>カク</t>
    </rPh>
    <rPh sb="253" eb="255">
      <t>タイショウ</t>
    </rPh>
    <rPh sb="280" eb="281">
      <t>タ</t>
    </rPh>
    <rPh sb="281" eb="284">
      <t>ショケイヒ</t>
    </rPh>
    <rPh sb="302" eb="305">
      <t>セコウトウ</t>
    </rPh>
    <rPh sb="310" eb="312">
      <t>タイカ</t>
    </rPh>
    <rPh sb="314" eb="316">
      <t>ハイイロ</t>
    </rPh>
    <rPh sb="317" eb="319">
      <t>シャセン</t>
    </rPh>
    <rPh sb="320" eb="321">
      <t>フ</t>
    </rPh>
    <rPh sb="333" eb="339">
      <t>イジカンリギョウム</t>
    </rPh>
    <rPh sb="342" eb="343">
      <t>オコナ</t>
    </rPh>
    <rPh sb="344" eb="347">
      <t>タイショウコウ</t>
    </rPh>
    <rPh sb="354" eb="356">
      <t>セッケイ</t>
    </rPh>
    <rPh sb="357" eb="360">
      <t>セコウトウ</t>
    </rPh>
    <rPh sb="365" eb="367">
      <t>タイカ</t>
    </rPh>
    <rPh sb="368" eb="369">
      <t>ラン</t>
    </rPh>
    <rPh sb="371" eb="373">
      <t>ニュウリョク</t>
    </rPh>
    <rPh sb="385" eb="386">
      <t>サイ</t>
    </rPh>
    <rPh sb="389" eb="391">
      <t>スウチ</t>
    </rPh>
    <rPh sb="391" eb="392">
      <t>ナド</t>
    </rPh>
    <rPh sb="393" eb="395">
      <t>ヒョウジ</t>
    </rPh>
    <rPh sb="403" eb="405">
      <t>カクニン</t>
    </rPh>
    <rPh sb="413" eb="415">
      <t>ヒツヨウ</t>
    </rPh>
    <rPh sb="416" eb="417">
      <t>オウ</t>
    </rPh>
    <rPh sb="420" eb="422">
      <t>テキギ</t>
    </rPh>
    <rPh sb="428" eb="429">
      <t>トトノ</t>
    </rPh>
    <rPh sb="430" eb="431">
      <t>ミ</t>
    </rPh>
    <rPh sb="443" eb="444">
      <t>ホン</t>
    </rPh>
    <rPh sb="470" eb="474">
      <t>ケイサンカテイ</t>
    </rPh>
    <rPh sb="489" eb="490">
      <t>ノコ</t>
    </rPh>
    <phoneticPr fontId="4"/>
  </si>
  <si>
    <t>（単位：円）</t>
    <rPh sb="1" eb="3">
      <t>タンイ</t>
    </rPh>
    <rPh sb="4" eb="5">
      <t>エン</t>
    </rPh>
    <phoneticPr fontId="4"/>
  </si>
  <si>
    <t>対象校
No</t>
    <rPh sb="0" eb="3">
      <t>タイショウコウ</t>
    </rPh>
    <phoneticPr fontId="4"/>
  </si>
  <si>
    <t>学校名</t>
    <rPh sb="0" eb="2">
      <t>ガッコウ</t>
    </rPh>
    <rPh sb="2" eb="3">
      <t>ナ</t>
    </rPh>
    <phoneticPr fontId="4"/>
  </si>
  <si>
    <t>設計・施工等のサービス対価</t>
    <rPh sb="0" eb="2">
      <t>セッケイ</t>
    </rPh>
    <rPh sb="3" eb="5">
      <t>セコウ</t>
    </rPh>
    <rPh sb="5" eb="6">
      <t>ナド</t>
    </rPh>
    <rPh sb="11" eb="13">
      <t>タイカ</t>
    </rPh>
    <phoneticPr fontId="4"/>
  </si>
  <si>
    <t>維持管理等のサービス対価</t>
    <rPh sb="0" eb="4">
      <t>イジカンリ</t>
    </rPh>
    <rPh sb="4" eb="5">
      <t>トウ</t>
    </rPh>
    <rPh sb="10" eb="12">
      <t>タイカ</t>
    </rPh>
    <phoneticPr fontId="4"/>
  </si>
  <si>
    <t>サービス対価の合計</t>
    <rPh sb="4" eb="6">
      <t>タイカ</t>
    </rPh>
    <rPh sb="7" eb="9">
      <t>ゴウケイ</t>
    </rPh>
    <phoneticPr fontId="4"/>
  </si>
  <si>
    <t>【内訳】</t>
    <rPh sb="1" eb="3">
      <t>ウチワケ</t>
    </rPh>
    <phoneticPr fontId="4"/>
  </si>
  <si>
    <t>税抜金額</t>
    <rPh sb="0" eb="2">
      <t>ゼイヌキ</t>
    </rPh>
    <rPh sb="2" eb="4">
      <t>キンガク</t>
    </rPh>
    <phoneticPr fontId="4"/>
  </si>
  <si>
    <t>消費税及び
地方消費税</t>
    <rPh sb="0" eb="3">
      <t>ショウヒゼイ</t>
    </rPh>
    <rPh sb="3" eb="4">
      <t>オヨ</t>
    </rPh>
    <rPh sb="6" eb="8">
      <t>チホウ</t>
    </rPh>
    <rPh sb="8" eb="11">
      <t>ショウヒゼイ</t>
    </rPh>
    <phoneticPr fontId="4"/>
  </si>
  <si>
    <t>税込金額</t>
    <rPh sb="0" eb="2">
      <t>ゼイコミ</t>
    </rPh>
    <rPh sb="2" eb="4">
      <t>キンガク</t>
    </rPh>
    <phoneticPr fontId="4"/>
  </si>
  <si>
    <t>設計業務費</t>
    <rPh sb="0" eb="2">
      <t>セッケイ</t>
    </rPh>
    <rPh sb="2" eb="4">
      <t>ギョウム</t>
    </rPh>
    <rPh sb="4" eb="5">
      <t>ヒ</t>
    </rPh>
    <phoneticPr fontId="4"/>
  </si>
  <si>
    <t>施工業務費</t>
    <rPh sb="0" eb="2">
      <t>セコウ</t>
    </rPh>
    <rPh sb="2" eb="4">
      <t>ギョウム</t>
    </rPh>
    <rPh sb="4" eb="5">
      <t>ヒ</t>
    </rPh>
    <phoneticPr fontId="4"/>
  </si>
  <si>
    <t>工事監理
業務費</t>
    <rPh sb="0" eb="2">
      <t>コウジ</t>
    </rPh>
    <rPh sb="2" eb="4">
      <t>カンリ</t>
    </rPh>
    <rPh sb="5" eb="7">
      <t>ギョウム</t>
    </rPh>
    <rPh sb="7" eb="8">
      <t>ヒ</t>
    </rPh>
    <phoneticPr fontId="4"/>
  </si>
  <si>
    <t>所有権移転
業務費</t>
    <rPh sb="0" eb="3">
      <t>ショユウケン</t>
    </rPh>
    <rPh sb="3" eb="5">
      <t>イテン</t>
    </rPh>
    <rPh sb="6" eb="8">
      <t>ギョウム</t>
    </rPh>
    <rPh sb="8" eb="9">
      <t>ヒ</t>
    </rPh>
    <phoneticPr fontId="4"/>
  </si>
  <si>
    <t>その他諸経費</t>
    <rPh sb="2" eb="3">
      <t>タ</t>
    </rPh>
    <rPh sb="3" eb="6">
      <t>ショケイヒ</t>
    </rPh>
    <phoneticPr fontId="4"/>
  </si>
  <si>
    <t>性能保証費</t>
    <rPh sb="0" eb="5">
      <t>セイノウホショウヒ</t>
    </rPh>
    <phoneticPr fontId="4"/>
  </si>
  <si>
    <t>維持管理
業務費</t>
    <rPh sb="0" eb="2">
      <t>イジ</t>
    </rPh>
    <rPh sb="2" eb="4">
      <t>カンリ</t>
    </rPh>
    <rPh sb="5" eb="7">
      <t>ギョウム</t>
    </rPh>
    <rPh sb="7" eb="8">
      <t>ヒ</t>
    </rPh>
    <phoneticPr fontId="4"/>
  </si>
  <si>
    <t>その他諸経費
（SPC運営費他）</t>
    <rPh sb="2" eb="3">
      <t>タ</t>
    </rPh>
    <rPh sb="3" eb="6">
      <t>ショケイヒ</t>
    </rPh>
    <rPh sb="11" eb="14">
      <t>ウンエイヒ</t>
    </rPh>
    <rPh sb="14" eb="15">
      <t>ホカ</t>
    </rPh>
    <phoneticPr fontId="4"/>
  </si>
  <si>
    <t>維持管理のみ</t>
    <rPh sb="0" eb="4">
      <t>イジカンリ</t>
    </rPh>
    <phoneticPr fontId="1"/>
  </si>
  <si>
    <t>更新を含む</t>
    <rPh sb="0" eb="2">
      <t>コウシン</t>
    </rPh>
    <rPh sb="3" eb="4">
      <t>フク</t>
    </rPh>
    <phoneticPr fontId="1"/>
  </si>
  <si>
    <t>（早期更新に係る準備費用）</t>
    <rPh sb="1" eb="5">
      <t>ソウキコウシン</t>
    </rPh>
    <rPh sb="6" eb="7">
      <t>カカワ</t>
    </rPh>
    <rPh sb="8" eb="10">
      <t>ジュンビ</t>
    </rPh>
    <rPh sb="10" eb="12">
      <t>ヒヨウ</t>
    </rPh>
    <phoneticPr fontId="4"/>
  </si>
  <si>
    <t>（その他諸経費）</t>
    <rPh sb="3" eb="7">
      <t>タショケイヒ</t>
    </rPh>
    <phoneticPr fontId="4"/>
  </si>
  <si>
    <t>合計</t>
    <rPh sb="0" eb="2">
      <t>ゴウケイ</t>
    </rPh>
    <phoneticPr fontId="4"/>
  </si>
  <si>
    <t>↓以下は、印刷しない</t>
    <rPh sb="1" eb="3">
      <t>イカ</t>
    </rPh>
    <rPh sb="5" eb="7">
      <t>インサツ</t>
    </rPh>
    <phoneticPr fontId="4"/>
  </si>
  <si>
    <t>※検算欄</t>
    <rPh sb="1" eb="3">
      <t>ケンザン</t>
    </rPh>
    <rPh sb="3" eb="4">
      <t>ラン</t>
    </rPh>
    <phoneticPr fontId="4"/>
  </si>
  <si>
    <t>●損益計画書</t>
    <rPh sb="1" eb="3">
      <t>ソンエキ</t>
    </rPh>
    <rPh sb="3" eb="6">
      <t>ケイカクショ</t>
    </rPh>
    <phoneticPr fontId="4"/>
  </si>
  <si>
    <t xml:space="preserve"> </t>
    <phoneticPr fontId="1"/>
  </si>
  <si>
    <t>■損益計画書</t>
    <rPh sb="1" eb="3">
      <t>ソンエキ</t>
    </rPh>
    <rPh sb="3" eb="6">
      <t>ケイカクショ</t>
    </rPh>
    <phoneticPr fontId="4"/>
  </si>
  <si>
    <t>年度</t>
    <rPh sb="0" eb="2">
      <t>ネンド</t>
    </rPh>
    <phoneticPr fontId="4"/>
  </si>
  <si>
    <t xml:space="preserve"> 科目</t>
    <rPh sb="1" eb="3">
      <t>カモク</t>
    </rPh>
    <phoneticPr fontId="4"/>
  </si>
  <si>
    <t>収入計</t>
    <rPh sb="0" eb="2">
      <t>シュウニュウ</t>
    </rPh>
    <rPh sb="2" eb="3">
      <t>ケイ</t>
    </rPh>
    <phoneticPr fontId="4"/>
  </si>
  <si>
    <t>サービス対価</t>
    <rPh sb="4" eb="6">
      <t>タイカ</t>
    </rPh>
    <phoneticPr fontId="4"/>
  </si>
  <si>
    <t>　うち、維持管理等のサービス対価</t>
    <rPh sb="4" eb="6">
      <t>イジ</t>
    </rPh>
    <rPh sb="6" eb="8">
      <t>カンリ</t>
    </rPh>
    <rPh sb="8" eb="9">
      <t>トウ</t>
    </rPh>
    <rPh sb="14" eb="16">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</si>
  <si>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</si>
  <si>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</si>
  <si>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</si>
  <si>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</si>
  <si>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</si>
  <si>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</si>
  <si>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</si>
  <si>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</si>
  <si>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</si>
  <si>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</si>
  <si>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</si>
  <si>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</si>
  <si>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</si>
  <si>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</si>
  <si>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</si>
  <si>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</si>
  <si>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</si>
  <si>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</si>
  <si>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</si>
  <si>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ネットキャッシュフロー</t>
    <phoneticPr fontId="4"/>
  </si>
  <si>
    <t>配当</t>
    <rPh sb="0" eb="2">
      <t>ハイトウ</t>
    </rPh>
    <phoneticPr fontId="4"/>
  </si>
  <si>
    <t>未処分金（内部留保金）</t>
    <phoneticPr fontId="4"/>
  </si>
  <si>
    <t>未処分金累計</t>
    <rPh sb="4" eb="6">
      <t>ルイケイ</t>
    </rPh>
    <phoneticPr fontId="4"/>
  </si>
  <si>
    <t>■経営指標</t>
    <rPh sb="1" eb="3">
      <t>ケイエイ</t>
    </rPh>
    <rPh sb="3" eb="5">
      <t>シヒョウ</t>
    </rPh>
    <phoneticPr fontId="4"/>
  </si>
  <si>
    <t>DSCR　各期</t>
    <rPh sb="5" eb="7">
      <t>カクキ</t>
    </rPh>
    <phoneticPr fontId="4"/>
  </si>
  <si>
    <t>DSCR　事業期間平均</t>
    <rPh sb="5" eb="7">
      <t>ジギョウ</t>
    </rPh>
    <rPh sb="7" eb="9">
      <t>キカン</t>
    </rPh>
    <rPh sb="9" eb="11">
      <t>ヘイキン</t>
    </rPh>
    <phoneticPr fontId="4"/>
  </si>
  <si>
    <t>PIRR</t>
    <phoneticPr fontId="4"/>
  </si>
  <si>
    <t>EIRR</t>
    <phoneticPr fontId="4"/>
  </si>
  <si>
    <t>※本表の費目等は、適宜変更してよい。</t>
    <rPh sb="1" eb="3">
      <t>ホンピョウ</t>
    </rPh>
    <rPh sb="4" eb="6">
      <t>ヒモク</t>
    </rPh>
    <rPh sb="6" eb="7">
      <t>トウ</t>
    </rPh>
    <rPh sb="9" eb="11">
      <t>テキギ</t>
    </rPh>
    <rPh sb="11" eb="13">
      <t>ヘンコウ</t>
    </rPh>
    <phoneticPr fontId="4"/>
  </si>
  <si>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4"/>
  </si>
  <si>
    <t>※金額は、消費税及び地方消費税相当額を除いた額を記入すること。</t>
    <rPh sb="19" eb="20">
      <t>ノゾ</t>
    </rPh>
    <rPh sb="22" eb="23">
      <t>ガク</t>
    </rPh>
    <phoneticPr fontId="4"/>
  </si>
  <si>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4"/>
  </si>
  <si>
    <t>（様式５－８）</t>
    <phoneticPr fontId="4"/>
  </si>
  <si>
    <t>サービス対価の支払予定表</t>
    <rPh sb="4" eb="6">
      <t>タイカ</t>
    </rPh>
    <rPh sb="7" eb="9">
      <t>シハラ</t>
    </rPh>
    <rPh sb="9" eb="12">
      <t>ヨテイヒョウ</t>
    </rPh>
    <phoneticPr fontId="4"/>
  </si>
  <si>
    <t>【作成要領及び記入時の注意】</t>
  </si>
  <si>
    <t>【支払時期別の予定表】</t>
    <rPh sb="1" eb="3">
      <t>シハライ</t>
    </rPh>
    <rPh sb="3" eb="5">
      <t>ジキ</t>
    </rPh>
    <rPh sb="5" eb="6">
      <t>ベツ</t>
    </rPh>
    <rPh sb="7" eb="10">
      <t>ヨテイヒョウ</t>
    </rPh>
    <phoneticPr fontId="4"/>
  </si>
  <si>
    <t>支払時期（年次）</t>
    <rPh sb="0" eb="4">
      <t>シハライジキ</t>
    </rPh>
    <rPh sb="5" eb="7">
      <t>ネンジ</t>
    </rPh>
    <phoneticPr fontId="4"/>
  </si>
  <si>
    <t>（請求基準日）</t>
    <rPh sb="1" eb="6">
      <t>セイキュウキジュンビ</t>
    </rPh>
    <phoneticPr fontId="4"/>
  </si>
  <si>
    <t>3月末</t>
    <rPh sb="1" eb="2">
      <t>ガツ</t>
    </rPh>
    <rPh sb="2" eb="3">
      <t>マツ</t>
    </rPh>
    <phoneticPr fontId="4"/>
  </si>
  <si>
    <t>9月末</t>
    <rPh sb="1" eb="2">
      <t>ガツ</t>
    </rPh>
    <rPh sb="2" eb="3">
      <t>マツ</t>
    </rPh>
    <phoneticPr fontId="4"/>
  </si>
  <si>
    <t>【年度別予定表】</t>
    <rPh sb="1" eb="4">
      <t>ネンドベツ</t>
    </rPh>
    <rPh sb="4" eb="7">
      <t>ヨテイヒョウ</t>
    </rPh>
    <phoneticPr fontId="4"/>
  </si>
  <si>
    <t>合計</t>
    <phoneticPr fontId="4"/>
  </si>
  <si>
    <t>(様式８－２）</t>
    <rPh sb="1" eb="3">
      <t>ヨウシキ</t>
    </rPh>
    <phoneticPr fontId="4"/>
  </si>
  <si>
    <t>新設等設備の空調機器一覧</t>
    <rPh sb="0" eb="2">
      <t>シンセツ</t>
    </rPh>
    <rPh sb="2" eb="3">
      <t>ナド</t>
    </rPh>
    <rPh sb="3" eb="5">
      <t>セツビ</t>
    </rPh>
    <rPh sb="6" eb="8">
      <t>クウチョウ</t>
    </rPh>
    <rPh sb="8" eb="10">
      <t>キキ</t>
    </rPh>
    <rPh sb="10" eb="12">
      <t>イチラン</t>
    </rPh>
    <phoneticPr fontId="29"/>
  </si>
  <si>
    <t>【作成要領及び注釈】</t>
    <rPh sb="1" eb="3">
      <t>サクセイ</t>
    </rPh>
    <rPh sb="3" eb="5">
      <t>ヨウリョウ</t>
    </rPh>
    <rPh sb="5" eb="6">
      <t>オヨ</t>
    </rPh>
    <rPh sb="7" eb="9">
      <t>チュウシャク</t>
    </rPh>
    <phoneticPr fontId="29"/>
  </si>
  <si>
    <r>
      <t>○本事業で設置する更新対象設備の室内機、室外機について、入力すること。なお、1つの種類の機器につき1行に入力し、同じ種類の機器を重複して入力しないこと。
○作成にあたっては、黄色のセル（色のついたセル）に入力すること。
○「機器登録記号」は、異なる種類の機器を識別できるよう記入例を参考に任意の記号を設定すること。なお、「機器登録番号」は、</t>
    </r>
    <r>
      <rPr>
        <sz val="11"/>
        <rFont val="ＭＳ Ｐゴシック"/>
        <family val="3"/>
        <charset val="128"/>
      </rPr>
      <t>様式８－３</t>
    </r>
    <r>
      <rPr>
        <sz val="11"/>
        <color theme="1"/>
        <rFont val="ＭＳ Ｐゴシック"/>
        <family val="3"/>
        <charset val="128"/>
      </rPr>
      <t>「対象校別空調設備等機器リスト」と一致させること。
○室内機・EHP用、室内機・GHP用、EHP室外機及びGHP室外機ごとに、機器仕様書、カタログ等に掲載の機器の能力、電力消費量、待機電力消費量、本事業における設置台数、製造者名及び型番を入力すること。なお、室内機には室内機形式（天井吊形、天井カセット形等）、GHP室外機にはガス消費量も入力すること。
○本様式に記載する機器能力等の根拠となる、資料等の該当箇所を添付すること。
○行は、過不足に応じて、適宜追加又は削除すること。追加を行う場合は、指定のある行よりも上で新たな行を挿入すること。
○印刷する際には、数値等が表示されていることを確認すること。また、必要に応じて、適宜レイアウトを見やすいように整えること。
（注釈）
※1 空調運転時間帯以外の時間帯に、機器が消費する電力を記入すること(但し、待機電力を消費しない特別な措置を講じる場合はその旨を明記すること。)。
※2 蓄熱式の場合は、蓄熱利用時の能力、消費電力を記入すること。</t>
    </r>
    <rPh sb="9" eb="13">
      <t>コウシンタイショウ</t>
    </rPh>
    <rPh sb="16" eb="19">
      <t>シツナイキ</t>
    </rPh>
    <rPh sb="20" eb="23">
      <t>シツガイキ</t>
    </rPh>
    <rPh sb="161" eb="163">
      <t>キキ</t>
    </rPh>
    <rPh sb="163" eb="165">
      <t>トウロク</t>
    </rPh>
    <rPh sb="165" eb="167">
      <t>バンゴウ</t>
    </rPh>
    <rPh sb="170" eb="172">
      <t>ヨウシキ</t>
    </rPh>
    <rPh sb="192" eb="194">
      <t>イッチ</t>
    </rPh>
    <rPh sb="226" eb="227">
      <t>オヨ</t>
    </rPh>
    <rPh sb="238" eb="240">
      <t>キキ</t>
    </rPh>
    <rPh sb="240" eb="243">
      <t>シヨウショ</t>
    </rPh>
    <rPh sb="248" eb="249">
      <t>ナド</t>
    </rPh>
    <rPh sb="250" eb="252">
      <t>ケイサイ</t>
    </rPh>
    <rPh sb="273" eb="276">
      <t>ホンジギョウ</t>
    </rPh>
    <rPh sb="280" eb="282">
      <t>セッチ</t>
    </rPh>
    <rPh sb="282" eb="284">
      <t>ダイスウ</t>
    </rPh>
    <rPh sb="304" eb="307">
      <t>シツナイキ</t>
    </rPh>
    <rPh sb="353" eb="356">
      <t>ホンヨウシキ</t>
    </rPh>
    <rPh sb="357" eb="359">
      <t>キサイ</t>
    </rPh>
    <rPh sb="361" eb="365">
      <t>キキノウリョク</t>
    </rPh>
    <rPh sb="365" eb="366">
      <t>ナド</t>
    </rPh>
    <rPh sb="367" eb="369">
      <t>コンキョ</t>
    </rPh>
    <rPh sb="373" eb="375">
      <t>シリョウ</t>
    </rPh>
    <rPh sb="375" eb="376">
      <t>ナド</t>
    </rPh>
    <rPh sb="377" eb="379">
      <t>ガイトウ</t>
    </rPh>
    <rPh sb="379" eb="381">
      <t>カショ</t>
    </rPh>
    <rPh sb="382" eb="384">
      <t>テンプ</t>
    </rPh>
    <rPh sb="415" eb="417">
      <t>ツイカ</t>
    </rPh>
    <rPh sb="418" eb="419">
      <t>オコナ</t>
    </rPh>
    <rPh sb="420" eb="422">
      <t>バアイ</t>
    </rPh>
    <rPh sb="424" eb="426">
      <t>シテイ</t>
    </rPh>
    <rPh sb="429" eb="430">
      <t>ギョウ</t>
    </rPh>
    <rPh sb="433" eb="434">
      <t>ウエ</t>
    </rPh>
    <rPh sb="435" eb="436">
      <t>アラ</t>
    </rPh>
    <rPh sb="438" eb="439">
      <t>ギョウ</t>
    </rPh>
    <rPh sb="440" eb="442">
      <t>ソウニュウ</t>
    </rPh>
    <phoneticPr fontId="30"/>
  </si>
  <si>
    <t>１　室内機・EHP用</t>
    <rPh sb="2" eb="5">
      <t>シツナイキ</t>
    </rPh>
    <rPh sb="9" eb="10">
      <t>ヨウ</t>
    </rPh>
    <phoneticPr fontId="29"/>
  </si>
  <si>
    <t>機器登録記号</t>
    <rPh sb="0" eb="2">
      <t>キキ</t>
    </rPh>
    <rPh sb="2" eb="4">
      <t>トウロク</t>
    </rPh>
    <rPh sb="4" eb="6">
      <t>キゴウ</t>
    </rPh>
    <phoneticPr fontId="29"/>
  </si>
  <si>
    <t>能力(kW)</t>
    <rPh sb="0" eb="2">
      <t>ノウリョク</t>
    </rPh>
    <phoneticPr fontId="29"/>
  </si>
  <si>
    <t>室内機・EHP用</t>
    <rPh sb="0" eb="3">
      <t>シツナイキ</t>
    </rPh>
    <rPh sb="7" eb="8">
      <t>ヨウ</t>
    </rPh>
    <phoneticPr fontId="29"/>
  </si>
  <si>
    <t>設置台数
（台）</t>
    <rPh sb="0" eb="2">
      <t>セッチ</t>
    </rPh>
    <rPh sb="2" eb="4">
      <t>ダイスウ</t>
    </rPh>
    <rPh sb="6" eb="7">
      <t>ダイ</t>
    </rPh>
    <phoneticPr fontId="29"/>
  </si>
  <si>
    <t>室内機
形式</t>
    <rPh sb="0" eb="3">
      <t>シツナイキ</t>
    </rPh>
    <rPh sb="4" eb="6">
      <t>ケイシキ</t>
    </rPh>
    <phoneticPr fontId="30"/>
  </si>
  <si>
    <t>製造者名</t>
    <rPh sb="0" eb="2">
      <t>セイゾウ</t>
    </rPh>
    <rPh sb="2" eb="3">
      <t>シャ</t>
    </rPh>
    <rPh sb="3" eb="4">
      <t>メイ</t>
    </rPh>
    <phoneticPr fontId="29"/>
  </si>
  <si>
    <t>型番</t>
    <rPh sb="0" eb="2">
      <t>カタバン</t>
    </rPh>
    <phoneticPr fontId="29"/>
  </si>
  <si>
    <t>消費電力(kW)</t>
    <rPh sb="0" eb="2">
      <t>ショウヒ</t>
    </rPh>
    <rPh sb="2" eb="4">
      <t>デンリョク</t>
    </rPh>
    <phoneticPr fontId="29"/>
  </si>
  <si>
    <r>
      <t>待機電力(kW)</t>
    </r>
    <r>
      <rPr>
        <vertAlign val="superscript"/>
        <sz val="10.5"/>
        <color theme="1"/>
        <rFont val="ＭＳ Ｐゴシック"/>
        <family val="3"/>
        <charset val="128"/>
      </rPr>
      <t>※1</t>
    </r>
    <rPh sb="0" eb="2">
      <t>タイキ</t>
    </rPh>
    <rPh sb="2" eb="4">
      <t>デンリョク</t>
    </rPh>
    <phoneticPr fontId="29"/>
  </si>
  <si>
    <t>ガス消費量(kW)</t>
    <rPh sb="2" eb="5">
      <t>ショウヒリョウ</t>
    </rPh>
    <phoneticPr fontId="29"/>
  </si>
  <si>
    <t>冷房</t>
    <rPh sb="0" eb="2">
      <t>レイボウ</t>
    </rPh>
    <phoneticPr fontId="29"/>
  </si>
  <si>
    <t>暖房</t>
    <rPh sb="0" eb="2">
      <t>ダンボウ</t>
    </rPh>
    <phoneticPr fontId="29"/>
  </si>
  <si>
    <t>EHP-in-01</t>
    <phoneticPr fontId="29"/>
  </si>
  <si>
    <t>EHP-in-02</t>
  </si>
  <si>
    <t>EHP-in-04</t>
  </si>
  <si>
    <t>EHP-in-05</t>
  </si>
  <si>
    <t>EHP-in-06</t>
  </si>
  <si>
    <t>EHP-in-07</t>
  </si>
  <si>
    <t>EHP-in-08</t>
  </si>
  <si>
    <t>EHP-in-09</t>
  </si>
  <si>
    <t>EHP-in-10</t>
  </si>
  <si>
    <t>EHP-in-11</t>
  </si>
  <si>
    <t>EHP-in-12</t>
  </si>
  <si>
    <t>EHP-in-13</t>
  </si>
  <si>
    <t>EHP-in-14</t>
  </si>
  <si>
    <t>EHP-in-15</t>
  </si>
  <si>
    <t>EHP-in-16</t>
  </si>
  <si>
    <t>EHP-in-17</t>
  </si>
  <si>
    <t>EHP-in-18</t>
  </si>
  <si>
    <t>EHP-in-19</t>
  </si>
  <si>
    <t>EHP-in-20</t>
  </si>
  <si>
    <t>↑行を追加する場合はこの行より上に挿入すること</t>
    <rPh sb="1" eb="2">
      <t>ギョウ</t>
    </rPh>
    <rPh sb="3" eb="5">
      <t>ツイカ</t>
    </rPh>
    <rPh sb="7" eb="9">
      <t>バアイ</t>
    </rPh>
    <rPh sb="12" eb="13">
      <t>ギョウ</t>
    </rPh>
    <rPh sb="15" eb="16">
      <t>ウエ</t>
    </rPh>
    <rPh sb="17" eb="19">
      <t>ソウニュウ</t>
    </rPh>
    <phoneticPr fontId="29"/>
  </si>
  <si>
    <t>２　室内機・GHP用</t>
    <rPh sb="2" eb="5">
      <t>シツナイキ</t>
    </rPh>
    <rPh sb="9" eb="10">
      <t>ヨウ</t>
    </rPh>
    <phoneticPr fontId="29"/>
  </si>
  <si>
    <t>室内機・GHP用</t>
    <rPh sb="0" eb="3">
      <t>シツナイキ</t>
    </rPh>
    <rPh sb="7" eb="8">
      <t>ヨウ</t>
    </rPh>
    <phoneticPr fontId="29"/>
  </si>
  <si>
    <t>GHP-in-01</t>
    <phoneticPr fontId="29"/>
  </si>
  <si>
    <t>GHP-in-02</t>
  </si>
  <si>
    <t>GHP-in-03</t>
  </si>
  <si>
    <t>GHP-in-04</t>
  </si>
  <si>
    <t>GHP-in-05</t>
  </si>
  <si>
    <t>GHP-in-06</t>
  </si>
  <si>
    <t>GHP-in-07</t>
  </si>
  <si>
    <t>GHP-in-08</t>
  </si>
  <si>
    <t>GHP-in-09</t>
  </si>
  <si>
    <t>GHP-in-10</t>
  </si>
  <si>
    <t>GHP-in-11</t>
  </si>
  <si>
    <t>GHP-in-12</t>
  </si>
  <si>
    <t>GHP-in-13</t>
  </si>
  <si>
    <t>GHP-in-14</t>
  </si>
  <si>
    <t>GHP-in-15</t>
  </si>
  <si>
    <t>GHP-in-16</t>
  </si>
  <si>
    <t>GHP-in-17</t>
  </si>
  <si>
    <t>GHP-in-18</t>
  </si>
  <si>
    <t>GHP-in-19</t>
  </si>
  <si>
    <t>GHP-in-20</t>
  </si>
  <si>
    <t>３　EHP室外機</t>
    <rPh sb="5" eb="8">
      <t>シツガイキ</t>
    </rPh>
    <phoneticPr fontId="29"/>
  </si>
  <si>
    <r>
      <t>能力(kW)</t>
    </r>
    <r>
      <rPr>
        <vertAlign val="superscript"/>
        <sz val="10.5"/>
        <rFont val="ＭＳ Ｐゴシック"/>
        <family val="3"/>
        <charset val="128"/>
      </rPr>
      <t>※2</t>
    </r>
    <rPh sb="0" eb="2">
      <t>ノウリョク</t>
    </rPh>
    <phoneticPr fontId="29"/>
  </si>
  <si>
    <t>EHP室外機</t>
    <rPh sb="3" eb="6">
      <t>シツガイキ</t>
    </rPh>
    <phoneticPr fontId="29"/>
  </si>
  <si>
    <r>
      <t>消費電力(kW)</t>
    </r>
    <r>
      <rPr>
        <vertAlign val="superscript"/>
        <sz val="10.5"/>
        <color theme="1"/>
        <rFont val="ＭＳ Ｐゴシック"/>
        <family val="3"/>
        <charset val="128"/>
      </rPr>
      <t>※2</t>
    </r>
    <rPh sb="0" eb="2">
      <t>ショウヒ</t>
    </rPh>
    <rPh sb="2" eb="4">
      <t>デンリョク</t>
    </rPh>
    <phoneticPr fontId="29"/>
  </si>
  <si>
    <t>EHP-out-01</t>
    <phoneticPr fontId="29"/>
  </si>
  <si>
    <t>EHP-out-02</t>
  </si>
  <si>
    <t>EHP-out-03</t>
  </si>
  <si>
    <t>EHP-out-04</t>
  </si>
  <si>
    <t>EHP-out-05</t>
  </si>
  <si>
    <t>EHP-out-06</t>
  </si>
  <si>
    <t>EHP-out-07</t>
  </si>
  <si>
    <t>EHP-out-08</t>
  </si>
  <si>
    <t>EHP-out-09</t>
  </si>
  <si>
    <t>EHP-out-10</t>
  </si>
  <si>
    <t>EHP-out-11</t>
  </si>
  <si>
    <t>EHP-out-12</t>
  </si>
  <si>
    <t>EHP-out-13</t>
  </si>
  <si>
    <t>EHP-out-14</t>
  </si>
  <si>
    <t>EHP-out-15</t>
  </si>
  <si>
    <t>EHP-out-16</t>
  </si>
  <si>
    <t>EHP-out-17</t>
  </si>
  <si>
    <t>EHP-out-18</t>
  </si>
  <si>
    <t>EHP-out-19</t>
  </si>
  <si>
    <t>EHP-out-20</t>
  </si>
  <si>
    <t>４　GHP室外機</t>
    <rPh sb="5" eb="8">
      <t>シツガイキ</t>
    </rPh>
    <phoneticPr fontId="29"/>
  </si>
  <si>
    <t>GHP室外機</t>
    <rPh sb="3" eb="6">
      <t>シツガイキ</t>
    </rPh>
    <phoneticPr fontId="29"/>
  </si>
  <si>
    <t>GHP-out-01</t>
    <phoneticPr fontId="29"/>
  </si>
  <si>
    <t>GHP-out-02</t>
  </si>
  <si>
    <t>GHP-out-03</t>
  </si>
  <si>
    <t>GHP-out-04</t>
  </si>
  <si>
    <t>GHP-out-05</t>
  </si>
  <si>
    <t>GHP-out-06</t>
  </si>
  <si>
    <t>GHP-out-07</t>
  </si>
  <si>
    <t>GHP-out-08</t>
  </si>
  <si>
    <t>GHP-out-09</t>
  </si>
  <si>
    <t>GHP-out-10</t>
  </si>
  <si>
    <t>GHP-out-11</t>
  </si>
  <si>
    <t>GHP-out-12</t>
  </si>
  <si>
    <t>GHP-out-13</t>
  </si>
  <si>
    <t>GHP-out-14</t>
  </si>
  <si>
    <t>GHP-out-15</t>
    <phoneticPr fontId="30"/>
  </si>
  <si>
    <t>（合計）消費電力</t>
    <rPh sb="1" eb="3">
      <t>ゴウケイ</t>
    </rPh>
    <rPh sb="4" eb="8">
      <t>ショウヒデンリョク</t>
    </rPh>
    <phoneticPr fontId="30"/>
  </si>
  <si>
    <t>室内機・EHP用</t>
    <phoneticPr fontId="30"/>
  </si>
  <si>
    <t>EHP室外機</t>
    <rPh sb="3" eb="6">
      <t>シツガイキ</t>
    </rPh>
    <phoneticPr fontId="30"/>
  </si>
  <si>
    <t>室内機・GHP用</t>
    <phoneticPr fontId="30"/>
  </si>
  <si>
    <t>GHP室外機</t>
    <rPh sb="3" eb="6">
      <t>シツガイキ</t>
    </rPh>
    <phoneticPr fontId="30"/>
  </si>
  <si>
    <t>（合計）消費電力(kW)</t>
    <rPh sb="1" eb="3">
      <t>ゴウケイ</t>
    </rPh>
    <rPh sb="4" eb="6">
      <t>ショウヒ</t>
    </rPh>
    <rPh sb="6" eb="8">
      <t>デンリョク</t>
    </rPh>
    <phoneticPr fontId="29"/>
  </si>
  <si>
    <t>（設置機器総数×消費電力）</t>
    <rPh sb="1" eb="7">
      <t>セッチキキソウスウ</t>
    </rPh>
    <rPh sb="8" eb="12">
      <t>ショウヒデンリョク</t>
    </rPh>
    <phoneticPr fontId="30"/>
  </si>
  <si>
    <t>（様式８－３）</t>
    <rPh sb="1" eb="3">
      <t>ヨウシキ</t>
    </rPh>
    <phoneticPr fontId="4"/>
  </si>
  <si>
    <t>対象校No</t>
    <rPh sb="0" eb="3">
      <t>タイショウコウ</t>
    </rPh>
    <phoneticPr fontId="30"/>
  </si>
  <si>
    <t>△</t>
    <phoneticPr fontId="30"/>
  </si>
  <si>
    <t>対象校名</t>
    <rPh sb="0" eb="3">
      <t>タイショウコウ</t>
    </rPh>
    <rPh sb="3" eb="4">
      <t>メイ</t>
    </rPh>
    <phoneticPr fontId="30"/>
  </si>
  <si>
    <t>△△小学校</t>
    <rPh sb="2" eb="5">
      <t>ショウガッコウ</t>
    </rPh>
    <phoneticPr fontId="30"/>
  </si>
  <si>
    <t>【作成要領】</t>
    <rPh sb="1" eb="3">
      <t>サクセイ</t>
    </rPh>
    <rPh sb="3" eb="5">
      <t>ヨウリョウ</t>
    </rPh>
    <phoneticPr fontId="30"/>
  </si>
  <si>
    <t>１ 室内機</t>
    <rPh sb="2" eb="5">
      <t>シツナイキ</t>
    </rPh>
    <phoneticPr fontId="30"/>
  </si>
  <si>
    <t>対象室
番号</t>
    <rPh sb="0" eb="2">
      <t>タイショウ</t>
    </rPh>
    <rPh sb="2" eb="3">
      <t>シツ</t>
    </rPh>
    <rPh sb="4" eb="6">
      <t>バンゴウ</t>
    </rPh>
    <phoneticPr fontId="30"/>
  </si>
  <si>
    <t>対象室名</t>
    <rPh sb="0" eb="2">
      <t>タイショウ</t>
    </rPh>
    <rPh sb="2" eb="3">
      <t>シツ</t>
    </rPh>
    <rPh sb="3" eb="4">
      <t>メイ</t>
    </rPh>
    <phoneticPr fontId="30"/>
  </si>
  <si>
    <t>対象室
区分</t>
    <rPh sb="0" eb="3">
      <t>タイショウシツ</t>
    </rPh>
    <rPh sb="4" eb="6">
      <t>クブン</t>
    </rPh>
    <phoneticPr fontId="30"/>
  </si>
  <si>
    <t>対象室
面積（㎥）</t>
    <rPh sb="0" eb="3">
      <t>タイショウシツ</t>
    </rPh>
    <rPh sb="4" eb="6">
      <t>メンセキ</t>
    </rPh>
    <phoneticPr fontId="30"/>
  </si>
  <si>
    <t>室内機・機器仕様</t>
    <rPh sb="0" eb="3">
      <t>シツナイキ</t>
    </rPh>
    <rPh sb="4" eb="8">
      <t>キキシヨウ</t>
    </rPh>
    <phoneticPr fontId="30"/>
  </si>
  <si>
    <t>能力</t>
    <rPh sb="0" eb="2">
      <t>ノウリョク</t>
    </rPh>
    <phoneticPr fontId="30"/>
  </si>
  <si>
    <t>待機電力</t>
    <rPh sb="0" eb="4">
      <t>タイキデンリョク</t>
    </rPh>
    <phoneticPr fontId="30"/>
  </si>
  <si>
    <t>能力合計</t>
    <rPh sb="0" eb="2">
      <t>ノウリョク</t>
    </rPh>
    <rPh sb="2" eb="4">
      <t>ゴウケイ</t>
    </rPh>
    <phoneticPr fontId="30"/>
  </si>
  <si>
    <t>消費電力合計</t>
    <rPh sb="0" eb="2">
      <t>ショウヒ</t>
    </rPh>
    <rPh sb="2" eb="4">
      <t>デンリョク</t>
    </rPh>
    <rPh sb="4" eb="6">
      <t>ゴウケイ</t>
    </rPh>
    <phoneticPr fontId="30"/>
  </si>
  <si>
    <t>待機電力合計</t>
    <rPh sb="0" eb="4">
      <t>タイキデンリョク</t>
    </rPh>
    <rPh sb="4" eb="6">
      <t>ゴウケイ</t>
    </rPh>
    <phoneticPr fontId="30"/>
  </si>
  <si>
    <t>ガス消費量合計</t>
    <rPh sb="2" eb="5">
      <t>ショウヒリョウ</t>
    </rPh>
    <rPh sb="5" eb="7">
      <t>ゴウケイ</t>
    </rPh>
    <phoneticPr fontId="30"/>
  </si>
  <si>
    <t>室外機
系統名</t>
    <rPh sb="0" eb="3">
      <t>シツガイキ</t>
    </rPh>
    <rPh sb="4" eb="7">
      <t>ケイトウメイ</t>
    </rPh>
    <phoneticPr fontId="30"/>
  </si>
  <si>
    <t>機器登録番号</t>
    <rPh sb="0" eb="6">
      <t>キキトウロクバンゴウ</t>
    </rPh>
    <phoneticPr fontId="30"/>
  </si>
  <si>
    <t>ｴﾈﾙｷﾞｰ
方式</t>
    <rPh sb="7" eb="9">
      <t>ホウシキ</t>
    </rPh>
    <phoneticPr fontId="30"/>
  </si>
  <si>
    <t>都市/LPガス
（GHPの場合）</t>
    <rPh sb="0" eb="2">
      <t>トシ</t>
    </rPh>
    <rPh sb="13" eb="15">
      <t>バアイ</t>
    </rPh>
    <phoneticPr fontId="4"/>
  </si>
  <si>
    <t>冷房
（kW）</t>
    <rPh sb="0" eb="2">
      <t>レイボウ</t>
    </rPh>
    <phoneticPr fontId="30"/>
  </si>
  <si>
    <t>暖房
（kW）</t>
    <rPh sb="0" eb="2">
      <t>ダンボウ</t>
    </rPh>
    <phoneticPr fontId="30"/>
  </si>
  <si>
    <t>台数
（台）</t>
    <rPh sb="0" eb="2">
      <t>ダイスウ</t>
    </rPh>
    <rPh sb="4" eb="5">
      <t>ダイ</t>
    </rPh>
    <phoneticPr fontId="30"/>
  </si>
  <si>
    <t>製造業者</t>
    <rPh sb="0" eb="4">
      <t>セイゾウギョウシャ</t>
    </rPh>
    <phoneticPr fontId="30"/>
  </si>
  <si>
    <t>型番</t>
    <rPh sb="0" eb="2">
      <t>カタバン</t>
    </rPh>
    <phoneticPr fontId="30"/>
  </si>
  <si>
    <t>備考</t>
    <rPh sb="0" eb="2">
      <t>ビコウ</t>
    </rPh>
    <phoneticPr fontId="30"/>
  </si>
  <si>
    <t>都市ガス</t>
    <rPh sb="0" eb="2">
      <t>トシ</t>
    </rPh>
    <phoneticPr fontId="30"/>
  </si>
  <si>
    <t>合計</t>
    <rPh sb="0" eb="2">
      <t>ゴウケイ</t>
    </rPh>
    <phoneticPr fontId="30"/>
  </si>
  <si>
    <t>室内機</t>
    <rPh sb="0" eb="3">
      <t>シツナイキ</t>
    </rPh>
    <phoneticPr fontId="30"/>
  </si>
  <si>
    <t>台数</t>
    <rPh sb="0" eb="2">
      <t>ダイスウ</t>
    </rPh>
    <phoneticPr fontId="30"/>
  </si>
  <si>
    <t>普通教室</t>
    <rPh sb="0" eb="4">
      <t>フツウキョウシツ</t>
    </rPh>
    <phoneticPr fontId="30"/>
  </si>
  <si>
    <t>特別教室</t>
    <rPh sb="0" eb="2">
      <t>トクベツ</t>
    </rPh>
    <rPh sb="2" eb="4">
      <t>キョウシツ</t>
    </rPh>
    <phoneticPr fontId="30"/>
  </si>
  <si>
    <t>普通教室・特別教室　合計</t>
    <rPh sb="0" eb="2">
      <t>フツウ</t>
    </rPh>
    <rPh sb="2" eb="4">
      <t>キョウシツ</t>
    </rPh>
    <rPh sb="5" eb="7">
      <t>トクベツ</t>
    </rPh>
    <rPh sb="7" eb="9">
      <t>キョウシツ</t>
    </rPh>
    <rPh sb="10" eb="12">
      <t>ゴウケイ</t>
    </rPh>
    <phoneticPr fontId="30"/>
  </si>
  <si>
    <t>管理諸室　合計</t>
    <rPh sb="0" eb="4">
      <t>カンリショシツ</t>
    </rPh>
    <rPh sb="5" eb="7">
      <t>ゴウケイ</t>
    </rPh>
    <phoneticPr fontId="30"/>
  </si>
  <si>
    <t>管理諸室</t>
    <rPh sb="0" eb="4">
      <t>カンリショシツ</t>
    </rPh>
    <phoneticPr fontId="30"/>
  </si>
  <si>
    <t>室内機　合計</t>
    <rPh sb="0" eb="3">
      <t>シツナイキ</t>
    </rPh>
    <rPh sb="4" eb="6">
      <t>ゴウケイ</t>
    </rPh>
    <phoneticPr fontId="30"/>
  </si>
  <si>
    <t>※以下の行列は、様式8-5のエネルギー費用の計算に必要となる部分のため、列をコピーする際には、一緒にコピーすること。</t>
    <rPh sb="1" eb="3">
      <t>イカ</t>
    </rPh>
    <rPh sb="4" eb="6">
      <t>ギョウレツ</t>
    </rPh>
    <rPh sb="8" eb="10">
      <t>ヨウシキ</t>
    </rPh>
    <rPh sb="19" eb="21">
      <t>ヒヨウ</t>
    </rPh>
    <rPh sb="22" eb="24">
      <t>ケイサン</t>
    </rPh>
    <rPh sb="25" eb="27">
      <t>ヒツヨウ</t>
    </rPh>
    <rPh sb="30" eb="32">
      <t>ブブン</t>
    </rPh>
    <rPh sb="36" eb="37">
      <t>レツ</t>
    </rPh>
    <rPh sb="43" eb="44">
      <t>サイ</t>
    </rPh>
    <rPh sb="47" eb="49">
      <t>イッショ</t>
    </rPh>
    <phoneticPr fontId="30"/>
  </si>
  <si>
    <t>２ 室外機</t>
    <rPh sb="2" eb="5">
      <t>シツガイキ</t>
    </rPh>
    <phoneticPr fontId="30"/>
  </si>
  <si>
    <t>普通教室・特別教室</t>
    <rPh sb="0" eb="4">
      <t>フツウキョウシツ</t>
    </rPh>
    <rPh sb="5" eb="9">
      <t>トクベツキョウシツ</t>
    </rPh>
    <phoneticPr fontId="30"/>
  </si>
  <si>
    <t>室外機・機器仕様</t>
    <rPh sb="0" eb="3">
      <t>シツガイキ</t>
    </rPh>
    <rPh sb="4" eb="8">
      <t>キキシヨウ</t>
    </rPh>
    <phoneticPr fontId="30"/>
  </si>
  <si>
    <t>室内機接続割合</t>
    <rPh sb="0" eb="3">
      <t>シツナイキ</t>
    </rPh>
    <rPh sb="3" eb="5">
      <t>セツゾク</t>
    </rPh>
    <rPh sb="5" eb="7">
      <t>ワリアイ</t>
    </rPh>
    <phoneticPr fontId="30"/>
  </si>
  <si>
    <t>形式</t>
    <rPh sb="0" eb="2">
      <t>ケイシキ</t>
    </rPh>
    <phoneticPr fontId="30"/>
  </si>
  <si>
    <t>普通教室
・特別教室</t>
    <rPh sb="0" eb="4">
      <t>フツウキョウシツ</t>
    </rPh>
    <rPh sb="6" eb="10">
      <t>トクベツキョウシツ</t>
    </rPh>
    <phoneticPr fontId="30"/>
  </si>
  <si>
    <t>LPガス</t>
  </si>
  <si>
    <t>ｴﾈﾙｷﾞｰ方式</t>
    <rPh sb="6" eb="8">
      <t>ホウシキ</t>
    </rPh>
    <phoneticPr fontId="30"/>
  </si>
  <si>
    <t>室外機</t>
    <rPh sb="0" eb="3">
      <t>シツガイキ</t>
    </rPh>
    <phoneticPr fontId="30"/>
  </si>
  <si>
    <t>都市ガス</t>
  </si>
  <si>
    <t>EHP等上記以外</t>
    <rPh sb="3" eb="4">
      <t>ナド</t>
    </rPh>
    <rPh sb="4" eb="8">
      <t>ジョウキイガイ</t>
    </rPh>
    <phoneticPr fontId="30"/>
  </si>
  <si>
    <t>LPガス</t>
    <phoneticPr fontId="30"/>
  </si>
  <si>
    <t>室外機 合計</t>
    <rPh sb="0" eb="3">
      <t>シツガイキ</t>
    </rPh>
    <rPh sb="4" eb="6">
      <t>ゴウケイ</t>
    </rPh>
    <phoneticPr fontId="30"/>
  </si>
  <si>
    <t>●</t>
    <phoneticPr fontId="30"/>
  </si>
  <si>
    <t>●●中学校</t>
    <rPh sb="2" eb="5">
      <t>チュウガッコウ</t>
    </rPh>
    <phoneticPr fontId="30"/>
  </si>
  <si>
    <t>入力規則</t>
    <rPh sb="0" eb="4">
      <t>ニュウリョクキソク</t>
    </rPh>
    <phoneticPr fontId="30"/>
  </si>
  <si>
    <t>ブランク</t>
    <phoneticPr fontId="30"/>
  </si>
  <si>
    <t>対象室区分</t>
    <rPh sb="0" eb="3">
      <t>タイショウシツ</t>
    </rPh>
    <rPh sb="3" eb="5">
      <t>クブン</t>
    </rPh>
    <phoneticPr fontId="30"/>
  </si>
  <si>
    <t>エネルギー方式</t>
    <rPh sb="5" eb="7">
      <t>ホウシキ</t>
    </rPh>
    <phoneticPr fontId="30"/>
  </si>
  <si>
    <t>GHP</t>
    <phoneticPr fontId="30"/>
  </si>
  <si>
    <t>EHP</t>
    <phoneticPr fontId="30"/>
  </si>
  <si>
    <t>その他</t>
    <rPh sb="2" eb="3">
      <t>タ</t>
    </rPh>
    <phoneticPr fontId="30"/>
  </si>
  <si>
    <t>全負荷相当運転時間
（ｈ）</t>
    <rPh sb="0" eb="3">
      <t>ゼンフカ</t>
    </rPh>
    <rPh sb="3" eb="5">
      <t>ソウトウ</t>
    </rPh>
    <rPh sb="5" eb="9">
      <t>ウンテンジカン</t>
    </rPh>
    <phoneticPr fontId="1"/>
  </si>
  <si>
    <t>電気フラットレート</t>
    <rPh sb="0" eb="2">
      <t>デンキ</t>
    </rPh>
    <phoneticPr fontId="1"/>
  </si>
  <si>
    <t>LNGフラットレート</t>
    <phoneticPr fontId="1"/>
  </si>
  <si>
    <t>LPGフラットレート</t>
    <phoneticPr fontId="1"/>
  </si>
  <si>
    <t>円/kW</t>
    <rPh sb="0" eb="1">
      <t>エン</t>
    </rPh>
    <phoneticPr fontId="1"/>
  </si>
  <si>
    <t>円/ｍ3</t>
    <rPh sb="0" eb="1">
      <t>エン</t>
    </rPh>
    <phoneticPr fontId="1"/>
  </si>
  <si>
    <t>円/ｋｇ</t>
    <rPh sb="0" eb="1">
      <t>エン</t>
    </rPh>
    <phoneticPr fontId="1"/>
  </si>
  <si>
    <t>円/年</t>
    <rPh sb="0" eb="1">
      <t>エン</t>
    </rPh>
    <rPh sb="2" eb="3">
      <t>ネン</t>
    </rPh>
    <phoneticPr fontId="1"/>
  </si>
  <si>
    <t>エネルギー費用合計値</t>
    <rPh sb="5" eb="7">
      <t>ヒヨウ</t>
    </rPh>
    <rPh sb="7" eb="10">
      <t>ゴウケイチ</t>
    </rPh>
    <phoneticPr fontId="1"/>
  </si>
  <si>
    <t>エネルギー費用　A</t>
    <rPh sb="5" eb="7">
      <t>ヒヨウ</t>
    </rPh>
    <phoneticPr fontId="1"/>
  </si>
  <si>
    <t>エネルギー費用　B</t>
    <rPh sb="5" eb="7">
      <t>ヒヨウ</t>
    </rPh>
    <phoneticPr fontId="1"/>
  </si>
  <si>
    <t>A+B
円/年</t>
    <rPh sb="4" eb="5">
      <t>エン</t>
    </rPh>
    <rPh sb="6" eb="7">
      <t>ネン</t>
    </rPh>
    <phoneticPr fontId="1"/>
  </si>
  <si>
    <t>冷房負荷</t>
    <rPh sb="0" eb="4">
      <t>レイボウフカ</t>
    </rPh>
    <phoneticPr fontId="1"/>
  </si>
  <si>
    <t>W/m2</t>
    <phoneticPr fontId="1"/>
  </si>
  <si>
    <t>暖房負荷</t>
    <rPh sb="0" eb="2">
      <t>ダンボウ</t>
    </rPh>
    <rPh sb="2" eb="4">
      <t>フカ</t>
    </rPh>
    <phoneticPr fontId="1"/>
  </si>
  <si>
    <t>消費電力
(カタログ値）</t>
    <rPh sb="0" eb="2">
      <t>ショウヒ</t>
    </rPh>
    <rPh sb="2" eb="4">
      <t>デンリョク</t>
    </rPh>
    <rPh sb="10" eb="11">
      <t>チ</t>
    </rPh>
    <phoneticPr fontId="30"/>
  </si>
  <si>
    <t>消費電力
(COP計算値）</t>
    <rPh sb="0" eb="2">
      <t>ショウヒ</t>
    </rPh>
    <rPh sb="2" eb="4">
      <t>デンリョク</t>
    </rPh>
    <rPh sb="9" eb="12">
      <t>ケイサンチ</t>
    </rPh>
    <phoneticPr fontId="30"/>
  </si>
  <si>
    <t>ガス消費量
カタログ値</t>
    <rPh sb="2" eb="5">
      <t>ショウヒリョウ</t>
    </rPh>
    <rPh sb="10" eb="11">
      <t>チ</t>
    </rPh>
    <phoneticPr fontId="30"/>
  </si>
  <si>
    <t>ガス消費量
COP計算値</t>
    <rPh sb="2" eb="5">
      <t>ショウヒリョウ</t>
    </rPh>
    <rPh sb="9" eb="11">
      <t>ケイサン</t>
    </rPh>
    <phoneticPr fontId="30"/>
  </si>
  <si>
    <t>選定機種COP
夏期</t>
    <rPh sb="0" eb="2">
      <t>センテイ</t>
    </rPh>
    <rPh sb="2" eb="4">
      <t>キシュ</t>
    </rPh>
    <rPh sb="8" eb="10">
      <t>カキ</t>
    </rPh>
    <phoneticPr fontId="1"/>
  </si>
  <si>
    <t>選定機種COP
冬期</t>
    <rPh sb="0" eb="2">
      <t>センテイ</t>
    </rPh>
    <rPh sb="2" eb="4">
      <t>キシュ</t>
    </rPh>
    <rPh sb="8" eb="10">
      <t>トウキ</t>
    </rPh>
    <phoneticPr fontId="1"/>
  </si>
  <si>
    <t>空調負荷想定
夏期
（kW)</t>
    <rPh sb="0" eb="6">
      <t>クウチョウフカソウテイ</t>
    </rPh>
    <rPh sb="7" eb="9">
      <t>カキ</t>
    </rPh>
    <phoneticPr fontId="1"/>
  </si>
  <si>
    <t>空調負荷想定
冬期
（kW)</t>
    <rPh sb="0" eb="6">
      <t>クウチョウフカソウテイ</t>
    </rPh>
    <rPh sb="7" eb="9">
      <t>トウキ</t>
    </rPh>
    <phoneticPr fontId="1"/>
  </si>
  <si>
    <t>平均</t>
    <rPh sb="0" eb="2">
      <t>ヘイキン</t>
    </rPh>
    <phoneticPr fontId="1"/>
  </si>
  <si>
    <t>EHP-in-03</t>
    <phoneticPr fontId="1"/>
  </si>
  <si>
    <t>-</t>
    <phoneticPr fontId="1"/>
  </si>
  <si>
    <t>合計</t>
    <rPh sb="0" eb="2">
      <t>ゴウケイ</t>
    </rPh>
    <phoneticPr fontId="1"/>
  </si>
  <si>
    <t>エネルギー費用総括表</t>
    <rPh sb="5" eb="7">
      <t>ヒヨウ</t>
    </rPh>
    <rPh sb="7" eb="9">
      <t>ソウカツ</t>
    </rPh>
    <rPh sb="9" eb="10">
      <t>オモテ</t>
    </rPh>
    <phoneticPr fontId="4"/>
  </si>
  <si>
    <t>【作成要領】</t>
    <rPh sb="1" eb="5">
      <t>サクセイヨウリョウ</t>
    </rPh>
    <phoneticPr fontId="30"/>
  </si>
  <si>
    <t>学校名</t>
    <rPh sb="0" eb="2">
      <t>ガッコウ</t>
    </rPh>
    <rPh sb="2" eb="3">
      <t>メイ</t>
    </rPh>
    <phoneticPr fontId="4"/>
  </si>
  <si>
    <t>ｴﾈﾙｷﾞｰ
種別</t>
    <rPh sb="7" eb="9">
      <t>シュベツ</t>
    </rPh>
    <phoneticPr fontId="4"/>
  </si>
  <si>
    <t>エネルギー消費量</t>
    <rPh sb="5" eb="7">
      <t>ショウヒ</t>
    </rPh>
    <rPh sb="7" eb="8">
      <t>リョウ</t>
    </rPh>
    <phoneticPr fontId="4"/>
  </si>
  <si>
    <t>エネルギー費用</t>
    <rPh sb="5" eb="7">
      <t>ヒヨウ</t>
    </rPh>
    <phoneticPr fontId="4"/>
  </si>
  <si>
    <t>※合計計算用</t>
    <rPh sb="1" eb="3">
      <t>ゴウケイ</t>
    </rPh>
    <rPh sb="3" eb="5">
      <t>ケイサン</t>
    </rPh>
    <rPh sb="5" eb="6">
      <t>ヨウ</t>
    </rPh>
    <phoneticPr fontId="30"/>
  </si>
  <si>
    <t>単位</t>
    <rPh sb="0" eb="2">
      <t>タンイ</t>
    </rPh>
    <phoneticPr fontId="4"/>
  </si>
  <si>
    <t>年間</t>
    <rPh sb="0" eb="2">
      <t>ネンカン</t>
    </rPh>
    <phoneticPr fontId="4"/>
  </si>
  <si>
    <t>エネルギー消費量</t>
    <rPh sb="5" eb="8">
      <t>ショウヒリョウ</t>
    </rPh>
    <phoneticPr fontId="30"/>
  </si>
  <si>
    <t>エネルギー費用</t>
    <rPh sb="5" eb="7">
      <t>ヒヨウ</t>
    </rPh>
    <phoneticPr fontId="30"/>
  </si>
  <si>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</si>
  <si>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</si>
  <si>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0.5"/>
        <color theme="1"/>
        <rFont val="ＭＳ Ｐゴシック"/>
        <family val="3"/>
        <charset val="128"/>
      </rPr>
      <t>/年)</t>
    </r>
    <rPh sb="4" eb="5">
      <t>ネン</t>
    </rPh>
    <phoneticPr fontId="4"/>
  </si>
  <si>
    <t>年間エネルギー費用の総額</t>
    <phoneticPr fontId="30"/>
  </si>
  <si>
    <t>円</t>
    <rPh sb="0" eb="1">
      <t>エン</t>
    </rPh>
    <phoneticPr fontId="30"/>
  </si>
  <si>
    <t>※落札者決定基準「維持管理に関する項目」の「ライフサイクルコスト縮減への配慮」に関する評価は当該費用を用いて点数化する。</t>
    <rPh sb="1" eb="4">
      <t>ラクサツシャ</t>
    </rPh>
    <rPh sb="4" eb="6">
      <t>ケッテイ</t>
    </rPh>
    <rPh sb="6" eb="8">
      <t>キジュン</t>
    </rPh>
    <rPh sb="9" eb="13">
      <t>イジカンリ</t>
    </rPh>
    <rPh sb="14" eb="15">
      <t>カン</t>
    </rPh>
    <rPh sb="17" eb="19">
      <t>コウモク</t>
    </rPh>
    <rPh sb="32" eb="34">
      <t>シュクゲン</t>
    </rPh>
    <rPh sb="36" eb="38">
      <t>ハイリョ</t>
    </rPh>
    <rPh sb="40" eb="41">
      <t>カン</t>
    </rPh>
    <rPh sb="43" eb="45">
      <t>ヒョウカ</t>
    </rPh>
    <rPh sb="46" eb="48">
      <t>トウガイ</t>
    </rPh>
    <rPh sb="48" eb="50">
      <t>ヒヨウ</t>
    </rPh>
    <rPh sb="51" eb="52">
      <t>モチ</t>
    </rPh>
    <rPh sb="54" eb="57">
      <t>テンスウカ</t>
    </rPh>
    <phoneticPr fontId="30"/>
  </si>
  <si>
    <t>上賀茂小学校</t>
  </si>
  <si>
    <t>柊野小学校</t>
  </si>
  <si>
    <t>大宮小学校</t>
  </si>
  <si>
    <t>待鳳小学校</t>
  </si>
  <si>
    <t>鳳徳小学校</t>
  </si>
  <si>
    <t>紫竹小学校</t>
  </si>
  <si>
    <t>鷹峯小学校</t>
  </si>
  <si>
    <t>紫明小学校</t>
  </si>
  <si>
    <t>元町小学校</t>
  </si>
  <si>
    <t>紫野小学校</t>
  </si>
  <si>
    <t>衣笠小学校</t>
  </si>
  <si>
    <t>金閣小学校</t>
  </si>
  <si>
    <t>大将軍小学校</t>
  </si>
  <si>
    <t>室町小学校</t>
  </si>
  <si>
    <t>京極小学校</t>
  </si>
  <si>
    <t>西陣中央小学校</t>
  </si>
  <si>
    <t>乾隆小学校</t>
  </si>
  <si>
    <t>翔鸞小学校</t>
  </si>
  <si>
    <t>仁和小学校</t>
  </si>
  <si>
    <t>正親小学校</t>
  </si>
  <si>
    <t>二条城北小学校</t>
  </si>
  <si>
    <t>御所東小学校</t>
  </si>
  <si>
    <t>洛中小学校</t>
  </si>
  <si>
    <t>朱雀第一小学校</t>
  </si>
  <si>
    <t>朱雀第二小学校</t>
  </si>
  <si>
    <t>朱雀第三小学校</t>
  </si>
  <si>
    <t>朱雀第四小学校</t>
  </si>
  <si>
    <t>朱雀第六小学校</t>
  </si>
  <si>
    <t>朱雀第七小学校</t>
  </si>
  <si>
    <t>朱雀第八小学校</t>
  </si>
  <si>
    <t>△</t>
    <phoneticPr fontId="1"/>
  </si>
  <si>
    <t>下京渉成小学校</t>
  </si>
  <si>
    <t>下京雅小学校</t>
  </si>
  <si>
    <t>梅小路小学校</t>
  </si>
  <si>
    <t>光徳小学校</t>
  </si>
  <si>
    <t>七条小学校</t>
  </si>
  <si>
    <t>西大路小学校</t>
  </si>
  <si>
    <t>七条第三小学校</t>
  </si>
  <si>
    <t>九条弘道小学校</t>
  </si>
  <si>
    <t>九条塔南小学校</t>
  </si>
  <si>
    <t>南大内小学校</t>
  </si>
  <si>
    <t>唐橋小学校</t>
  </si>
  <si>
    <t>吉祥院小学校</t>
  </si>
  <si>
    <t>祥栄小学校</t>
  </si>
  <si>
    <t>祥豊小学校</t>
  </si>
  <si>
    <t>上鳥羽小学校</t>
  </si>
  <si>
    <t>大藪小学校</t>
  </si>
  <si>
    <t>久世西小学校</t>
  </si>
  <si>
    <t>明徳小学校</t>
  </si>
  <si>
    <t>岩倉南小学校</t>
  </si>
  <si>
    <t>岩倉北小学校</t>
  </si>
  <si>
    <t>市原野小学校</t>
  </si>
  <si>
    <t>八瀬小学校</t>
  </si>
  <si>
    <t>錦林小学校</t>
  </si>
  <si>
    <t>第三錦林小学校</t>
  </si>
  <si>
    <t>第四錦林小学校</t>
  </si>
  <si>
    <t>北白川小学校</t>
  </si>
  <si>
    <t>養正小学校</t>
  </si>
  <si>
    <t>養徳小学校</t>
  </si>
  <si>
    <t>下鴨小学校</t>
  </si>
  <si>
    <t>葵小学校</t>
  </si>
  <si>
    <t>修学院小学校</t>
  </si>
  <si>
    <t>上高野小学校</t>
  </si>
  <si>
    <t>修学院第二小学校</t>
  </si>
  <si>
    <t>松ケ崎小学校</t>
  </si>
  <si>
    <t>山階小学校</t>
  </si>
  <si>
    <t>西野小学校</t>
  </si>
  <si>
    <t>山階南小学校</t>
  </si>
  <si>
    <t>安朱小学校</t>
  </si>
  <si>
    <t>鏡山小学校</t>
  </si>
  <si>
    <t>陵ケ岡小学校</t>
  </si>
  <si>
    <t>音羽小学校</t>
  </si>
  <si>
    <t>音羽川小学校</t>
  </si>
  <si>
    <t>大塚小学校</t>
  </si>
  <si>
    <t>勧修小学校</t>
  </si>
  <si>
    <t>小野小学校</t>
  </si>
  <si>
    <t>百々小学校</t>
  </si>
  <si>
    <t>大宅小学校</t>
  </si>
  <si>
    <t>嵯峨小学校</t>
  </si>
  <si>
    <t>広沢小学校</t>
  </si>
  <si>
    <t>嵐山小学校</t>
  </si>
  <si>
    <t>常磐野小学校</t>
  </si>
  <si>
    <t>嵯峨野小学校</t>
  </si>
  <si>
    <t>御室小学校</t>
  </si>
  <si>
    <t>宇多野小学校</t>
  </si>
  <si>
    <t>花園小学校</t>
  </si>
  <si>
    <t>高雄小学校</t>
  </si>
  <si>
    <t>太秦小学校</t>
  </si>
  <si>
    <t>南太秦小学校</t>
  </si>
  <si>
    <t>安井小学校</t>
  </si>
  <si>
    <t>西院小学校</t>
  </si>
  <si>
    <t>山ノ内小学校</t>
  </si>
  <si>
    <t>梅津小学校</t>
  </si>
  <si>
    <t>梅津北小学校</t>
  </si>
  <si>
    <t>西京極小学校</t>
  </si>
  <si>
    <t>西京極西小学校</t>
  </si>
  <si>
    <t>葛野小学校</t>
  </si>
  <si>
    <t>川岡小学校</t>
  </si>
  <si>
    <t>川岡東小学校</t>
  </si>
  <si>
    <t>樫原小学校</t>
  </si>
  <si>
    <t>松尾小学校</t>
  </si>
  <si>
    <t>嵐山東小学校</t>
  </si>
  <si>
    <t>松陽小学校</t>
  </si>
  <si>
    <t>桂小学校</t>
  </si>
  <si>
    <t>桂徳小学校</t>
  </si>
  <si>
    <t>桂川小学校</t>
  </si>
  <si>
    <t>桂東小学校</t>
  </si>
  <si>
    <t>大枝小学校</t>
  </si>
  <si>
    <t>桂坂小学校</t>
  </si>
  <si>
    <t>新林小学校</t>
  </si>
  <si>
    <t>境谷小学校</t>
  </si>
  <si>
    <t>上里小学校</t>
  </si>
  <si>
    <t>大原野小学校</t>
  </si>
  <si>
    <t>深草小学校</t>
  </si>
  <si>
    <t>稲荷小学校</t>
    <phoneticPr fontId="1"/>
  </si>
  <si>
    <t>藤ノ森小学校</t>
  </si>
  <si>
    <t>藤城小学校</t>
  </si>
  <si>
    <t>砂川小学校</t>
  </si>
  <si>
    <t>竹田小学校</t>
  </si>
  <si>
    <t>桃山小学校</t>
  </si>
  <si>
    <t>桃山東小学校</t>
  </si>
  <si>
    <t>桃山南小学校</t>
  </si>
  <si>
    <t>醍醐小学校</t>
  </si>
  <si>
    <t>池田小学校</t>
  </si>
  <si>
    <t>池田東小学校</t>
  </si>
  <si>
    <t>春日野小学校</t>
  </si>
  <si>
    <t>日野小学校</t>
  </si>
  <si>
    <t>醍醐西小学校</t>
  </si>
  <si>
    <t>北醍醐小学校</t>
  </si>
  <si>
    <t>伏見板橋小学校</t>
  </si>
  <si>
    <t>伏見南浜小学校</t>
  </si>
  <si>
    <t>伏見住吉小学校</t>
  </si>
  <si>
    <t>下鳥羽小学校</t>
  </si>
  <si>
    <t>横大路小学校</t>
  </si>
  <si>
    <t>納所小学校</t>
  </si>
  <si>
    <t>向島小学校</t>
  </si>
  <si>
    <t>向島藤の木小学校</t>
  </si>
  <si>
    <t>神川小学校</t>
  </si>
  <si>
    <t>久我の杜小学校</t>
  </si>
  <si>
    <t>羽束師小学校</t>
  </si>
  <si>
    <t>明親小学校</t>
  </si>
  <si>
    <t>美豆小学校</t>
  </si>
  <si>
    <t>加茂川中学校</t>
  </si>
  <si>
    <t>西賀茂中学校</t>
  </si>
  <si>
    <t>旭丘中学校</t>
  </si>
  <si>
    <t>衣笠中学校</t>
  </si>
  <si>
    <t>烏丸中学校</t>
  </si>
  <si>
    <t>上京中学校</t>
  </si>
  <si>
    <t>二条中学校</t>
  </si>
  <si>
    <t>嘉楽中学校</t>
  </si>
  <si>
    <t>北野中学校</t>
  </si>
  <si>
    <t>朱雀中学校</t>
  </si>
  <si>
    <t>松原中学校</t>
  </si>
  <si>
    <t>中京中学校</t>
  </si>
  <si>
    <t>西ノ京中学校</t>
  </si>
  <si>
    <t>洛風中学校</t>
  </si>
  <si>
    <t>七条中学校</t>
  </si>
  <si>
    <t>洛友中学校</t>
  </si>
  <si>
    <t>八条中学校</t>
  </si>
  <si>
    <t>九条中学校</t>
  </si>
  <si>
    <t>洛南中学校</t>
  </si>
  <si>
    <t>久世中学校</t>
  </si>
  <si>
    <t>岡崎中学校</t>
  </si>
  <si>
    <t>高野中学校</t>
  </si>
  <si>
    <t>下鴨中学校</t>
  </si>
  <si>
    <t>近衛中学校</t>
  </si>
  <si>
    <t>修学院中学校</t>
  </si>
  <si>
    <t>洛北中学校</t>
  </si>
  <si>
    <t>山科中学校</t>
  </si>
  <si>
    <t>勧修中学校</t>
  </si>
  <si>
    <t>大宅中学校</t>
  </si>
  <si>
    <t>安祥寺中学校</t>
  </si>
  <si>
    <t>音羽中学校</t>
  </si>
  <si>
    <t>花山中学校</t>
  </si>
  <si>
    <t>醍醐中学校</t>
  </si>
  <si>
    <t>春日丘中学校</t>
  </si>
  <si>
    <t>栗陵中学校</t>
  </si>
  <si>
    <t>蜂ケ岡中学校</t>
  </si>
  <si>
    <t>太秦中学校</t>
  </si>
  <si>
    <t>嵯峨中学校</t>
  </si>
  <si>
    <t>四条中学校</t>
  </si>
  <si>
    <t>西京極中学校</t>
  </si>
  <si>
    <t>梅津中学校</t>
  </si>
  <si>
    <t>西院中学校</t>
  </si>
  <si>
    <t>双ケ丘中学校</t>
  </si>
  <si>
    <t>桂中学校</t>
  </si>
  <si>
    <t>松尾中学校</t>
  </si>
  <si>
    <t>桂川中学校</t>
  </si>
  <si>
    <t>樫原中学校</t>
  </si>
  <si>
    <t>大枝中学校</t>
  </si>
  <si>
    <t>洛西中学校</t>
  </si>
  <si>
    <t>大原野中学校</t>
  </si>
  <si>
    <t>深草中学校</t>
  </si>
  <si>
    <t>藤森中学校</t>
  </si>
  <si>
    <t>桃山中学校</t>
  </si>
  <si>
    <t>伏見中学校</t>
  </si>
  <si>
    <t>神川中学校</t>
  </si>
  <si>
    <t>桃陵中学校</t>
  </si>
  <si>
    <t>向島東中学校</t>
  </si>
  <si>
    <t>洛水中学校</t>
  </si>
  <si>
    <t>大淀中学校</t>
  </si>
  <si>
    <t>凌風小中学校</t>
  </si>
  <si>
    <t>大原小中学校</t>
  </si>
  <si>
    <t>花背小中学校</t>
  </si>
  <si>
    <t>宕陰小中学校</t>
  </si>
  <si>
    <t>エネルギー消費量</t>
    <rPh sb="5" eb="8">
      <t>ショウヒリョウ</t>
    </rPh>
    <phoneticPr fontId="1"/>
  </si>
  <si>
    <t>エネルギー費用</t>
    <rPh sb="5" eb="7">
      <t>ヒヨウ</t>
    </rPh>
    <phoneticPr fontId="1"/>
  </si>
  <si>
    <t>(kWh/年)</t>
    <phoneticPr fontId="1"/>
  </si>
  <si>
    <t>(m3/年)</t>
    <phoneticPr fontId="1"/>
  </si>
  <si>
    <t>(千円/年)</t>
    <phoneticPr fontId="1"/>
  </si>
  <si>
    <t>ｋW→㎥用数値</t>
    <rPh sb="4" eb="5">
      <t>ヨウ</t>
    </rPh>
    <rPh sb="5" eb="7">
      <t>スウチ</t>
    </rPh>
    <phoneticPr fontId="1"/>
  </si>
  <si>
    <t>(様式８－４）</t>
    <rPh sb="1" eb="3">
      <t>ヨウシキ</t>
    </rPh>
    <phoneticPr fontId="4"/>
  </si>
  <si>
    <t>合計（税抜）</t>
    <rPh sb="0" eb="2">
      <t>ゴウケイ</t>
    </rPh>
    <rPh sb="3" eb="5">
      <t>ゼイヌキ</t>
    </rPh>
    <phoneticPr fontId="1"/>
  </si>
  <si>
    <t>合計（10%税込）</t>
    <rPh sb="0" eb="2">
      <t>ゴウケイ</t>
    </rPh>
    <rPh sb="6" eb="8">
      <t>ゼイコミ</t>
    </rPh>
    <phoneticPr fontId="1"/>
  </si>
  <si>
    <t>合計（税率10％）</t>
    <rPh sb="0" eb="2">
      <t>ゴウケイ</t>
    </rPh>
    <rPh sb="3" eb="5">
      <t>ゼイリツ</t>
    </rPh>
    <phoneticPr fontId="1"/>
  </si>
  <si>
    <t>○本様式には、対象室ごとに設置する室内機、当該室内機を連結する室外機について、入力を行うこと。
〇作成にあたっては、黄色のセル（色のついたセル）に入力すること。
○「１ 室内機」の「対象室名」及び「対象室区分」は、事業対象室・対象設備資料として貸与する「対象室等一覧」に基づき、対象室番号を整合させて入力すること。
○「１ 室内機」と「２ 室内機」の「室外機系統名」には、連結させる室内機と室外機の系統を一致させて入力すること。
○「１ 室内機」と「２ 室内機」の「都市/LPガス（GHPの場合）」には、エネルギー方式が「GHP」の場合に、使用するエネルギーを都市ガス又はLPガスから選択し入力すること。
○行は、過不足に応じて、適宜追加又は削除すること。追加を行う場合は、指定のある行よりも上で新たな行を挿入すること。印刷する際には、数値等が表示されていることを確認すること。また、必要に応じて、適宜レイアウトを見やすいように整えること。
○本様式で計画されている機器等は、提案者によって要求水準を満たすことを保証するものであり、万が一、事業実施段階において、熱負荷計算の結果等により、より大きな能力の機器等の設置の必要が生じた場合は、提案者の責任及び費用負担において、必要な能力以上の機器を選定し、要求水準を満たす対応を行うこと。</t>
    <rPh sb="1" eb="4">
      <t>ホンヨウシキ</t>
    </rPh>
    <rPh sb="7" eb="10">
      <t>タイショウシツ</t>
    </rPh>
    <rPh sb="13" eb="15">
      <t>セッチ</t>
    </rPh>
    <rPh sb="17" eb="20">
      <t>シツナイキ</t>
    </rPh>
    <rPh sb="21" eb="23">
      <t>トウガイ</t>
    </rPh>
    <rPh sb="23" eb="26">
      <t>シツナイキ</t>
    </rPh>
    <rPh sb="27" eb="29">
      <t>レンケツ</t>
    </rPh>
    <rPh sb="31" eb="34">
      <t>シツガイキ</t>
    </rPh>
    <rPh sb="39" eb="41">
      <t>ニュウリョク</t>
    </rPh>
    <rPh sb="42" eb="43">
      <t>オコナ</t>
    </rPh>
    <rPh sb="85" eb="88">
      <t>シツナイキ</t>
    </rPh>
    <rPh sb="94" eb="95">
      <t>メイ</t>
    </rPh>
    <rPh sb="96" eb="97">
      <t>オヨ</t>
    </rPh>
    <rPh sb="99" eb="102">
      <t>タイショウシツ</t>
    </rPh>
    <rPh sb="102" eb="104">
      <t>クブン</t>
    </rPh>
    <rPh sb="130" eb="131">
      <t>ナド</t>
    </rPh>
    <rPh sb="150" eb="152">
      <t>ニュウリョク</t>
    </rPh>
    <rPh sb="176" eb="179">
      <t>シツガイキ</t>
    </rPh>
    <rPh sb="179" eb="182">
      <t>ケイトウメイ</t>
    </rPh>
    <rPh sb="186" eb="188">
      <t>レンケツ</t>
    </rPh>
    <rPh sb="199" eb="201">
      <t>ケイトウ</t>
    </rPh>
    <rPh sb="202" eb="204">
      <t>イッチ</t>
    </rPh>
    <rPh sb="207" eb="209">
      <t>ニュウリョク</t>
    </rPh>
    <rPh sb="233" eb="235">
      <t>トシ</t>
    </rPh>
    <rPh sb="245" eb="247">
      <t>バアイ</t>
    </rPh>
    <rPh sb="257" eb="259">
      <t>ホウシキ</t>
    </rPh>
    <rPh sb="266" eb="268">
      <t>バアイ</t>
    </rPh>
    <rPh sb="270" eb="272">
      <t>シヨウ</t>
    </rPh>
    <rPh sb="280" eb="282">
      <t>トシ</t>
    </rPh>
    <rPh sb="284" eb="285">
      <t>マタ</t>
    </rPh>
    <rPh sb="292" eb="294">
      <t>センタク</t>
    </rPh>
    <rPh sb="295" eb="297">
      <t>ニュウリョク</t>
    </rPh>
    <rPh sb="422" eb="425">
      <t>ホンヨウシキ</t>
    </rPh>
    <rPh sb="426" eb="428">
      <t>ケイカク</t>
    </rPh>
    <rPh sb="433" eb="435">
      <t>キキ</t>
    </rPh>
    <rPh sb="435" eb="436">
      <t>ナド</t>
    </rPh>
    <rPh sb="499" eb="501">
      <t>ノウリョク</t>
    </rPh>
    <rPh sb="512" eb="513">
      <t>ショウ</t>
    </rPh>
    <rPh sb="525" eb="526">
      <t>オヨ</t>
    </rPh>
    <rPh sb="527" eb="531">
      <t>ヒヨウフタン</t>
    </rPh>
    <phoneticPr fontId="30"/>
  </si>
  <si>
    <t>対象校別空調設備等機器リスト</t>
    <rPh sb="0" eb="2">
      <t>タイショウ</t>
    </rPh>
    <rPh sb="2" eb="3">
      <t>コウ</t>
    </rPh>
    <rPh sb="3" eb="4">
      <t>ベツ</t>
    </rPh>
    <rPh sb="4" eb="6">
      <t>クウチョウ</t>
    </rPh>
    <rPh sb="6" eb="8">
      <t>セツビ</t>
    </rPh>
    <rPh sb="8" eb="9">
      <t>トウ</t>
    </rPh>
    <rPh sb="9" eb="11">
      <t>キキ</t>
    </rPh>
    <phoneticPr fontId="4"/>
  </si>
  <si>
    <t>■■小中学校</t>
    <rPh sb="2" eb="3">
      <t>ショウ</t>
    </rPh>
    <rPh sb="3" eb="6">
      <t>チュウガッコウ</t>
    </rPh>
    <phoneticPr fontId="30"/>
  </si>
  <si>
    <t>■</t>
    <phoneticPr fontId="30"/>
  </si>
  <si>
    <t>　うち、設計・施工等のサービス対価</t>
    <rPh sb="4" eb="6">
      <t>セッケイ</t>
    </rPh>
    <rPh sb="7" eb="9">
      <t>セコウ</t>
    </rPh>
    <rPh sb="9" eb="10">
      <t>トウ</t>
    </rPh>
    <rPh sb="15" eb="17">
      <t>タイカ</t>
    </rPh>
    <phoneticPr fontId="4"/>
  </si>
  <si>
    <t>サービス対価A</t>
    <rPh sb="4" eb="6">
      <t>タイカ</t>
    </rPh>
    <phoneticPr fontId="4"/>
  </si>
  <si>
    <t>設備整備費（一括分）</t>
    <rPh sb="0" eb="2">
      <t>セツビ</t>
    </rPh>
    <rPh sb="2" eb="5">
      <t>セイビヒ</t>
    </rPh>
    <rPh sb="6" eb="9">
      <t>イッカツブン</t>
    </rPh>
    <phoneticPr fontId="4"/>
  </si>
  <si>
    <t>設備整備費（割賦元本分）</t>
    <rPh sb="0" eb="5">
      <t>セツビセイビヒ</t>
    </rPh>
    <rPh sb="6" eb="8">
      <t>カップ</t>
    </rPh>
    <rPh sb="8" eb="10">
      <t>ガンポン</t>
    </rPh>
    <rPh sb="10" eb="11">
      <t>ブン</t>
    </rPh>
    <phoneticPr fontId="4"/>
  </si>
  <si>
    <t>SPC設立費</t>
    <rPh sb="3" eb="6">
      <t>セツリツヒ</t>
    </rPh>
    <phoneticPr fontId="1"/>
  </si>
  <si>
    <t>サービス対価B</t>
    <rPh sb="4" eb="6">
      <t>タイカ</t>
    </rPh>
    <phoneticPr fontId="4"/>
  </si>
  <si>
    <t>割賦手数料</t>
    <rPh sb="0" eb="5">
      <t>カップテスウリョウ</t>
    </rPh>
    <phoneticPr fontId="1"/>
  </si>
  <si>
    <t>サービス対価C</t>
    <rPh sb="4" eb="6">
      <t>タイカ</t>
    </rPh>
    <phoneticPr fontId="4"/>
  </si>
  <si>
    <t>性能保証費</t>
    <rPh sb="0" eb="4">
      <t>セイノウホショウ</t>
    </rPh>
    <rPh sb="4" eb="5">
      <t>ヒ</t>
    </rPh>
    <phoneticPr fontId="4"/>
  </si>
  <si>
    <t>維持管理費</t>
    <rPh sb="0" eb="5">
      <t>イジカンリヒ</t>
    </rPh>
    <phoneticPr fontId="4"/>
  </si>
  <si>
    <t>早期更新費</t>
    <rPh sb="0" eb="5">
      <t>ソウキコウシンヒ</t>
    </rPh>
    <phoneticPr fontId="4"/>
  </si>
  <si>
    <t>SPC運営費</t>
    <rPh sb="3" eb="6">
      <t>ウンエイヒ</t>
    </rPh>
    <phoneticPr fontId="1"/>
  </si>
  <si>
    <t>○｢事業提案書｣の提案内容が、下記に示されている「要求水準書」を満たす内容となっているか確認すること。
○｢事業提案書｣で要求水準が満たされていることが確認可能な事項は、その内容が示されている様式番号（複数可）を様式No欄に記載すること。
○｢事業提案書｣に要求水準を満たしているという具体的な記載がない場合は、実現可能という事を確認の上、応募者確認欄に“○”を記載すること。</t>
    <phoneticPr fontId="30"/>
  </si>
  <si>
    <t>項目等</t>
    <rPh sb="0" eb="2">
      <t>コウモク</t>
    </rPh>
    <rPh sb="2" eb="3">
      <t>トウ</t>
    </rPh>
    <phoneticPr fontId="4"/>
  </si>
  <si>
    <t>様式
Ｎｏ</t>
    <rPh sb="0" eb="2">
      <t>ヨウシキ</t>
    </rPh>
    <phoneticPr fontId="4"/>
  </si>
  <si>
    <t>応募者
確認</t>
    <rPh sb="0" eb="3">
      <t>オウボシャ</t>
    </rPh>
    <rPh sb="4" eb="6">
      <t>カクニン</t>
    </rPh>
    <phoneticPr fontId="4"/>
  </si>
  <si>
    <t>備考</t>
    <rPh sb="0" eb="2">
      <t>ビコウ</t>
    </rPh>
    <phoneticPr fontId="4"/>
  </si>
  <si>
    <t>総則に関する要求水準</t>
    <rPh sb="0" eb="2">
      <t>ソウソク</t>
    </rPh>
    <rPh sb="3" eb="4">
      <t>カン</t>
    </rPh>
    <rPh sb="6" eb="10">
      <t>ヨウキュウスイジュン</t>
    </rPh>
    <phoneticPr fontId="4"/>
  </si>
  <si>
    <t>総則</t>
    <rPh sb="0" eb="2">
      <t>ソウソク</t>
    </rPh>
    <phoneticPr fontId="4"/>
  </si>
  <si>
    <t>本事業の基本方針</t>
    <rPh sb="0" eb="3">
      <t>ホンジギョウ</t>
    </rPh>
    <rPh sb="4" eb="8">
      <t>キホンホウシン</t>
    </rPh>
    <phoneticPr fontId="4"/>
  </si>
  <si>
    <t>Ⅰ</t>
    <phoneticPr fontId="4"/>
  </si>
  <si>
    <t>(1)</t>
    <phoneticPr fontId="4"/>
  </si>
  <si>
    <t>(2)</t>
  </si>
  <si>
    <t>(3)</t>
  </si>
  <si>
    <t>(4)</t>
  </si>
  <si>
    <t>(5)</t>
  </si>
  <si>
    <t>(6)</t>
  </si>
  <si>
    <t>本事業のスケジュール</t>
    <rPh sb="0" eb="3">
      <t>ホンジギョウ</t>
    </rPh>
    <phoneticPr fontId="4"/>
  </si>
  <si>
    <t>整備計画の策定</t>
    <rPh sb="0" eb="2">
      <t>セイビ</t>
    </rPh>
    <rPh sb="2" eb="4">
      <t>ケイカク</t>
    </rPh>
    <rPh sb="5" eb="7">
      <t>サクテイ</t>
    </rPh>
    <phoneticPr fontId="4"/>
  </si>
  <si>
    <t>業務における留意事項</t>
    <rPh sb="0" eb="2">
      <t>ギョウム</t>
    </rPh>
    <rPh sb="6" eb="10">
      <t>リュウイジコウ</t>
    </rPh>
    <phoneticPr fontId="4"/>
  </si>
  <si>
    <t>ア</t>
    <phoneticPr fontId="4"/>
  </si>
  <si>
    <t>イ</t>
    <phoneticPr fontId="4"/>
  </si>
  <si>
    <t>ウ</t>
    <phoneticPr fontId="4"/>
  </si>
  <si>
    <t>エ</t>
    <phoneticPr fontId="4"/>
  </si>
  <si>
    <t>業務従事者の要件等</t>
    <rPh sb="0" eb="2">
      <t>ギョウム</t>
    </rPh>
    <rPh sb="2" eb="4">
      <t>ジュウジ</t>
    </rPh>
    <rPh sb="4" eb="5">
      <t>シャ</t>
    </rPh>
    <rPh sb="6" eb="8">
      <t>ヨウケン</t>
    </rPh>
    <rPh sb="8" eb="9">
      <t>トウ</t>
    </rPh>
    <phoneticPr fontId="4"/>
  </si>
  <si>
    <t>第三者の使用</t>
    <rPh sb="0" eb="3">
      <t>ダイサンシャ</t>
    </rPh>
    <rPh sb="4" eb="6">
      <t>シヨウ</t>
    </rPh>
    <phoneticPr fontId="4"/>
  </si>
  <si>
    <t>遵守すべき法制度等</t>
    <phoneticPr fontId="4"/>
  </si>
  <si>
    <t>事業関連資料等の取扱い</t>
    <phoneticPr fontId="4"/>
  </si>
  <si>
    <t>設計業務に関する要求水準</t>
    <phoneticPr fontId="4"/>
  </si>
  <si>
    <t>設計業務の要求水準</t>
    <rPh sb="5" eb="9">
      <t>ヨウキュウスイジュン</t>
    </rPh>
    <phoneticPr fontId="1"/>
  </si>
  <si>
    <t>基本事項</t>
    <rPh sb="0" eb="4">
      <t>キホンジコウ</t>
    </rPh>
    <phoneticPr fontId="4"/>
  </si>
  <si>
    <t>II</t>
    <phoneticPr fontId="4"/>
  </si>
  <si>
    <t>(7)</t>
  </si>
  <si>
    <t>空調設備の設計業務</t>
  </si>
  <si>
    <t>オ</t>
    <phoneticPr fontId="4"/>
  </si>
  <si>
    <t>カ</t>
    <phoneticPr fontId="4"/>
  </si>
  <si>
    <t>キ</t>
    <phoneticPr fontId="4"/>
  </si>
  <si>
    <t>ク</t>
    <phoneticPr fontId="4"/>
  </si>
  <si>
    <t>運転管理方式</t>
    <rPh sb="0" eb="6">
      <t>ウンテンカンリホウシキ</t>
    </rPh>
    <phoneticPr fontId="4"/>
  </si>
  <si>
    <t>計量器の設置</t>
    <rPh sb="0" eb="3">
      <t>ケイリョウキ</t>
    </rPh>
    <rPh sb="4" eb="6">
      <t>セッチ</t>
    </rPh>
    <phoneticPr fontId="4"/>
  </si>
  <si>
    <t>(3)</t>
    <phoneticPr fontId="4"/>
  </si>
  <si>
    <t>エネルギーの供給に必要な設備</t>
    <rPh sb="6" eb="8">
      <t>キョウキュウ</t>
    </rPh>
    <rPh sb="9" eb="11">
      <t>ヒツヨウ</t>
    </rPh>
    <rPh sb="12" eb="14">
      <t>セツビ</t>
    </rPh>
    <phoneticPr fontId="4"/>
  </si>
  <si>
    <t>(4)</t>
    <phoneticPr fontId="4"/>
  </si>
  <si>
    <t>ケ</t>
    <phoneticPr fontId="4"/>
  </si>
  <si>
    <t>熱負荷計算条件</t>
    <rPh sb="0" eb="1">
      <t>ネツ</t>
    </rPh>
    <rPh sb="1" eb="3">
      <t>フカ</t>
    </rPh>
    <rPh sb="3" eb="5">
      <t>ケイサン</t>
    </rPh>
    <rPh sb="5" eb="7">
      <t>ジョウケン</t>
    </rPh>
    <phoneticPr fontId="4"/>
  </si>
  <si>
    <t>(5)</t>
    <phoneticPr fontId="4"/>
  </si>
  <si>
    <t>(6)</t>
    <phoneticPr fontId="4"/>
  </si>
  <si>
    <t>施工業務に関する要求水準</t>
    <rPh sb="0" eb="2">
      <t>セコウ</t>
    </rPh>
    <rPh sb="2" eb="4">
      <t>ギョウム</t>
    </rPh>
    <rPh sb="5" eb="6">
      <t>カン</t>
    </rPh>
    <rPh sb="8" eb="10">
      <t>ヨウキュウ</t>
    </rPh>
    <rPh sb="10" eb="12">
      <t>スイジュン</t>
    </rPh>
    <phoneticPr fontId="4"/>
  </si>
  <si>
    <t>施工業務の要求水準</t>
    <rPh sb="5" eb="9">
      <t>ヨウキュウスイジュン</t>
    </rPh>
    <phoneticPr fontId="4"/>
  </si>
  <si>
    <t>III</t>
    <phoneticPr fontId="4"/>
  </si>
  <si>
    <t>施工業務の基本方針</t>
    <rPh sb="0" eb="4">
      <t>セコウギョウム</t>
    </rPh>
    <rPh sb="5" eb="7">
      <t>キホン</t>
    </rPh>
    <rPh sb="7" eb="9">
      <t>ホウシン</t>
    </rPh>
    <phoneticPr fontId="4"/>
  </si>
  <si>
    <t>施工業務に関する要求水準</t>
    <rPh sb="0" eb="4">
      <t>セコウギョウム</t>
    </rPh>
    <rPh sb="5" eb="6">
      <t>カン</t>
    </rPh>
    <rPh sb="8" eb="12">
      <t>ヨウキュウスイジュン</t>
    </rPh>
    <phoneticPr fontId="4"/>
  </si>
  <si>
    <t>現場作業日・作業時間</t>
    <rPh sb="8" eb="10">
      <t>ジカン</t>
    </rPh>
    <phoneticPr fontId="4"/>
  </si>
  <si>
    <t>(2)</t>
    <phoneticPr fontId="4"/>
  </si>
  <si>
    <t>エネルギー供給、設備システム等の機能確保</t>
    <rPh sb="5" eb="7">
      <t>キョウキュウ</t>
    </rPh>
    <rPh sb="8" eb="10">
      <t>セツビ</t>
    </rPh>
    <rPh sb="14" eb="15">
      <t>トウ</t>
    </rPh>
    <rPh sb="16" eb="18">
      <t>キノウ</t>
    </rPh>
    <rPh sb="18" eb="20">
      <t>カクホ</t>
    </rPh>
    <phoneticPr fontId="4"/>
  </si>
  <si>
    <t>安全性の確保</t>
    <rPh sb="0" eb="3">
      <t>アンゼンセイ</t>
    </rPh>
    <rPh sb="4" eb="6">
      <t>カクホ</t>
    </rPh>
    <phoneticPr fontId="4"/>
  </si>
  <si>
    <t>非常時・緊急時の対応</t>
    <rPh sb="0" eb="2">
      <t>ヒジョウ</t>
    </rPh>
    <rPh sb="2" eb="3">
      <t>ジ</t>
    </rPh>
    <rPh sb="4" eb="7">
      <t>キンキュウジ</t>
    </rPh>
    <rPh sb="8" eb="10">
      <t>タイオウ</t>
    </rPh>
    <phoneticPr fontId="4"/>
  </si>
  <si>
    <t>近隣対策等</t>
    <rPh sb="0" eb="5">
      <t>キンリンタイサクトウ</t>
    </rPh>
    <phoneticPr fontId="4"/>
  </si>
  <si>
    <t>(7)</t>
    <phoneticPr fontId="4"/>
  </si>
  <si>
    <t>工事現場の管理等</t>
    <rPh sb="7" eb="8">
      <t>トウ</t>
    </rPh>
    <phoneticPr fontId="4"/>
  </si>
  <si>
    <t>(8)</t>
    <phoneticPr fontId="4"/>
  </si>
  <si>
    <t>試運転調整</t>
    <phoneticPr fontId="4"/>
  </si>
  <si>
    <t>(9)</t>
    <phoneticPr fontId="4"/>
  </si>
  <si>
    <t>工事写真</t>
    <rPh sb="0" eb="4">
      <t>コウジシャシン</t>
    </rPh>
    <phoneticPr fontId="4"/>
  </si>
  <si>
    <t>(10)</t>
    <phoneticPr fontId="4"/>
  </si>
  <si>
    <t>交付金申請手続きの支援</t>
    <rPh sb="0" eb="3">
      <t>コウフキン</t>
    </rPh>
    <rPh sb="3" eb="5">
      <t>シンセイ</t>
    </rPh>
    <rPh sb="5" eb="7">
      <t>テツヅ</t>
    </rPh>
    <rPh sb="9" eb="11">
      <t>シエン</t>
    </rPh>
    <phoneticPr fontId="4"/>
  </si>
  <si>
    <t>(11)</t>
  </si>
  <si>
    <t>建設副産物の取扱い等</t>
    <rPh sb="0" eb="2">
      <t>ケンセツ</t>
    </rPh>
    <rPh sb="2" eb="5">
      <t>フクサンブツ</t>
    </rPh>
    <rPh sb="6" eb="8">
      <t>トリアツカ</t>
    </rPh>
    <rPh sb="9" eb="10">
      <t>トウ</t>
    </rPh>
    <phoneticPr fontId="4"/>
  </si>
  <si>
    <t>(12)</t>
  </si>
  <si>
    <t>(13)</t>
  </si>
  <si>
    <t>コ</t>
    <phoneticPr fontId="4"/>
  </si>
  <si>
    <t>サ</t>
    <phoneticPr fontId="4"/>
  </si>
  <si>
    <t>工事監理業務に関する要求水準</t>
    <rPh sb="0" eb="2">
      <t>コウジ</t>
    </rPh>
    <rPh sb="2" eb="4">
      <t>カンリ</t>
    </rPh>
    <rPh sb="4" eb="6">
      <t>ギョウム</t>
    </rPh>
    <rPh sb="7" eb="8">
      <t>カン</t>
    </rPh>
    <rPh sb="10" eb="12">
      <t>ヨウキュウ</t>
    </rPh>
    <rPh sb="12" eb="14">
      <t>スイジュン</t>
    </rPh>
    <phoneticPr fontId="4"/>
  </si>
  <si>
    <t>工事監理業務の要求水準</t>
    <rPh sb="7" eb="11">
      <t>ヨウキュウスイジュン</t>
    </rPh>
    <phoneticPr fontId="4"/>
  </si>
  <si>
    <t>IV</t>
    <phoneticPr fontId="4"/>
  </si>
  <si>
    <t>工事監理業務の基本方針</t>
    <rPh sb="0" eb="4">
      <t>コウジカンリ</t>
    </rPh>
    <rPh sb="4" eb="6">
      <t>ギョウム</t>
    </rPh>
    <rPh sb="7" eb="11">
      <t>キホンホウシン</t>
    </rPh>
    <phoneticPr fontId="4"/>
  </si>
  <si>
    <t>工事監理業務に関する要求水準</t>
    <rPh sb="0" eb="6">
      <t>コウジカンリギョウム</t>
    </rPh>
    <rPh sb="7" eb="8">
      <t>カン</t>
    </rPh>
    <rPh sb="10" eb="14">
      <t>ヨウキュウスイジュン</t>
    </rPh>
    <phoneticPr fontId="4"/>
  </si>
  <si>
    <t>所有権移転業務に関する要求水準</t>
    <rPh sb="0" eb="5">
      <t>ショユウケンイテン</t>
    </rPh>
    <rPh sb="5" eb="7">
      <t>ギョウム</t>
    </rPh>
    <rPh sb="8" eb="9">
      <t>カン</t>
    </rPh>
    <rPh sb="11" eb="15">
      <t>ヨウキュウスイジュン</t>
    </rPh>
    <phoneticPr fontId="4"/>
  </si>
  <si>
    <t>所有権移転業務の要求水準</t>
    <rPh sb="0" eb="3">
      <t>ショユウケン</t>
    </rPh>
    <rPh sb="3" eb="7">
      <t>イテンギョウム</t>
    </rPh>
    <rPh sb="8" eb="12">
      <t>ヨウキュウスイジュン</t>
    </rPh>
    <phoneticPr fontId="4"/>
  </si>
  <si>
    <t>V</t>
    <phoneticPr fontId="4"/>
  </si>
  <si>
    <t>性能保証業務に関する要求水準</t>
    <rPh sb="0" eb="4">
      <t>セイノウホショウ</t>
    </rPh>
    <rPh sb="4" eb="6">
      <t>ギョウム</t>
    </rPh>
    <rPh sb="7" eb="8">
      <t>カン</t>
    </rPh>
    <rPh sb="10" eb="12">
      <t>ヨウキュウ</t>
    </rPh>
    <rPh sb="12" eb="14">
      <t>スイジュン</t>
    </rPh>
    <phoneticPr fontId="4"/>
  </si>
  <si>
    <t>性能保証業務の要求水準</t>
    <rPh sb="0" eb="4">
      <t>セイノウホショウ</t>
    </rPh>
    <rPh sb="4" eb="6">
      <t>ギョウム</t>
    </rPh>
    <rPh sb="7" eb="11">
      <t>ヨウキュウスイジュン</t>
    </rPh>
    <phoneticPr fontId="4"/>
  </si>
  <si>
    <t>VI</t>
    <phoneticPr fontId="4"/>
  </si>
  <si>
    <t>性能保証業務の基本方針</t>
    <rPh sb="0" eb="4">
      <t>セイノウホショウ</t>
    </rPh>
    <rPh sb="4" eb="6">
      <t>ギョウム</t>
    </rPh>
    <rPh sb="7" eb="11">
      <t>キホンホウシン</t>
    </rPh>
    <phoneticPr fontId="4"/>
  </si>
  <si>
    <t>性能保証業務に関する要求水準</t>
    <rPh sb="0" eb="2">
      <t>セイノウ</t>
    </rPh>
    <rPh sb="2" eb="4">
      <t>ホショウ</t>
    </rPh>
    <rPh sb="4" eb="6">
      <t>ギョウム</t>
    </rPh>
    <rPh sb="7" eb="8">
      <t>カン</t>
    </rPh>
    <rPh sb="10" eb="14">
      <t>ヨウキュウスイジュン</t>
    </rPh>
    <phoneticPr fontId="4"/>
  </si>
  <si>
    <t>維持管理業務に関する要求水準</t>
    <rPh sb="0" eb="4">
      <t>イジカンリ</t>
    </rPh>
    <rPh sb="4" eb="6">
      <t>ギョウム</t>
    </rPh>
    <rPh sb="7" eb="8">
      <t>カン</t>
    </rPh>
    <rPh sb="10" eb="12">
      <t>ヨウキュウ</t>
    </rPh>
    <rPh sb="12" eb="14">
      <t>スイジュン</t>
    </rPh>
    <phoneticPr fontId="4"/>
  </si>
  <si>
    <t>維持管理業務の要求水準</t>
    <rPh sb="0" eb="4">
      <t>イジカンリ</t>
    </rPh>
    <rPh sb="4" eb="6">
      <t>ギョウム</t>
    </rPh>
    <rPh sb="7" eb="11">
      <t>ヨウキュウスイジュン</t>
    </rPh>
    <phoneticPr fontId="4"/>
  </si>
  <si>
    <t>早期更新の準備費</t>
    <rPh sb="0" eb="2">
      <t>ソウキ</t>
    </rPh>
    <rPh sb="2" eb="4">
      <t>コウシン</t>
    </rPh>
    <rPh sb="5" eb="7">
      <t>ジュンビ</t>
    </rPh>
    <rPh sb="7" eb="8">
      <t>ヒ</t>
    </rPh>
    <phoneticPr fontId="4"/>
  </si>
  <si>
    <t>(様式９－１）</t>
    <rPh sb="1" eb="3">
      <t>ヨウシキ</t>
    </rPh>
    <phoneticPr fontId="4"/>
  </si>
  <si>
    <r>
      <t>(m</t>
    </r>
    <r>
      <rPr>
        <vertAlign val="superscript"/>
        <sz val="11"/>
        <rFont val="ＭＳ Ｐゴシック"/>
        <family val="3"/>
        <charset val="128"/>
      </rPr>
      <t>3/年)</t>
    </r>
    <r>
      <rPr>
        <sz val="10.5"/>
        <color theme="1"/>
        <rFont val="ＭＳ Ｐゴシック"/>
        <family val="3"/>
        <charset val="128"/>
      </rPr>
      <t/>
    </r>
    <rPh sb="4" eb="5">
      <t>ネン</t>
    </rPh>
    <phoneticPr fontId="4"/>
  </si>
  <si>
    <t>○本事業で設置する新設等設備による年間のエネルギー消費量及びエネルギー費用を入力すること。
○様式８－３「対象校別空調設備等機器リスト（小学校）」及び様式８－３「対象校別空調設備等機器リスト（中学校）」、様式８－３「対象校別空調設備等機器リスト（小中学校）」によって算出される計算結果を反映させ、整合させること。
○円単位で入力し、１円未満の端数は切り捨てること。なお、金額は、消費税及び地方消費税相当額（10％）を加えた額とする。
○「△」印を付した対象校は、「維持管理業務のみ」を行う対象校のため、エネルギー消費量及びエネルギー費用は算出しない。
○本様式によって算出される年間のエネルギー費用を用いて、落札者決定基準「維持管理に関する項目」の「ライフサイクルコスト縮減への配慮」に関する評価において点数化する。
○印刷する際には、数値等が表示されていることを確認すること。また、必要に応じて、適宜レイアウトを見やすいように整えること。
○本様式は、Microsoft Excelにより作成し、計算過程がわかるように計算式（関数）を残したExcelファイルも提出すること。</t>
    <rPh sb="9" eb="11">
      <t>シンセツ</t>
    </rPh>
    <rPh sb="11" eb="12">
      <t>ナド</t>
    </rPh>
    <rPh sb="12" eb="14">
      <t>セツビ</t>
    </rPh>
    <rPh sb="17" eb="19">
      <t>ネンカン</t>
    </rPh>
    <rPh sb="25" eb="28">
      <t>ショウヒリョウ</t>
    </rPh>
    <rPh sb="28" eb="29">
      <t>オヨ</t>
    </rPh>
    <rPh sb="35" eb="37">
      <t>ヒヨウ</t>
    </rPh>
    <rPh sb="38" eb="40">
      <t>ニュウリョク</t>
    </rPh>
    <rPh sb="47" eb="49">
      <t>ヨウシキ</t>
    </rPh>
    <rPh sb="61" eb="62">
      <t>トウ</t>
    </rPh>
    <rPh sb="62" eb="64">
      <t>キキ</t>
    </rPh>
    <rPh sb="68" eb="71">
      <t>ショウガッコウ</t>
    </rPh>
    <rPh sb="73" eb="74">
      <t>オヨ</t>
    </rPh>
    <rPh sb="75" eb="77">
      <t>ヨウシキ</t>
    </rPh>
    <rPh sb="89" eb="90">
      <t>トウ</t>
    </rPh>
    <rPh sb="90" eb="92">
      <t>キキ</t>
    </rPh>
    <rPh sb="96" eb="97">
      <t>チュウ</t>
    </rPh>
    <rPh sb="123" eb="124">
      <t>ショウ</t>
    </rPh>
    <rPh sb="133" eb="135">
      <t>サンシュツ</t>
    </rPh>
    <rPh sb="277" eb="278">
      <t>ホン</t>
    </rPh>
    <rPh sb="278" eb="280">
      <t>ヨウシキ</t>
    </rPh>
    <rPh sb="284" eb="286">
      <t>サンシュツ</t>
    </rPh>
    <rPh sb="289" eb="291">
      <t>ネンカン</t>
    </rPh>
    <rPh sb="297" eb="299">
      <t>ヒヨウ</t>
    </rPh>
    <rPh sb="300" eb="301">
      <t>モチ</t>
    </rPh>
    <phoneticPr fontId="30"/>
  </si>
  <si>
    <t>東山泉小中学校</t>
    <phoneticPr fontId="2"/>
  </si>
  <si>
    <t>要求水準チェックシート</t>
    <rPh sb="0" eb="4">
      <t>ヨウキュウスイジュン</t>
    </rPh>
    <phoneticPr fontId="6"/>
  </si>
  <si>
    <t>VII</t>
    <phoneticPr fontId="4"/>
  </si>
  <si>
    <t>維持管理業務の基本方針</t>
    <rPh sb="0" eb="4">
      <t>イジカンリ</t>
    </rPh>
    <rPh sb="4" eb="6">
      <t>ギョウム</t>
    </rPh>
    <rPh sb="7" eb="11">
      <t>キホンホウシン</t>
    </rPh>
    <phoneticPr fontId="4"/>
  </si>
  <si>
    <t>維持管理業務に関する要求水準</t>
    <rPh sb="0" eb="4">
      <t>イジカンリ</t>
    </rPh>
    <rPh sb="4" eb="6">
      <t>ギョウム</t>
    </rPh>
    <rPh sb="7" eb="8">
      <t>カン</t>
    </rPh>
    <rPh sb="10" eb="14">
      <t>ヨウキュウスイジュン</t>
    </rPh>
    <phoneticPr fontId="4"/>
  </si>
  <si>
    <t>事業期間中における早期更新業務に関する要求水準</t>
    <rPh sb="0" eb="2">
      <t>ジギョウ</t>
    </rPh>
    <rPh sb="2" eb="5">
      <t>キカンチュウ</t>
    </rPh>
    <rPh sb="9" eb="11">
      <t>ソウキ</t>
    </rPh>
    <rPh sb="11" eb="13">
      <t>コウシン</t>
    </rPh>
    <rPh sb="13" eb="15">
      <t>ギョウム</t>
    </rPh>
    <rPh sb="16" eb="17">
      <t>カン</t>
    </rPh>
    <rPh sb="19" eb="21">
      <t>ヨウキュウ</t>
    </rPh>
    <rPh sb="21" eb="23">
      <t>スイジュン</t>
    </rPh>
    <phoneticPr fontId="4"/>
  </si>
  <si>
    <t>早期更新業務の要求水準</t>
    <rPh sb="0" eb="4">
      <t>ソウキコウシン</t>
    </rPh>
    <rPh sb="4" eb="6">
      <t>ギョウム</t>
    </rPh>
    <rPh sb="7" eb="11">
      <t>ヨウキュウスイジュン</t>
    </rPh>
    <phoneticPr fontId="4"/>
  </si>
  <si>
    <t>VIII</t>
    <phoneticPr fontId="4"/>
  </si>
  <si>
    <t>設計業務の要求水準</t>
    <rPh sb="0" eb="4">
      <t>セッケイギョウム</t>
    </rPh>
    <rPh sb="5" eb="9">
      <t>ヨウキュウスイジュン</t>
    </rPh>
    <phoneticPr fontId="4"/>
  </si>
  <si>
    <t>施工業務の要求水準</t>
    <rPh sb="0" eb="4">
      <t>セコウギョウム</t>
    </rPh>
    <rPh sb="5" eb="9">
      <t>ヨウキュウスイジュン</t>
    </rPh>
    <phoneticPr fontId="4"/>
  </si>
  <si>
    <t>シ</t>
    <phoneticPr fontId="4"/>
  </si>
  <si>
    <t>IX</t>
    <phoneticPr fontId="4"/>
  </si>
  <si>
    <t>所有権移転後の移設等業務の要求水準</t>
    <rPh sb="0" eb="3">
      <t>ショユウケン</t>
    </rPh>
    <rPh sb="3" eb="5">
      <t>イテン</t>
    </rPh>
    <rPh sb="5" eb="6">
      <t>ゴ</t>
    </rPh>
    <rPh sb="7" eb="9">
      <t>イセツ</t>
    </rPh>
    <rPh sb="9" eb="10">
      <t>トウ</t>
    </rPh>
    <rPh sb="10" eb="12">
      <t>ギョウム</t>
    </rPh>
    <rPh sb="13" eb="15">
      <t>ヨウキュウ</t>
    </rPh>
    <rPh sb="15" eb="17">
      <t>スイジュン</t>
    </rPh>
    <phoneticPr fontId="4"/>
  </si>
  <si>
    <t>所有権移転後の移設等業務に関する要求水準</t>
    <rPh sb="0" eb="3">
      <t>ショユウケン</t>
    </rPh>
    <rPh sb="3" eb="5">
      <t>イテン</t>
    </rPh>
    <rPh sb="5" eb="6">
      <t>ゴ</t>
    </rPh>
    <rPh sb="7" eb="9">
      <t>イセツ</t>
    </rPh>
    <rPh sb="9" eb="10">
      <t>トウ</t>
    </rPh>
    <rPh sb="10" eb="12">
      <t>ギョウム</t>
    </rPh>
    <rPh sb="13" eb="14">
      <t>カン</t>
    </rPh>
    <rPh sb="16" eb="18">
      <t>ヨウキュウ</t>
    </rPh>
    <rPh sb="18" eb="20">
      <t>スイジュン</t>
    </rPh>
    <phoneticPr fontId="4"/>
  </si>
  <si>
    <t>設計業務の基本方針</t>
    <phoneticPr fontId="4"/>
  </si>
  <si>
    <t>設計業務に関する一般的要件</t>
    <rPh sb="0" eb="4">
      <t>セッケイギョウム</t>
    </rPh>
    <rPh sb="5" eb="6">
      <t>カン</t>
    </rPh>
    <rPh sb="8" eb="11">
      <t>イッパンテキ</t>
    </rPh>
    <rPh sb="11" eb="13">
      <t>ヨウケン</t>
    </rPh>
    <phoneticPr fontId="4"/>
  </si>
  <si>
    <t>別途工事との調整</t>
    <rPh sb="0" eb="4">
      <t>ベットコウジ</t>
    </rPh>
    <rPh sb="6" eb="8">
      <t>チョウセイ</t>
    </rPh>
    <phoneticPr fontId="4"/>
  </si>
  <si>
    <t>（様式５－７）</t>
    <rPh sb="1" eb="3">
      <t>ヨウシキ</t>
    </rPh>
    <phoneticPr fontId="4"/>
  </si>
  <si>
    <t>○支払時期別の各サービス対価について、黄色のセル（色のついたセル）の必要箇所に該当する金額を入力すること。
○金額は、消費税及び地方消費税相当額（10％）を加えた額を記入すること。
○金額は、様式４－２「入札書」、様式４－３「入札金額内訳書（対象校別・費目別内訳書）」及び様式５－７「損益計算書」と整合させること。
○印刷する際には、数値等が表示されていることを確認すること。また、必要に応じて、適宜レイアウトを見やすいように整えること。
〇上記以外に記入欄が必要になる場合は、適宜追加すること。
○本様式は、Microsoft Excelにより作成し、計算過程がわかるように計算式（関数）を残したExcelファイルも提出すること。</t>
    <rPh sb="1" eb="3">
      <t>シハラ</t>
    </rPh>
    <rPh sb="3" eb="6">
      <t>ジキベツ</t>
    </rPh>
    <rPh sb="7" eb="8">
      <t>カク</t>
    </rPh>
    <rPh sb="12" eb="14">
      <t>タイカ</t>
    </rPh>
    <rPh sb="92" eb="94">
      <t>キンガク</t>
    </rPh>
    <rPh sb="107" eb="109">
      <t>ヨウシキ</t>
    </rPh>
    <rPh sb="113" eb="117">
      <t>ニュウサツキンガク</t>
    </rPh>
    <rPh sb="117" eb="119">
      <t>ウチワケ</t>
    </rPh>
    <rPh sb="119" eb="120">
      <t>ショ</t>
    </rPh>
    <rPh sb="134" eb="135">
      <t>オヨ</t>
    </rPh>
    <rPh sb="142" eb="147">
      <t>ソンエキケイサンショ</t>
    </rPh>
    <rPh sb="149" eb="151">
      <t>セイゴウ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</si>
</sst>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General&quot;年&quot;&quot;度&quot;"/>
    <numFmt numFmtId="177" formatCode="General&quot;年度目&quot;"/>
    <numFmt numFmtId="178" formatCode="0_);[Red]\(0\)"/>
    <numFmt numFmtId="179" formatCode="0_);\(0\)"/>
    <numFmt numFmtId="180" formatCode="#,##0_ "/>
    <numFmt numFmtId="181" formatCode="&quot;令和&quot;General&quot;年&quot;&quot;度&quot;"/>
    <numFmt numFmtId="182" formatCode="&quot;令和&quot;General&quot;年&quot;"/>
    <numFmt numFmtId="183" formatCode="0.0"/>
    <numFmt numFmtId="184" formatCode="0.000"/>
    <numFmt numFmtId="185" formatCode="#,##0.0;[Red]\-#,##0.0"/>
    <numFmt numFmtId="186" formatCode="#,##0.000;[Red]\-#,##0.000"/>
    <numFmt numFmtId="187" formatCode="00"/>
  </numFmts>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11"/>
      <name val="ＭＳ Ｐ明朝"/>
      <family val="1"/>
      <charset val="128"/>
    </font>
    <font>
      <sz val="10.5"/>
      <color theme="1"/>
      <name val="ＭＳ Ｐ明朝"/>
      <family val="2"/>
      <charset val="128"/>
    </font>
    <font>
      <sz val="11"/>
      <color theme="1"/>
      <name val="ＭＳ Ｐゴシック"/>
      <family val="2"/>
      <charset val="128"/>
      <scheme val="minor"/>
    </font>
    <font>
      <sz val="10"/>
      <color theme="1"/>
      <name val="HGPｺﾞｼｯｸM"/>
      <family val="2"/>
      <charset val="128"/>
    </font>
    <font>
      <sz val="11"/>
      <color theme="1"/>
      <name val="ＭＳ Ｐゴシック"/>
      <family val="2"/>
      <charset val="128"/>
    </font>
    <font>
      <sz val="6"/>
      <name val="ＭＳ Ｐゴシック"/>
      <family val="2"/>
      <charset val="128"/>
    </font>
    <font>
      <b/>
      <sz val="14"/>
      <color theme="1"/>
      <name val="ＭＳ Ｐゴシック"/>
      <family val="3"/>
      <charset val="128"/>
    </font>
    <font>
      <b/>
      <u/>
      <sz val="11"/>
      <color theme="1"/>
      <name val="ＭＳ Ｐゴシック"/>
      <family val="3"/>
      <charset val="128"/>
    </font>
    <font>
      <sz val="11"/>
      <color theme="1"/>
      <name val="ＭＳ Ｐゴシック"/>
      <family val="3"/>
      <charset val="128"/>
      <scheme val="minor"/>
    </font>
    <font>
      <sz val="11"/>
      <color theme="1"/>
      <name val="ＭＳ Ｐゴシック"/>
      <family val="3"/>
      <charset val="128"/>
    </font>
    <font>
      <sz val="10.5"/>
      <name val="ＭＳ Ｐゴシック"/>
      <family val="3"/>
      <charset val="128"/>
    </font>
    <font>
      <sz val="10"/>
      <color theme="1"/>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2"/>
      <color indexed="8"/>
      <name val="ＭＳ Ｐゴシック"/>
      <family val="3"/>
      <charset val="128"/>
    </font>
    <font>
      <sz val="11"/>
      <color rgb="FFFF0000"/>
      <name val="ＭＳ Ｐゴシック"/>
      <family val="3"/>
      <charset val="128"/>
    </font>
    <font>
      <sz val="10.5"/>
      <color theme="1"/>
      <name val="ＭＳ Ｐゴシック"/>
      <family val="3"/>
      <charset val="128"/>
    </font>
    <font>
      <sz val="12"/>
      <color theme="1"/>
      <name val="ＭＳ Ｐゴシック"/>
      <family val="3"/>
      <charset val="128"/>
    </font>
    <font>
      <sz val="6"/>
      <name val="ＭＳ Ｐ明朝"/>
      <family val="2"/>
      <charset val="128"/>
    </font>
    <font>
      <sz val="6"/>
      <name val="HGPｺﾞｼｯｸM"/>
      <family val="2"/>
      <charset val="128"/>
    </font>
    <font>
      <vertAlign val="superscript"/>
      <sz val="10.5"/>
      <color theme="1"/>
      <name val="ＭＳ Ｐゴシック"/>
      <family val="3"/>
      <charset val="128"/>
    </font>
    <font>
      <sz val="10.5"/>
      <color rgb="FFC00000"/>
      <name val="ＭＳ Ｐゴシック"/>
      <family val="3"/>
      <charset val="128"/>
    </font>
    <font>
      <vertAlign val="superscript"/>
      <sz val="10.5"/>
      <name val="ＭＳ Ｐゴシック"/>
      <family val="3"/>
      <charset val="128"/>
    </font>
    <font>
      <b/>
      <sz val="12"/>
      <name val="ＭＳ Ｐゴシック"/>
      <family val="3"/>
      <charset val="128"/>
    </font>
    <font>
      <sz val="10"/>
      <color theme="0"/>
      <name val="ＭＳ Ｐゴシック"/>
      <family val="3"/>
      <charset val="128"/>
    </font>
    <font>
      <sz val="10"/>
      <color rgb="FFFF0000"/>
      <name val="ＭＳ Ｐゴシック"/>
      <family val="3"/>
      <charset val="128"/>
    </font>
    <font>
      <b/>
      <sz val="10"/>
      <color rgb="FFFF0000"/>
      <name val="ＭＳ Ｐゴシック"/>
      <family val="3"/>
      <charset val="128"/>
    </font>
    <font>
      <vertAlign val="superscript"/>
      <sz val="11"/>
      <name val="ＭＳ Ｐゴシック"/>
      <family val="3"/>
      <charset val="128"/>
    </font>
    <font>
      <sz val="11"/>
      <color theme="0"/>
      <name val="ＭＳ Ｐゴシック"/>
      <family val="3"/>
      <charset val="128"/>
    </font>
    <font>
      <sz val="11"/>
      <color indexed="57"/>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499984740745262"/>
        <bgColor indexed="64"/>
      </patternFill>
    </fill>
  </fills>
  <borders count="1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medium">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top/>
      <bottom style="double">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hair">
        <color indexed="64"/>
      </bottom>
      <diagonal/>
    </border>
    <border>
      <left/>
      <right/>
      <top style="double">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s>
  <cellStyleXfs count="23">
    <xf numFmtId="0" fontId="0" fillId="0" borderId="0">
      <alignment vertical="center"/>
    </xf>
    <xf numFmtId="0" fontId="2" fillId="0" borderId="0"/>
    <xf numFmtId="38" fontId="2" fillId="0" borderId="0" applyFont="0" applyFill="0" applyBorder="0" applyAlignment="0" applyProtection="0"/>
    <xf numFmtId="0" fontId="9" fillId="0" borderId="0"/>
    <xf numFmtId="9" fontId="2" fillId="0" borderId="0" applyFont="0" applyFill="0" applyBorder="0" applyAlignment="0" applyProtection="0">
      <alignment vertical="center"/>
    </xf>
    <xf numFmtId="0" fontId="2" fillId="0" borderId="0">
      <alignment vertical="center"/>
    </xf>
    <xf numFmtId="0" fontId="5" fillId="0" borderId="0"/>
    <xf numFmtId="38" fontId="11" fillId="0" borderId="0" applyFont="0" applyFill="0" applyBorder="0" applyAlignment="0" applyProtection="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2" fillId="0" borderId="0">
      <alignment vertical="center"/>
    </xf>
    <xf numFmtId="0" fontId="13" fillId="0" borderId="0">
      <alignment vertical="center"/>
    </xf>
    <xf numFmtId="0" fontId="14" fillId="0" borderId="0">
      <alignment vertical="center"/>
    </xf>
    <xf numFmtId="0" fontId="18"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11"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 fillId="0" borderId="0">
      <alignment vertical="center"/>
    </xf>
  </cellStyleXfs>
  <cellXfs count="825">
    <xf numFmtId="0" fontId="0" fillId="0" borderId="0" xfId="0">
      <alignment vertical="center"/>
    </xf>
    <xf numFmtId="0" fontId="3" fillId="0" borderId="0" xfId="1" applyFont="1"/>
    <xf numFmtId="0" fontId="6" fillId="0" borderId="0" xfId="1" applyFont="1" applyAlignment="1">
      <alignment horizontal="right"/>
    </xf>
    <xf numFmtId="0" fontId="7" fillId="0" borderId="0" xfId="1" applyFont="1"/>
    <xf numFmtId="0" fontId="5" fillId="0" borderId="0" xfId="1" applyFont="1" applyAlignment="1">
      <alignment horizontal="right"/>
    </xf>
    <xf numFmtId="0" fontId="3" fillId="0" borderId="1" xfId="1" applyFont="1" applyBorder="1"/>
    <xf numFmtId="0" fontId="3" fillId="0" borderId="2" xfId="1" applyFont="1" applyBorder="1"/>
    <xf numFmtId="0" fontId="3" fillId="0" borderId="3" xfId="1" applyFont="1" applyBorder="1" applyAlignment="1">
      <alignment horizontal="right"/>
    </xf>
    <xf numFmtId="0" fontId="3" fillId="0" borderId="3" xfId="1" applyFont="1" applyBorder="1" applyAlignment="1">
      <alignment horizontal="center"/>
    </xf>
    <xf numFmtId="0" fontId="3" fillId="0" borderId="6" xfId="1" applyFont="1" applyBorder="1"/>
    <xf numFmtId="0" fontId="3" fillId="0" borderId="7" xfId="1" applyFont="1" applyBorder="1"/>
    <xf numFmtId="0" fontId="3" fillId="0" borderId="8" xfId="1" applyFont="1" applyBorder="1"/>
    <xf numFmtId="0" fontId="3" fillId="0" borderId="9" xfId="1" applyFont="1" applyBorder="1" applyAlignment="1">
      <alignment horizontal="center" vertical="center"/>
    </xf>
    <xf numFmtId="0" fontId="3" fillId="0" borderId="10" xfId="1" applyFont="1" applyBorder="1"/>
    <xf numFmtId="0" fontId="3" fillId="0" borderId="11" xfId="1" applyFont="1" applyBorder="1"/>
    <xf numFmtId="0" fontId="3" fillId="0" borderId="12" xfId="1" applyFont="1" applyBorder="1"/>
    <xf numFmtId="0" fontId="3" fillId="0" borderId="13" xfId="1" applyFont="1" applyBorder="1"/>
    <xf numFmtId="0" fontId="3" fillId="0" borderId="14" xfId="1" applyFont="1" applyBorder="1" applyAlignment="1">
      <alignment horizontal="center" vertical="center"/>
    </xf>
    <xf numFmtId="0" fontId="3" fillId="0" borderId="15" xfId="1" applyFont="1" applyBorder="1"/>
    <xf numFmtId="0" fontId="3" fillId="0" borderId="16" xfId="1" applyFont="1" applyBorder="1"/>
    <xf numFmtId="0" fontId="3" fillId="0" borderId="17" xfId="1" applyFont="1" applyBorder="1"/>
    <xf numFmtId="0" fontId="3" fillId="0" borderId="18" xfId="1" applyFont="1" applyBorder="1"/>
    <xf numFmtId="0" fontId="3" fillId="0" borderId="19" xfId="1" applyFont="1" applyBorder="1"/>
    <xf numFmtId="0" fontId="3" fillId="0" borderId="21" xfId="1" applyFont="1" applyBorder="1"/>
    <xf numFmtId="0" fontId="3" fillId="0" borderId="22" xfId="1" applyFont="1" applyBorder="1"/>
    <xf numFmtId="0" fontId="3" fillId="0" borderId="23" xfId="1" applyFont="1" applyBorder="1"/>
    <xf numFmtId="0" fontId="3" fillId="0" borderId="25" xfId="1" applyFont="1" applyBorder="1"/>
    <xf numFmtId="0" fontId="3" fillId="0" borderId="26" xfId="1" applyFont="1" applyBorder="1"/>
    <xf numFmtId="0" fontId="3" fillId="0" borderId="27" xfId="1" applyFont="1" applyBorder="1"/>
    <xf numFmtId="0" fontId="3" fillId="0" borderId="28" xfId="1" applyFont="1" applyBorder="1"/>
    <xf numFmtId="0" fontId="3" fillId="0" borderId="29" xfId="1" applyFont="1" applyBorder="1"/>
    <xf numFmtId="0" fontId="3" fillId="0" borderId="30" xfId="1" applyFont="1" applyBorder="1"/>
    <xf numFmtId="0" fontId="3" fillId="0" borderId="31" xfId="1" applyFont="1" applyBorder="1"/>
    <xf numFmtId="0" fontId="3" fillId="0" borderId="32" xfId="1" applyFont="1" applyBorder="1"/>
    <xf numFmtId="0" fontId="3" fillId="0" borderId="33" xfId="1" applyFont="1" applyBorder="1"/>
    <xf numFmtId="0" fontId="3" fillId="0" borderId="34" xfId="1" applyFont="1" applyBorder="1"/>
    <xf numFmtId="0" fontId="3" fillId="0" borderId="35" xfId="1" applyFont="1" applyBorder="1" applyAlignment="1">
      <alignment horizontal="center" vertical="center"/>
    </xf>
    <xf numFmtId="0" fontId="3" fillId="0" borderId="36" xfId="1" applyFont="1" applyBorder="1"/>
    <xf numFmtId="0" fontId="3" fillId="0" borderId="38" xfId="1" applyFont="1" applyBorder="1" applyAlignment="1">
      <alignment horizontal="center" vertical="center"/>
    </xf>
    <xf numFmtId="0" fontId="3" fillId="0" borderId="39" xfId="1" applyFont="1" applyBorder="1"/>
    <xf numFmtId="0" fontId="3" fillId="0" borderId="40" xfId="1" applyFont="1" applyBorder="1"/>
    <xf numFmtId="0" fontId="3" fillId="0" borderId="41" xfId="1" applyFont="1" applyBorder="1"/>
    <xf numFmtId="0" fontId="3" fillId="0" borderId="42" xfId="1" applyFont="1" applyBorder="1"/>
    <xf numFmtId="0" fontId="3" fillId="0" borderId="43" xfId="1" applyFont="1" applyBorder="1"/>
    <xf numFmtId="0" fontId="3" fillId="0" borderId="0" xfId="1" applyFont="1" applyAlignment="1">
      <alignment horizontal="center" vertical="center"/>
    </xf>
    <xf numFmtId="0" fontId="3" fillId="0" borderId="0" xfId="1" applyFont="1" applyAlignment="1">
      <alignment vertical="center"/>
    </xf>
    <xf numFmtId="0" fontId="3" fillId="0" borderId="24" xfId="1" applyFont="1" applyBorder="1" applyAlignment="1">
      <alignment horizontal="left"/>
    </xf>
    <xf numFmtId="0" fontId="3" fillId="0" borderId="44" xfId="1" applyFont="1" applyBorder="1" applyAlignment="1">
      <alignment horizontal="left"/>
    </xf>
    <xf numFmtId="0" fontId="3" fillId="0" borderId="45" xfId="1" applyFont="1" applyBorder="1"/>
    <xf numFmtId="0" fontId="3" fillId="0" borderId="14" xfId="1" applyFont="1" applyBorder="1"/>
    <xf numFmtId="0" fontId="3" fillId="0" borderId="46" xfId="1" applyFont="1" applyBorder="1"/>
    <xf numFmtId="0" fontId="3" fillId="0" borderId="47" xfId="1" applyFont="1" applyBorder="1"/>
    <xf numFmtId="0" fontId="3" fillId="0" borderId="48" xfId="1" applyFont="1" applyBorder="1"/>
    <xf numFmtId="0" fontId="3" fillId="0" borderId="24" xfId="1" applyFont="1" applyBorder="1"/>
    <xf numFmtId="0" fontId="3" fillId="0" borderId="44" xfId="1" applyFont="1" applyBorder="1"/>
    <xf numFmtId="0" fontId="3" fillId="0" borderId="50" xfId="1" applyFont="1" applyBorder="1"/>
    <xf numFmtId="0" fontId="3" fillId="0" borderId="51" xfId="1" applyFont="1" applyBorder="1"/>
    <xf numFmtId="0" fontId="3" fillId="0" borderId="35" xfId="1" applyFont="1" applyBorder="1"/>
    <xf numFmtId="0" fontId="3" fillId="0" borderId="38" xfId="1" applyFont="1" applyBorder="1"/>
    <xf numFmtId="0" fontId="3" fillId="0" borderId="52" xfId="1" applyFont="1" applyBorder="1"/>
    <xf numFmtId="0" fontId="3" fillId="0" borderId="53" xfId="1" applyFont="1" applyBorder="1"/>
    <xf numFmtId="0" fontId="3" fillId="0" borderId="54" xfId="1" applyFont="1" applyBorder="1"/>
    <xf numFmtId="0" fontId="5" fillId="0" borderId="0" xfId="1" applyFont="1"/>
    <xf numFmtId="0" fontId="3" fillId="0" borderId="55" xfId="1" applyFont="1" applyBorder="1"/>
    <xf numFmtId="0" fontId="3" fillId="0" borderId="59" xfId="1" applyFont="1" applyBorder="1"/>
    <xf numFmtId="0" fontId="10" fillId="0" borderId="22" xfId="1" applyFont="1" applyBorder="1" applyAlignment="1">
      <alignment wrapText="1"/>
    </xf>
    <xf numFmtId="0" fontId="3" fillId="0" borderId="60" xfId="1" applyFont="1" applyBorder="1"/>
    <xf numFmtId="0" fontId="3" fillId="0" borderId="61" xfId="1" applyFont="1" applyBorder="1"/>
    <xf numFmtId="177" fontId="5" fillId="0" borderId="0" xfId="1" applyNumberFormat="1" applyFont="1" applyAlignment="1">
      <alignment horizontal="right"/>
    </xf>
    <xf numFmtId="0" fontId="14" fillId="0" borderId="0" xfId="14">
      <alignment vertical="center"/>
    </xf>
    <xf numFmtId="178" fontId="14" fillId="0" borderId="0" xfId="14" applyNumberFormat="1" applyAlignment="1">
      <alignment horizontal="center" vertical="center"/>
    </xf>
    <xf numFmtId="179" fontId="14" fillId="0" borderId="0" xfId="14" applyNumberFormat="1" applyAlignment="1">
      <alignment horizontal="center" vertical="center"/>
    </xf>
    <xf numFmtId="0" fontId="14" fillId="0" borderId="0" xfId="14" applyAlignment="1">
      <alignment horizontal="center" vertical="center" wrapText="1"/>
    </xf>
    <xf numFmtId="0" fontId="14" fillId="0" borderId="0" xfId="14" applyAlignment="1">
      <alignment horizontal="right" vertical="center" wrapText="1"/>
    </xf>
    <xf numFmtId="0" fontId="14" fillId="0" borderId="0" xfId="14" applyAlignment="1">
      <alignment vertical="center" wrapText="1"/>
    </xf>
    <xf numFmtId="0" fontId="14" fillId="0" borderId="0" xfId="14" applyAlignment="1">
      <alignment horizontal="left" vertical="center"/>
    </xf>
    <xf numFmtId="0" fontId="14" fillId="0" borderId="36" xfId="14" applyBorder="1" applyAlignment="1">
      <alignment horizontal="center" vertical="center" textRotation="255"/>
    </xf>
    <xf numFmtId="178" fontId="14" fillId="0" borderId="36" xfId="14" applyNumberFormat="1" applyBorder="1" applyAlignment="1">
      <alignment horizontal="center" vertical="center"/>
    </xf>
    <xf numFmtId="179" fontId="14" fillId="0" borderId="36" xfId="14" applyNumberFormat="1" applyBorder="1" applyAlignment="1">
      <alignment horizontal="center" vertical="center"/>
    </xf>
    <xf numFmtId="0" fontId="14" fillId="0" borderId="36" xfId="14" applyBorder="1" applyAlignment="1">
      <alignment horizontal="center" vertical="center" wrapText="1"/>
    </xf>
    <xf numFmtId="0" fontId="14" fillId="0" borderId="36" xfId="14" applyBorder="1" applyAlignment="1">
      <alignment vertical="center" wrapText="1"/>
    </xf>
    <xf numFmtId="0" fontId="17" fillId="0" borderId="0" xfId="14" applyFont="1" applyAlignment="1">
      <alignment horizontal="left" vertical="center"/>
    </xf>
    <xf numFmtId="0" fontId="19" fillId="0" borderId="0" xfId="15" applyFont="1" applyProtection="1">
      <alignment vertical="center"/>
      <protection locked="0"/>
    </xf>
    <xf numFmtId="0" fontId="20" fillId="0" borderId="0" xfId="15" applyFont="1" applyAlignment="1" applyProtection="1">
      <alignment horizontal="right" vertical="center"/>
      <protection locked="0"/>
    </xf>
    <xf numFmtId="0" fontId="19" fillId="0" borderId="0" xfId="15" applyFont="1" applyAlignment="1" applyProtection="1">
      <alignment horizontal="left" vertical="center" wrapText="1"/>
      <protection locked="0"/>
    </xf>
    <xf numFmtId="0" fontId="19" fillId="2" borderId="36" xfId="15" applyFont="1" applyFill="1" applyBorder="1" applyAlignment="1" applyProtection="1">
      <alignment horizontal="center" vertical="center"/>
      <protection locked="0"/>
    </xf>
    <xf numFmtId="0" fontId="19" fillId="2" borderId="37" xfId="15" applyFont="1" applyFill="1" applyBorder="1" applyAlignment="1" applyProtection="1">
      <alignment horizontal="center" vertical="center"/>
      <protection locked="0"/>
    </xf>
    <xf numFmtId="0" fontId="19" fillId="0" borderId="0" xfId="15" applyFont="1" applyAlignment="1" applyProtection="1">
      <alignment horizontal="center" vertical="center"/>
      <protection locked="0"/>
    </xf>
    <xf numFmtId="49" fontId="19" fillId="0" borderId="36" xfId="15" applyNumberFormat="1" applyFont="1" applyBorder="1" applyAlignment="1" applyProtection="1">
      <alignment horizontal="center" vertical="center"/>
      <protection locked="0"/>
    </xf>
    <xf numFmtId="0" fontId="2" fillId="0" borderId="37" xfId="15" applyFont="1" applyBorder="1" applyAlignment="1">
      <alignment vertical="center" wrapText="1"/>
    </xf>
    <xf numFmtId="49" fontId="19" fillId="0" borderId="36" xfId="15" applyNumberFormat="1" applyFont="1" applyBorder="1" applyAlignment="1" applyProtection="1">
      <alignment vertical="top" wrapText="1"/>
      <protection locked="0"/>
    </xf>
    <xf numFmtId="0" fontId="2" fillId="0" borderId="0" xfId="15" applyFont="1" applyAlignment="1">
      <alignment vertical="center" wrapText="1"/>
    </xf>
    <xf numFmtId="49" fontId="19" fillId="0" borderId="0" xfId="15" applyNumberFormat="1" applyFont="1" applyAlignment="1" applyProtection="1">
      <alignment vertical="top" wrapText="1"/>
      <protection locked="0"/>
    </xf>
    <xf numFmtId="49" fontId="21" fillId="0" borderId="0" xfId="15" applyNumberFormat="1" applyFont="1" applyAlignment="1" applyProtection="1">
      <alignment horizontal="left" vertical="center"/>
      <protection locked="0"/>
    </xf>
    <xf numFmtId="49" fontId="19" fillId="0" borderId="0" xfId="15" applyNumberFormat="1" applyFont="1" applyProtection="1">
      <alignment vertical="center"/>
      <protection locked="0"/>
    </xf>
    <xf numFmtId="49" fontId="2" fillId="0" borderId="0" xfId="16" applyNumberFormat="1" applyAlignment="1">
      <alignment horizontal="center" vertical="center"/>
    </xf>
    <xf numFmtId="180" fontId="2" fillId="0" borderId="0" xfId="16" applyNumberFormat="1" applyAlignment="1">
      <alignment vertical="center"/>
    </xf>
    <xf numFmtId="180" fontId="0" fillId="0" borderId="0" xfId="16" applyNumberFormat="1" applyFont="1" applyAlignment="1">
      <alignment horizontal="right" vertical="center"/>
    </xf>
    <xf numFmtId="180" fontId="9" fillId="0" borderId="0" xfId="16" applyNumberFormat="1" applyFont="1" applyAlignment="1">
      <alignment vertical="center"/>
    </xf>
    <xf numFmtId="180" fontId="22" fillId="0" borderId="0" xfId="16" applyNumberFormat="1" applyFont="1" applyAlignment="1">
      <alignment horizontal="left" vertical="center"/>
    </xf>
    <xf numFmtId="180" fontId="2" fillId="0" borderId="0" xfId="16" applyNumberFormat="1" applyAlignment="1">
      <alignment horizontal="left" vertical="center"/>
    </xf>
    <xf numFmtId="180" fontId="22" fillId="0" borderId="0" xfId="16" applyNumberFormat="1" applyFont="1" applyAlignment="1">
      <alignment horizontal="center" vertical="center"/>
    </xf>
    <xf numFmtId="180" fontId="0" fillId="0" borderId="0" xfId="16" applyNumberFormat="1" applyFont="1" applyAlignment="1">
      <alignment horizontal="left" vertical="center" wrapText="1"/>
    </xf>
    <xf numFmtId="0" fontId="2" fillId="0" borderId="0" xfId="17" applyAlignment="1">
      <alignment horizontal="left" vertical="center"/>
    </xf>
    <xf numFmtId="180" fontId="2" fillId="0" borderId="0" xfId="16" applyNumberFormat="1" applyAlignment="1">
      <alignment horizontal="right" vertical="center"/>
    </xf>
    <xf numFmtId="38" fontId="2" fillId="2" borderId="69" xfId="18" applyFont="1" applyFill="1" applyBorder="1" applyAlignment="1">
      <alignment horizontal="center" vertical="center"/>
    </xf>
    <xf numFmtId="38" fontId="2" fillId="2" borderId="69" xfId="18" applyFont="1" applyFill="1" applyBorder="1" applyAlignment="1">
      <alignment vertical="center" wrapText="1"/>
    </xf>
    <xf numFmtId="180" fontId="2" fillId="0" borderId="0" xfId="16" applyNumberFormat="1" applyAlignment="1">
      <alignment horizontal="center" vertical="center"/>
    </xf>
    <xf numFmtId="38" fontId="2" fillId="2" borderId="42" xfId="18" applyFont="1" applyFill="1" applyBorder="1" applyAlignment="1">
      <alignment horizontal="center" vertical="center"/>
    </xf>
    <xf numFmtId="38" fontId="2" fillId="2" borderId="42" xfId="18" applyFont="1" applyFill="1" applyBorder="1" applyAlignment="1">
      <alignment horizontal="center" vertical="center" wrapText="1"/>
    </xf>
    <xf numFmtId="38" fontId="23" fillId="2" borderId="42" xfId="18" applyFont="1" applyFill="1" applyBorder="1" applyAlignment="1">
      <alignment horizontal="center" vertical="center" wrapText="1"/>
    </xf>
    <xf numFmtId="0" fontId="5" fillId="0" borderId="72" xfId="16" applyFont="1" applyBorder="1" applyAlignment="1">
      <alignment horizontal="center" vertical="center"/>
    </xf>
    <xf numFmtId="180" fontId="5" fillId="0" borderId="72" xfId="16" applyNumberFormat="1" applyFont="1" applyBorder="1" applyAlignment="1">
      <alignment vertical="center"/>
    </xf>
    <xf numFmtId="38" fontId="5" fillId="3" borderId="73" xfId="18" applyFont="1" applyFill="1" applyBorder="1" applyAlignment="1">
      <alignment horizontal="right" vertical="center"/>
    </xf>
    <xf numFmtId="38" fontId="5" fillId="3" borderId="73" xfId="18" applyFont="1" applyFill="1" applyBorder="1" applyAlignment="1">
      <alignment vertical="center"/>
    </xf>
    <xf numFmtId="38" fontId="5" fillId="4" borderId="72" xfId="18" applyFont="1" applyFill="1" applyBorder="1" applyAlignment="1">
      <alignment vertical="center"/>
    </xf>
    <xf numFmtId="38" fontId="5" fillId="0" borderId="72" xfId="18" applyFont="1" applyFill="1" applyBorder="1" applyAlignment="1">
      <alignment vertical="center"/>
    </xf>
    <xf numFmtId="180" fontId="5" fillId="0" borderId="0" xfId="16" applyNumberFormat="1" applyFont="1" applyAlignment="1">
      <alignment vertical="center"/>
    </xf>
    <xf numFmtId="0" fontId="5" fillId="0" borderId="36" xfId="16" applyFont="1" applyBorder="1" applyAlignment="1">
      <alignment horizontal="center" vertical="center"/>
    </xf>
    <xf numFmtId="180" fontId="5" fillId="0" borderId="36" xfId="16" applyNumberFormat="1" applyFont="1" applyBorder="1" applyAlignment="1">
      <alignment vertical="center"/>
    </xf>
    <xf numFmtId="38" fontId="5" fillId="4" borderId="36" xfId="18" applyFont="1" applyFill="1" applyBorder="1" applyAlignment="1">
      <alignment vertical="center"/>
    </xf>
    <xf numFmtId="38" fontId="5" fillId="0" borderId="36" xfId="18" applyFont="1" applyFill="1" applyBorder="1" applyAlignment="1">
      <alignment vertical="center"/>
    </xf>
    <xf numFmtId="38" fontId="5" fillId="0" borderId="37" xfId="18" applyFont="1" applyFill="1" applyBorder="1" applyAlignment="1">
      <alignment vertical="center"/>
    </xf>
    <xf numFmtId="0" fontId="5" fillId="0" borderId="58" xfId="16" applyFont="1" applyBorder="1" applyAlignment="1">
      <alignment horizontal="center" vertical="center"/>
    </xf>
    <xf numFmtId="180" fontId="5" fillId="0" borderId="58" xfId="16" applyNumberFormat="1" applyFont="1" applyBorder="1" applyAlignment="1">
      <alignment vertical="center"/>
    </xf>
    <xf numFmtId="38" fontId="5" fillId="4" borderId="58" xfId="18" applyFont="1" applyFill="1" applyBorder="1" applyAlignment="1">
      <alignment vertical="center"/>
    </xf>
    <xf numFmtId="38" fontId="5" fillId="0" borderId="58" xfId="18" applyFont="1" applyFill="1" applyBorder="1" applyAlignment="1">
      <alignment vertical="center"/>
    </xf>
    <xf numFmtId="38" fontId="5" fillId="0" borderId="75" xfId="18" applyFont="1" applyFill="1" applyBorder="1" applyAlignment="1">
      <alignment vertical="center"/>
    </xf>
    <xf numFmtId="180" fontId="0" fillId="0" borderId="0" xfId="16" applyNumberFormat="1" applyFont="1" applyAlignment="1">
      <alignment vertical="center"/>
    </xf>
    <xf numFmtId="180" fontId="2" fillId="0" borderId="36" xfId="16" applyNumberFormat="1" applyBorder="1" applyAlignment="1">
      <alignment horizontal="center" vertical="center"/>
    </xf>
    <xf numFmtId="180" fontId="2" fillId="0" borderId="36" xfId="16" applyNumberFormat="1" applyBorder="1" applyAlignment="1">
      <alignment vertical="center"/>
    </xf>
    <xf numFmtId="38" fontId="24" fillId="0" borderId="36" xfId="18" applyFont="1" applyBorder="1" applyAlignment="1">
      <alignment vertical="center"/>
    </xf>
    <xf numFmtId="180" fontId="24" fillId="0" borderId="51" xfId="16" applyNumberFormat="1" applyFont="1" applyBorder="1" applyAlignment="1">
      <alignment vertical="center"/>
    </xf>
    <xf numFmtId="180" fontId="24" fillId="0" borderId="36" xfId="16" applyNumberFormat="1" applyFont="1" applyBorder="1" applyAlignment="1">
      <alignment vertical="center"/>
    </xf>
    <xf numFmtId="0" fontId="3" fillId="0" borderId="46" xfId="1" applyFont="1" applyBorder="1" applyAlignment="1">
      <alignment horizontal="right"/>
    </xf>
    <xf numFmtId="176" fontId="8" fillId="0" borderId="78" xfId="1" applyNumberFormat="1" applyFont="1" applyBorder="1" applyAlignment="1">
      <alignment horizontal="center"/>
    </xf>
    <xf numFmtId="176" fontId="8" fillId="0" borderId="15" xfId="1" applyNumberFormat="1" applyFont="1" applyBorder="1" applyAlignment="1">
      <alignment horizontal="center"/>
    </xf>
    <xf numFmtId="176" fontId="8" fillId="0" borderId="61" xfId="1" applyNumberFormat="1" applyFont="1" applyBorder="1" applyAlignment="1">
      <alignment horizontal="center"/>
    </xf>
    <xf numFmtId="0" fontId="3" fillId="0" borderId="46" xfId="1" applyFont="1" applyBorder="1" applyAlignment="1">
      <alignment horizontal="center"/>
    </xf>
    <xf numFmtId="181" fontId="8" fillId="0" borderId="1" xfId="1" applyNumberFormat="1" applyFont="1" applyBorder="1" applyAlignment="1">
      <alignment horizontal="center"/>
    </xf>
    <xf numFmtId="181" fontId="8" fillId="0" borderId="63" xfId="1" applyNumberFormat="1" applyFont="1" applyBorder="1" applyAlignment="1">
      <alignment horizontal="center"/>
    </xf>
    <xf numFmtId="0" fontId="7" fillId="0" borderId="0" xfId="1" applyFont="1" applyAlignment="1">
      <alignment vertical="center"/>
    </xf>
    <xf numFmtId="0" fontId="2" fillId="0" borderId="0" xfId="1" applyAlignment="1">
      <alignment vertical="center"/>
    </xf>
    <xf numFmtId="0" fontId="2" fillId="0" borderId="0" xfId="17">
      <alignment vertical="center"/>
    </xf>
    <xf numFmtId="0" fontId="25" fillId="0" borderId="0" xfId="1" applyFont="1" applyAlignment="1">
      <alignment vertical="center"/>
    </xf>
    <xf numFmtId="0" fontId="9" fillId="0" borderId="0" xfId="1" applyFont="1" applyAlignment="1">
      <alignment vertical="center"/>
    </xf>
    <xf numFmtId="0" fontId="25" fillId="0" borderId="0" xfId="1" applyFont="1"/>
    <xf numFmtId="0" fontId="2" fillId="0" borderId="0" xfId="1" applyAlignment="1">
      <alignment horizontal="right" vertical="center"/>
    </xf>
    <xf numFmtId="0" fontId="5" fillId="0" borderId="0" xfId="1" applyFont="1" applyAlignment="1">
      <alignment vertical="center"/>
    </xf>
    <xf numFmtId="0" fontId="7" fillId="2" borderId="68" xfId="1" applyFont="1" applyFill="1" applyBorder="1" applyAlignment="1">
      <alignment vertical="center"/>
    </xf>
    <xf numFmtId="0" fontId="7" fillId="2" borderId="82" xfId="1" applyFont="1" applyFill="1" applyBorder="1" applyAlignment="1">
      <alignment horizontal="right" vertical="center"/>
    </xf>
    <xf numFmtId="0" fontId="7" fillId="2" borderId="71" xfId="1" applyFont="1" applyFill="1" applyBorder="1" applyAlignment="1">
      <alignment horizontal="left" vertical="center"/>
    </xf>
    <xf numFmtId="0" fontId="7" fillId="2" borderId="53" xfId="1" applyFont="1" applyFill="1" applyBorder="1" applyAlignment="1">
      <alignment horizontal="right" vertical="center"/>
    </xf>
    <xf numFmtId="0" fontId="7" fillId="2" borderId="54" xfId="1" applyFont="1" applyFill="1" applyBorder="1" applyAlignment="1">
      <alignment horizontal="center" vertical="center"/>
    </xf>
    <xf numFmtId="0" fontId="7" fillId="0" borderId="70" xfId="1" applyFont="1" applyBorder="1" applyAlignment="1">
      <alignment vertical="center"/>
    </xf>
    <xf numFmtId="0" fontId="7" fillId="0" borderId="45" xfId="1" applyFont="1" applyBorder="1" applyAlignment="1">
      <alignment vertical="center"/>
    </xf>
    <xf numFmtId="0" fontId="7" fillId="0" borderId="68" xfId="1" applyFont="1" applyBorder="1" applyAlignment="1">
      <alignment vertical="center"/>
    </xf>
    <xf numFmtId="0" fontId="7" fillId="0" borderId="46" xfId="1" applyFont="1" applyBorder="1" applyAlignment="1">
      <alignment vertical="center"/>
    </xf>
    <xf numFmtId="38" fontId="3" fillId="0" borderId="31" xfId="18" applyFont="1" applyFill="1" applyBorder="1" applyAlignment="1">
      <alignment vertical="center" shrinkToFit="1"/>
    </xf>
    <xf numFmtId="38" fontId="3" fillId="0" borderId="32" xfId="18" applyFont="1" applyFill="1" applyBorder="1" applyAlignment="1">
      <alignment vertical="center" shrinkToFit="1"/>
    </xf>
    <xf numFmtId="38" fontId="3" fillId="0" borderId="36" xfId="18" applyFont="1" applyFill="1" applyBorder="1" applyAlignment="1">
      <alignment vertical="center" shrinkToFit="1"/>
    </xf>
    <xf numFmtId="0" fontId="7" fillId="0" borderId="61" xfId="1" applyFont="1" applyBorder="1" applyAlignment="1">
      <alignment vertical="center"/>
    </xf>
    <xf numFmtId="0" fontId="7" fillId="0" borderId="30" xfId="1" applyFont="1" applyBorder="1" applyAlignment="1">
      <alignment vertical="center"/>
    </xf>
    <xf numFmtId="38" fontId="3" fillId="4" borderId="32" xfId="18" applyFont="1" applyFill="1" applyBorder="1" applyAlignment="1">
      <alignment vertical="center" shrinkToFit="1"/>
    </xf>
    <xf numFmtId="38" fontId="3" fillId="4" borderId="36" xfId="18" applyFont="1" applyFill="1" applyBorder="1" applyAlignment="1">
      <alignment vertical="center" shrinkToFit="1"/>
    </xf>
    <xf numFmtId="0" fontId="7" fillId="0" borderId="82" xfId="1" applyFont="1" applyBorder="1" applyAlignment="1">
      <alignment vertical="center"/>
    </xf>
    <xf numFmtId="38" fontId="3" fillId="0" borderId="83" xfId="18" applyFont="1" applyFill="1" applyBorder="1" applyAlignment="1">
      <alignment horizontal="center" vertical="center" shrinkToFit="1"/>
    </xf>
    <xf numFmtId="38" fontId="3" fillId="4" borderId="62" xfId="18" applyFont="1" applyFill="1" applyBorder="1" applyAlignment="1">
      <alignment vertical="center" shrinkToFit="1"/>
    </xf>
    <xf numFmtId="38" fontId="3" fillId="4" borderId="57" xfId="18" applyFont="1" applyFill="1" applyBorder="1" applyAlignment="1">
      <alignment vertical="center" shrinkToFit="1"/>
    </xf>
    <xf numFmtId="38" fontId="3" fillId="0" borderId="85" xfId="18" applyFont="1" applyFill="1" applyBorder="1" applyAlignment="1">
      <alignment vertical="center" shrinkToFit="1"/>
    </xf>
    <xf numFmtId="38" fontId="3" fillId="0" borderId="50" xfId="18" applyFont="1" applyFill="1" applyBorder="1" applyAlignment="1">
      <alignment vertical="center" shrinkToFit="1"/>
    </xf>
    <xf numFmtId="38" fontId="3" fillId="0" borderId="51" xfId="18" applyFont="1" applyFill="1" applyBorder="1" applyAlignment="1">
      <alignment vertical="center" shrinkToFit="1"/>
    </xf>
    <xf numFmtId="0" fontId="7" fillId="2" borderId="86" xfId="1" applyFont="1" applyFill="1" applyBorder="1" applyAlignment="1">
      <alignment horizontal="center" vertical="center"/>
    </xf>
    <xf numFmtId="0" fontId="7" fillId="2" borderId="56" xfId="1" applyFont="1" applyFill="1" applyBorder="1" applyAlignment="1">
      <alignment horizontal="center" vertical="center"/>
    </xf>
    <xf numFmtId="38" fontId="3" fillId="0" borderId="34" xfId="18" applyFont="1" applyFill="1" applyBorder="1" applyAlignment="1">
      <alignment vertical="center" shrinkToFit="1"/>
    </xf>
    <xf numFmtId="38" fontId="3" fillId="0" borderId="49" xfId="18" applyFont="1" applyFill="1" applyBorder="1" applyAlignment="1">
      <alignment vertical="center" shrinkToFit="1"/>
    </xf>
    <xf numFmtId="0" fontId="26" fillId="0" borderId="0" xfId="1" applyFont="1" applyAlignment="1">
      <alignment vertical="center"/>
    </xf>
    <xf numFmtId="0" fontId="7" fillId="2" borderId="88" xfId="1" applyFont="1" applyFill="1" applyBorder="1" applyAlignment="1">
      <alignment vertical="center"/>
    </xf>
    <xf numFmtId="0" fontId="7" fillId="2" borderId="89" xfId="1" applyFont="1" applyFill="1" applyBorder="1" applyAlignment="1">
      <alignment horizontal="right" vertical="center"/>
    </xf>
    <xf numFmtId="0" fontId="7" fillId="2" borderId="41" xfId="1" applyFont="1" applyFill="1" applyBorder="1" applyAlignment="1">
      <alignment horizontal="center" vertical="center"/>
    </xf>
    <xf numFmtId="38" fontId="3" fillId="0" borderId="72" xfId="18" applyFont="1" applyFill="1" applyBorder="1" applyAlignment="1">
      <alignment vertical="center" shrinkToFit="1"/>
    </xf>
    <xf numFmtId="38" fontId="3" fillId="0" borderId="58" xfId="18" applyFont="1" applyFill="1" applyBorder="1" applyAlignment="1">
      <alignment vertical="center" shrinkToFit="1"/>
    </xf>
    <xf numFmtId="182" fontId="7" fillId="2" borderId="69" xfId="1" applyNumberFormat="1" applyFont="1" applyFill="1" applyBorder="1" applyAlignment="1">
      <alignment horizontal="center" vertical="center"/>
    </xf>
    <xf numFmtId="181" fontId="7" fillId="2" borderId="41" xfId="1" applyNumberFormat="1" applyFont="1" applyFill="1" applyBorder="1" applyAlignment="1">
      <alignment horizontal="center" vertical="center"/>
    </xf>
    <xf numFmtId="181" fontId="7" fillId="2" borderId="42" xfId="1" applyNumberFormat="1" applyFont="1" applyFill="1" applyBorder="1" applyAlignment="1">
      <alignment horizontal="center" vertical="center"/>
    </xf>
    <xf numFmtId="38" fontId="3" fillId="0" borderId="30" xfId="18" applyFont="1" applyFill="1" applyBorder="1" applyAlignment="1">
      <alignment vertical="center" shrinkToFit="1"/>
    </xf>
    <xf numFmtId="38" fontId="3" fillId="4" borderId="30" xfId="18" applyFont="1" applyFill="1" applyBorder="1" applyAlignment="1">
      <alignment vertical="center" shrinkToFit="1"/>
    </xf>
    <xf numFmtId="38" fontId="3" fillId="0" borderId="45" xfId="18" applyFont="1" applyFill="1" applyBorder="1" applyAlignment="1">
      <alignment vertical="center" shrinkToFit="1"/>
    </xf>
    <xf numFmtId="38" fontId="3" fillId="0" borderId="87" xfId="18" applyFont="1" applyFill="1" applyBorder="1" applyAlignment="1">
      <alignment vertical="center" shrinkToFit="1"/>
    </xf>
    <xf numFmtId="0" fontId="27" fillId="0" borderId="0" xfId="19" applyFont="1">
      <alignment vertical="center"/>
    </xf>
    <xf numFmtId="0" fontId="19" fillId="0" borderId="0" xfId="19" applyFont="1" applyAlignment="1">
      <alignment horizontal="right" vertical="center"/>
    </xf>
    <xf numFmtId="0" fontId="28" fillId="0" borderId="0" xfId="19" applyFont="1">
      <alignment vertical="center"/>
    </xf>
    <xf numFmtId="0" fontId="9" fillId="0" borderId="0" xfId="1" applyFont="1" applyAlignment="1">
      <alignment horizontal="right" vertical="center"/>
    </xf>
    <xf numFmtId="0" fontId="19" fillId="0" borderId="0" xfId="19" applyFont="1">
      <alignment vertical="center"/>
    </xf>
    <xf numFmtId="0" fontId="27" fillId="2" borderId="36" xfId="19" applyFont="1" applyFill="1" applyBorder="1" applyAlignment="1">
      <alignment horizontal="center" vertical="center"/>
    </xf>
    <xf numFmtId="0" fontId="20" fillId="2" borderId="36" xfId="19" applyFont="1" applyFill="1" applyBorder="1" applyAlignment="1">
      <alignment horizontal="center" vertical="center"/>
    </xf>
    <xf numFmtId="183" fontId="27" fillId="4" borderId="36" xfId="19" applyNumberFormat="1" applyFont="1" applyFill="1" applyBorder="1" applyAlignment="1">
      <alignment horizontal="center" vertical="center"/>
    </xf>
    <xf numFmtId="183" fontId="27" fillId="4" borderId="36" xfId="19" applyNumberFormat="1" applyFont="1" applyFill="1" applyBorder="1">
      <alignment vertical="center"/>
    </xf>
    <xf numFmtId="184" fontId="27" fillId="4" borderId="36" xfId="19" applyNumberFormat="1" applyFont="1" applyFill="1" applyBorder="1">
      <alignment vertical="center"/>
    </xf>
    <xf numFmtId="184" fontId="27" fillId="0" borderId="74" xfId="19" applyNumberFormat="1" applyFont="1" applyBorder="1">
      <alignment vertical="center"/>
    </xf>
    <xf numFmtId="0" fontId="27" fillId="4" borderId="36" xfId="19" applyFont="1" applyFill="1" applyBorder="1" applyAlignment="1">
      <alignment horizontal="center" vertical="center"/>
    </xf>
    <xf numFmtId="0" fontId="27" fillId="4" borderId="36" xfId="19" applyFont="1" applyFill="1" applyBorder="1" applyAlignment="1">
      <alignment horizontal="center" vertical="center" shrinkToFit="1"/>
    </xf>
    <xf numFmtId="0" fontId="27" fillId="4" borderId="36" xfId="19" applyFont="1" applyFill="1" applyBorder="1" applyAlignment="1">
      <alignment horizontal="left" vertical="center" shrinkToFit="1"/>
    </xf>
    <xf numFmtId="183" fontId="27" fillId="5" borderId="36" xfId="19" applyNumberFormat="1" applyFont="1" applyFill="1" applyBorder="1">
      <alignment vertical="center"/>
    </xf>
    <xf numFmtId="184" fontId="27" fillId="5" borderId="36" xfId="19" applyNumberFormat="1" applyFont="1" applyFill="1" applyBorder="1">
      <alignment vertical="center"/>
    </xf>
    <xf numFmtId="184" fontId="27" fillId="5" borderId="74" xfId="19" applyNumberFormat="1" applyFont="1" applyFill="1" applyBorder="1">
      <alignment vertical="center"/>
    </xf>
    <xf numFmtId="0" fontId="27" fillId="5" borderId="36" xfId="19" applyFont="1" applyFill="1" applyBorder="1" applyAlignment="1">
      <alignment horizontal="center" vertical="center"/>
    </xf>
    <xf numFmtId="0" fontId="27" fillId="5" borderId="36" xfId="19" applyFont="1" applyFill="1" applyBorder="1" applyAlignment="1">
      <alignment horizontal="center" vertical="center" shrinkToFit="1"/>
    </xf>
    <xf numFmtId="0" fontId="27" fillId="5" borderId="36" xfId="19" applyFont="1" applyFill="1" applyBorder="1" applyAlignment="1">
      <alignment horizontal="left" vertical="center" shrinkToFit="1"/>
    </xf>
    <xf numFmtId="0" fontId="32" fillId="0" borderId="0" xfId="19" applyFont="1">
      <alignment vertical="center"/>
    </xf>
    <xf numFmtId="0" fontId="27" fillId="4" borderId="36" xfId="19" applyFont="1" applyFill="1" applyBorder="1" applyAlignment="1">
      <alignment vertical="center" shrinkToFit="1"/>
    </xf>
    <xf numFmtId="0" fontId="27" fillId="5" borderId="36" xfId="19" applyFont="1" applyFill="1" applyBorder="1" applyAlignment="1">
      <alignment vertical="center" shrinkToFit="1"/>
    </xf>
    <xf numFmtId="183" fontId="20" fillId="4" borderId="36" xfId="19" applyNumberFormat="1" applyFont="1" applyFill="1" applyBorder="1">
      <alignment vertical="center"/>
    </xf>
    <xf numFmtId="2" fontId="20" fillId="4" borderId="36" xfId="19" applyNumberFormat="1" applyFont="1" applyFill="1" applyBorder="1">
      <alignment vertical="center"/>
    </xf>
    <xf numFmtId="184" fontId="20" fillId="4" borderId="36" xfId="19" applyNumberFormat="1" applyFont="1" applyFill="1" applyBorder="1">
      <alignment vertical="center"/>
    </xf>
    <xf numFmtId="185" fontId="20" fillId="4" borderId="36" xfId="20" applyNumberFormat="1" applyFont="1" applyFill="1" applyBorder="1">
      <alignment vertical="center"/>
    </xf>
    <xf numFmtId="0" fontId="27" fillId="0" borderId="36" xfId="19" applyFont="1" applyBorder="1">
      <alignment vertical="center"/>
    </xf>
    <xf numFmtId="0" fontId="2" fillId="0" borderId="0" xfId="1" applyAlignment="1">
      <alignment horizontal="center" vertical="center"/>
    </xf>
    <xf numFmtId="0" fontId="2" fillId="0" borderId="0" xfId="1" applyAlignment="1">
      <alignment horizontal="center" vertical="center" shrinkToFit="1"/>
    </xf>
    <xf numFmtId="0" fontId="2" fillId="0" borderId="0" xfId="1" applyAlignment="1">
      <alignment vertical="center" shrinkToFit="1"/>
    </xf>
    <xf numFmtId="0" fontId="5" fillId="0" borderId="0" xfId="1" applyFont="1" applyAlignment="1">
      <alignment horizontal="center" vertical="center"/>
    </xf>
    <xf numFmtId="0" fontId="5" fillId="0" borderId="0" xfId="1" applyFont="1" applyAlignment="1">
      <alignment horizontal="center" vertical="center" shrinkToFit="1"/>
    </xf>
    <xf numFmtId="0" fontId="5" fillId="6" borderId="67" xfId="1" applyFont="1" applyFill="1" applyBorder="1" applyAlignment="1">
      <alignment horizontal="center" vertical="center"/>
    </xf>
    <xf numFmtId="0" fontId="5" fillId="6" borderId="69" xfId="1" applyFont="1" applyFill="1" applyBorder="1" applyAlignment="1">
      <alignment horizontal="center" vertical="center"/>
    </xf>
    <xf numFmtId="0" fontId="5" fillId="6" borderId="51" xfId="1" applyFont="1" applyFill="1" applyBorder="1" applyAlignment="1">
      <alignment horizontal="center" vertical="center" wrapText="1"/>
    </xf>
    <xf numFmtId="0" fontId="5" fillId="6" borderId="36" xfId="1" applyFont="1" applyFill="1" applyBorder="1" applyAlignment="1">
      <alignment horizontal="center" vertical="center"/>
    </xf>
    <xf numFmtId="0" fontId="5" fillId="6" borderId="36" xfId="1" applyFont="1" applyFill="1" applyBorder="1" applyAlignment="1">
      <alignment horizontal="center" vertical="center" wrapText="1"/>
    </xf>
    <xf numFmtId="0" fontId="5" fillId="6" borderId="50" xfId="1" applyFont="1" applyFill="1" applyBorder="1" applyAlignment="1">
      <alignment horizontal="center" vertical="center" wrapText="1"/>
    </xf>
    <xf numFmtId="0" fontId="5" fillId="0" borderId="0" xfId="1" applyFont="1" applyAlignment="1">
      <alignment horizontal="center" vertical="center" wrapText="1"/>
    </xf>
    <xf numFmtId="0" fontId="5" fillId="4" borderId="51" xfId="1" applyFont="1" applyFill="1" applyBorder="1" applyAlignment="1">
      <alignment horizontal="center" vertical="center" shrinkToFit="1"/>
    </xf>
    <xf numFmtId="0" fontId="5" fillId="4" borderId="51" xfId="1" applyFont="1" applyFill="1" applyBorder="1" applyAlignment="1">
      <alignment horizontal="center" vertical="center"/>
    </xf>
    <xf numFmtId="0" fontId="5" fillId="4" borderId="51" xfId="1" applyFont="1" applyFill="1" applyBorder="1" applyAlignment="1">
      <alignment horizontal="center" vertical="center" wrapText="1"/>
    </xf>
    <xf numFmtId="0" fontId="5" fillId="4" borderId="36" xfId="1" applyFont="1" applyFill="1" applyBorder="1" applyAlignment="1">
      <alignment horizontal="center" vertical="center"/>
    </xf>
    <xf numFmtId="0" fontId="5" fillId="4" borderId="36" xfId="1" applyFont="1" applyFill="1" applyBorder="1" applyAlignment="1">
      <alignment horizontal="center" vertical="center" wrapText="1"/>
    </xf>
    <xf numFmtId="0" fontId="5" fillId="0" borderId="36" xfId="1" applyFont="1" applyBorder="1" applyAlignment="1">
      <alignment horizontal="center" vertical="center" shrinkToFit="1"/>
    </xf>
    <xf numFmtId="0" fontId="5" fillId="0" borderId="36" xfId="1" applyFont="1" applyBorder="1" applyAlignment="1">
      <alignment vertical="center"/>
    </xf>
    <xf numFmtId="185" fontId="5" fillId="0" borderId="36" xfId="9" applyNumberFormat="1" applyFont="1" applyBorder="1" applyAlignment="1">
      <alignment vertical="center"/>
    </xf>
    <xf numFmtId="186" fontId="5" fillId="0" borderId="36" xfId="9" applyNumberFormat="1" applyFont="1" applyBorder="1" applyAlignment="1">
      <alignment vertical="center"/>
    </xf>
    <xf numFmtId="0" fontId="5" fillId="0" borderId="95" xfId="1" applyFont="1" applyBorder="1" applyAlignment="1">
      <alignment horizontal="center" vertical="center"/>
    </xf>
    <xf numFmtId="185" fontId="5" fillId="0" borderId="36" xfId="9" applyNumberFormat="1" applyFont="1" applyBorder="1" applyAlignment="1">
      <alignment horizontal="center" vertical="center"/>
    </xf>
    <xf numFmtId="186" fontId="5" fillId="0" borderId="36" xfId="9" applyNumberFormat="1" applyFont="1" applyBorder="1" applyAlignment="1">
      <alignment horizontal="center" vertical="center"/>
    </xf>
    <xf numFmtId="185" fontId="5" fillId="0" borderId="36" xfId="9" applyNumberFormat="1" applyFont="1" applyBorder="1" applyAlignment="1">
      <alignment vertical="center" shrinkToFit="1"/>
    </xf>
    <xf numFmtId="0" fontId="5" fillId="7" borderId="36" xfId="1" applyFont="1" applyFill="1" applyBorder="1" applyAlignment="1">
      <alignment vertical="center"/>
    </xf>
    <xf numFmtId="0" fontId="5" fillId="7" borderId="36" xfId="1" applyFont="1" applyFill="1" applyBorder="1" applyAlignment="1">
      <alignment vertical="center" shrinkToFit="1"/>
    </xf>
    <xf numFmtId="185" fontId="5" fillId="7" borderId="36" xfId="9" applyNumberFormat="1" applyFont="1" applyFill="1" applyBorder="1" applyAlignment="1">
      <alignment vertical="center"/>
    </xf>
    <xf numFmtId="0" fontId="5" fillId="7" borderId="95" xfId="1" applyFont="1" applyFill="1" applyBorder="1" applyAlignment="1">
      <alignment horizontal="center" vertical="center"/>
    </xf>
    <xf numFmtId="0" fontId="5" fillId="0" borderId="29" xfId="1" applyFont="1" applyBorder="1" applyAlignment="1">
      <alignment horizontal="center" vertical="center"/>
    </xf>
    <xf numFmtId="0" fontId="5" fillId="0" borderId="29" xfId="1" applyFont="1" applyBorder="1" applyAlignment="1">
      <alignment horizontal="center" vertical="center" shrinkToFit="1"/>
    </xf>
    <xf numFmtId="0" fontId="5" fillId="0" borderId="29" xfId="1" applyFont="1" applyBorder="1" applyAlignment="1">
      <alignment horizontal="left" vertical="center"/>
    </xf>
    <xf numFmtId="0" fontId="5" fillId="0" borderId="36" xfId="1" applyFont="1" applyBorder="1" applyAlignment="1">
      <alignment horizontal="right" vertical="center"/>
    </xf>
    <xf numFmtId="183" fontId="5" fillId="0" borderId="36" xfId="1" applyNumberFormat="1" applyFont="1" applyBorder="1" applyAlignment="1">
      <alignment horizontal="center" vertical="center"/>
    </xf>
    <xf numFmtId="0" fontId="5" fillId="0" borderId="68" xfId="1" applyFont="1" applyBorder="1" applyAlignment="1">
      <alignment horizontal="left" vertical="center"/>
    </xf>
    <xf numFmtId="0" fontId="5" fillId="0" borderId="29" xfId="1" applyFont="1" applyBorder="1" applyAlignment="1">
      <alignment vertical="center"/>
    </xf>
    <xf numFmtId="0" fontId="5" fillId="6" borderId="68" xfId="1" applyFont="1" applyFill="1" applyBorder="1" applyAlignment="1">
      <alignment horizontal="left" vertical="center"/>
    </xf>
    <xf numFmtId="0" fontId="5" fillId="6" borderId="29" xfId="1" applyFont="1" applyFill="1" applyBorder="1" applyAlignment="1">
      <alignment horizontal="center" vertical="center"/>
    </xf>
    <xf numFmtId="0" fontId="5" fillId="6" borderId="37" xfId="1" applyFont="1" applyFill="1" applyBorder="1" applyAlignment="1">
      <alignment horizontal="left" vertical="center"/>
    </xf>
    <xf numFmtId="0" fontId="5" fillId="6" borderId="32" xfId="1" applyFont="1" applyFill="1" applyBorder="1" applyAlignment="1">
      <alignment horizontal="left" vertical="center"/>
    </xf>
    <xf numFmtId="0" fontId="5" fillId="0" borderId="0" xfId="1" applyFont="1" applyAlignment="1">
      <alignment horizontal="left" vertical="center"/>
    </xf>
    <xf numFmtId="0" fontId="5" fillId="6" borderId="94" xfId="1" applyFont="1" applyFill="1" applyBorder="1" applyAlignment="1">
      <alignment horizontal="center" vertical="center"/>
    </xf>
    <xf numFmtId="0" fontId="5" fillId="6" borderId="44" xfId="1" applyFont="1" applyFill="1" applyBorder="1" applyAlignment="1">
      <alignment horizontal="center" vertical="center"/>
    </xf>
    <xf numFmtId="0" fontId="5" fillId="6" borderId="50" xfId="1" applyFont="1" applyFill="1" applyBorder="1" applyAlignment="1">
      <alignment horizontal="center" vertical="center"/>
    </xf>
    <xf numFmtId="0" fontId="5" fillId="6" borderId="51" xfId="1" applyFont="1" applyFill="1" applyBorder="1" applyAlignment="1">
      <alignment horizontal="center" vertical="center"/>
    </xf>
    <xf numFmtId="0" fontId="5" fillId="0" borderId="37" xfId="1" applyFont="1" applyBorder="1" applyAlignment="1">
      <alignment horizontal="left" vertical="center"/>
    </xf>
    <xf numFmtId="0" fontId="5" fillId="0" borderId="33" xfId="1" applyFont="1" applyBorder="1" applyAlignment="1">
      <alignment horizontal="center" vertical="center"/>
    </xf>
    <xf numFmtId="0" fontId="5" fillId="0" borderId="32" xfId="1" applyFont="1" applyBorder="1" applyAlignment="1">
      <alignment horizontal="right" vertical="center"/>
    </xf>
    <xf numFmtId="38" fontId="5" fillId="0" borderId="36" xfId="9" applyFont="1" applyBorder="1" applyAlignment="1">
      <alignment horizontal="center" vertical="center"/>
    </xf>
    <xf numFmtId="40" fontId="5" fillId="0" borderId="36" xfId="9" applyNumberFormat="1" applyFont="1" applyBorder="1" applyAlignment="1">
      <alignment horizontal="center" vertical="center"/>
    </xf>
    <xf numFmtId="0" fontId="35" fillId="0" borderId="32" xfId="1" applyFont="1" applyBorder="1" applyAlignment="1">
      <alignment horizontal="right" vertical="center"/>
    </xf>
    <xf numFmtId="40" fontId="5" fillId="0" borderId="0" xfId="9" applyNumberFormat="1" applyFont="1" applyBorder="1" applyAlignment="1">
      <alignment horizontal="center" vertical="center"/>
    </xf>
    <xf numFmtId="0" fontId="36" fillId="0" borderId="0" xfId="1" applyFont="1" applyAlignment="1">
      <alignment horizontal="left" vertical="center"/>
    </xf>
    <xf numFmtId="0" fontId="5" fillId="8" borderId="37" xfId="1" applyFont="1" applyFill="1" applyBorder="1" applyAlignment="1">
      <alignment vertical="center"/>
    </xf>
    <xf numFmtId="0" fontId="5" fillId="8" borderId="32" xfId="1" applyFont="1" applyFill="1" applyBorder="1" applyAlignment="1">
      <alignment horizontal="center" vertical="center"/>
    </xf>
    <xf numFmtId="0" fontId="5" fillId="8" borderId="67" xfId="1" applyFont="1" applyFill="1" applyBorder="1" applyAlignment="1">
      <alignment horizontal="center" vertical="center"/>
    </xf>
    <xf numFmtId="0" fontId="5" fillId="8" borderId="69" xfId="1" applyFont="1" applyFill="1" applyBorder="1" applyAlignment="1">
      <alignment horizontal="center" vertical="center"/>
    </xf>
    <xf numFmtId="0" fontId="5" fillId="8" borderId="37" xfId="1" applyFont="1" applyFill="1" applyBorder="1" applyAlignment="1">
      <alignment horizontal="left" vertical="center"/>
    </xf>
    <xf numFmtId="0" fontId="5" fillId="8" borderId="51" xfId="1" applyFont="1" applyFill="1" applyBorder="1" applyAlignment="1">
      <alignment horizontal="center" vertical="center" wrapText="1"/>
    </xf>
    <xf numFmtId="0" fontId="5" fillId="8" borderId="36" xfId="1" applyFont="1" applyFill="1" applyBorder="1" applyAlignment="1">
      <alignment horizontal="center" vertical="center"/>
    </xf>
    <xf numFmtId="0" fontId="5" fillId="8" borderId="36" xfId="1" applyFont="1" applyFill="1" applyBorder="1" applyAlignment="1">
      <alignment horizontal="center" vertical="center" wrapText="1"/>
    </xf>
    <xf numFmtId="0" fontId="5" fillId="8" borderId="50" xfId="1" applyFont="1" applyFill="1" applyBorder="1" applyAlignment="1">
      <alignment horizontal="center" vertical="center" wrapText="1"/>
    </xf>
    <xf numFmtId="0" fontId="5" fillId="0" borderId="51" xfId="1" applyFont="1" applyBorder="1" applyAlignment="1">
      <alignment horizontal="center" vertical="center" wrapText="1"/>
    </xf>
    <xf numFmtId="0" fontId="5" fillId="0" borderId="95" xfId="1" applyFont="1" applyBorder="1" applyAlignment="1">
      <alignment horizontal="center" vertical="center" shrinkToFit="1"/>
    </xf>
    <xf numFmtId="183" fontId="5" fillId="0" borderId="36" xfId="1" applyNumberFormat="1" applyFont="1" applyBorder="1" applyAlignment="1">
      <alignment horizontal="right" vertical="center"/>
    </xf>
    <xf numFmtId="183" fontId="5" fillId="0" borderId="36" xfId="1" applyNumberFormat="1" applyFont="1" applyBorder="1" applyAlignment="1">
      <alignment vertical="center"/>
    </xf>
    <xf numFmtId="0" fontId="5" fillId="7" borderId="36" xfId="1" applyFont="1" applyFill="1" applyBorder="1" applyAlignment="1">
      <alignment horizontal="center" vertical="center" shrinkToFit="1"/>
    </xf>
    <xf numFmtId="0" fontId="5" fillId="7" borderId="36" xfId="1" applyFont="1" applyFill="1" applyBorder="1" applyAlignment="1">
      <alignment horizontal="center" vertical="center"/>
    </xf>
    <xf numFmtId="183" fontId="5" fillId="7" borderId="36" xfId="1" applyNumberFormat="1" applyFont="1" applyFill="1" applyBorder="1" applyAlignment="1">
      <alignment horizontal="center" vertical="center"/>
    </xf>
    <xf numFmtId="0" fontId="5" fillId="8" borderId="67" xfId="1" applyFont="1" applyFill="1" applyBorder="1" applyAlignment="1">
      <alignment horizontal="center" vertical="center" wrapText="1"/>
    </xf>
    <xf numFmtId="0" fontId="5" fillId="8" borderId="68" xfId="1" applyFont="1" applyFill="1" applyBorder="1" applyAlignment="1">
      <alignment vertical="center"/>
    </xf>
    <xf numFmtId="0" fontId="5" fillId="8" borderId="29" xfId="1" applyFont="1" applyFill="1" applyBorder="1" applyAlignment="1">
      <alignment horizontal="center" vertical="center"/>
    </xf>
    <xf numFmtId="0" fontId="5" fillId="8" borderId="32" xfId="1" applyFont="1" applyFill="1" applyBorder="1" applyAlignment="1">
      <alignment horizontal="left" vertical="center"/>
    </xf>
    <xf numFmtId="0" fontId="5" fillId="8" borderId="51" xfId="1" applyFont="1" applyFill="1" applyBorder="1" applyAlignment="1">
      <alignment horizontal="center" vertical="center"/>
    </xf>
    <xf numFmtId="0" fontId="5" fillId="8" borderId="50" xfId="1" applyFont="1" applyFill="1" applyBorder="1" applyAlignment="1">
      <alignment horizontal="center" vertical="center"/>
    </xf>
    <xf numFmtId="0" fontId="5" fillId="8" borderId="94" xfId="1" applyFont="1" applyFill="1" applyBorder="1" applyAlignment="1">
      <alignment horizontal="center" vertical="center"/>
    </xf>
    <xf numFmtId="0" fontId="5" fillId="8" borderId="44" xfId="1" applyFont="1" applyFill="1" applyBorder="1" applyAlignment="1">
      <alignment horizontal="center" vertical="center"/>
    </xf>
    <xf numFmtId="40" fontId="5" fillId="0" borderId="36" xfId="9" applyNumberFormat="1" applyFont="1" applyBorder="1" applyAlignment="1">
      <alignment vertical="center"/>
    </xf>
    <xf numFmtId="0" fontId="5" fillId="0" borderId="33" xfId="1" applyFont="1" applyBorder="1" applyAlignment="1">
      <alignment horizontal="left" vertical="center"/>
    </xf>
    <xf numFmtId="38" fontId="5" fillId="0" borderId="36" xfId="9" applyFont="1" applyBorder="1" applyAlignment="1">
      <alignment vertical="center"/>
    </xf>
    <xf numFmtId="0" fontId="13" fillId="0" borderId="0" xfId="11">
      <alignment vertical="center"/>
    </xf>
    <xf numFmtId="0" fontId="21" fillId="0" borderId="0" xfId="11" applyFont="1">
      <alignment vertical="center"/>
    </xf>
    <xf numFmtId="0" fontId="21" fillId="2" borderId="37" xfId="11" applyFont="1" applyFill="1" applyBorder="1" applyAlignment="1">
      <alignment horizontal="center" vertical="center"/>
    </xf>
    <xf numFmtId="0" fontId="21" fillId="0" borderId="36" xfId="11" applyFont="1" applyBorder="1" applyAlignment="1">
      <alignment horizontal="center" vertical="center"/>
    </xf>
    <xf numFmtId="0" fontId="5" fillId="8" borderId="32" xfId="1" applyFont="1" applyFill="1" applyBorder="1" applyAlignment="1">
      <alignment horizontal="center" vertical="center" wrapText="1"/>
    </xf>
    <xf numFmtId="0" fontId="21" fillId="0" borderId="0" xfId="11" applyFont="1" applyAlignment="1">
      <alignment horizontal="center" vertical="center"/>
    </xf>
    <xf numFmtId="0" fontId="21" fillId="0" borderId="37" xfId="11" applyFont="1" applyBorder="1" applyAlignment="1">
      <alignment horizontal="center" vertical="center"/>
    </xf>
    <xf numFmtId="0" fontId="21" fillId="0" borderId="36" xfId="11" applyFont="1" applyBorder="1">
      <alignment vertical="center"/>
    </xf>
    <xf numFmtId="0" fontId="5" fillId="0" borderId="14" xfId="1" applyFont="1" applyBorder="1" applyAlignment="1">
      <alignment vertical="center"/>
    </xf>
    <xf numFmtId="0" fontId="5" fillId="9" borderId="36" xfId="1" applyFont="1" applyFill="1" applyBorder="1" applyAlignment="1">
      <alignment horizontal="center" vertical="center" wrapText="1"/>
    </xf>
    <xf numFmtId="9" fontId="5" fillId="0" borderId="36" xfId="8" applyFont="1" applyBorder="1" applyAlignment="1">
      <alignment horizontal="center" vertical="center"/>
    </xf>
    <xf numFmtId="0" fontId="5" fillId="0" borderId="14" xfId="1" applyFont="1" applyBorder="1" applyAlignment="1">
      <alignment vertical="center" wrapText="1"/>
    </xf>
    <xf numFmtId="38" fontId="5" fillId="0" borderId="96" xfId="18" applyFont="1" applyFill="1" applyBorder="1" applyAlignment="1">
      <alignment horizontal="center" vertical="center"/>
    </xf>
    <xf numFmtId="38" fontId="5" fillId="0" borderId="97" xfId="18" applyFont="1" applyFill="1" applyBorder="1" applyAlignment="1">
      <alignment horizontal="center" vertical="center"/>
    </xf>
    <xf numFmtId="0" fontId="5" fillId="0" borderId="84" xfId="16" applyFont="1" applyBorder="1" applyAlignment="1">
      <alignment horizontal="center" vertical="center"/>
    </xf>
    <xf numFmtId="38" fontId="5" fillId="4" borderId="59" xfId="18" applyFont="1" applyFill="1" applyBorder="1" applyAlignment="1">
      <alignment vertical="center"/>
    </xf>
    <xf numFmtId="38" fontId="5" fillId="0" borderId="59" xfId="18" applyFont="1" applyFill="1" applyBorder="1" applyAlignment="1">
      <alignment vertical="center"/>
    </xf>
    <xf numFmtId="38" fontId="5" fillId="0" borderId="84" xfId="18" applyFont="1" applyFill="1" applyBorder="1" applyAlignment="1">
      <alignment vertical="center"/>
    </xf>
    <xf numFmtId="0" fontId="5" fillId="0" borderId="88" xfId="16" applyFont="1" applyBorder="1" applyAlignment="1">
      <alignment horizontal="center" vertical="center"/>
    </xf>
    <xf numFmtId="180" fontId="5" fillId="0" borderId="39" xfId="16" applyNumberFormat="1" applyFont="1" applyBorder="1" applyAlignment="1">
      <alignment vertical="center"/>
    </xf>
    <xf numFmtId="38" fontId="5" fillId="4" borderId="42" xfId="18" applyFont="1" applyFill="1" applyBorder="1" applyAlignment="1">
      <alignment vertical="center"/>
    </xf>
    <xf numFmtId="38" fontId="5" fillId="0" borderId="42" xfId="18" applyFont="1" applyFill="1" applyBorder="1" applyAlignment="1">
      <alignment vertical="center"/>
    </xf>
    <xf numFmtId="38" fontId="5" fillId="0" borderId="88" xfId="18" applyFont="1" applyFill="1" applyBorder="1" applyAlignment="1">
      <alignment vertical="center"/>
    </xf>
    <xf numFmtId="180" fontId="24" fillId="0" borderId="13" xfId="16" applyNumberFormat="1" applyFont="1" applyBorder="1" applyAlignment="1">
      <alignment vertical="center"/>
    </xf>
    <xf numFmtId="38" fontId="5" fillId="0" borderId="96" xfId="18" applyFont="1" applyFill="1" applyBorder="1" applyAlignment="1">
      <alignment vertical="center"/>
    </xf>
    <xf numFmtId="178" fontId="0" fillId="0" borderId="36" xfId="0" applyNumberFormat="1" applyBorder="1" applyAlignment="1">
      <alignment horizontal="center" vertical="center"/>
    </xf>
    <xf numFmtId="179" fontId="0" fillId="0" borderId="36" xfId="0" applyNumberFormat="1" applyBorder="1" applyAlignment="1">
      <alignment horizontal="center"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5" fillId="0" borderId="51" xfId="1" applyFont="1" applyBorder="1" applyAlignment="1">
      <alignment horizontal="center" vertical="center"/>
    </xf>
    <xf numFmtId="0" fontId="5" fillId="0" borderId="51" xfId="1" applyFont="1" applyBorder="1" applyAlignment="1">
      <alignment horizontal="center" vertical="center" shrinkToFit="1"/>
    </xf>
    <xf numFmtId="0" fontId="5" fillId="0" borderId="36" xfId="1" applyFont="1" applyBorder="1" applyAlignment="1">
      <alignment horizontal="center" vertical="center" wrapText="1"/>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23" fillId="0" borderId="36" xfId="1" applyFont="1" applyBorder="1" applyAlignment="1">
      <alignment horizontal="center" vertical="center" wrapText="1"/>
    </xf>
    <xf numFmtId="0" fontId="2" fillId="0" borderId="32" xfId="1" applyBorder="1" applyAlignment="1">
      <alignment horizontal="center" vertical="center"/>
    </xf>
    <xf numFmtId="0" fontId="5" fillId="0" borderId="36" xfId="1" applyFont="1" applyBorder="1" applyAlignment="1">
      <alignment horizontal="center" vertical="center"/>
    </xf>
    <xf numFmtId="0" fontId="5" fillId="0" borderId="36" xfId="1" applyFont="1" applyFill="1" applyBorder="1" applyAlignment="1">
      <alignment horizontal="center" vertical="center"/>
    </xf>
    <xf numFmtId="0" fontId="5" fillId="0" borderId="51" xfId="1" applyFont="1" applyFill="1" applyBorder="1" applyAlignment="1">
      <alignment horizontal="center" vertical="center"/>
    </xf>
    <xf numFmtId="0" fontId="5" fillId="0" borderId="51" xfId="1" applyFont="1" applyFill="1" applyBorder="1" applyAlignment="1">
      <alignment horizontal="center" vertical="center" shrinkToFit="1"/>
    </xf>
    <xf numFmtId="0" fontId="5" fillId="7" borderId="95" xfId="1" applyFont="1" applyFill="1" applyBorder="1" applyAlignment="1">
      <alignment vertical="center"/>
    </xf>
    <xf numFmtId="0" fontId="5" fillId="7" borderId="37" xfId="1" applyFont="1" applyFill="1" applyBorder="1" applyAlignment="1">
      <alignment horizontal="center" vertical="center"/>
    </xf>
    <xf numFmtId="0" fontId="5" fillId="7" borderId="33" xfId="1" applyFont="1" applyFill="1" applyBorder="1" applyAlignment="1">
      <alignment horizontal="center" vertical="center"/>
    </xf>
    <xf numFmtId="0" fontId="5" fillId="7" borderId="32" xfId="1" applyFont="1" applyFill="1" applyBorder="1" applyAlignment="1">
      <alignment horizontal="center" vertical="center"/>
    </xf>
    <xf numFmtId="2" fontId="5" fillId="0" borderId="36" xfId="1" applyNumberFormat="1" applyFont="1" applyBorder="1" applyAlignment="1">
      <alignment horizontal="center" vertical="center"/>
    </xf>
    <xf numFmtId="0" fontId="5" fillId="0" borderId="36" xfId="1" applyFont="1" applyBorder="1" applyAlignment="1">
      <alignment horizontal="center" vertical="center" wrapText="1"/>
    </xf>
    <xf numFmtId="0" fontId="5" fillId="10" borderId="51" xfId="1" applyFont="1" applyFill="1" applyBorder="1" applyAlignment="1">
      <alignment horizontal="center" vertical="center"/>
    </xf>
    <xf numFmtId="0" fontId="5" fillId="10" borderId="36" xfId="1" applyFont="1" applyFill="1" applyBorder="1" applyAlignment="1">
      <alignment horizontal="center" vertical="center"/>
    </xf>
    <xf numFmtId="2" fontId="5" fillId="10" borderId="36" xfId="1" applyNumberFormat="1" applyFont="1" applyFill="1" applyBorder="1" applyAlignment="1">
      <alignment horizontal="center" vertical="center"/>
    </xf>
    <xf numFmtId="0" fontId="5" fillId="10" borderId="36" xfId="1" applyFont="1" applyFill="1" applyBorder="1" applyAlignment="1">
      <alignment horizontal="center" vertical="center" wrapText="1"/>
    </xf>
    <xf numFmtId="186" fontId="5" fillId="10" borderId="36" xfId="9" applyNumberFormat="1" applyFont="1" applyFill="1" applyBorder="1" applyAlignment="1">
      <alignment vertical="center"/>
    </xf>
    <xf numFmtId="0" fontId="5" fillId="10" borderId="51" xfId="1" applyFont="1" applyFill="1" applyBorder="1" applyAlignment="1">
      <alignment horizontal="center" vertical="center" wrapText="1"/>
    </xf>
    <xf numFmtId="0" fontId="5" fillId="10" borderId="95" xfId="1" applyFont="1" applyFill="1" applyBorder="1" applyAlignment="1">
      <alignment horizontal="center" vertical="center"/>
    </xf>
    <xf numFmtId="0" fontId="5" fillId="4" borderId="51" xfId="1" applyFont="1" applyFill="1" applyBorder="1" applyAlignment="1">
      <alignment horizontal="left" vertical="center" wrapText="1"/>
    </xf>
    <xf numFmtId="0" fontId="5" fillId="0" borderId="36" xfId="1" applyFont="1" applyBorder="1" applyAlignment="1">
      <alignment horizontal="center" vertical="center"/>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xf>
    <xf numFmtId="0" fontId="36" fillId="0" borderId="0" xfId="1" applyFont="1" applyAlignment="1">
      <alignment horizontal="center" vertical="center"/>
    </xf>
    <xf numFmtId="40" fontId="36" fillId="0" borderId="0" xfId="9" applyNumberFormat="1" applyFont="1" applyBorder="1" applyAlignment="1">
      <alignment horizontal="center" vertical="center"/>
    </xf>
    <xf numFmtId="0" fontId="5" fillId="0" borderId="33" xfId="1" applyFont="1" applyBorder="1" applyAlignment="1">
      <alignment horizontal="center" vertical="center"/>
    </xf>
    <xf numFmtId="0" fontId="5" fillId="0" borderId="36" xfId="1" applyFont="1" applyBorder="1" applyAlignment="1">
      <alignment horizontal="center" vertical="center" wrapText="1"/>
    </xf>
    <xf numFmtId="0" fontId="5" fillId="0" borderId="36" xfId="1" applyFont="1" applyBorder="1" applyAlignment="1">
      <alignment horizontal="center" vertical="center"/>
    </xf>
    <xf numFmtId="0" fontId="5" fillId="0" borderId="33" xfId="1" applyFont="1" applyBorder="1" applyAlignment="1">
      <alignment horizontal="center" vertical="center"/>
    </xf>
    <xf numFmtId="0" fontId="34" fillId="0" borderId="0" xfId="1" quotePrefix="1" applyFont="1" applyFill="1" applyAlignment="1">
      <alignment horizontal="center" vertical="center" shrinkToFit="1"/>
    </xf>
    <xf numFmtId="0" fontId="5" fillId="0" borderId="95" xfId="1" applyFont="1" applyFill="1" applyBorder="1" applyAlignment="1">
      <alignment horizontal="center" vertical="center"/>
    </xf>
    <xf numFmtId="186" fontId="5" fillId="0" borderId="36" xfId="9" applyNumberFormat="1" applyFont="1" applyFill="1" applyBorder="1" applyAlignment="1">
      <alignment vertical="center"/>
    </xf>
    <xf numFmtId="0" fontId="2" fillId="0" borderId="70" xfId="1" applyBorder="1" applyAlignment="1">
      <alignment vertical="center"/>
    </xf>
    <xf numFmtId="0" fontId="2" fillId="0" borderId="0" xfId="1" applyBorder="1" applyAlignment="1">
      <alignment horizontal="center" vertical="center"/>
    </xf>
    <xf numFmtId="0" fontId="5" fillId="6" borderId="29" xfId="1" applyFont="1" applyFill="1" applyBorder="1" applyAlignment="1">
      <alignment horizontal="left" vertical="center"/>
    </xf>
    <xf numFmtId="0" fontId="5" fillId="0" borderId="15" xfId="1" applyFont="1" applyFill="1" applyBorder="1" applyAlignment="1">
      <alignment horizontal="left" vertical="center"/>
    </xf>
    <xf numFmtId="0" fontId="5" fillId="0" borderId="15" xfId="1" applyFont="1" applyFill="1" applyBorder="1" applyAlignment="1">
      <alignment horizontal="center" vertical="center"/>
    </xf>
    <xf numFmtId="187" fontId="5" fillId="7" borderId="102" xfId="1" applyNumberFormat="1" applyFont="1" applyFill="1" applyBorder="1" applyAlignment="1">
      <alignment horizontal="center" vertical="center"/>
    </xf>
    <xf numFmtId="187" fontId="5" fillId="7" borderId="17" xfId="1" applyNumberFormat="1" applyFont="1" applyFill="1" applyBorder="1" applyAlignment="1">
      <alignment horizontal="center" vertical="center"/>
    </xf>
    <xf numFmtId="0" fontId="5" fillId="7" borderId="16" xfId="1" applyFont="1" applyFill="1" applyBorder="1" applyAlignment="1">
      <alignment horizontal="center" vertical="center"/>
    </xf>
    <xf numFmtId="187" fontId="5" fillId="7" borderId="99" xfId="1" applyNumberFormat="1" applyFont="1" applyFill="1" applyBorder="1" applyAlignment="1">
      <alignment horizontal="center" vertical="center"/>
    </xf>
    <xf numFmtId="187" fontId="5" fillId="7" borderId="78" xfId="1" applyNumberFormat="1" applyFont="1" applyFill="1" applyBorder="1" applyAlignment="1">
      <alignment horizontal="center" vertical="center"/>
    </xf>
    <xf numFmtId="187" fontId="5" fillId="7" borderId="106" xfId="1" applyNumberFormat="1" applyFont="1" applyFill="1" applyBorder="1" applyAlignment="1">
      <alignment horizontal="center" vertical="center"/>
    </xf>
    <xf numFmtId="187" fontId="5" fillId="7" borderId="107" xfId="1" applyNumberFormat="1" applyFont="1" applyFill="1" applyBorder="1" applyAlignment="1">
      <alignment horizontal="center" vertical="center"/>
    </xf>
    <xf numFmtId="0" fontId="5" fillId="7" borderId="108" xfId="1" applyFont="1" applyFill="1" applyBorder="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0" fontId="2" fillId="0" borderId="0" xfId="1" applyFill="1" applyAlignment="1">
      <alignment horizontal="right" vertical="center"/>
    </xf>
    <xf numFmtId="0" fontId="9" fillId="0" borderId="0" xfId="1" applyFont="1" applyFill="1" applyAlignment="1">
      <alignment vertical="center"/>
    </xf>
    <xf numFmtId="0" fontId="2" fillId="0" borderId="0" xfId="1" applyFill="1" applyAlignment="1">
      <alignment horizontal="center" vertical="center"/>
    </xf>
    <xf numFmtId="0" fontId="2" fillId="0" borderId="0" xfId="1" applyFill="1" applyAlignment="1">
      <alignment vertical="center"/>
    </xf>
    <xf numFmtId="0" fontId="26" fillId="0" borderId="0" xfId="1" applyFont="1" applyFill="1" applyAlignment="1">
      <alignment vertical="center"/>
    </xf>
    <xf numFmtId="187" fontId="5" fillId="0" borderId="102" xfId="1" applyNumberFormat="1" applyFont="1" applyFill="1" applyBorder="1" applyAlignment="1">
      <alignment horizontal="center" vertical="center"/>
    </xf>
    <xf numFmtId="187" fontId="5" fillId="0" borderId="17" xfId="1" applyNumberFormat="1" applyFont="1" applyFill="1" applyBorder="1" applyAlignment="1">
      <alignment horizontal="center" vertical="center"/>
    </xf>
    <xf numFmtId="0" fontId="5" fillId="0" borderId="16" xfId="1" applyFont="1" applyFill="1" applyBorder="1" applyAlignment="1">
      <alignment horizontal="center" vertical="center"/>
    </xf>
    <xf numFmtId="0" fontId="5" fillId="0" borderId="18" xfId="1" applyFont="1" applyFill="1" applyBorder="1" applyAlignment="1">
      <alignment horizontal="center" vertical="center"/>
    </xf>
    <xf numFmtId="187" fontId="5" fillId="0" borderId="99" xfId="1" applyNumberFormat="1" applyFont="1" applyFill="1" applyBorder="1" applyAlignment="1">
      <alignment horizontal="center" vertical="center"/>
    </xf>
    <xf numFmtId="187" fontId="5" fillId="0" borderId="78" xfId="1" applyNumberFormat="1" applyFont="1" applyFill="1" applyBorder="1" applyAlignment="1">
      <alignment horizontal="center" vertical="center"/>
    </xf>
    <xf numFmtId="0" fontId="5" fillId="0" borderId="105" xfId="1" applyFont="1" applyFill="1" applyBorder="1" applyAlignment="1">
      <alignment horizontal="center" vertical="center"/>
    </xf>
    <xf numFmtId="0" fontId="5" fillId="0" borderId="61" xfId="1" applyFont="1" applyFill="1" applyBorder="1" applyAlignment="1">
      <alignment horizontal="center" vertical="center"/>
    </xf>
    <xf numFmtId="187" fontId="5" fillId="0" borderId="106" xfId="1" applyNumberFormat="1" applyFont="1" applyFill="1" applyBorder="1" applyAlignment="1">
      <alignment horizontal="center" vertical="center"/>
    </xf>
    <xf numFmtId="187" fontId="5" fillId="0" borderId="107" xfId="1" applyNumberFormat="1" applyFont="1" applyFill="1" applyBorder="1" applyAlignment="1">
      <alignment horizontal="center" vertical="center"/>
    </xf>
    <xf numFmtId="0" fontId="5" fillId="0" borderId="108" xfId="1" applyFont="1" applyFill="1" applyBorder="1" applyAlignment="1">
      <alignment horizontal="center" vertical="center"/>
    </xf>
    <xf numFmtId="0" fontId="5" fillId="0" borderId="109" xfId="1" applyFont="1" applyFill="1" applyBorder="1" applyAlignment="1">
      <alignment horizontal="center" vertical="center"/>
    </xf>
    <xf numFmtId="0" fontId="5" fillId="0" borderId="16" xfId="1" applyFont="1" applyFill="1" applyBorder="1" applyAlignment="1">
      <alignment vertical="center"/>
    </xf>
    <xf numFmtId="0" fontId="5" fillId="0" borderId="18" xfId="1" applyFont="1" applyFill="1" applyBorder="1" applyAlignment="1">
      <alignment vertical="center"/>
    </xf>
    <xf numFmtId="187" fontId="5" fillId="0" borderId="110" xfId="1" applyNumberFormat="1" applyFont="1" applyFill="1" applyBorder="1" applyAlignment="1">
      <alignment horizontal="center" vertical="center"/>
    </xf>
    <xf numFmtId="187" fontId="5" fillId="0" borderId="21" xfId="1" applyNumberFormat="1" applyFont="1" applyFill="1" applyBorder="1" applyAlignment="1">
      <alignment horizontal="center" vertical="center"/>
    </xf>
    <xf numFmtId="0" fontId="5" fillId="0" borderId="20" xfId="1" applyFont="1" applyFill="1" applyBorder="1" applyAlignment="1">
      <alignment vertical="center"/>
    </xf>
    <xf numFmtId="0" fontId="5" fillId="0" borderId="22" xfId="1" applyFont="1" applyFill="1" applyBorder="1" applyAlignment="1">
      <alignment vertical="center"/>
    </xf>
    <xf numFmtId="0" fontId="5" fillId="0" borderId="108" xfId="1" applyFont="1" applyFill="1" applyBorder="1" applyAlignment="1">
      <alignment vertical="center"/>
    </xf>
    <xf numFmtId="0" fontId="5" fillId="0" borderId="109" xfId="1" applyFont="1" applyFill="1" applyBorder="1" applyAlignment="1">
      <alignment vertical="center"/>
    </xf>
    <xf numFmtId="0" fontId="5" fillId="0" borderId="105" xfId="1" applyFont="1" applyFill="1" applyBorder="1" applyAlignment="1">
      <alignment vertical="center"/>
    </xf>
    <xf numFmtId="0" fontId="5" fillId="0" borderId="61" xfId="1" applyFont="1" applyFill="1" applyBorder="1" applyAlignment="1">
      <alignment vertical="center"/>
    </xf>
    <xf numFmtId="187" fontId="5" fillId="0" borderId="112" xfId="1" applyNumberFormat="1" applyFont="1" applyFill="1" applyBorder="1" applyAlignment="1">
      <alignment horizontal="center" vertical="center"/>
    </xf>
    <xf numFmtId="187" fontId="5" fillId="0" borderId="113" xfId="1" applyNumberFormat="1" applyFont="1" applyFill="1" applyBorder="1" applyAlignment="1">
      <alignment horizontal="center" vertical="center"/>
    </xf>
    <xf numFmtId="0" fontId="5" fillId="0" borderId="114" xfId="1" applyFont="1" applyFill="1" applyBorder="1" applyAlignment="1">
      <alignment vertical="center"/>
    </xf>
    <xf numFmtId="0" fontId="5" fillId="0" borderId="115" xfId="1" applyFont="1" applyFill="1" applyBorder="1" applyAlignment="1">
      <alignment vertical="center"/>
    </xf>
    <xf numFmtId="187" fontId="5" fillId="0" borderId="117" xfId="1" applyNumberFormat="1" applyFont="1" applyFill="1" applyBorder="1" applyAlignment="1">
      <alignment horizontal="center" vertical="center"/>
    </xf>
    <xf numFmtId="187" fontId="5" fillId="0" borderId="118" xfId="1" applyNumberFormat="1" applyFont="1" applyFill="1" applyBorder="1" applyAlignment="1">
      <alignment horizontal="center" vertical="center"/>
    </xf>
    <xf numFmtId="0" fontId="5" fillId="0" borderId="119" xfId="1" applyFont="1" applyFill="1" applyBorder="1" applyAlignment="1">
      <alignment vertical="center"/>
    </xf>
    <xf numFmtId="0" fontId="5" fillId="0" borderId="120" xfId="1" applyFont="1" applyFill="1" applyBorder="1" applyAlignment="1">
      <alignment vertical="center"/>
    </xf>
    <xf numFmtId="187" fontId="2" fillId="0" borderId="0" xfId="1" applyNumberFormat="1" applyFill="1" applyAlignment="1">
      <alignment horizontal="center" vertical="center"/>
    </xf>
    <xf numFmtId="0" fontId="5" fillId="0" borderId="23" xfId="1" applyFont="1" applyFill="1" applyBorder="1" applyAlignment="1">
      <alignment vertical="center"/>
    </xf>
    <xf numFmtId="0" fontId="5" fillId="0" borderId="121" xfId="1" applyFont="1" applyFill="1" applyBorder="1" applyAlignment="1">
      <alignment vertical="center"/>
    </xf>
    <xf numFmtId="0" fontId="5" fillId="0" borderId="46" xfId="1" applyFont="1" applyFill="1" applyBorder="1" applyAlignment="1">
      <alignment vertical="center"/>
    </xf>
    <xf numFmtId="0" fontId="5" fillId="0" borderId="15" xfId="1" applyFont="1" applyFill="1" applyBorder="1" applyAlignment="1">
      <alignment vertical="center"/>
    </xf>
    <xf numFmtId="187" fontId="2" fillId="0" borderId="44" xfId="1" applyNumberFormat="1" applyFill="1" applyBorder="1" applyAlignment="1">
      <alignment horizontal="center" vertical="center"/>
    </xf>
    <xf numFmtId="0" fontId="5" fillId="0" borderId="123" xfId="1" applyFont="1" applyFill="1" applyBorder="1" applyAlignment="1">
      <alignment vertical="center"/>
    </xf>
    <xf numFmtId="0" fontId="5" fillId="0" borderId="124" xfId="1" applyFont="1" applyFill="1" applyBorder="1" applyAlignment="1">
      <alignment vertical="center"/>
    </xf>
    <xf numFmtId="0" fontId="36" fillId="0" borderId="0" xfId="1" applyFont="1" applyFill="1" applyAlignment="1">
      <alignment horizontal="left" vertical="center"/>
    </xf>
    <xf numFmtId="0" fontId="2" fillId="0" borderId="125" xfId="1" applyFill="1" applyBorder="1" applyAlignment="1">
      <alignment horizontal="center" vertical="center"/>
    </xf>
    <xf numFmtId="0" fontId="2" fillId="0" borderId="93" xfId="1" applyFill="1" applyBorder="1" applyAlignment="1">
      <alignment vertical="center"/>
    </xf>
    <xf numFmtId="0" fontId="5" fillId="0" borderId="0" xfId="1" applyFont="1" applyFill="1" applyAlignment="1">
      <alignment horizontal="left" vertical="center"/>
    </xf>
    <xf numFmtId="0" fontId="5" fillId="7" borderId="127" xfId="1" applyFont="1" applyFill="1" applyBorder="1" applyAlignment="1">
      <alignment horizontal="center" vertical="center"/>
    </xf>
    <xf numFmtId="0" fontId="5" fillId="7" borderId="0" xfId="1" applyFont="1" applyFill="1" applyAlignment="1">
      <alignment vertical="center"/>
    </xf>
    <xf numFmtId="187" fontId="5" fillId="7" borderId="110" xfId="1" applyNumberFormat="1" applyFont="1" applyFill="1" applyBorder="1" applyAlignment="1">
      <alignment horizontal="center" vertical="center"/>
    </xf>
    <xf numFmtId="187" fontId="5" fillId="7" borderId="21" xfId="1" applyNumberFormat="1" applyFont="1" applyFill="1" applyBorder="1" applyAlignment="1">
      <alignment horizontal="center" vertical="center"/>
    </xf>
    <xf numFmtId="0" fontId="5" fillId="7" borderId="20" xfId="1" applyFont="1" applyFill="1" applyBorder="1" applyAlignment="1">
      <alignment horizontal="center" vertical="center"/>
    </xf>
    <xf numFmtId="0" fontId="5" fillId="7" borderId="128" xfId="1" applyFont="1" applyFill="1" applyBorder="1" applyAlignment="1">
      <alignment horizontal="center" vertical="center"/>
    </xf>
    <xf numFmtId="0" fontId="5" fillId="7" borderId="129" xfId="1" applyFont="1" applyFill="1" applyBorder="1" applyAlignment="1">
      <alignment horizontal="center" vertical="center"/>
    </xf>
    <xf numFmtId="0" fontId="5" fillId="0" borderId="0" xfId="1" applyFont="1" applyFill="1" applyBorder="1" applyAlignment="1">
      <alignment horizontal="center" vertical="center" wrapText="1"/>
    </xf>
    <xf numFmtId="0" fontId="5" fillId="0" borderId="0" xfId="1" applyFont="1" applyFill="1" applyBorder="1" applyAlignment="1">
      <alignment vertical="center"/>
    </xf>
    <xf numFmtId="9" fontId="5" fillId="0" borderId="0" xfId="8" applyFont="1" applyFill="1" applyBorder="1" applyAlignment="1">
      <alignment horizontal="center" vertical="center"/>
    </xf>
    <xf numFmtId="0" fontId="5" fillId="0" borderId="36" xfId="1" applyFont="1" applyBorder="1" applyAlignment="1">
      <alignment horizontal="right" vertical="center"/>
    </xf>
    <xf numFmtId="0" fontId="5" fillId="0" borderId="36" xfId="1" applyFont="1" applyBorder="1" applyAlignment="1">
      <alignment horizontal="center" vertical="center"/>
    </xf>
    <xf numFmtId="0" fontId="2" fillId="0" borderId="32" xfId="1" applyBorder="1" applyAlignment="1">
      <alignment horizontal="center" vertical="center"/>
    </xf>
    <xf numFmtId="0" fontId="5" fillId="0" borderId="32" xfId="1" applyFont="1" applyBorder="1" applyAlignment="1">
      <alignment horizontal="right" vertical="center"/>
    </xf>
    <xf numFmtId="0" fontId="5" fillId="0" borderId="37" xfId="1" applyFont="1" applyBorder="1" applyAlignment="1">
      <alignment horizontal="center" vertical="center"/>
    </xf>
    <xf numFmtId="0" fontId="5" fillId="0" borderId="33" xfId="1" applyFont="1" applyBorder="1" applyAlignment="1">
      <alignment horizontal="center" vertical="center"/>
    </xf>
    <xf numFmtId="0" fontId="5" fillId="10" borderId="51" xfId="1" applyFont="1" applyFill="1" applyBorder="1" applyAlignment="1">
      <alignment horizontal="center" vertical="center" wrapText="1"/>
    </xf>
    <xf numFmtId="0" fontId="5" fillId="8" borderId="32" xfId="1" applyFont="1" applyFill="1" applyBorder="1" applyAlignment="1">
      <alignment horizontal="center" vertical="center"/>
    </xf>
    <xf numFmtId="0" fontId="5" fillId="8" borderId="36" xfId="1" applyFont="1" applyFill="1" applyBorder="1" applyAlignment="1">
      <alignment horizontal="center" vertical="center"/>
    </xf>
    <xf numFmtId="0" fontId="5" fillId="0" borderId="36" xfId="1" applyFont="1" applyBorder="1" applyAlignment="1">
      <alignment horizontal="center" vertical="center" wrapText="1"/>
    </xf>
    <xf numFmtId="0" fontId="2" fillId="0" borderId="0" xfId="1" applyBorder="1" applyAlignment="1">
      <alignment horizontal="center" vertical="center"/>
    </xf>
    <xf numFmtId="0" fontId="5" fillId="0" borderId="15" xfId="1" applyFont="1" applyFill="1" applyBorder="1" applyAlignment="1">
      <alignment horizontal="center" vertical="center"/>
    </xf>
    <xf numFmtId="183" fontId="5" fillId="0" borderId="0" xfId="1" applyNumberFormat="1" applyFont="1" applyAlignment="1">
      <alignment horizontal="center" vertical="center"/>
    </xf>
    <xf numFmtId="38" fontId="5" fillId="0" borderId="36" xfId="21" applyFont="1" applyBorder="1" applyAlignment="1">
      <alignment horizontal="right" vertical="center"/>
    </xf>
    <xf numFmtId="38" fontId="5" fillId="0" borderId="36" xfId="21" applyNumberFormat="1" applyFont="1" applyBorder="1" applyAlignment="1">
      <alignment horizontal="right" vertical="center"/>
    </xf>
    <xf numFmtId="38" fontId="5" fillId="0" borderId="36" xfId="9" applyNumberFormat="1" applyFont="1" applyBorder="1" applyAlignment="1">
      <alignment horizontal="center" vertical="center"/>
    </xf>
    <xf numFmtId="0" fontId="5" fillId="6" borderId="51" xfId="1" applyFont="1" applyFill="1" applyBorder="1" applyAlignment="1">
      <alignment horizontal="center" vertical="center"/>
    </xf>
    <xf numFmtId="0" fontId="5" fillId="8" borderId="67" xfId="1" applyFont="1" applyFill="1" applyBorder="1" applyAlignment="1">
      <alignment horizontal="center" vertical="center" wrapText="1"/>
    </xf>
    <xf numFmtId="0" fontId="5" fillId="8" borderId="51" xfId="1" applyFont="1" applyFill="1" applyBorder="1" applyAlignment="1">
      <alignment horizontal="center" vertical="center"/>
    </xf>
    <xf numFmtId="0" fontId="5" fillId="0" borderId="0" xfId="1" applyFont="1" applyBorder="1" applyAlignment="1">
      <alignment horizontal="center" vertical="center"/>
    </xf>
    <xf numFmtId="0" fontId="5" fillId="0" borderId="70" xfId="1" applyFont="1" applyBorder="1" applyAlignment="1">
      <alignment horizontal="center" vertical="center"/>
    </xf>
    <xf numFmtId="0" fontId="5" fillId="4" borderId="36" xfId="1" applyFont="1" applyFill="1" applyBorder="1" applyAlignment="1" applyProtection="1">
      <alignment horizontal="center" vertical="center"/>
      <protection locked="0"/>
    </xf>
    <xf numFmtId="0" fontId="5" fillId="4" borderId="36" xfId="1" applyFont="1" applyFill="1" applyBorder="1" applyAlignment="1" applyProtection="1">
      <alignment horizontal="center" vertical="center" shrinkToFit="1"/>
      <protection locked="0"/>
    </xf>
    <xf numFmtId="0" fontId="5" fillId="4" borderId="36" xfId="1" applyFont="1" applyFill="1" applyBorder="1" applyAlignment="1" applyProtection="1">
      <alignment vertical="center"/>
      <protection locked="0"/>
    </xf>
    <xf numFmtId="0" fontId="5" fillId="4" borderId="36" xfId="1" applyFont="1" applyFill="1" applyBorder="1" applyAlignment="1" applyProtection="1">
      <alignment horizontal="left" vertical="center"/>
      <protection locked="0"/>
    </xf>
    <xf numFmtId="0" fontId="34" fillId="4" borderId="36" xfId="1" quotePrefix="1" applyFont="1" applyFill="1" applyBorder="1" applyAlignment="1" applyProtection="1">
      <alignment horizontal="center" vertical="center" shrinkToFit="1"/>
      <protection locked="0"/>
    </xf>
    <xf numFmtId="0" fontId="14" fillId="0" borderId="0" xfId="14" applyAlignment="1">
      <alignment horizontal="center" vertical="center"/>
    </xf>
    <xf numFmtId="0" fontId="14" fillId="0" borderId="36" xfId="14" applyBorder="1" applyAlignment="1">
      <alignment horizontal="center" vertical="center"/>
    </xf>
    <xf numFmtId="178" fontId="14" fillId="2" borderId="36" xfId="14" applyNumberFormat="1" applyFill="1" applyBorder="1" applyAlignment="1">
      <alignment horizontal="center" vertical="center"/>
    </xf>
    <xf numFmtId="0" fontId="19" fillId="0" borderId="36" xfId="15" applyFont="1" applyBorder="1" applyAlignment="1" applyProtection="1">
      <alignment horizontal="center" vertical="center"/>
      <protection locked="0"/>
    </xf>
    <xf numFmtId="38" fontId="5" fillId="2" borderId="42" xfId="18" applyFont="1" applyFill="1" applyBorder="1" applyAlignment="1">
      <alignment horizontal="center" vertical="center" wrapText="1"/>
    </xf>
    <xf numFmtId="0" fontId="5" fillId="0" borderId="36" xfId="1" applyFont="1" applyBorder="1" applyAlignment="1">
      <alignment horizontal="center" vertical="center"/>
    </xf>
    <xf numFmtId="0" fontId="2" fillId="0" borderId="0" xfId="1" applyBorder="1" applyAlignment="1">
      <alignment horizontal="center" vertical="center"/>
    </xf>
    <xf numFmtId="0" fontId="3" fillId="0" borderId="20" xfId="1" applyFont="1" applyBorder="1" applyAlignment="1">
      <alignment vertical="center" shrinkToFit="1"/>
    </xf>
    <xf numFmtId="0" fontId="3" fillId="0" borderId="20" xfId="1" applyFont="1" applyBorder="1" applyAlignment="1">
      <alignment vertical="center"/>
    </xf>
    <xf numFmtId="0" fontId="7" fillId="0" borderId="34" xfId="1" applyFont="1" applyBorder="1" applyAlignment="1">
      <alignment vertical="center"/>
    </xf>
    <xf numFmtId="38" fontId="3" fillId="4" borderId="50" xfId="18" applyFont="1" applyFill="1" applyBorder="1" applyAlignment="1">
      <alignment vertical="center" shrinkToFit="1"/>
    </xf>
    <xf numFmtId="38" fontId="3" fillId="4" borderId="51" xfId="18" applyFont="1" applyFill="1" applyBorder="1" applyAlignment="1">
      <alignment horizontal="center" vertical="center" shrinkToFit="1"/>
    </xf>
    <xf numFmtId="38" fontId="3" fillId="4" borderId="50" xfId="18" applyFont="1" applyFill="1" applyBorder="1" applyAlignment="1">
      <alignment horizontal="center" vertical="center" shrinkToFit="1"/>
    </xf>
    <xf numFmtId="0" fontId="7" fillId="0" borderId="49" xfId="1" applyFont="1" applyBorder="1" applyAlignment="1">
      <alignment vertical="center"/>
    </xf>
    <xf numFmtId="38" fontId="3" fillId="4" borderId="31" xfId="18" applyFont="1" applyFill="1" applyBorder="1" applyAlignment="1">
      <alignment vertical="center" shrinkToFit="1"/>
    </xf>
    <xf numFmtId="38" fontId="3" fillId="0" borderId="74" xfId="18" applyFont="1" applyFill="1" applyBorder="1" applyAlignment="1">
      <alignment horizontal="center" vertical="center" shrinkToFit="1"/>
    </xf>
    <xf numFmtId="38" fontId="3" fillId="0" borderId="77" xfId="18" applyFont="1" applyFill="1" applyBorder="1" applyAlignment="1">
      <alignment vertical="center" shrinkToFit="1"/>
    </xf>
    <xf numFmtId="38" fontId="3" fillId="0" borderId="130" xfId="18" applyFont="1" applyFill="1" applyBorder="1" applyAlignment="1">
      <alignment vertical="center" shrinkToFit="1"/>
    </xf>
    <xf numFmtId="38" fontId="3" fillId="0" borderId="62" xfId="18" applyFont="1" applyFill="1" applyBorder="1" applyAlignment="1">
      <alignment vertical="center" shrinkToFit="1"/>
    </xf>
    <xf numFmtId="38" fontId="3" fillId="0" borderId="86" xfId="18" applyFont="1" applyFill="1" applyBorder="1" applyAlignment="1">
      <alignment vertical="center" shrinkToFit="1"/>
    </xf>
    <xf numFmtId="49" fontId="39" fillId="11" borderId="36" xfId="0" applyNumberFormat="1" applyFont="1" applyFill="1" applyBorder="1" applyAlignment="1">
      <alignment horizontal="center" vertical="center" wrapText="1"/>
    </xf>
    <xf numFmtId="0" fontId="2" fillId="0" borderId="132" xfId="0" applyFont="1" applyBorder="1" applyAlignment="1"/>
    <xf numFmtId="0" fontId="2" fillId="0" borderId="133" xfId="0" applyFont="1" applyBorder="1" applyAlignment="1"/>
    <xf numFmtId="0" fontId="19" fillId="0" borderId="133" xfId="0" applyFont="1" applyBorder="1" applyAlignment="1">
      <alignment horizontal="center"/>
    </xf>
    <xf numFmtId="49" fontId="19" fillId="0" borderId="133" xfId="0" applyNumberFormat="1" applyFont="1" applyBorder="1" applyAlignment="1">
      <alignment horizontal="center"/>
    </xf>
    <xf numFmtId="0" fontId="2" fillId="0" borderId="134" xfId="0" applyFont="1" applyBorder="1" applyAlignment="1"/>
    <xf numFmtId="0" fontId="7" fillId="0" borderId="70" xfId="22" applyFont="1" applyBorder="1" applyAlignment="1">
      <alignment vertical="center" wrapText="1"/>
    </xf>
    <xf numFmtId="49" fontId="2" fillId="0" borderId="135" xfId="22" applyNumberFormat="1" applyBorder="1">
      <alignment vertical="center"/>
    </xf>
    <xf numFmtId="49" fontId="2" fillId="0" borderId="133" xfId="22" applyNumberFormat="1" applyBorder="1" applyAlignment="1">
      <alignment horizontal="center" vertical="center" wrapText="1"/>
    </xf>
    <xf numFmtId="49" fontId="2" fillId="0" borderId="136" xfId="22" applyNumberFormat="1" applyBorder="1" applyAlignment="1">
      <alignment horizontal="center" vertical="center" wrapText="1"/>
    </xf>
    <xf numFmtId="0" fontId="19" fillId="0" borderId="137" xfId="1" applyFont="1" applyBorder="1" applyAlignment="1">
      <alignment horizontal="center" vertical="center"/>
    </xf>
    <xf numFmtId="0" fontId="19" fillId="0" borderId="137" xfId="1" applyFont="1" applyBorder="1" applyAlignment="1">
      <alignment horizontal="center" vertical="center" wrapText="1"/>
    </xf>
    <xf numFmtId="49" fontId="19" fillId="0" borderId="137" xfId="1" applyNumberFormat="1" applyFont="1" applyBorder="1" applyAlignment="1">
      <alignment horizontal="center" vertical="center" wrapText="1"/>
    </xf>
    <xf numFmtId="0" fontId="40" fillId="0" borderId="137" xfId="22" applyFont="1" applyBorder="1" applyAlignment="1">
      <alignment vertical="center" wrapText="1"/>
    </xf>
    <xf numFmtId="0" fontId="40" fillId="0" borderId="138" xfId="22" applyFont="1" applyBorder="1" applyAlignment="1">
      <alignment vertical="center" wrapText="1"/>
    </xf>
    <xf numFmtId="0" fontId="40" fillId="0" borderId="139" xfId="22" applyFont="1" applyBorder="1" applyAlignment="1">
      <alignment vertical="center" wrapText="1"/>
    </xf>
    <xf numFmtId="49" fontId="2" fillId="0" borderId="140" xfId="22" applyNumberFormat="1" applyBorder="1">
      <alignment vertical="center"/>
    </xf>
    <xf numFmtId="49" fontId="2" fillId="0" borderId="141" xfId="22" applyNumberFormat="1" applyBorder="1" applyAlignment="1">
      <alignment horizontal="center" vertical="center" wrapText="1"/>
    </xf>
    <xf numFmtId="49" fontId="2" fillId="0" borderId="142" xfId="22" applyNumberFormat="1" applyBorder="1">
      <alignment vertical="center"/>
    </xf>
    <xf numFmtId="49" fontId="2" fillId="0" borderId="143" xfId="22" applyNumberFormat="1" applyBorder="1" applyAlignment="1">
      <alignment horizontal="center" vertical="center" wrapText="1"/>
    </xf>
    <xf numFmtId="49" fontId="2" fillId="0" borderId="144" xfId="22" applyNumberFormat="1" applyBorder="1" applyAlignment="1">
      <alignment horizontal="center" vertical="center" wrapText="1"/>
    </xf>
    <xf numFmtId="0" fontId="19" fillId="0" borderId="145" xfId="1" applyFont="1" applyBorder="1" applyAlignment="1">
      <alignment horizontal="center" vertical="center"/>
    </xf>
    <xf numFmtId="49" fontId="2" fillId="0" borderId="146" xfId="22" applyNumberFormat="1" applyBorder="1">
      <alignment vertical="center"/>
    </xf>
    <xf numFmtId="49" fontId="2" fillId="0" borderId="138" xfId="22" applyNumberFormat="1" applyBorder="1" applyAlignment="1">
      <alignment horizontal="center" vertical="center" wrapText="1"/>
    </xf>
    <xf numFmtId="49" fontId="2" fillId="0" borderId="137" xfId="22" applyNumberFormat="1" applyBorder="1" applyAlignment="1">
      <alignment horizontal="center" vertical="center" wrapText="1"/>
    </xf>
    <xf numFmtId="0" fontId="8" fillId="0" borderId="70" xfId="22" applyFont="1" applyBorder="1" applyAlignment="1">
      <alignment horizontal="left" vertical="center" wrapText="1"/>
    </xf>
    <xf numFmtId="0" fontId="8" fillId="0" borderId="140" xfId="22" applyFont="1" applyBorder="1">
      <alignment vertical="center"/>
    </xf>
    <xf numFmtId="0" fontId="24" fillId="0" borderId="141" xfId="22" applyFont="1" applyBorder="1" applyAlignment="1">
      <alignment horizontal="left" vertical="top" wrapText="1"/>
    </xf>
    <xf numFmtId="0" fontId="2" fillId="0" borderId="135" xfId="22" applyBorder="1" applyAlignment="1">
      <alignment vertical="top" wrapText="1"/>
    </xf>
    <xf numFmtId="0" fontId="2" fillId="0" borderId="133" xfId="22" applyBorder="1" applyAlignment="1">
      <alignment vertical="top" wrapText="1"/>
    </xf>
    <xf numFmtId="0" fontId="2" fillId="0" borderId="136" xfId="22" applyBorder="1" applyAlignment="1">
      <alignment vertical="top" wrapText="1"/>
    </xf>
    <xf numFmtId="0" fontId="2" fillId="0" borderId="140" xfId="22" applyBorder="1" applyAlignment="1">
      <alignment vertical="top" wrapText="1"/>
    </xf>
    <xf numFmtId="0" fontId="2" fillId="0" borderId="141" xfId="22" applyBorder="1" applyAlignment="1">
      <alignment vertical="top" wrapText="1"/>
    </xf>
    <xf numFmtId="0" fontId="7" fillId="0" borderId="94" xfId="22" applyFont="1" applyBorder="1" applyAlignment="1">
      <alignment vertical="center" wrapText="1"/>
    </xf>
    <xf numFmtId="0" fontId="2" fillId="0" borderId="147" xfId="22" applyBorder="1" applyAlignment="1">
      <alignment vertical="top" wrapText="1"/>
    </xf>
    <xf numFmtId="0" fontId="2" fillId="0" borderId="44" xfId="22" applyBorder="1" applyAlignment="1">
      <alignment vertical="top" wrapText="1"/>
    </xf>
    <xf numFmtId="0" fontId="2" fillId="0" borderId="148" xfId="22" applyBorder="1" applyAlignment="1">
      <alignment vertical="top" wrapText="1"/>
    </xf>
    <xf numFmtId="0" fontId="19" fillId="0" borderId="149" xfId="1" applyFont="1" applyBorder="1" applyAlignment="1">
      <alignment horizontal="center" vertical="center"/>
    </xf>
    <xf numFmtId="0" fontId="19" fillId="0" borderId="150" xfId="1" applyFont="1" applyBorder="1" applyAlignment="1">
      <alignment horizontal="center" vertical="center" wrapText="1"/>
    </xf>
    <xf numFmtId="49" fontId="19" fillId="0" borderId="150" xfId="1" applyNumberFormat="1" applyFont="1" applyBorder="1" applyAlignment="1">
      <alignment horizontal="center" vertical="center" wrapText="1"/>
    </xf>
    <xf numFmtId="0" fontId="40" fillId="0" borderId="150" xfId="22" applyFont="1" applyBorder="1" applyAlignment="1">
      <alignment vertical="center" wrapText="1"/>
    </xf>
    <xf numFmtId="0" fontId="40" fillId="0" borderId="151" xfId="22" applyFont="1" applyBorder="1" applyAlignment="1">
      <alignment vertical="center" wrapText="1"/>
    </xf>
    <xf numFmtId="0" fontId="40" fillId="0" borderId="152" xfId="22" applyFont="1" applyBorder="1" applyAlignment="1">
      <alignment vertical="center" wrapText="1"/>
    </xf>
    <xf numFmtId="0" fontId="2" fillId="0" borderId="135" xfId="22" applyBorder="1" applyAlignment="1">
      <alignment vertical="top"/>
    </xf>
    <xf numFmtId="49" fontId="19" fillId="0" borderId="145" xfId="1" applyNumberFormat="1" applyFont="1" applyBorder="1" applyAlignment="1">
      <alignment horizontal="center" vertical="center" wrapText="1"/>
    </xf>
    <xf numFmtId="0" fontId="2" fillId="0" borderId="153" xfId="22" applyBorder="1" applyAlignment="1">
      <alignment vertical="top" wrapText="1"/>
    </xf>
    <xf numFmtId="0" fontId="2" fillId="0" borderId="140" xfId="22" applyBorder="1" applyAlignment="1">
      <alignment vertical="top"/>
    </xf>
    <xf numFmtId="0" fontId="7" fillId="0" borderId="153" xfId="22" applyFont="1" applyBorder="1" applyAlignment="1">
      <alignment vertical="center" wrapText="1"/>
    </xf>
    <xf numFmtId="0" fontId="2" fillId="0" borderId="140" xfId="0" applyFont="1" applyBorder="1" applyAlignment="1">
      <alignment vertical="top"/>
    </xf>
    <xf numFmtId="0" fontId="2" fillId="0" borderId="141" xfId="0" applyFont="1" applyBorder="1" applyAlignment="1">
      <alignment vertical="top" wrapText="1"/>
    </xf>
    <xf numFmtId="0" fontId="2" fillId="0" borderId="140" xfId="0" applyFont="1" applyBorder="1" applyAlignment="1">
      <alignment horizontal="left" vertical="top" wrapText="1"/>
    </xf>
    <xf numFmtId="0" fontId="2" fillId="0" borderId="141" xfId="0" applyFont="1" applyBorder="1" applyAlignment="1">
      <alignment horizontal="left" vertical="top" wrapText="1"/>
    </xf>
    <xf numFmtId="0" fontId="40" fillId="0" borderId="136" xfId="22" applyFont="1" applyBorder="1" applyAlignment="1">
      <alignment vertical="center" wrapText="1"/>
    </xf>
    <xf numFmtId="0" fontId="40" fillId="0" borderId="133" xfId="22" applyFont="1" applyBorder="1" applyAlignment="1">
      <alignment vertical="center" wrapText="1"/>
    </xf>
    <xf numFmtId="0" fontId="40" fillId="0" borderId="154" xfId="22" applyFont="1" applyBorder="1" applyAlignment="1">
      <alignment vertical="center" wrapText="1"/>
    </xf>
    <xf numFmtId="0" fontId="2" fillId="0" borderId="155" xfId="22" applyBorder="1" applyAlignment="1">
      <alignment vertical="top" wrapText="1"/>
    </xf>
    <xf numFmtId="0" fontId="2" fillId="0" borderId="135" xfId="0" applyFont="1" applyBorder="1" applyAlignment="1">
      <alignment vertical="top"/>
    </xf>
    <xf numFmtId="0" fontId="2" fillId="0" borderId="133" xfId="0" applyFont="1" applyBorder="1" applyAlignment="1">
      <alignment vertical="top" wrapText="1"/>
    </xf>
    <xf numFmtId="0" fontId="2" fillId="0" borderId="136" xfId="0" applyFont="1" applyBorder="1" applyAlignment="1">
      <alignment vertical="top" wrapText="1"/>
    </xf>
    <xf numFmtId="0" fontId="2" fillId="0" borderId="70" xfId="22" applyBorder="1" applyAlignment="1">
      <alignment vertical="top" wrapText="1"/>
    </xf>
    <xf numFmtId="0" fontId="40" fillId="0" borderId="145" xfId="22" applyFont="1" applyBorder="1" applyAlignment="1">
      <alignment vertical="center" wrapText="1"/>
    </xf>
    <xf numFmtId="0" fontId="40" fillId="0" borderId="146" xfId="22" applyFont="1" applyBorder="1" applyAlignment="1">
      <alignment vertical="center" wrapText="1"/>
    </xf>
    <xf numFmtId="0" fontId="3" fillId="0" borderId="108" xfId="1" applyFont="1" applyBorder="1"/>
    <xf numFmtId="0" fontId="7" fillId="0" borderId="51" xfId="1" applyFont="1" applyBorder="1" applyAlignment="1">
      <alignment vertical="center"/>
    </xf>
    <xf numFmtId="49" fontId="19" fillId="0" borderId="136" xfId="1" applyNumberFormat="1" applyFont="1" applyBorder="1" applyAlignment="1">
      <alignment horizontal="center" vertical="center" wrapText="1"/>
    </xf>
    <xf numFmtId="0" fontId="40" fillId="0" borderId="135" xfId="22" applyFont="1" applyBorder="1" applyAlignment="1">
      <alignment vertical="center" wrapText="1"/>
    </xf>
    <xf numFmtId="0" fontId="40" fillId="0" borderId="140" xfId="22" applyFont="1" applyBorder="1" applyAlignment="1">
      <alignment vertical="center" wrapText="1"/>
    </xf>
    <xf numFmtId="0" fontId="40" fillId="0" borderId="0" xfId="22" applyFont="1" applyBorder="1" applyAlignment="1">
      <alignment vertical="center" wrapText="1"/>
    </xf>
    <xf numFmtId="0" fontId="40" fillId="0" borderId="141" xfId="22" applyFont="1" applyBorder="1" applyAlignment="1">
      <alignment vertical="center" wrapText="1"/>
    </xf>
    <xf numFmtId="0" fontId="2" fillId="0" borderId="44" xfId="1" applyBorder="1" applyAlignment="1">
      <alignment horizontal="center" vertical="center"/>
    </xf>
    <xf numFmtId="0" fontId="40" fillId="0" borderId="148" xfId="22" applyFont="1" applyBorder="1" applyAlignment="1">
      <alignment vertical="center" wrapText="1"/>
    </xf>
    <xf numFmtId="0" fontId="40" fillId="0" borderId="147" xfId="22" applyFont="1" applyBorder="1" applyAlignment="1">
      <alignment vertical="center" wrapText="1"/>
    </xf>
    <xf numFmtId="0" fontId="40" fillId="0" borderId="44" xfId="22" applyFont="1" applyBorder="1" applyAlignment="1">
      <alignment vertical="center" wrapText="1"/>
    </xf>
    <xf numFmtId="49" fontId="2" fillId="0" borderId="0" xfId="22" applyNumberFormat="1" applyBorder="1" applyAlignment="1">
      <alignment horizontal="center" vertical="center" wrapText="1"/>
    </xf>
    <xf numFmtId="0" fontId="24" fillId="0" borderId="0" xfId="22" applyFont="1" applyBorder="1" applyAlignment="1">
      <alignment horizontal="left" vertical="center" wrapText="1"/>
    </xf>
    <xf numFmtId="0" fontId="2" fillId="0" borderId="0" xfId="22" applyBorder="1" applyAlignment="1">
      <alignment vertical="top"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2" fillId="0" borderId="70" xfId="1" applyBorder="1" applyAlignment="1">
      <alignment horizontal="center" vertical="center"/>
    </xf>
    <xf numFmtId="0" fontId="2" fillId="0" borderId="94" xfId="1" applyBorder="1" applyAlignment="1">
      <alignment horizontal="center" vertical="center"/>
    </xf>
    <xf numFmtId="0" fontId="2" fillId="0" borderId="147" xfId="0" applyFont="1" applyBorder="1" applyAlignment="1">
      <alignment vertical="top"/>
    </xf>
    <xf numFmtId="0" fontId="2" fillId="0" borderId="44" xfId="0" applyFont="1" applyBorder="1" applyAlignment="1">
      <alignment vertical="top" wrapText="1"/>
    </xf>
    <xf numFmtId="0" fontId="2" fillId="0" borderId="148" xfId="0" applyFont="1" applyBorder="1" applyAlignment="1">
      <alignment vertical="top" wrapText="1"/>
    </xf>
    <xf numFmtId="0" fontId="2" fillId="0" borderId="147" xfId="0" applyFont="1" applyBorder="1" applyAlignment="1">
      <alignment horizontal="left" vertical="top" wrapText="1"/>
    </xf>
    <xf numFmtId="0" fontId="2" fillId="0" borderId="44" xfId="0" applyFont="1" applyBorder="1" applyAlignment="1">
      <alignment horizontal="left" vertical="top" wrapText="1"/>
    </xf>
    <xf numFmtId="0" fontId="2" fillId="0" borderId="148" xfId="0" applyFont="1" applyBorder="1" applyAlignment="1">
      <alignment horizontal="left" vertical="top" wrapText="1"/>
    </xf>
    <xf numFmtId="0" fontId="5" fillId="0" borderId="44" xfId="1" applyFont="1" applyBorder="1" applyAlignment="1">
      <alignment horizontal="center" vertical="center"/>
    </xf>
    <xf numFmtId="49" fontId="19" fillId="0" borderId="149" xfId="1" applyNumberFormat="1" applyFont="1" applyBorder="1" applyAlignment="1">
      <alignment horizontal="center" vertical="center" wrapText="1"/>
    </xf>
    <xf numFmtId="0" fontId="40" fillId="0" borderId="149" xfId="22" applyFont="1" applyBorder="1" applyAlignment="1">
      <alignment vertical="center" wrapText="1"/>
    </xf>
    <xf numFmtId="0" fontId="40" fillId="0" borderId="156" xfId="22" applyFont="1" applyBorder="1" applyAlignment="1">
      <alignment vertical="center" wrapText="1"/>
    </xf>
    <xf numFmtId="0" fontId="2" fillId="0" borderId="94" xfId="22" applyBorder="1" applyAlignment="1">
      <alignment vertical="top" wrapText="1"/>
    </xf>
    <xf numFmtId="0" fontId="2" fillId="0" borderId="50" xfId="1" applyBorder="1" applyAlignment="1">
      <alignment vertical="center"/>
    </xf>
    <xf numFmtId="0" fontId="7" fillId="0" borderId="155" xfId="22" applyFont="1" applyBorder="1" applyAlignment="1">
      <alignment vertical="center" wrapText="1"/>
    </xf>
    <xf numFmtId="0" fontId="2" fillId="0" borderId="147" xfId="22" applyBorder="1" applyAlignment="1">
      <alignment vertical="top"/>
    </xf>
    <xf numFmtId="0" fontId="2" fillId="0" borderId="1" xfId="1" applyBorder="1" applyAlignment="1">
      <alignment vertical="center"/>
    </xf>
    <xf numFmtId="0" fontId="2" fillId="0" borderId="2" xfId="1" applyBorder="1" applyAlignment="1">
      <alignment horizontal="center" vertical="center"/>
    </xf>
    <xf numFmtId="0" fontId="2" fillId="0" borderId="2" xfId="1" applyBorder="1" applyAlignment="1">
      <alignment vertical="center"/>
    </xf>
    <xf numFmtId="0" fontId="2" fillId="0" borderId="3" xfId="1" applyBorder="1" applyAlignment="1">
      <alignment vertical="center"/>
    </xf>
    <xf numFmtId="0" fontId="14" fillId="0" borderId="36" xfId="14" applyBorder="1" applyAlignment="1">
      <alignment horizontal="center" vertical="center"/>
    </xf>
    <xf numFmtId="0" fontId="14" fillId="2" borderId="36" xfId="14" applyFill="1" applyBorder="1" applyAlignment="1">
      <alignment horizontal="center" vertical="center"/>
    </xf>
    <xf numFmtId="178" fontId="14" fillId="2" borderId="36" xfId="14" applyNumberFormat="1" applyFill="1" applyBorder="1" applyAlignment="1">
      <alignment horizontal="center" vertical="center"/>
    </xf>
    <xf numFmtId="0" fontId="14" fillId="2" borderId="36" xfId="14" applyFill="1" applyBorder="1" applyAlignment="1">
      <alignment horizontal="center" vertical="center" wrapText="1"/>
    </xf>
    <xf numFmtId="179" fontId="14" fillId="2" borderId="36" xfId="14" applyNumberFormat="1" applyFill="1" applyBorder="1" applyAlignment="1">
      <alignment horizontal="center" vertical="center"/>
    </xf>
    <xf numFmtId="0" fontId="16" fillId="0" borderId="0" xfId="14" applyFont="1" applyAlignment="1">
      <alignment horizontal="center" vertical="center"/>
    </xf>
    <xf numFmtId="0" fontId="14" fillId="0" borderId="0" xfId="14" applyAlignment="1">
      <alignment horizontal="center" vertical="center"/>
    </xf>
    <xf numFmtId="0" fontId="14" fillId="2" borderId="37" xfId="14" applyFill="1" applyBorder="1" applyAlignment="1">
      <alignment horizontal="center" vertical="center"/>
    </xf>
    <xf numFmtId="0" fontId="14" fillId="2" borderId="32" xfId="14" applyFill="1" applyBorder="1" applyAlignment="1">
      <alignment horizontal="center" vertical="center"/>
    </xf>
    <xf numFmtId="0" fontId="7" fillId="0" borderId="36" xfId="15" applyFont="1" applyBorder="1" applyAlignment="1" applyProtection="1">
      <alignment horizontal="center" vertical="center" wrapText="1"/>
      <protection locked="0"/>
    </xf>
    <xf numFmtId="0" fontId="19" fillId="0" borderId="36" xfId="15" applyFont="1" applyBorder="1" applyAlignment="1" applyProtection="1">
      <alignment horizontal="center" vertical="center"/>
      <protection locked="0"/>
    </xf>
    <xf numFmtId="0" fontId="16" fillId="0" borderId="0" xfId="15" applyFont="1" applyAlignment="1" applyProtection="1">
      <alignment horizontal="center" vertical="center" wrapText="1"/>
      <protection locked="0"/>
    </xf>
    <xf numFmtId="0" fontId="16" fillId="0" borderId="0" xfId="15" applyFont="1" applyAlignment="1" applyProtection="1">
      <alignment horizontal="center" vertical="center"/>
      <protection locked="0"/>
    </xf>
    <xf numFmtId="0" fontId="0" fillId="0" borderId="0" xfId="15" applyFont="1" applyAlignment="1" applyProtection="1">
      <alignment vertical="center" wrapText="1"/>
      <protection locked="0"/>
    </xf>
    <xf numFmtId="0" fontId="19" fillId="2" borderId="37" xfId="15" applyFont="1" applyFill="1" applyBorder="1" applyAlignment="1" applyProtection="1">
      <alignment horizontal="center" vertical="center" wrapText="1"/>
      <protection locked="0"/>
    </xf>
    <xf numFmtId="0" fontId="19" fillId="2" borderId="33" xfId="15" applyFont="1" applyFill="1" applyBorder="1" applyAlignment="1" applyProtection="1">
      <alignment horizontal="center" vertical="center" wrapText="1"/>
      <protection locked="0"/>
    </xf>
    <xf numFmtId="0" fontId="19" fillId="2" borderId="32" xfId="15" applyFont="1" applyFill="1" applyBorder="1" applyAlignment="1" applyProtection="1">
      <alignment horizontal="center" vertical="center" wrapText="1"/>
      <protection locked="0"/>
    </xf>
    <xf numFmtId="0" fontId="19" fillId="0" borderId="37" xfId="15" applyFont="1" applyBorder="1" applyAlignment="1" applyProtection="1">
      <alignment horizontal="center" vertical="center"/>
      <protection locked="0"/>
    </xf>
    <xf numFmtId="0" fontId="19" fillId="0" borderId="32" xfId="15" applyFont="1" applyBorder="1" applyAlignment="1" applyProtection="1">
      <alignment horizontal="center" vertical="center"/>
      <protection locked="0"/>
    </xf>
    <xf numFmtId="180" fontId="5" fillId="0" borderId="76" xfId="16" applyNumberFormat="1" applyFont="1" applyBorder="1" applyAlignment="1">
      <alignment horizontal="center" vertical="center"/>
    </xf>
    <xf numFmtId="180" fontId="5" fillId="0" borderId="77" xfId="16" applyNumberFormat="1" applyFont="1" applyBorder="1" applyAlignment="1">
      <alignment horizontal="center" vertical="center"/>
    </xf>
    <xf numFmtId="38" fontId="0" fillId="2" borderId="37" xfId="18" applyFont="1" applyFill="1" applyBorder="1" applyAlignment="1">
      <alignment horizontal="center" vertical="center"/>
    </xf>
    <xf numFmtId="38" fontId="0" fillId="2" borderId="33" xfId="18" applyFont="1" applyFill="1" applyBorder="1" applyAlignment="1">
      <alignment horizontal="center" vertical="center"/>
    </xf>
    <xf numFmtId="38" fontId="0" fillId="2" borderId="32" xfId="18" applyFont="1" applyFill="1" applyBorder="1" applyAlignment="1">
      <alignment horizontal="center" vertical="center"/>
    </xf>
    <xf numFmtId="38" fontId="5" fillId="2" borderId="67" xfId="18" applyFont="1" applyFill="1" applyBorder="1" applyAlignment="1">
      <alignment horizontal="center" vertical="center" wrapText="1"/>
    </xf>
    <xf numFmtId="38" fontId="5" fillId="2" borderId="55" xfId="18" applyFont="1" applyFill="1" applyBorder="1" applyAlignment="1">
      <alignment horizontal="center" vertical="center" wrapText="1"/>
    </xf>
    <xf numFmtId="38" fontId="0" fillId="2" borderId="51" xfId="18" applyFont="1" applyFill="1" applyBorder="1" applyAlignment="1">
      <alignment horizontal="center" vertical="center" wrapText="1"/>
    </xf>
    <xf numFmtId="38" fontId="0" fillId="2" borderId="42" xfId="18" applyFont="1" applyFill="1" applyBorder="1" applyAlignment="1">
      <alignment horizontal="center" vertical="center" wrapText="1"/>
    </xf>
    <xf numFmtId="180" fontId="0" fillId="0" borderId="64" xfId="16" applyNumberFormat="1" applyFont="1" applyBorder="1" applyAlignment="1">
      <alignment horizontal="left" vertical="center" wrapText="1"/>
    </xf>
    <xf numFmtId="0" fontId="2" fillId="0" borderId="65" xfId="17" applyBorder="1" applyAlignment="1">
      <alignment horizontal="left" vertical="center"/>
    </xf>
    <xf numFmtId="0" fontId="2" fillId="0" borderId="66" xfId="17" applyBorder="1" applyAlignment="1">
      <alignment horizontal="left" vertical="center"/>
    </xf>
    <xf numFmtId="38" fontId="0" fillId="2" borderId="67" xfId="18" applyFont="1" applyFill="1" applyBorder="1" applyAlignment="1">
      <alignment horizontal="center" vertical="center" wrapText="1"/>
    </xf>
    <xf numFmtId="38" fontId="0" fillId="2" borderId="61" xfId="18" applyFont="1" applyFill="1" applyBorder="1" applyAlignment="1">
      <alignment horizontal="center" vertical="center" wrapText="1"/>
    </xf>
    <xf numFmtId="38" fontId="0" fillId="2" borderId="55" xfId="18" applyFont="1" applyFill="1" applyBorder="1" applyAlignment="1">
      <alignment horizontal="center" vertical="center" wrapText="1"/>
    </xf>
    <xf numFmtId="38" fontId="2" fillId="2" borderId="68" xfId="18" applyFont="1" applyFill="1" applyBorder="1" applyAlignment="1">
      <alignment horizontal="center" vertical="center"/>
    </xf>
    <xf numFmtId="38" fontId="2" fillId="2" borderId="70" xfId="18" applyFont="1" applyFill="1" applyBorder="1" applyAlignment="1">
      <alignment horizontal="center" vertical="center"/>
    </xf>
    <xf numFmtId="38" fontId="2" fillId="2" borderId="71" xfId="18" applyFont="1" applyFill="1" applyBorder="1" applyAlignment="1">
      <alignment horizontal="center" vertical="center"/>
    </xf>
    <xf numFmtId="38" fontId="0" fillId="2" borderId="36" xfId="18" applyFont="1" applyFill="1" applyBorder="1" applyAlignment="1">
      <alignment horizontal="center" vertical="center"/>
    </xf>
    <xf numFmtId="38" fontId="2" fillId="2" borderId="36" xfId="18" applyFont="1" applyFill="1" applyBorder="1" applyAlignment="1">
      <alignment horizontal="center" vertical="center"/>
    </xf>
    <xf numFmtId="38" fontId="2" fillId="2" borderId="37" xfId="18" applyFont="1" applyFill="1" applyBorder="1" applyAlignment="1">
      <alignment horizontal="center" vertical="center"/>
    </xf>
    <xf numFmtId="38" fontId="0" fillId="2" borderId="37" xfId="18" applyFont="1" applyFill="1" applyBorder="1" applyAlignment="1">
      <alignment horizontal="center" vertical="center" wrapText="1"/>
    </xf>
    <xf numFmtId="38" fontId="0" fillId="2" borderId="33" xfId="18" applyFont="1" applyFill="1" applyBorder="1" applyAlignment="1">
      <alignment horizontal="center" vertical="center" wrapText="1"/>
    </xf>
    <xf numFmtId="38" fontId="5" fillId="2" borderId="50" xfId="18" applyFont="1" applyFill="1" applyBorder="1" applyAlignment="1">
      <alignment horizontal="center" vertical="center" wrapText="1"/>
    </xf>
    <xf numFmtId="38" fontId="5" fillId="2" borderId="42" xfId="18" applyFont="1" applyFill="1" applyBorder="1" applyAlignment="1">
      <alignment horizontal="center" vertical="center" wrapText="1"/>
    </xf>
    <xf numFmtId="38" fontId="2" fillId="2" borderId="67" xfId="18" applyFont="1" applyFill="1" applyBorder="1" applyAlignment="1">
      <alignment horizontal="center" vertical="center" wrapText="1"/>
    </xf>
    <xf numFmtId="38" fontId="2" fillId="2" borderId="55" xfId="18" applyFont="1" applyFill="1" applyBorder="1" applyAlignment="1">
      <alignment horizontal="center" vertical="center" wrapText="1"/>
    </xf>
    <xf numFmtId="0" fontId="3" fillId="0" borderId="4" xfId="1" applyFont="1" applyBorder="1" applyAlignment="1">
      <alignment horizontal="left"/>
    </xf>
    <xf numFmtId="0" fontId="3" fillId="0" borderId="5" xfId="1" applyFont="1" applyBorder="1" applyAlignment="1">
      <alignment horizontal="left"/>
    </xf>
    <xf numFmtId="0" fontId="7" fillId="0" borderId="79" xfId="1" applyFont="1" applyBorder="1" applyAlignment="1">
      <alignment horizontal="left" vertical="center" wrapText="1"/>
    </xf>
    <xf numFmtId="0" fontId="7" fillId="0" borderId="80" xfId="1" applyFont="1" applyBorder="1" applyAlignment="1">
      <alignment horizontal="left" vertical="center"/>
    </xf>
    <xf numFmtId="0" fontId="7" fillId="0" borderId="81" xfId="1" applyFont="1" applyBorder="1" applyAlignment="1">
      <alignment horizontal="left" vertical="center"/>
    </xf>
    <xf numFmtId="0" fontId="7" fillId="0" borderId="84" xfId="1" applyFont="1" applyBorder="1" applyAlignment="1">
      <alignment horizontal="center" vertical="center"/>
    </xf>
    <xf numFmtId="0" fontId="7" fillId="0" borderId="11" xfId="1" applyFont="1" applyBorder="1" applyAlignment="1">
      <alignment horizontal="center" vertical="center"/>
    </xf>
    <xf numFmtId="0" fontId="19" fillId="0" borderId="91" xfId="19" applyFont="1" applyBorder="1" applyAlignment="1">
      <alignment vertical="center" wrapText="1"/>
    </xf>
    <xf numFmtId="0" fontId="19" fillId="0" borderId="92" xfId="19" applyFont="1" applyBorder="1" applyAlignment="1">
      <alignment vertical="center"/>
    </xf>
    <xf numFmtId="0" fontId="19" fillId="0" borderId="93" xfId="19" applyFont="1" applyBorder="1" applyAlignment="1">
      <alignment vertical="center"/>
    </xf>
    <xf numFmtId="0" fontId="20" fillId="2" borderId="67" xfId="19" applyFont="1" applyFill="1" applyBorder="1" applyAlignment="1">
      <alignment horizontal="center" vertical="center"/>
    </xf>
    <xf numFmtId="0" fontId="20" fillId="2" borderId="61" xfId="19" applyFont="1" applyFill="1" applyBorder="1" applyAlignment="1">
      <alignment horizontal="center" vertical="center"/>
    </xf>
    <xf numFmtId="0" fontId="20" fillId="2" borderId="51" xfId="19" applyFont="1" applyFill="1" applyBorder="1" applyAlignment="1">
      <alignment horizontal="center" vertical="center"/>
    </xf>
    <xf numFmtId="0" fontId="20" fillId="2" borderId="68" xfId="19" applyFont="1" applyFill="1" applyBorder="1" applyAlignment="1">
      <alignment horizontal="center" vertical="center"/>
    </xf>
    <xf numFmtId="0" fontId="20" fillId="2" borderId="69" xfId="19" applyFont="1" applyFill="1" applyBorder="1" applyAlignment="1">
      <alignment horizontal="center" vertical="center"/>
    </xf>
    <xf numFmtId="0" fontId="20" fillId="2" borderId="94" xfId="19" applyFont="1" applyFill="1" applyBorder="1" applyAlignment="1">
      <alignment horizontal="center" vertical="center"/>
    </xf>
    <xf numFmtId="0" fontId="20" fillId="2" borderId="50" xfId="19" applyFont="1" applyFill="1" applyBorder="1" applyAlignment="1">
      <alignment horizontal="center" vertical="center"/>
    </xf>
    <xf numFmtId="0" fontId="27" fillId="2" borderId="37" xfId="19" applyFont="1" applyFill="1" applyBorder="1" applyAlignment="1">
      <alignment horizontal="center" vertical="center"/>
    </xf>
    <xf numFmtId="0" fontId="27" fillId="2" borderId="33" xfId="19" applyFont="1" applyFill="1" applyBorder="1" applyAlignment="1">
      <alignment horizontal="center" vertical="center"/>
    </xf>
    <xf numFmtId="0" fontId="27" fillId="2" borderId="32" xfId="19" applyFont="1" applyFill="1" applyBorder="1" applyAlignment="1">
      <alignment horizontal="center" vertical="center"/>
    </xf>
    <xf numFmtId="0" fontId="27" fillId="2" borderId="36" xfId="19" applyFont="1" applyFill="1" applyBorder="1" applyAlignment="1">
      <alignment horizontal="center" vertical="center" wrapText="1"/>
    </xf>
    <xf numFmtId="0" fontId="27" fillId="2" borderId="36" xfId="19" applyFont="1" applyFill="1" applyBorder="1" applyAlignment="1">
      <alignment horizontal="center" vertical="center"/>
    </xf>
    <xf numFmtId="0" fontId="27" fillId="2" borderId="67" xfId="19" applyFont="1" applyFill="1" applyBorder="1" applyAlignment="1">
      <alignment horizontal="center" vertical="center" wrapText="1"/>
    </xf>
    <xf numFmtId="0" fontId="27" fillId="2" borderId="61" xfId="19" applyFont="1" applyFill="1" applyBorder="1" applyAlignment="1">
      <alignment horizontal="center" vertical="center" wrapText="1"/>
    </xf>
    <xf numFmtId="0" fontId="27" fillId="2" borderId="51" xfId="19" applyFont="1" applyFill="1" applyBorder="1" applyAlignment="1">
      <alignment horizontal="center" vertical="center" wrapText="1"/>
    </xf>
    <xf numFmtId="0" fontId="20" fillId="2" borderId="36" xfId="19" applyFont="1" applyFill="1" applyBorder="1" applyAlignment="1">
      <alignment horizontal="center" vertical="center"/>
    </xf>
    <xf numFmtId="0" fontId="20" fillId="2" borderId="37" xfId="19" applyFont="1" applyFill="1" applyBorder="1" applyAlignment="1">
      <alignment horizontal="center" vertical="center"/>
    </xf>
    <xf numFmtId="0" fontId="20" fillId="2" borderId="33" xfId="19" applyFont="1" applyFill="1" applyBorder="1" applyAlignment="1">
      <alignment horizontal="center" vertical="center"/>
    </xf>
    <xf numFmtId="0" fontId="20" fillId="2" borderId="32" xfId="19" applyFont="1" applyFill="1" applyBorder="1" applyAlignment="1">
      <alignment horizontal="center" vertical="center"/>
    </xf>
    <xf numFmtId="0" fontId="21" fillId="0" borderId="36" xfId="19" applyFont="1" applyBorder="1" applyAlignment="1">
      <alignment horizontal="center" vertical="center"/>
    </xf>
    <xf numFmtId="0" fontId="27" fillId="2" borderId="67" xfId="19" applyFont="1" applyFill="1" applyBorder="1" applyAlignment="1">
      <alignment horizontal="center" vertical="center"/>
    </xf>
    <xf numFmtId="0" fontId="27" fillId="2" borderId="61" xfId="19" applyFont="1" applyFill="1" applyBorder="1" applyAlignment="1">
      <alignment horizontal="center" vertical="center"/>
    </xf>
    <xf numFmtId="0" fontId="27" fillId="2" borderId="51" xfId="19" applyFont="1" applyFill="1" applyBorder="1" applyAlignment="1">
      <alignment horizontal="center" vertical="center"/>
    </xf>
    <xf numFmtId="0" fontId="37" fillId="0" borderId="0" xfId="1" applyFont="1" applyAlignment="1">
      <alignment horizontal="left" vertical="top" wrapText="1"/>
    </xf>
    <xf numFmtId="0" fontId="37" fillId="0" borderId="15" xfId="1" applyFont="1" applyBorder="1" applyAlignment="1">
      <alignment horizontal="left" vertical="top" wrapText="1"/>
    </xf>
    <xf numFmtId="0" fontId="5" fillId="0" borderId="37" xfId="1" applyFont="1" applyBorder="1" applyAlignment="1">
      <alignment horizontal="center" vertical="center"/>
    </xf>
    <xf numFmtId="0" fontId="5" fillId="0" borderId="33" xfId="1" applyFont="1" applyBorder="1" applyAlignment="1">
      <alignment horizontal="center" vertical="center"/>
    </xf>
    <xf numFmtId="0" fontId="5" fillId="0" borderId="32" xfId="1" applyFont="1" applyBorder="1" applyAlignment="1">
      <alignment horizontal="center" vertical="center"/>
    </xf>
    <xf numFmtId="0" fontId="5" fillId="0" borderId="36" xfId="1" applyFont="1" applyBorder="1" applyAlignment="1">
      <alignment horizontal="center" vertical="center"/>
    </xf>
    <xf numFmtId="0" fontId="5" fillId="0" borderId="68" xfId="1" applyFont="1" applyBorder="1" applyAlignment="1">
      <alignment horizontal="center" vertical="center" wrapText="1"/>
    </xf>
    <xf numFmtId="0" fontId="5" fillId="0" borderId="69" xfId="1" applyFont="1" applyBorder="1" applyAlignment="1">
      <alignment horizontal="center" vertical="center" wrapText="1"/>
    </xf>
    <xf numFmtId="0" fontId="5" fillId="0" borderId="94" xfId="1" applyFont="1" applyBorder="1" applyAlignment="1">
      <alignment horizontal="center" vertical="center" wrapText="1"/>
    </xf>
    <xf numFmtId="0" fontId="5" fillId="0" borderId="50" xfId="1" applyFont="1" applyBorder="1" applyAlignment="1">
      <alignment horizontal="center" vertical="center" wrapText="1"/>
    </xf>
    <xf numFmtId="0" fontId="34" fillId="0" borderId="36" xfId="1" applyFont="1" applyBorder="1" applyAlignment="1">
      <alignment horizontal="center" vertical="center"/>
    </xf>
    <xf numFmtId="0" fontId="34" fillId="0" borderId="36" xfId="1" applyFont="1" applyBorder="1" applyAlignment="1">
      <alignment horizontal="center" vertical="center" shrinkToFit="1"/>
    </xf>
    <xf numFmtId="0" fontId="34" fillId="4" borderId="36" xfId="1" applyFont="1" applyFill="1" applyBorder="1" applyAlignment="1" applyProtection="1">
      <alignment horizontal="center" vertical="center" shrinkToFit="1"/>
      <protection locked="0"/>
    </xf>
    <xf numFmtId="0" fontId="5" fillId="0" borderId="91" xfId="1" applyFont="1" applyBorder="1" applyAlignment="1">
      <alignment horizontal="left" vertical="center" wrapText="1"/>
    </xf>
    <xf numFmtId="0" fontId="5" fillId="0" borderId="92" xfId="1" applyFont="1" applyBorder="1" applyAlignment="1">
      <alignment horizontal="left" vertical="center" wrapText="1"/>
    </xf>
    <xf numFmtId="0" fontId="5" fillId="0" borderId="93" xfId="1" applyFont="1" applyBorder="1" applyAlignment="1">
      <alignment horizontal="left" vertical="center" wrapText="1"/>
    </xf>
    <xf numFmtId="0" fontId="5" fillId="6" borderId="67" xfId="1" applyFont="1" applyFill="1" applyBorder="1" applyAlignment="1">
      <alignment horizontal="center" vertical="center" wrapText="1"/>
    </xf>
    <xf numFmtId="0" fontId="5" fillId="6" borderId="51" xfId="1" applyFont="1" applyFill="1" applyBorder="1" applyAlignment="1">
      <alignment horizontal="center" vertical="center"/>
    </xf>
    <xf numFmtId="0" fontId="5" fillId="6" borderId="67" xfId="1" applyFont="1" applyFill="1" applyBorder="1" applyAlignment="1">
      <alignment horizontal="center" vertical="center" shrinkToFit="1"/>
    </xf>
    <xf numFmtId="0" fontId="5" fillId="6" borderId="51" xfId="1" applyFont="1" applyFill="1" applyBorder="1" applyAlignment="1">
      <alignment horizontal="center" vertical="center" shrinkToFit="1"/>
    </xf>
    <xf numFmtId="0" fontId="5" fillId="10" borderId="67" xfId="1" applyFont="1" applyFill="1" applyBorder="1" applyAlignment="1">
      <alignment horizontal="center" vertical="center" wrapText="1"/>
    </xf>
    <xf numFmtId="0" fontId="5" fillId="10" borderId="51" xfId="1" applyFont="1" applyFill="1" applyBorder="1" applyAlignment="1">
      <alignment horizontal="center" vertical="center" wrapText="1"/>
    </xf>
    <xf numFmtId="0" fontId="5" fillId="6" borderId="37" xfId="1" applyFont="1" applyFill="1" applyBorder="1" applyAlignment="1">
      <alignment horizontal="center" vertical="center"/>
    </xf>
    <xf numFmtId="0" fontId="5" fillId="6" borderId="32" xfId="1" applyFont="1" applyFill="1" applyBorder="1" applyAlignment="1">
      <alignment horizontal="center" vertical="center"/>
    </xf>
    <xf numFmtId="0" fontId="5" fillId="6" borderId="33" xfId="1" applyFont="1" applyFill="1" applyBorder="1" applyAlignment="1">
      <alignment horizontal="center" vertical="center"/>
    </xf>
    <xf numFmtId="0" fontId="2" fillId="0" borderId="36" xfId="1" applyBorder="1" applyAlignment="1">
      <alignment horizontal="center" vertical="center"/>
    </xf>
    <xf numFmtId="0" fontId="2" fillId="0" borderId="37" xfId="1" applyBorder="1" applyAlignment="1">
      <alignment horizontal="center" vertical="center"/>
    </xf>
    <xf numFmtId="0" fontId="5" fillId="10" borderId="37" xfId="1" applyFont="1" applyFill="1" applyBorder="1" applyAlignment="1">
      <alignment horizontal="center" vertical="center" wrapText="1"/>
    </xf>
    <xf numFmtId="0" fontId="5" fillId="10" borderId="32" xfId="1" applyFont="1" applyFill="1" applyBorder="1" applyAlignment="1">
      <alignment horizontal="center" vertical="center"/>
    </xf>
    <xf numFmtId="0" fontId="5" fillId="10" borderId="33" xfId="1" applyFont="1" applyFill="1" applyBorder="1" applyAlignment="1">
      <alignment horizontal="center" vertical="center"/>
    </xf>
    <xf numFmtId="0" fontId="5" fillId="8" borderId="37" xfId="1" applyFont="1" applyFill="1" applyBorder="1" applyAlignment="1">
      <alignment horizontal="center" vertical="center" wrapText="1"/>
    </xf>
    <xf numFmtId="0" fontId="5" fillId="8" borderId="32" xfId="1" applyFont="1" applyFill="1" applyBorder="1" applyAlignment="1">
      <alignment horizontal="center" vertical="center"/>
    </xf>
    <xf numFmtId="0" fontId="5" fillId="8" borderId="33" xfId="1" applyFont="1" applyFill="1" applyBorder="1" applyAlignment="1">
      <alignment horizontal="center" vertical="center"/>
    </xf>
    <xf numFmtId="0" fontId="5" fillId="8" borderId="37" xfId="1" applyFont="1" applyFill="1" applyBorder="1" applyAlignment="1">
      <alignment horizontal="center" vertical="center"/>
    </xf>
    <xf numFmtId="0" fontId="5" fillId="8" borderId="67" xfId="1" applyFont="1" applyFill="1" applyBorder="1" applyAlignment="1">
      <alignment horizontal="center" vertical="center" wrapText="1"/>
    </xf>
    <xf numFmtId="0" fontId="5" fillId="8" borderId="51" xfId="1" applyFont="1" applyFill="1" applyBorder="1" applyAlignment="1">
      <alignment horizontal="center" vertical="center"/>
    </xf>
    <xf numFmtId="0" fontId="5" fillId="8" borderId="67" xfId="1" applyFont="1" applyFill="1" applyBorder="1" applyAlignment="1">
      <alignment horizontal="center" vertical="center" shrinkToFit="1"/>
    </xf>
    <xf numFmtId="0" fontId="5" fillId="8" borderId="51" xfId="1" applyFont="1" applyFill="1" applyBorder="1" applyAlignment="1">
      <alignment horizontal="center" vertical="center" shrinkToFit="1"/>
    </xf>
    <xf numFmtId="0" fontId="5" fillId="9" borderId="37" xfId="1" applyFont="1" applyFill="1" applyBorder="1" applyAlignment="1">
      <alignment horizontal="center" vertical="center"/>
    </xf>
    <xf numFmtId="0" fontId="5" fillId="9" borderId="32" xfId="1" applyFont="1" applyFill="1" applyBorder="1" applyAlignment="1">
      <alignment horizontal="center" vertical="center"/>
    </xf>
    <xf numFmtId="0" fontId="5" fillId="8" borderId="36" xfId="1" applyFont="1" applyFill="1" applyBorder="1" applyAlignment="1">
      <alignment horizontal="center" vertical="center"/>
    </xf>
    <xf numFmtId="0" fontId="5" fillId="6" borderId="37" xfId="1" applyFont="1" applyFill="1" applyBorder="1" applyAlignment="1">
      <alignment horizontal="center" vertical="center" wrapText="1"/>
    </xf>
    <xf numFmtId="0" fontId="2" fillId="0" borderId="32" xfId="1" applyBorder="1" applyAlignment="1">
      <alignment horizontal="center" vertical="center"/>
    </xf>
    <xf numFmtId="0" fontId="5" fillId="0" borderId="68" xfId="1" applyFont="1" applyBorder="1" applyAlignment="1">
      <alignment horizontal="center" vertical="center"/>
    </xf>
    <xf numFmtId="0" fontId="5" fillId="0" borderId="69" xfId="1" applyFont="1" applyBorder="1" applyAlignment="1">
      <alignment horizontal="center" vertical="center"/>
    </xf>
    <xf numFmtId="0" fontId="5" fillId="0" borderId="94" xfId="1" applyFont="1" applyBorder="1" applyAlignment="1">
      <alignment horizontal="center" vertical="center"/>
    </xf>
    <xf numFmtId="0" fontId="5" fillId="0" borderId="50" xfId="1" applyFont="1" applyBorder="1" applyAlignment="1">
      <alignment horizontal="center" vertical="center"/>
    </xf>
    <xf numFmtId="0" fontId="5" fillId="0" borderId="37"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37" xfId="1" applyFont="1" applyBorder="1" applyAlignment="1">
      <alignment horizontal="right" vertical="center"/>
    </xf>
    <xf numFmtId="0" fontId="5" fillId="0" borderId="33" xfId="1" applyFont="1" applyBorder="1" applyAlignment="1">
      <alignment horizontal="right" vertical="center"/>
    </xf>
    <xf numFmtId="0" fontId="5" fillId="0" borderId="32" xfId="1" applyFont="1" applyBorder="1" applyAlignment="1">
      <alignment horizontal="right" vertical="center"/>
    </xf>
    <xf numFmtId="0" fontId="5" fillId="0" borderId="36" xfId="1" applyFont="1" applyBorder="1" applyAlignment="1">
      <alignment horizontal="right" vertical="center"/>
    </xf>
    <xf numFmtId="0" fontId="2" fillId="0" borderId="0" xfId="1" applyBorder="1" applyAlignment="1">
      <alignment horizontal="center" vertical="center"/>
    </xf>
    <xf numFmtId="0" fontId="5" fillId="0" borderId="36" xfId="1" applyFont="1" applyBorder="1" applyAlignment="1">
      <alignment horizontal="center" vertical="center" wrapText="1"/>
    </xf>
    <xf numFmtId="0" fontId="5" fillId="0" borderId="67" xfId="1" applyFont="1" applyFill="1" applyBorder="1" applyAlignment="1">
      <alignment horizontal="center" vertical="center" wrapText="1"/>
    </xf>
    <xf numFmtId="0" fontId="5" fillId="0" borderId="51" xfId="1" applyFont="1" applyFill="1" applyBorder="1" applyAlignment="1">
      <alignment horizontal="center" vertical="center" wrapText="1"/>
    </xf>
    <xf numFmtId="38" fontId="2" fillId="0" borderId="58" xfId="2" applyFont="1" applyFill="1" applyBorder="1" applyAlignment="1">
      <alignment horizontal="center" vertical="center"/>
    </xf>
    <xf numFmtId="38" fontId="2" fillId="0" borderId="103" xfId="2" applyFont="1" applyFill="1" applyBorder="1" applyAlignment="1">
      <alignment horizontal="center" vertical="center"/>
    </xf>
    <xf numFmtId="38" fontId="2" fillId="0" borderId="59" xfId="2" applyFont="1" applyFill="1" applyBorder="1" applyAlignment="1">
      <alignment horizontal="center" vertical="center"/>
    </xf>
    <xf numFmtId="187" fontId="2" fillId="0" borderId="68" xfId="1" applyNumberFormat="1" applyFill="1" applyBorder="1" applyAlignment="1">
      <alignment horizontal="center" vertical="center" shrinkToFit="1"/>
    </xf>
    <xf numFmtId="187" fontId="2" fillId="0" borderId="70" xfId="1" applyNumberFormat="1" applyFill="1" applyBorder="1" applyAlignment="1">
      <alignment horizontal="center" vertical="center" shrinkToFit="1"/>
    </xf>
    <xf numFmtId="187" fontId="2" fillId="0" borderId="94" xfId="1" applyNumberFormat="1" applyFill="1" applyBorder="1" applyAlignment="1">
      <alignment horizontal="center" vertical="center" shrinkToFit="1"/>
    </xf>
    <xf numFmtId="187" fontId="2" fillId="0" borderId="29" xfId="1" applyNumberFormat="1" applyFill="1" applyBorder="1" applyAlignment="1">
      <alignment horizontal="center" vertical="center" shrinkToFit="1"/>
    </xf>
    <xf numFmtId="187" fontId="2" fillId="0" borderId="0" xfId="1" applyNumberFormat="1" applyFill="1" applyAlignment="1">
      <alignment horizontal="center" vertical="center" shrinkToFit="1"/>
    </xf>
    <xf numFmtId="187" fontId="2" fillId="0" borderId="44" xfId="1" applyNumberFormat="1" applyFill="1" applyBorder="1" applyAlignment="1">
      <alignment horizontal="center" vertical="center" shrinkToFit="1"/>
    </xf>
    <xf numFmtId="0" fontId="5" fillId="0" borderId="69"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67" xfId="1" applyFont="1" applyFill="1" applyBorder="1" applyAlignment="1">
      <alignment vertical="center"/>
    </xf>
    <xf numFmtId="0" fontId="5" fillId="0" borderId="61" xfId="1" applyFont="1" applyFill="1" applyBorder="1" applyAlignment="1">
      <alignment vertical="center"/>
    </xf>
    <xf numFmtId="0" fontId="5" fillId="0" borderId="51" xfId="1" applyFont="1" applyFill="1" applyBorder="1" applyAlignment="1">
      <alignment vertical="center"/>
    </xf>
    <xf numFmtId="0" fontId="2" fillId="0" borderId="91" xfId="1" applyFont="1" applyFill="1" applyBorder="1" applyAlignment="1">
      <alignment vertical="center" wrapText="1"/>
    </xf>
    <xf numFmtId="0" fontId="2" fillId="0" borderId="92" xfId="1" applyFont="1" applyFill="1" applyBorder="1" applyAlignment="1">
      <alignment vertical="center"/>
    </xf>
    <xf numFmtId="0" fontId="2" fillId="0" borderId="93" xfId="1" applyFont="1" applyFill="1" applyBorder="1" applyAlignment="1">
      <alignment vertical="center"/>
    </xf>
    <xf numFmtId="0" fontId="24" fillId="0" borderId="36" xfId="1" applyFont="1" applyFill="1" applyBorder="1" applyAlignment="1">
      <alignment horizontal="center" vertical="center" wrapText="1"/>
    </xf>
    <xf numFmtId="0" fontId="24" fillId="0" borderId="36" xfId="1" applyFont="1" applyFill="1" applyBorder="1" applyAlignment="1">
      <alignment horizontal="center" vertical="center"/>
    </xf>
    <xf numFmtId="0" fontId="2" fillId="0" borderId="68" xfId="1" applyFill="1" applyBorder="1" applyAlignment="1">
      <alignment horizontal="center" vertical="center"/>
    </xf>
    <xf numFmtId="0" fontId="2" fillId="0" borderId="29" xfId="1" applyFill="1" applyBorder="1" applyAlignment="1">
      <alignment horizontal="center" vertical="center"/>
    </xf>
    <xf numFmtId="0" fontId="2" fillId="0" borderId="70" xfId="1" applyFill="1" applyBorder="1" applyAlignment="1">
      <alignment horizontal="center" vertical="center"/>
    </xf>
    <xf numFmtId="0" fontId="2" fillId="0" borderId="0" xfId="1" applyFill="1" applyAlignment="1">
      <alignment horizontal="center" vertical="center"/>
    </xf>
    <xf numFmtId="0" fontId="2" fillId="0" borderId="94" xfId="1" applyFill="1" applyBorder="1" applyAlignment="1">
      <alignment horizontal="center" vertical="center"/>
    </xf>
    <xf numFmtId="0" fontId="2" fillId="0" borderId="44" xfId="1" applyFill="1" applyBorder="1" applyAlignment="1">
      <alignment horizontal="center" vertical="center"/>
    </xf>
    <xf numFmtId="0" fontId="5" fillId="0" borderId="98" xfId="1" applyFont="1" applyFill="1" applyBorder="1" applyAlignment="1">
      <alignment horizontal="center" vertical="center" wrapText="1"/>
    </xf>
    <xf numFmtId="0" fontId="5" fillId="0" borderId="99" xfId="1" applyFont="1" applyFill="1" applyBorder="1" applyAlignment="1">
      <alignment horizontal="center" vertical="center"/>
    </xf>
    <xf numFmtId="0" fontId="5" fillId="0" borderId="101"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0"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86" xfId="1" applyFont="1" applyFill="1" applyBorder="1" applyAlignment="1">
      <alignment horizontal="center" vertical="center"/>
    </xf>
    <xf numFmtId="0" fontId="5" fillId="0" borderId="85" xfId="1" applyFont="1" applyFill="1" applyBorder="1" applyAlignment="1">
      <alignment horizontal="center" vertical="center"/>
    </xf>
    <xf numFmtId="0" fontId="5" fillId="0" borderId="100" xfId="1" applyFont="1" applyFill="1" applyBorder="1" applyAlignment="1">
      <alignment horizontal="center" vertical="center" shrinkToFit="1"/>
    </xf>
    <xf numFmtId="0" fontId="5" fillId="0" borderId="49" xfId="1" applyFont="1" applyFill="1" applyBorder="1" applyAlignment="1">
      <alignment horizontal="center" vertical="center" shrinkToFit="1"/>
    </xf>
    <xf numFmtId="0" fontId="5" fillId="0" borderId="67" xfId="1" applyFont="1" applyFill="1" applyBorder="1" applyAlignment="1">
      <alignment horizontal="center" vertical="center" shrinkToFit="1"/>
    </xf>
    <xf numFmtId="0" fontId="5" fillId="0" borderId="51" xfId="1" applyFont="1" applyFill="1" applyBorder="1" applyAlignment="1">
      <alignment horizontal="center" vertical="center" shrinkToFit="1"/>
    </xf>
    <xf numFmtId="38" fontId="2" fillId="0" borderId="67" xfId="2" applyFont="1" applyFill="1" applyBorder="1" applyAlignment="1">
      <alignment horizontal="center" vertical="center"/>
    </xf>
    <xf numFmtId="38" fontId="2" fillId="0" borderId="61" xfId="2" applyFont="1" applyFill="1" applyBorder="1" applyAlignment="1">
      <alignment horizontal="center" vertical="center"/>
    </xf>
    <xf numFmtId="38" fontId="2" fillId="0" borderId="51" xfId="2" applyFont="1" applyFill="1" applyBorder="1" applyAlignment="1">
      <alignment horizontal="center" vertical="center"/>
    </xf>
    <xf numFmtId="187" fontId="2" fillId="0" borderId="75" xfId="1" applyNumberFormat="1" applyFill="1" applyBorder="1" applyAlignment="1">
      <alignment horizontal="center" vertical="center" shrinkToFit="1"/>
    </xf>
    <xf numFmtId="187" fontId="2" fillId="0" borderId="104" xfId="1" applyNumberFormat="1" applyFill="1" applyBorder="1" applyAlignment="1">
      <alignment horizontal="center" vertical="center" shrinkToFit="1"/>
    </xf>
    <xf numFmtId="187" fontId="2" fillId="0" borderId="84" xfId="1" applyNumberFormat="1" applyFill="1" applyBorder="1" applyAlignment="1">
      <alignment horizontal="center" vertical="center" shrinkToFit="1"/>
    </xf>
    <xf numFmtId="38" fontId="2" fillId="7" borderId="67" xfId="2" applyFont="1" applyFill="1" applyBorder="1" applyAlignment="1">
      <alignment horizontal="center" vertical="center"/>
    </xf>
    <xf numFmtId="38" fontId="2" fillId="7" borderId="61" xfId="2" applyFont="1" applyFill="1" applyBorder="1" applyAlignment="1">
      <alignment horizontal="center" vertical="center"/>
    </xf>
    <xf numFmtId="38" fontId="2" fillId="7" borderId="51" xfId="2" applyFont="1" applyFill="1" applyBorder="1" applyAlignment="1">
      <alignment horizontal="center" vertical="center"/>
    </xf>
    <xf numFmtId="187" fontId="2" fillId="7" borderId="75" xfId="1" applyNumberFormat="1" applyFill="1" applyBorder="1" applyAlignment="1">
      <alignment horizontal="center" vertical="center" shrinkToFit="1"/>
    </xf>
    <xf numFmtId="187" fontId="2" fillId="7" borderId="104" xfId="1" applyNumberFormat="1" applyFill="1" applyBorder="1" applyAlignment="1">
      <alignment horizontal="center" vertical="center" shrinkToFit="1"/>
    </xf>
    <xf numFmtId="187" fontId="2" fillId="7" borderId="84" xfId="1" applyNumberFormat="1" applyFill="1" applyBorder="1" applyAlignment="1">
      <alignment horizontal="center" vertical="center" shrinkToFit="1"/>
    </xf>
    <xf numFmtId="187" fontId="2" fillId="7" borderId="29" xfId="1" applyNumberFormat="1" applyFill="1" applyBorder="1" applyAlignment="1">
      <alignment horizontal="center" vertical="center" shrinkToFit="1"/>
    </xf>
    <xf numFmtId="187" fontId="2" fillId="7" borderId="0" xfId="1" applyNumberFormat="1" applyFill="1" applyAlignment="1">
      <alignment horizontal="center" vertical="center" shrinkToFit="1"/>
    </xf>
    <xf numFmtId="187" fontId="2" fillId="7" borderId="44" xfId="1" applyNumberFormat="1" applyFill="1" applyBorder="1" applyAlignment="1">
      <alignment horizontal="center" vertical="center" shrinkToFit="1"/>
    </xf>
    <xf numFmtId="0" fontId="5" fillId="7" borderId="69" xfId="1" applyFont="1" applyFill="1" applyBorder="1" applyAlignment="1">
      <alignment horizontal="center" vertical="center"/>
    </xf>
    <xf numFmtId="0" fontId="5" fillId="7" borderId="15" xfId="1" applyFont="1" applyFill="1" applyBorder="1" applyAlignment="1">
      <alignment horizontal="center" vertical="center"/>
    </xf>
    <xf numFmtId="0" fontId="5" fillId="7" borderId="50" xfId="1" applyFont="1" applyFill="1" applyBorder="1" applyAlignment="1">
      <alignment horizontal="center" vertical="center"/>
    </xf>
    <xf numFmtId="0" fontId="5" fillId="7" borderId="67" xfId="1" applyFont="1" applyFill="1" applyBorder="1" applyAlignment="1">
      <alignment horizontal="right" vertical="center"/>
    </xf>
    <xf numFmtId="0" fontId="5" fillId="7" borderId="61" xfId="1" applyFont="1" applyFill="1" applyBorder="1" applyAlignment="1">
      <alignment horizontal="right" vertical="center"/>
    </xf>
    <xf numFmtId="0" fontId="5" fillId="7" borderId="51" xfId="1" applyFont="1" applyFill="1" applyBorder="1" applyAlignment="1">
      <alignment horizontal="right" vertical="center"/>
    </xf>
    <xf numFmtId="187" fontId="2" fillId="0" borderId="111" xfId="1" applyNumberFormat="1" applyFill="1" applyBorder="1" applyAlignment="1">
      <alignment horizontal="center" vertical="center" shrinkToFit="1"/>
    </xf>
    <xf numFmtId="187" fontId="2" fillId="0" borderId="90" xfId="1" applyNumberFormat="1" applyFill="1" applyBorder="1" applyAlignment="1">
      <alignment horizontal="center" vertical="center" shrinkToFit="1"/>
    </xf>
    <xf numFmtId="187" fontId="2" fillId="0" borderId="82" xfId="1" applyNumberFormat="1" applyFill="1" applyBorder="1" applyAlignment="1">
      <alignment horizontal="center" vertical="center" shrinkToFit="1"/>
    </xf>
    <xf numFmtId="187" fontId="2" fillId="0" borderId="46" xfId="1" applyNumberFormat="1" applyFill="1" applyBorder="1" applyAlignment="1">
      <alignment horizontal="center" vertical="center" shrinkToFit="1"/>
    </xf>
    <xf numFmtId="187" fontId="2" fillId="0" borderId="45" xfId="1" applyNumberFormat="1" applyFill="1" applyBorder="1" applyAlignment="1">
      <alignment horizontal="center" vertical="center" shrinkToFit="1"/>
    </xf>
    <xf numFmtId="0" fontId="2" fillId="0" borderId="91" xfId="1" applyFill="1" applyBorder="1" applyAlignment="1">
      <alignment horizontal="center" vertical="center"/>
    </xf>
    <xf numFmtId="0" fontId="2" fillId="0" borderId="92" xfId="1" applyFill="1" applyBorder="1" applyAlignment="1">
      <alignment horizontal="center" vertical="center"/>
    </xf>
    <xf numFmtId="0" fontId="2" fillId="0" borderId="126" xfId="1" applyFill="1" applyBorder="1" applyAlignment="1">
      <alignment vertical="center"/>
    </xf>
    <xf numFmtId="0" fontId="2" fillId="0" borderId="92" xfId="1" applyFill="1" applyBorder="1" applyAlignment="1">
      <alignment vertical="center"/>
    </xf>
    <xf numFmtId="187" fontId="2" fillId="0" borderId="0" xfId="1" applyNumberFormat="1" applyFill="1" applyBorder="1" applyAlignment="1">
      <alignment horizontal="center" vertical="center" shrinkToFit="1"/>
    </xf>
    <xf numFmtId="187" fontId="2" fillId="0" borderId="111" xfId="1" applyNumberFormat="1" applyFill="1" applyBorder="1" applyAlignment="1">
      <alignment horizontal="center" vertical="center"/>
    </xf>
    <xf numFmtId="187" fontId="2" fillId="0" borderId="5" xfId="1" applyNumberFormat="1" applyFill="1" applyBorder="1" applyAlignment="1">
      <alignment horizontal="center" vertical="center"/>
    </xf>
    <xf numFmtId="187" fontId="2" fillId="0" borderId="90" xfId="1" applyNumberFormat="1" applyFill="1" applyBorder="1" applyAlignment="1">
      <alignment horizontal="center" vertical="center"/>
    </xf>
    <xf numFmtId="187" fontId="2" fillId="0" borderId="10" xfId="1" applyNumberFormat="1" applyFill="1" applyBorder="1" applyAlignment="1">
      <alignment horizontal="center" vertical="center"/>
    </xf>
    <xf numFmtId="187" fontId="2" fillId="0" borderId="84" xfId="1" applyNumberFormat="1" applyFill="1" applyBorder="1" applyAlignment="1">
      <alignment horizontal="center" vertical="center"/>
    </xf>
    <xf numFmtId="187" fontId="2" fillId="0" borderId="122" xfId="1" applyNumberFormat="1" applyFill="1" applyBorder="1" applyAlignment="1">
      <alignment horizontal="center" vertical="center"/>
    </xf>
    <xf numFmtId="38" fontId="2" fillId="0" borderId="55" xfId="2" applyFont="1" applyFill="1" applyBorder="1" applyAlignment="1">
      <alignment horizontal="center" vertical="center"/>
    </xf>
    <xf numFmtId="187" fontId="2" fillId="0" borderId="116" xfId="1" applyNumberFormat="1" applyFill="1" applyBorder="1" applyAlignment="1">
      <alignment horizontal="center" vertical="center" shrinkToFit="1"/>
    </xf>
    <xf numFmtId="187" fontId="2" fillId="0" borderId="52" xfId="1" applyNumberFormat="1" applyFill="1" applyBorder="1" applyAlignment="1">
      <alignment horizontal="center" vertical="center" shrinkToFit="1"/>
    </xf>
    <xf numFmtId="0" fontId="5" fillId="0" borderId="54" xfId="1" applyFont="1" applyFill="1" applyBorder="1" applyAlignment="1">
      <alignment horizontal="center" vertical="center"/>
    </xf>
    <xf numFmtId="0" fontId="5" fillId="0" borderId="55" xfId="1" applyFont="1" applyFill="1" applyBorder="1" applyAlignment="1">
      <alignment vertical="center"/>
    </xf>
    <xf numFmtId="187" fontId="2" fillId="7" borderId="111" xfId="1" applyNumberFormat="1" applyFill="1" applyBorder="1" applyAlignment="1">
      <alignment horizontal="center" vertical="center" shrinkToFit="1"/>
    </xf>
    <xf numFmtId="187" fontId="2" fillId="7" borderId="0" xfId="1" applyNumberFormat="1" applyFill="1" applyBorder="1" applyAlignment="1">
      <alignment horizontal="center" vertical="center" shrinkToFit="1"/>
    </xf>
    <xf numFmtId="0" fontId="2" fillId="0" borderId="132" xfId="22" applyBorder="1" applyAlignment="1">
      <alignment horizontal="left" vertical="top" wrapText="1"/>
    </xf>
    <xf numFmtId="0" fontId="2" fillId="0" borderId="133" xfId="22" applyBorder="1" applyAlignment="1">
      <alignment horizontal="left" vertical="top" wrapText="1"/>
    </xf>
    <xf numFmtId="0" fontId="2" fillId="0" borderId="134" xfId="22" applyBorder="1" applyAlignment="1">
      <alignment horizontal="left" vertical="top" wrapText="1"/>
    </xf>
    <xf numFmtId="0" fontId="2" fillId="0" borderId="135" xfId="0" applyFont="1" applyBorder="1" applyAlignment="1">
      <alignment horizontal="left" vertical="top" wrapText="1"/>
    </xf>
    <xf numFmtId="0" fontId="2" fillId="0" borderId="133" xfId="0" applyFont="1" applyBorder="1" applyAlignment="1">
      <alignment horizontal="left" vertical="top" wrapText="1"/>
    </xf>
    <xf numFmtId="0" fontId="2" fillId="0" borderId="136" xfId="0" applyFont="1" applyBorder="1" applyAlignment="1">
      <alignment horizontal="left" vertical="top" wrapText="1"/>
    </xf>
    <xf numFmtId="0" fontId="2" fillId="7" borderId="127" xfId="22" applyFill="1" applyBorder="1">
      <alignment vertical="center"/>
    </xf>
    <xf numFmtId="0" fontId="2" fillId="7" borderId="131" xfId="22" applyFill="1" applyBorder="1">
      <alignment vertical="center"/>
    </xf>
    <xf numFmtId="0" fontId="2" fillId="7" borderId="47" xfId="22" applyFill="1" applyBorder="1">
      <alignment vertical="center"/>
    </xf>
    <xf numFmtId="0" fontId="2" fillId="0" borderId="156" xfId="0" applyFont="1" applyBorder="1" applyAlignment="1">
      <alignment horizontal="left" vertical="top" wrapText="1"/>
    </xf>
    <xf numFmtId="0" fontId="2" fillId="0" borderId="151" xfId="0" applyFont="1" applyBorder="1" applyAlignment="1">
      <alignment horizontal="left" vertical="top" wrapText="1"/>
    </xf>
    <xf numFmtId="0" fontId="2" fillId="0" borderId="150" xfId="0" applyFont="1" applyBorder="1" applyAlignment="1">
      <alignment horizontal="left" vertical="top" wrapText="1"/>
    </xf>
    <xf numFmtId="0" fontId="2" fillId="0" borderId="140" xfId="0" applyFont="1" applyBorder="1" applyAlignment="1">
      <alignment horizontal="left" vertical="top" wrapText="1"/>
    </xf>
    <xf numFmtId="0" fontId="2" fillId="0" borderId="0" xfId="0" applyFont="1" applyBorder="1" applyAlignment="1">
      <alignment horizontal="left" vertical="top" wrapText="1"/>
    </xf>
    <xf numFmtId="0" fontId="2" fillId="0" borderId="141" xfId="0" applyFont="1" applyBorder="1" applyAlignment="1">
      <alignment horizontal="left" vertical="top" wrapText="1"/>
    </xf>
    <xf numFmtId="0" fontId="9" fillId="0" borderId="0" xfId="1" applyFont="1" applyFill="1" applyAlignment="1">
      <alignment horizontal="center" vertical="center"/>
    </xf>
    <xf numFmtId="0" fontId="2" fillId="0" borderId="38" xfId="1" applyBorder="1" applyAlignment="1">
      <alignment horizontal="left" vertical="center" wrapText="1"/>
    </xf>
    <xf numFmtId="0" fontId="2" fillId="0" borderId="52" xfId="1" applyBorder="1" applyAlignment="1">
      <alignment horizontal="left" vertical="center" wrapText="1"/>
    </xf>
    <xf numFmtId="0" fontId="2" fillId="0" borderId="53" xfId="1" applyBorder="1" applyAlignment="1">
      <alignment horizontal="left" vertical="center" wrapText="1"/>
    </xf>
    <xf numFmtId="49" fontId="39" fillId="11" borderId="36" xfId="22" applyNumberFormat="1" applyFont="1" applyFill="1" applyBorder="1" applyAlignment="1">
      <alignment horizontal="center" vertical="center" wrapText="1"/>
    </xf>
    <xf numFmtId="0" fontId="2" fillId="7" borderId="29" xfId="22" applyFill="1" applyBorder="1">
      <alignment vertical="center"/>
    </xf>
    <xf numFmtId="0" fontId="2" fillId="0" borderId="135" xfId="22" applyBorder="1" applyAlignment="1">
      <alignment horizontal="left" vertical="top" wrapText="1"/>
    </xf>
    <xf numFmtId="0" fontId="2" fillId="0" borderId="136" xfId="22" applyBorder="1" applyAlignment="1">
      <alignment horizontal="left" vertical="top" wrapText="1"/>
    </xf>
    <xf numFmtId="0" fontId="2" fillId="7" borderId="128" xfId="22" applyFill="1" applyBorder="1">
      <alignment vertical="center"/>
    </xf>
    <xf numFmtId="0" fontId="2" fillId="7" borderId="143" xfId="22" applyFill="1" applyBorder="1">
      <alignment vertical="center"/>
    </xf>
    <xf numFmtId="0" fontId="2" fillId="7" borderId="121" xfId="22" applyFill="1" applyBorder="1">
      <alignment vertical="center"/>
    </xf>
  </cellXfs>
  <cellStyles count="23">
    <cellStyle name="パーセント 2" xfId="4" xr:uid="{00000000-0005-0000-0000-000000000000}"/>
    <cellStyle name="パーセント 3" xfId="8" xr:uid="{00000000-0005-0000-0000-000001000000}"/>
    <cellStyle name="桁区切り" xfId="21" builtinId="6"/>
    <cellStyle name="桁区切り 2" xfId="2" xr:uid="{00000000-0005-0000-0000-000003000000}"/>
    <cellStyle name="桁区切り 2 2" xfId="9" xr:uid="{00000000-0005-0000-0000-000004000000}"/>
    <cellStyle name="桁区切り 3" xfId="7" xr:uid="{00000000-0005-0000-0000-000005000000}"/>
    <cellStyle name="桁区切り 3 2" xfId="20" xr:uid="{AAA5E4A3-1B83-4DB4-BCF0-6F68B5C9DBFC}"/>
    <cellStyle name="桁区切り 4" xfId="10" xr:uid="{00000000-0005-0000-0000-000006000000}"/>
    <cellStyle name="桁区切り 4 2" xfId="18" xr:uid="{5B800710-33F4-4772-81AD-5B4B87D55898}"/>
    <cellStyle name="標準" xfId="0" builtinId="0"/>
    <cellStyle name="標準 10" xfId="15" xr:uid="{47E94A9D-EB33-4C58-B8BF-25EED4C00DA4}"/>
    <cellStyle name="標準 2" xfId="1" xr:uid="{00000000-0005-0000-0000-000008000000}"/>
    <cellStyle name="標準 2 2" xfId="11" xr:uid="{00000000-0005-0000-0000-000009000000}"/>
    <cellStyle name="標準 3" xfId="5" xr:uid="{00000000-0005-0000-0000-00000A000000}"/>
    <cellStyle name="標準 3 2" xfId="12" xr:uid="{00000000-0005-0000-0000-00000B000000}"/>
    <cellStyle name="標準 3 3" xfId="19" xr:uid="{85A06D7A-4D21-4DEF-B3DA-F6989E073E62}"/>
    <cellStyle name="標準 4" xfId="6" xr:uid="{00000000-0005-0000-0000-00000C000000}"/>
    <cellStyle name="標準 4 2" xfId="17" xr:uid="{83F1C38A-0A83-4E95-AF9C-506491ED9203}"/>
    <cellStyle name="標準 5" xfId="13" xr:uid="{00000000-0005-0000-0000-00000D000000}"/>
    <cellStyle name="標準 6" xfId="16" xr:uid="{7AC046F4-3353-4192-BA42-DDCC223BA8AF}"/>
    <cellStyle name="標準 8" xfId="14" xr:uid="{86ECFFA5-0857-47B0-A65E-F5CFCB8A08A0}"/>
    <cellStyle name="標準_(鎌ケ谷)様式K（基準審査項目）_110914" xfId="22" xr:uid="{62C0D0EC-74FE-4A8C-B47F-49F3D4C75C44}"/>
    <cellStyle name="未定義" xfId="3" xr:uid="{00000000-0005-0000-0000-00000F000000}"/>
  </cellStyles>
  <dxfs count="28">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theme="9" tint="0.59996337778862885"/>
        </patternFill>
      </fill>
    </dxf>
    <dxf>
      <fill>
        <patternFill>
          <bgColor theme="8" tint="0.79998168889431442"/>
        </patternFill>
      </fill>
    </dxf>
    <dxf>
      <fill>
        <patternFill>
          <bgColor theme="5" tint="0.39994506668294322"/>
        </patternFill>
      </fill>
    </dxf>
    <dxf>
      <fill>
        <patternFill>
          <bgColor rgb="FFFF0000"/>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7</xdr:row>
      <xdr:rowOff>0</xdr:rowOff>
    </xdr:to>
    <xdr:sp macro="" textlink="">
      <xdr:nvSpPr>
        <xdr:cNvPr id="2" name="Line 1">
          <a:extLst>
            <a:ext uri="{FF2B5EF4-FFF2-40B4-BE49-F238E27FC236}">
              <a16:creationId xmlns:a16="http://schemas.microsoft.com/office/drawing/2014/main" id="{C3E64781-AB88-4DFE-8692-D605DA757C9E}"/>
            </a:ext>
          </a:extLst>
        </xdr:cNvPr>
        <xdr:cNvSpPr>
          <a:spLocks noChangeShapeType="1"/>
        </xdr:cNvSpPr>
      </xdr:nvSpPr>
      <xdr:spPr bwMode="auto">
        <a:xfrm>
          <a:off x="9525" y="685800"/>
          <a:ext cx="2381250" cy="438150"/>
        </a:xfrm>
        <a:prstGeom prst="line">
          <a:avLst/>
        </a:prstGeom>
        <a:noFill/>
        <a:ln w="9525">
          <a:solidFill>
            <a:srgbClr val="000000"/>
          </a:solidFill>
          <a:round/>
          <a:headEnd/>
          <a:tailEnd/>
        </a:ln>
      </xdr:spPr>
    </xdr:sp>
    <xdr:clientData/>
  </xdr:twoCellAnchor>
  <xdr:twoCellAnchor>
    <xdr:from>
      <xdr:col>0</xdr:col>
      <xdr:colOff>9525</xdr:colOff>
      <xdr:row>23</xdr:row>
      <xdr:rowOff>28575</xdr:rowOff>
    </xdr:from>
    <xdr:to>
      <xdr:col>3</xdr:col>
      <xdr:colOff>0</xdr:colOff>
      <xdr:row>26</xdr:row>
      <xdr:rowOff>0</xdr:rowOff>
    </xdr:to>
    <xdr:sp macro="" textlink="">
      <xdr:nvSpPr>
        <xdr:cNvPr id="3" name="Line 1">
          <a:extLst>
            <a:ext uri="{FF2B5EF4-FFF2-40B4-BE49-F238E27FC236}">
              <a16:creationId xmlns:a16="http://schemas.microsoft.com/office/drawing/2014/main" id="{18196543-07E4-486A-846C-91CD11425A24}"/>
            </a:ext>
          </a:extLst>
        </xdr:cNvPr>
        <xdr:cNvSpPr>
          <a:spLocks noChangeShapeType="1"/>
        </xdr:cNvSpPr>
      </xdr:nvSpPr>
      <xdr:spPr bwMode="auto">
        <a:xfrm>
          <a:off x="9525" y="3943350"/>
          <a:ext cx="2381250" cy="4381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39</xdr:row>
      <xdr:rowOff>0</xdr:rowOff>
    </xdr:from>
    <xdr:to>
      <xdr:col>3</xdr:col>
      <xdr:colOff>0</xdr:colOff>
      <xdr:row>40</xdr:row>
      <xdr:rowOff>0</xdr:rowOff>
    </xdr:to>
    <xdr:sp macro="" textlink="">
      <xdr:nvSpPr>
        <xdr:cNvPr id="2" name="Line 1">
          <a:extLst>
            <a:ext uri="{FF2B5EF4-FFF2-40B4-BE49-F238E27FC236}">
              <a16:creationId xmlns:a16="http://schemas.microsoft.com/office/drawing/2014/main" id="{8B98481B-DA79-41D1-977C-DF7D09FDAD5F}"/>
            </a:ext>
          </a:extLst>
        </xdr:cNvPr>
        <xdr:cNvSpPr>
          <a:spLocks noChangeShapeType="1"/>
        </xdr:cNvSpPr>
      </xdr:nvSpPr>
      <xdr:spPr bwMode="auto">
        <a:xfrm>
          <a:off x="95250" y="14478000"/>
          <a:ext cx="2324100" cy="333375"/>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hiya\project\2023\P230000501_&#24029;&#23822;&#24066;&#31435;&#23567;&#20013;&#23398;&#26657;&#31354;&#35519;&#35373;&#20633;&#26356;&#26032;&#25972;&#20633;&#31561;&#20107;&#26989;&#12450;&#12489;&#12496;&#12452;&#12470;&#12522;&#12540;&#31561;&#26989;&#21209;&#22996;&#35351;(&#20196;&#21644;5&#24180;&#24230;)\84%20&#27096;&#24335;&#38598;\&#27096;&#24335;Excel&#24418;&#24335;9-2&#6537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学校別空調設備機器リスト"/>
      <sheetName val="様式９－２"/>
      <sheetName val="様式９－３"/>
      <sheetName val="様式９－４－１"/>
      <sheetName val="様式９－４－２"/>
      <sheetName val="様式９－４－３"/>
      <sheetName val="様式９－４－４"/>
      <sheetName val="様式９－４－５"/>
      <sheetName val="様式９－４－６"/>
      <sheetName val="様式９－４－７"/>
      <sheetName val="様式９－４－８"/>
      <sheetName val="様式９－４－９"/>
      <sheetName val="様式９－４－10"/>
      <sheetName val="様式９－４－11"/>
      <sheetName val="様式９－４－12"/>
      <sheetName val="様式９－４－13"/>
      <sheetName val="様式９－４－14"/>
      <sheetName val="様式９－４－15"/>
      <sheetName val="様式９－４－16"/>
      <sheetName val="様式９－４－17"/>
      <sheetName val="様式９－４－18"/>
      <sheetName val="様式９－４－19"/>
      <sheetName val="様式９－４－20"/>
      <sheetName val="様式９－４－21"/>
      <sheetName val="様式９－４－22"/>
      <sheetName val="様式９－４－23"/>
      <sheetName val="様式９－４－24"/>
      <sheetName val="様式９－４－25"/>
      <sheetName val="様式９－４－26"/>
      <sheetName val="様式９－４－27"/>
      <sheetName val="様式９－４－28"/>
      <sheetName val="様式９－４－29"/>
      <sheetName val="様式９－４－30"/>
      <sheetName val="様式９－４－31"/>
      <sheetName val="様式９－４－32"/>
      <sheetName val="様式９－４－33"/>
      <sheetName val="様式９－４－34"/>
      <sheetName val="様式９－４－35"/>
      <sheetName val="様式９－４－36"/>
      <sheetName val="様式９－４－37"/>
      <sheetName val="様式９－４－38"/>
      <sheetName val="様式９－４－39"/>
      <sheetName val="様式９－４－40"/>
      <sheetName val="様式９－４－41"/>
      <sheetName val="様式９－４－42"/>
      <sheetName val="様式９－４－43"/>
      <sheetName val="様式９－４－44"/>
      <sheetName val="様式９－４－45"/>
      <sheetName val="様式９－４－46"/>
      <sheetName val="様式９－４－47"/>
      <sheetName val="様式９－４－48"/>
      <sheetName val="様式９－４－49"/>
      <sheetName val="様式９－４－50"/>
      <sheetName val="様式９－４－51"/>
      <sheetName val="様式９－４－52"/>
      <sheetName val="様式９－４－53"/>
      <sheetName val="様式９－４－54"/>
      <sheetName val="様式９－４－55"/>
      <sheetName val="様式９－４－56"/>
      <sheetName val="様式９－４－57"/>
      <sheetName val="様式９－４－58"/>
      <sheetName val="様式９－４－59"/>
      <sheetName val="様式９－４－60"/>
      <sheetName val="様式９－４－61"/>
      <sheetName val="様式９－４－62"/>
      <sheetName val="様式９－４－63"/>
      <sheetName val="様式９－４－64"/>
      <sheetName val="様式９－４－65"/>
      <sheetName val="様式９－４－66"/>
      <sheetName val="様式９－４－67"/>
      <sheetName val="様式９－４－68"/>
      <sheetName val="様式９－４－69"/>
      <sheetName val="様式９－４－70"/>
      <sheetName val="様式９－４－71"/>
      <sheetName val="様式９－４－72"/>
      <sheetName val="様式９－４－73"/>
      <sheetName val="様式９－５"/>
      <sheetName val="エネルギー単価"/>
      <sheetName val="対象校リスト"/>
      <sheetName val="学校、系統別ピーク時負荷"/>
      <sheetName val="教室別ピーク時負荷"/>
    </sheetNames>
    <sheetDataSet>
      <sheetData sheetId="0" refreshError="1"/>
      <sheetData sheetId="1"/>
      <sheetData sheetId="2" refreshError="1"/>
      <sheetData sheetId="3" refreshError="1"/>
      <sheetData sheetId="4">
        <row r="168">
          <cell r="I168">
            <v>2</v>
          </cell>
        </row>
        <row r="260">
          <cell r="I260">
            <v>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15">
          <cell r="A15" t="str">
            <v>機器登録記号</v>
          </cell>
        </row>
      </sheetData>
      <sheetData sheetId="78">
        <row r="2">
          <cell r="E2">
            <v>2046</v>
          </cell>
        </row>
        <row r="3">
          <cell r="E3">
            <v>12.99</v>
          </cell>
        </row>
        <row r="4">
          <cell r="E4">
            <v>12.06</v>
          </cell>
        </row>
        <row r="5">
          <cell r="E5">
            <v>-1.63</v>
          </cell>
        </row>
        <row r="6">
          <cell r="E6">
            <v>2.98</v>
          </cell>
        </row>
      </sheetData>
      <sheetData sheetId="79">
        <row r="2">
          <cell r="B2" t="str">
            <v>小学校</v>
          </cell>
          <cell r="C2" t="str">
            <v>element</v>
          </cell>
        </row>
        <row r="3">
          <cell r="B3" t="str">
            <v>中学校</v>
          </cell>
          <cell r="C3" t="str">
            <v>junior</v>
          </cell>
        </row>
      </sheetData>
      <sheetData sheetId="80" refreshError="1"/>
      <sheetData sheetId="8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CE000-207C-458D-BDDF-9BC02C0FE595}">
  <sheetPr>
    <pageSetUpPr fitToPage="1"/>
  </sheetPr>
  <dimension ref="A1:L39"/>
  <sheetViews>
    <sheetView showGridLines="0" view="pageBreakPreview" zoomScale="115" zoomScaleNormal="100" zoomScaleSheetLayoutView="115" workbookViewId="0">
      <selection activeCell="B1" sqref="B1"/>
    </sheetView>
  </sheetViews>
  <sheetFormatPr defaultColWidth="9" defaultRowHeight="13.5" x14ac:dyDescent="0.15"/>
  <cols>
    <col min="1" max="1" width="1.25" style="69" customWidth="1"/>
    <col min="2" max="2" width="4" style="461" customWidth="1"/>
    <col min="3" max="3" width="14.75" style="461" customWidth="1"/>
    <col min="4" max="4" width="5.125" style="70" customWidth="1"/>
    <col min="5" max="10" width="4.5" style="71" customWidth="1"/>
    <col min="11" max="11" width="12" style="72" customWidth="1"/>
    <col min="12" max="12" width="36.125" style="74" customWidth="1"/>
    <col min="13" max="16384" width="9" style="69"/>
  </cols>
  <sheetData>
    <row r="1" spans="1:12" x14ac:dyDescent="0.15">
      <c r="L1" s="73" t="s">
        <v>0</v>
      </c>
    </row>
    <row r="2" spans="1:12" x14ac:dyDescent="0.15">
      <c r="L2" s="73" t="s">
        <v>1</v>
      </c>
    </row>
    <row r="3" spans="1:12" ht="22.5" customHeight="1" x14ac:dyDescent="0.15">
      <c r="B3" s="584" t="s">
        <v>2</v>
      </c>
      <c r="C3" s="584"/>
      <c r="D3" s="584"/>
      <c r="E3" s="584"/>
      <c r="F3" s="584"/>
      <c r="G3" s="584"/>
      <c r="H3" s="584"/>
      <c r="I3" s="584"/>
      <c r="J3" s="584"/>
      <c r="K3" s="584"/>
      <c r="L3" s="584"/>
    </row>
    <row r="4" spans="1:12" ht="16.5" customHeight="1" x14ac:dyDescent="0.15"/>
    <row r="5" spans="1:12" ht="16.5" customHeight="1" x14ac:dyDescent="0.15">
      <c r="B5" s="75" t="s">
        <v>3</v>
      </c>
    </row>
    <row r="6" spans="1:12" ht="16.5" customHeight="1" x14ac:dyDescent="0.15"/>
    <row r="7" spans="1:12" ht="16.5" customHeight="1" x14ac:dyDescent="0.15">
      <c r="A7" s="585" t="s">
        <v>4</v>
      </c>
      <c r="B7" s="585"/>
      <c r="C7" s="585"/>
      <c r="D7" s="585"/>
      <c r="E7" s="585"/>
      <c r="F7" s="585"/>
      <c r="G7" s="585"/>
      <c r="H7" s="585"/>
      <c r="I7" s="585"/>
      <c r="J7" s="585"/>
      <c r="K7" s="585"/>
      <c r="L7" s="585"/>
    </row>
    <row r="8" spans="1:12" ht="16.5" customHeight="1" x14ac:dyDescent="0.15"/>
    <row r="9" spans="1:12" x14ac:dyDescent="0.15">
      <c r="B9" s="582" t="s">
        <v>5</v>
      </c>
      <c r="C9" s="586" t="s">
        <v>6</v>
      </c>
      <c r="D9" s="587"/>
      <c r="E9" s="579"/>
      <c r="F9" s="579"/>
      <c r="G9" s="579"/>
      <c r="H9" s="579"/>
      <c r="I9" s="579"/>
      <c r="J9" s="579"/>
      <c r="K9" s="579"/>
      <c r="L9" s="579"/>
    </row>
    <row r="10" spans="1:12" x14ac:dyDescent="0.15">
      <c r="B10" s="580"/>
      <c r="C10" s="586" t="s">
        <v>7</v>
      </c>
      <c r="D10" s="587"/>
      <c r="E10" s="579"/>
      <c r="F10" s="579"/>
      <c r="G10" s="579"/>
      <c r="H10" s="579"/>
      <c r="I10" s="579"/>
      <c r="J10" s="579"/>
      <c r="K10" s="579"/>
      <c r="L10" s="579"/>
    </row>
    <row r="11" spans="1:12" x14ac:dyDescent="0.15">
      <c r="B11" s="580"/>
      <c r="C11" s="586" t="s">
        <v>8</v>
      </c>
      <c r="D11" s="587"/>
      <c r="E11" s="579"/>
      <c r="F11" s="579"/>
      <c r="G11" s="579"/>
      <c r="H11" s="579"/>
      <c r="I11" s="579"/>
      <c r="J11" s="579"/>
      <c r="K11" s="579"/>
      <c r="L11" s="579"/>
    </row>
    <row r="12" spans="1:12" x14ac:dyDescent="0.15">
      <c r="B12" s="580"/>
      <c r="C12" s="586" t="s">
        <v>9</v>
      </c>
      <c r="D12" s="587"/>
      <c r="E12" s="579"/>
      <c r="F12" s="579"/>
      <c r="G12" s="579"/>
      <c r="H12" s="579"/>
      <c r="I12" s="579"/>
      <c r="J12" s="579"/>
      <c r="K12" s="579"/>
      <c r="L12" s="579"/>
    </row>
    <row r="13" spans="1:12" x14ac:dyDescent="0.15">
      <c r="B13" s="580"/>
      <c r="C13" s="586" t="s">
        <v>10</v>
      </c>
      <c r="D13" s="587"/>
      <c r="E13" s="579"/>
      <c r="F13" s="579"/>
      <c r="G13" s="579"/>
      <c r="H13" s="579"/>
      <c r="I13" s="579"/>
      <c r="J13" s="579"/>
      <c r="K13" s="579"/>
      <c r="L13" s="579"/>
    </row>
    <row r="14" spans="1:12" x14ac:dyDescent="0.15">
      <c r="B14" s="580"/>
      <c r="C14" s="586" t="s">
        <v>11</v>
      </c>
      <c r="D14" s="587"/>
      <c r="E14" s="579"/>
      <c r="F14" s="579"/>
      <c r="G14" s="579"/>
      <c r="H14" s="579"/>
      <c r="I14" s="579"/>
      <c r="J14" s="579"/>
      <c r="K14" s="579"/>
      <c r="L14" s="579"/>
    </row>
    <row r="15" spans="1:12" x14ac:dyDescent="0.15">
      <c r="B15" s="580"/>
      <c r="C15" s="586" t="s">
        <v>12</v>
      </c>
      <c r="D15" s="587"/>
      <c r="E15" s="579"/>
      <c r="F15" s="579"/>
      <c r="G15" s="579"/>
      <c r="H15" s="579"/>
      <c r="I15" s="579"/>
      <c r="J15" s="579"/>
      <c r="K15" s="579"/>
      <c r="L15" s="579"/>
    </row>
    <row r="17" spans="2:12" x14ac:dyDescent="0.15">
      <c r="B17" s="580" t="s">
        <v>13</v>
      </c>
      <c r="C17" s="580" t="s">
        <v>14</v>
      </c>
      <c r="D17" s="581" t="s">
        <v>15</v>
      </c>
      <c r="E17" s="581"/>
      <c r="F17" s="581"/>
      <c r="G17" s="581"/>
      <c r="H17" s="581"/>
      <c r="I17" s="581"/>
      <c r="J17" s="581"/>
      <c r="K17" s="582" t="s">
        <v>16</v>
      </c>
      <c r="L17" s="582" t="s">
        <v>17</v>
      </c>
    </row>
    <row r="18" spans="2:12" x14ac:dyDescent="0.15">
      <c r="B18" s="580"/>
      <c r="C18" s="580"/>
      <c r="D18" s="463" t="s">
        <v>18</v>
      </c>
      <c r="E18" s="583" t="s">
        <v>19</v>
      </c>
      <c r="F18" s="583"/>
      <c r="G18" s="583"/>
      <c r="H18" s="583"/>
      <c r="I18" s="583"/>
      <c r="J18" s="583"/>
      <c r="K18" s="582"/>
      <c r="L18" s="582"/>
    </row>
    <row r="19" spans="2:12" ht="37.5" customHeight="1" x14ac:dyDescent="0.15">
      <c r="B19" s="76" t="s">
        <v>20</v>
      </c>
      <c r="C19" s="462" t="s">
        <v>21</v>
      </c>
      <c r="D19" s="322">
        <v>2</v>
      </c>
      <c r="E19" s="323" t="s">
        <v>22</v>
      </c>
      <c r="F19" s="323">
        <v>1</v>
      </c>
      <c r="G19" s="323">
        <v>-8</v>
      </c>
      <c r="H19" s="323" t="s">
        <v>23</v>
      </c>
      <c r="I19" s="323" t="s">
        <v>24</v>
      </c>
      <c r="J19" s="323"/>
      <c r="K19" s="324" t="s">
        <v>25</v>
      </c>
      <c r="L19" s="325" t="s">
        <v>26</v>
      </c>
    </row>
    <row r="20" spans="2:12" ht="37.5" customHeight="1" x14ac:dyDescent="0.15">
      <c r="B20" s="76" t="s">
        <v>20</v>
      </c>
      <c r="C20" s="462" t="s">
        <v>27</v>
      </c>
      <c r="D20" s="322">
        <v>33</v>
      </c>
      <c r="E20" s="323" t="s">
        <v>28</v>
      </c>
      <c r="F20" s="323">
        <v>1</v>
      </c>
      <c r="G20" s="323">
        <v>-4</v>
      </c>
      <c r="H20" s="323" t="s">
        <v>29</v>
      </c>
      <c r="I20" s="323" t="s">
        <v>30</v>
      </c>
      <c r="J20" s="323" t="s">
        <v>31</v>
      </c>
      <c r="K20" s="324" t="s">
        <v>32</v>
      </c>
      <c r="L20" s="325" t="s">
        <v>33</v>
      </c>
    </row>
    <row r="21" spans="2:12" ht="37.5" customHeight="1" x14ac:dyDescent="0.15">
      <c r="B21" s="462">
        <v>1</v>
      </c>
      <c r="C21" s="462"/>
      <c r="D21" s="77"/>
      <c r="E21" s="78"/>
      <c r="F21" s="78"/>
      <c r="G21" s="78"/>
      <c r="H21" s="78"/>
      <c r="I21" s="78"/>
      <c r="J21" s="78"/>
      <c r="K21" s="79"/>
      <c r="L21" s="80"/>
    </row>
    <row r="22" spans="2:12" ht="37.5" customHeight="1" x14ac:dyDescent="0.15">
      <c r="B22" s="462">
        <v>2</v>
      </c>
      <c r="C22" s="462"/>
      <c r="D22" s="77"/>
      <c r="E22" s="78"/>
      <c r="F22" s="78"/>
      <c r="G22" s="78"/>
      <c r="H22" s="78"/>
      <c r="I22" s="78"/>
      <c r="J22" s="78"/>
      <c r="K22" s="79"/>
      <c r="L22" s="80"/>
    </row>
    <row r="23" spans="2:12" ht="37.5" customHeight="1" x14ac:dyDescent="0.15">
      <c r="B23" s="462">
        <v>3</v>
      </c>
      <c r="C23" s="462"/>
      <c r="D23" s="77"/>
      <c r="E23" s="78"/>
      <c r="F23" s="78"/>
      <c r="G23" s="78"/>
      <c r="H23" s="78"/>
      <c r="I23" s="78"/>
      <c r="J23" s="78"/>
      <c r="K23" s="79"/>
      <c r="L23" s="80"/>
    </row>
    <row r="24" spans="2:12" ht="37.5" customHeight="1" x14ac:dyDescent="0.15">
      <c r="B24" s="462">
        <v>4</v>
      </c>
      <c r="C24" s="462"/>
      <c r="D24" s="77"/>
      <c r="E24" s="78"/>
      <c r="F24" s="78"/>
      <c r="G24" s="78"/>
      <c r="H24" s="78"/>
      <c r="I24" s="78"/>
      <c r="J24" s="78"/>
      <c r="K24" s="79"/>
      <c r="L24" s="80"/>
    </row>
    <row r="25" spans="2:12" ht="37.5" customHeight="1" x14ac:dyDescent="0.15">
      <c r="B25" s="462">
        <v>5</v>
      </c>
      <c r="C25" s="462"/>
      <c r="D25" s="77"/>
      <c r="E25" s="78"/>
      <c r="F25" s="78"/>
      <c r="G25" s="78"/>
      <c r="H25" s="78"/>
      <c r="I25" s="78"/>
      <c r="J25" s="78"/>
      <c r="K25" s="79"/>
      <c r="L25" s="80"/>
    </row>
    <row r="26" spans="2:12" ht="37.5" customHeight="1" x14ac:dyDescent="0.15">
      <c r="B26" s="462">
        <v>6</v>
      </c>
      <c r="C26" s="462"/>
      <c r="D26" s="77"/>
      <c r="E26" s="78"/>
      <c r="F26" s="78"/>
      <c r="G26" s="78"/>
      <c r="H26" s="78"/>
      <c r="I26" s="78"/>
      <c r="J26" s="78"/>
      <c r="K26" s="79"/>
      <c r="L26" s="80"/>
    </row>
    <row r="27" spans="2:12" ht="37.5" customHeight="1" x14ac:dyDescent="0.15">
      <c r="B27" s="462">
        <v>7</v>
      </c>
      <c r="C27" s="462"/>
      <c r="D27" s="77"/>
      <c r="E27" s="78"/>
      <c r="F27" s="78"/>
      <c r="G27" s="78"/>
      <c r="H27" s="78"/>
      <c r="I27" s="78"/>
      <c r="J27" s="78"/>
      <c r="K27" s="79"/>
      <c r="L27" s="80"/>
    </row>
    <row r="28" spans="2:12" ht="37.5" customHeight="1" x14ac:dyDescent="0.15">
      <c r="B28" s="462">
        <v>8</v>
      </c>
      <c r="C28" s="462"/>
      <c r="D28" s="77"/>
      <c r="E28" s="78"/>
      <c r="F28" s="78"/>
      <c r="G28" s="78"/>
      <c r="H28" s="78"/>
      <c r="I28" s="78"/>
      <c r="J28" s="78"/>
      <c r="K28" s="79"/>
      <c r="L28" s="80"/>
    </row>
    <row r="29" spans="2:12" ht="37.5" customHeight="1" x14ac:dyDescent="0.15">
      <c r="B29" s="462">
        <v>9</v>
      </c>
      <c r="C29" s="462"/>
      <c r="D29" s="77"/>
      <c r="E29" s="78"/>
      <c r="F29" s="78"/>
      <c r="G29" s="78"/>
      <c r="H29" s="78"/>
      <c r="I29" s="78"/>
      <c r="J29" s="78"/>
      <c r="K29" s="79"/>
      <c r="L29" s="80"/>
    </row>
    <row r="30" spans="2:12" ht="37.5" customHeight="1" x14ac:dyDescent="0.15">
      <c r="B30" s="462">
        <v>10</v>
      </c>
      <c r="C30" s="462"/>
      <c r="D30" s="77"/>
      <c r="E30" s="78"/>
      <c r="F30" s="78"/>
      <c r="G30" s="78"/>
      <c r="H30" s="78"/>
      <c r="I30" s="78"/>
      <c r="J30" s="78"/>
      <c r="K30" s="79"/>
      <c r="L30" s="80"/>
    </row>
    <row r="31" spans="2:12" ht="37.5" customHeight="1" x14ac:dyDescent="0.15">
      <c r="B31" s="462">
        <v>11</v>
      </c>
      <c r="C31" s="462"/>
      <c r="D31" s="77"/>
      <c r="E31" s="78"/>
      <c r="F31" s="78"/>
      <c r="G31" s="78"/>
      <c r="H31" s="78"/>
      <c r="I31" s="78"/>
      <c r="J31" s="78"/>
      <c r="K31" s="79"/>
      <c r="L31" s="80"/>
    </row>
    <row r="32" spans="2:12" x14ac:dyDescent="0.15">
      <c r="B32" s="75"/>
    </row>
    <row r="33" spans="2:2" ht="15" customHeight="1" x14ac:dyDescent="0.15">
      <c r="B33" s="75" t="s">
        <v>34</v>
      </c>
    </row>
    <row r="34" spans="2:2" ht="15" customHeight="1" x14ac:dyDescent="0.15">
      <c r="B34" s="81" t="s">
        <v>35</v>
      </c>
    </row>
    <row r="35" spans="2:2" ht="15" customHeight="1" x14ac:dyDescent="0.15">
      <c r="B35" s="75" t="s">
        <v>36</v>
      </c>
    </row>
    <row r="36" spans="2:2" ht="15" customHeight="1" x14ac:dyDescent="0.15">
      <c r="B36" s="75" t="s">
        <v>37</v>
      </c>
    </row>
    <row r="37" spans="2:2" ht="15" customHeight="1" x14ac:dyDescent="0.15">
      <c r="B37" s="75" t="s">
        <v>38</v>
      </c>
    </row>
    <row r="38" spans="2:2" ht="15" customHeight="1" x14ac:dyDescent="0.15">
      <c r="B38" s="75" t="s">
        <v>39</v>
      </c>
    </row>
    <row r="39" spans="2:2" ht="15" customHeight="1" x14ac:dyDescent="0.15">
      <c r="B39" s="75" t="s">
        <v>40</v>
      </c>
    </row>
  </sheetData>
  <mergeCells count="23">
    <mergeCell ref="B3:L3"/>
    <mergeCell ref="A7:L7"/>
    <mergeCell ref="B9:B15"/>
    <mergeCell ref="C9:D9"/>
    <mergeCell ref="E9:L9"/>
    <mergeCell ref="C10:D10"/>
    <mergeCell ref="E10:L10"/>
    <mergeCell ref="C11:D11"/>
    <mergeCell ref="E11:L11"/>
    <mergeCell ref="C12:D12"/>
    <mergeCell ref="E12:L12"/>
    <mergeCell ref="C13:D13"/>
    <mergeCell ref="E13:L13"/>
    <mergeCell ref="C14:D14"/>
    <mergeCell ref="E14:L14"/>
    <mergeCell ref="C15:D15"/>
    <mergeCell ref="E15:L15"/>
    <mergeCell ref="B17:B18"/>
    <mergeCell ref="C17:C18"/>
    <mergeCell ref="D17:J17"/>
    <mergeCell ref="K17:K18"/>
    <mergeCell ref="L17:L18"/>
    <mergeCell ref="E18:J18"/>
  </mergeCells>
  <phoneticPr fontId="1"/>
  <pageMargins left="0.7" right="0.7" top="0.75" bottom="0.75" header="0.3" footer="0.3"/>
  <pageSetup paperSize="9"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B1A1-B175-4A49-BBCF-965A3809B79D}">
  <sheetPr>
    <pageSetUpPr fitToPage="1"/>
  </sheetPr>
  <dimension ref="B1:S630"/>
  <sheetViews>
    <sheetView showGridLines="0" view="pageBreakPreview" zoomScaleNormal="100" zoomScaleSheetLayoutView="100" workbookViewId="0">
      <selection activeCell="B5" sqref="B5:J5"/>
    </sheetView>
  </sheetViews>
  <sheetFormatPr defaultRowHeight="15" customHeight="1" x14ac:dyDescent="0.15"/>
  <cols>
    <col min="1" max="1" width="1.25" style="142" customWidth="1"/>
    <col min="2" max="2" width="7.25" style="380" customWidth="1"/>
    <col min="3" max="3" width="15.25" style="380" customWidth="1"/>
    <col min="4" max="4" width="3.375" style="380" bestFit="1" customWidth="1"/>
    <col min="5" max="5" width="13.375" style="376" customWidth="1"/>
    <col min="6" max="8" width="14.25" style="376" customWidth="1"/>
    <col min="9" max="10" width="14.25" style="377" customWidth="1"/>
    <col min="11" max="11" width="9" style="142"/>
    <col min="12" max="18" width="11.25" style="142" customWidth="1"/>
    <col min="19" max="242" width="9" style="142"/>
    <col min="243" max="243" width="5.625" style="142" bestFit="1" customWidth="1"/>
    <col min="244" max="244" width="15.25" style="142" customWidth="1"/>
    <col min="245" max="245" width="5.625" style="142" bestFit="1" customWidth="1"/>
    <col min="246" max="246" width="9" style="142"/>
    <col min="247" max="250" width="9.625" style="142" customWidth="1"/>
    <col min="251" max="251" width="9.5" style="142" bestFit="1" customWidth="1"/>
    <col min="252" max="255" width="9.625" style="142" customWidth="1"/>
    <col min="256" max="256" width="11.125" style="142" customWidth="1"/>
    <col min="257" max="498" width="9" style="142"/>
    <col min="499" max="499" width="5.625" style="142" bestFit="1" customWidth="1"/>
    <col min="500" max="500" width="15.25" style="142" customWidth="1"/>
    <col min="501" max="501" width="5.625" style="142" bestFit="1" customWidth="1"/>
    <col min="502" max="502" width="9" style="142"/>
    <col min="503" max="506" width="9.625" style="142" customWidth="1"/>
    <col min="507" max="507" width="9.5" style="142" bestFit="1" customWidth="1"/>
    <col min="508" max="511" width="9.625" style="142" customWidth="1"/>
    <col min="512" max="512" width="11.125" style="142" customWidth="1"/>
    <col min="513" max="754" width="9" style="142"/>
    <col min="755" max="755" width="5.625" style="142" bestFit="1" customWidth="1"/>
    <col min="756" max="756" width="15.25" style="142" customWidth="1"/>
    <col min="757" max="757" width="5.625" style="142" bestFit="1" customWidth="1"/>
    <col min="758" max="758" width="9" style="142"/>
    <col min="759" max="762" width="9.625" style="142" customWidth="1"/>
    <col min="763" max="763" width="9.5" style="142" bestFit="1" customWidth="1"/>
    <col min="764" max="767" width="9.625" style="142" customWidth="1"/>
    <col min="768" max="768" width="11.125" style="142" customWidth="1"/>
    <col min="769" max="1010" width="9" style="142"/>
    <col min="1011" max="1011" width="5.625" style="142" bestFit="1" customWidth="1"/>
    <col min="1012" max="1012" width="15.25" style="142" customWidth="1"/>
    <col min="1013" max="1013" width="5.625" style="142" bestFit="1" customWidth="1"/>
    <col min="1014" max="1014" width="9" style="142"/>
    <col min="1015" max="1018" width="9.625" style="142" customWidth="1"/>
    <col min="1019" max="1019" width="9.5" style="142" bestFit="1" customWidth="1"/>
    <col min="1020" max="1023" width="9.625" style="142" customWidth="1"/>
    <col min="1024" max="1024" width="11.125" style="142" customWidth="1"/>
    <col min="1025" max="1266" width="9" style="142"/>
    <col min="1267" max="1267" width="5.625" style="142" bestFit="1" customWidth="1"/>
    <col min="1268" max="1268" width="15.25" style="142" customWidth="1"/>
    <col min="1269" max="1269" width="5.625" style="142" bestFit="1" customWidth="1"/>
    <col min="1270" max="1270" width="9" style="142"/>
    <col min="1271" max="1274" width="9.625" style="142" customWidth="1"/>
    <col min="1275" max="1275" width="9.5" style="142" bestFit="1" customWidth="1"/>
    <col min="1276" max="1279" width="9.625" style="142" customWidth="1"/>
    <col min="1280" max="1280" width="11.125" style="142" customWidth="1"/>
    <col min="1281" max="1522" width="9" style="142"/>
    <col min="1523" max="1523" width="5.625" style="142" bestFit="1" customWidth="1"/>
    <col min="1524" max="1524" width="15.25" style="142" customWidth="1"/>
    <col min="1525" max="1525" width="5.625" style="142" bestFit="1" customWidth="1"/>
    <col min="1526" max="1526" width="9" style="142"/>
    <col min="1527" max="1530" width="9.625" style="142" customWidth="1"/>
    <col min="1531" max="1531" width="9.5" style="142" bestFit="1" customWidth="1"/>
    <col min="1532" max="1535" width="9.625" style="142" customWidth="1"/>
    <col min="1536" max="1536" width="11.125" style="142" customWidth="1"/>
    <col min="1537" max="1778" width="9" style="142"/>
    <col min="1779" max="1779" width="5.625" style="142" bestFit="1" customWidth="1"/>
    <col min="1780" max="1780" width="15.25" style="142" customWidth="1"/>
    <col min="1781" max="1781" width="5.625" style="142" bestFit="1" customWidth="1"/>
    <col min="1782" max="1782" width="9" style="142"/>
    <col min="1783" max="1786" width="9.625" style="142" customWidth="1"/>
    <col min="1787" max="1787" width="9.5" style="142" bestFit="1" customWidth="1"/>
    <col min="1788" max="1791" width="9.625" style="142" customWidth="1"/>
    <col min="1792" max="1792" width="11.125" style="142" customWidth="1"/>
    <col min="1793" max="2034" width="9" style="142"/>
    <col min="2035" max="2035" width="5.625" style="142" bestFit="1" customWidth="1"/>
    <col min="2036" max="2036" width="15.25" style="142" customWidth="1"/>
    <col min="2037" max="2037" width="5.625" style="142" bestFit="1" customWidth="1"/>
    <col min="2038" max="2038" width="9" style="142"/>
    <col min="2039" max="2042" width="9.625" style="142" customWidth="1"/>
    <col min="2043" max="2043" width="9.5" style="142" bestFit="1" customWidth="1"/>
    <col min="2044" max="2047" width="9.625" style="142" customWidth="1"/>
    <col min="2048" max="2048" width="11.125" style="142" customWidth="1"/>
    <col min="2049" max="2290" width="9" style="142"/>
    <col min="2291" max="2291" width="5.625" style="142" bestFit="1" customWidth="1"/>
    <col min="2292" max="2292" width="15.25" style="142" customWidth="1"/>
    <col min="2293" max="2293" width="5.625" style="142" bestFit="1" customWidth="1"/>
    <col min="2294" max="2294" width="9" style="142"/>
    <col min="2295" max="2298" width="9.625" style="142" customWidth="1"/>
    <col min="2299" max="2299" width="9.5" style="142" bestFit="1" customWidth="1"/>
    <col min="2300" max="2303" width="9.625" style="142" customWidth="1"/>
    <col min="2304" max="2304" width="11.125" style="142" customWidth="1"/>
    <col min="2305" max="2546" width="9" style="142"/>
    <col min="2547" max="2547" width="5.625" style="142" bestFit="1" customWidth="1"/>
    <col min="2548" max="2548" width="15.25" style="142" customWidth="1"/>
    <col min="2549" max="2549" width="5.625" style="142" bestFit="1" customWidth="1"/>
    <col min="2550" max="2550" width="9" style="142"/>
    <col min="2551" max="2554" width="9.625" style="142" customWidth="1"/>
    <col min="2555" max="2555" width="9.5" style="142" bestFit="1" customWidth="1"/>
    <col min="2556" max="2559" width="9.625" style="142" customWidth="1"/>
    <col min="2560" max="2560" width="11.125" style="142" customWidth="1"/>
    <col min="2561" max="2802" width="9" style="142"/>
    <col min="2803" max="2803" width="5.625" style="142" bestFit="1" customWidth="1"/>
    <col min="2804" max="2804" width="15.25" style="142" customWidth="1"/>
    <col min="2805" max="2805" width="5.625" style="142" bestFit="1" customWidth="1"/>
    <col min="2806" max="2806" width="9" style="142"/>
    <col min="2807" max="2810" width="9.625" style="142" customWidth="1"/>
    <col min="2811" max="2811" width="9.5" style="142" bestFit="1" customWidth="1"/>
    <col min="2812" max="2815" width="9.625" style="142" customWidth="1"/>
    <col min="2816" max="2816" width="11.125" style="142" customWidth="1"/>
    <col min="2817" max="3058" width="9" style="142"/>
    <col min="3059" max="3059" width="5.625" style="142" bestFit="1" customWidth="1"/>
    <col min="3060" max="3060" width="15.25" style="142" customWidth="1"/>
    <col min="3061" max="3061" width="5.625" style="142" bestFit="1" customWidth="1"/>
    <col min="3062" max="3062" width="9" style="142"/>
    <col min="3063" max="3066" width="9.625" style="142" customWidth="1"/>
    <col min="3067" max="3067" width="9.5" style="142" bestFit="1" customWidth="1"/>
    <col min="3068" max="3071" width="9.625" style="142" customWidth="1"/>
    <col min="3072" max="3072" width="11.125" style="142" customWidth="1"/>
    <col min="3073" max="3314" width="9" style="142"/>
    <col min="3315" max="3315" width="5.625" style="142" bestFit="1" customWidth="1"/>
    <col min="3316" max="3316" width="15.25" style="142" customWidth="1"/>
    <col min="3317" max="3317" width="5.625" style="142" bestFit="1" customWidth="1"/>
    <col min="3318" max="3318" width="9" style="142"/>
    <col min="3319" max="3322" width="9.625" style="142" customWidth="1"/>
    <col min="3323" max="3323" width="9.5" style="142" bestFit="1" customWidth="1"/>
    <col min="3324" max="3327" width="9.625" style="142" customWidth="1"/>
    <col min="3328" max="3328" width="11.125" style="142" customWidth="1"/>
    <col min="3329" max="3570" width="9" style="142"/>
    <col min="3571" max="3571" width="5.625" style="142" bestFit="1" customWidth="1"/>
    <col min="3572" max="3572" width="15.25" style="142" customWidth="1"/>
    <col min="3573" max="3573" width="5.625" style="142" bestFit="1" customWidth="1"/>
    <col min="3574" max="3574" width="9" style="142"/>
    <col min="3575" max="3578" width="9.625" style="142" customWidth="1"/>
    <col min="3579" max="3579" width="9.5" style="142" bestFit="1" customWidth="1"/>
    <col min="3580" max="3583" width="9.625" style="142" customWidth="1"/>
    <col min="3584" max="3584" width="11.125" style="142" customWidth="1"/>
    <col min="3585" max="3826" width="9" style="142"/>
    <col min="3827" max="3827" width="5.625" style="142" bestFit="1" customWidth="1"/>
    <col min="3828" max="3828" width="15.25" style="142" customWidth="1"/>
    <col min="3829" max="3829" width="5.625" style="142" bestFit="1" customWidth="1"/>
    <col min="3830" max="3830" width="9" style="142"/>
    <col min="3831" max="3834" width="9.625" style="142" customWidth="1"/>
    <col min="3835" max="3835" width="9.5" style="142" bestFit="1" customWidth="1"/>
    <col min="3836" max="3839" width="9.625" style="142" customWidth="1"/>
    <col min="3840" max="3840" width="11.125" style="142" customWidth="1"/>
    <col min="3841" max="4082" width="9" style="142"/>
    <col min="4083" max="4083" width="5.625" style="142" bestFit="1" customWidth="1"/>
    <col min="4084" max="4084" width="15.25" style="142" customWidth="1"/>
    <col min="4085" max="4085" width="5.625" style="142" bestFit="1" customWidth="1"/>
    <col min="4086" max="4086" width="9" style="142"/>
    <col min="4087" max="4090" width="9.625" style="142" customWidth="1"/>
    <col min="4091" max="4091" width="9.5" style="142" bestFit="1" customWidth="1"/>
    <col min="4092" max="4095" width="9.625" style="142" customWidth="1"/>
    <col min="4096" max="4096" width="11.125" style="142" customWidth="1"/>
    <col min="4097" max="4338" width="9" style="142"/>
    <col min="4339" max="4339" width="5.625" style="142" bestFit="1" customWidth="1"/>
    <col min="4340" max="4340" width="15.25" style="142" customWidth="1"/>
    <col min="4341" max="4341" width="5.625" style="142" bestFit="1" customWidth="1"/>
    <col min="4342" max="4342" width="9" style="142"/>
    <col min="4343" max="4346" width="9.625" style="142" customWidth="1"/>
    <col min="4347" max="4347" width="9.5" style="142" bestFit="1" customWidth="1"/>
    <col min="4348" max="4351" width="9.625" style="142" customWidth="1"/>
    <col min="4352" max="4352" width="11.125" style="142" customWidth="1"/>
    <col min="4353" max="4594" width="9" style="142"/>
    <col min="4595" max="4595" width="5.625" style="142" bestFit="1" customWidth="1"/>
    <col min="4596" max="4596" width="15.25" style="142" customWidth="1"/>
    <col min="4597" max="4597" width="5.625" style="142" bestFit="1" customWidth="1"/>
    <col min="4598" max="4598" width="9" style="142"/>
    <col min="4599" max="4602" width="9.625" style="142" customWidth="1"/>
    <col min="4603" max="4603" width="9.5" style="142" bestFit="1" customWidth="1"/>
    <col min="4604" max="4607" width="9.625" style="142" customWidth="1"/>
    <col min="4608" max="4608" width="11.125" style="142" customWidth="1"/>
    <col min="4609" max="4850" width="9" style="142"/>
    <col min="4851" max="4851" width="5.625" style="142" bestFit="1" customWidth="1"/>
    <col min="4852" max="4852" width="15.25" style="142" customWidth="1"/>
    <col min="4853" max="4853" width="5.625" style="142" bestFit="1" customWidth="1"/>
    <col min="4854" max="4854" width="9" style="142"/>
    <col min="4855" max="4858" width="9.625" style="142" customWidth="1"/>
    <col min="4859" max="4859" width="9.5" style="142" bestFit="1" customWidth="1"/>
    <col min="4860" max="4863" width="9.625" style="142" customWidth="1"/>
    <col min="4864" max="4864" width="11.125" style="142" customWidth="1"/>
    <col min="4865" max="5106" width="9" style="142"/>
    <col min="5107" max="5107" width="5.625" style="142" bestFit="1" customWidth="1"/>
    <col min="5108" max="5108" width="15.25" style="142" customWidth="1"/>
    <col min="5109" max="5109" width="5.625" style="142" bestFit="1" customWidth="1"/>
    <col min="5110" max="5110" width="9" style="142"/>
    <col min="5111" max="5114" width="9.625" style="142" customWidth="1"/>
    <col min="5115" max="5115" width="9.5" style="142" bestFit="1" customWidth="1"/>
    <col min="5116" max="5119" width="9.625" style="142" customWidth="1"/>
    <col min="5120" max="5120" width="11.125" style="142" customWidth="1"/>
    <col min="5121" max="5362" width="9" style="142"/>
    <col min="5363" max="5363" width="5.625" style="142" bestFit="1" customWidth="1"/>
    <col min="5364" max="5364" width="15.25" style="142" customWidth="1"/>
    <col min="5365" max="5365" width="5.625" style="142" bestFit="1" customWidth="1"/>
    <col min="5366" max="5366" width="9" style="142"/>
    <col min="5367" max="5370" width="9.625" style="142" customWidth="1"/>
    <col min="5371" max="5371" width="9.5" style="142" bestFit="1" customWidth="1"/>
    <col min="5372" max="5375" width="9.625" style="142" customWidth="1"/>
    <col min="5376" max="5376" width="11.125" style="142" customWidth="1"/>
    <col min="5377" max="5618" width="9" style="142"/>
    <col min="5619" max="5619" width="5.625" style="142" bestFit="1" customWidth="1"/>
    <col min="5620" max="5620" width="15.25" style="142" customWidth="1"/>
    <col min="5621" max="5621" width="5.625" style="142" bestFit="1" customWidth="1"/>
    <col min="5622" max="5622" width="9" style="142"/>
    <col min="5623" max="5626" width="9.625" style="142" customWidth="1"/>
    <col min="5627" max="5627" width="9.5" style="142" bestFit="1" customWidth="1"/>
    <col min="5628" max="5631" width="9.625" style="142" customWidth="1"/>
    <col min="5632" max="5632" width="11.125" style="142" customWidth="1"/>
    <col min="5633" max="5874" width="9" style="142"/>
    <col min="5875" max="5875" width="5.625" style="142" bestFit="1" customWidth="1"/>
    <col min="5876" max="5876" width="15.25" style="142" customWidth="1"/>
    <col min="5877" max="5877" width="5.625" style="142" bestFit="1" customWidth="1"/>
    <col min="5878" max="5878" width="9" style="142"/>
    <col min="5879" max="5882" width="9.625" style="142" customWidth="1"/>
    <col min="5883" max="5883" width="9.5" style="142" bestFit="1" customWidth="1"/>
    <col min="5884" max="5887" width="9.625" style="142" customWidth="1"/>
    <col min="5888" max="5888" width="11.125" style="142" customWidth="1"/>
    <col min="5889" max="6130" width="9" style="142"/>
    <col min="6131" max="6131" width="5.625" style="142" bestFit="1" customWidth="1"/>
    <col min="6132" max="6132" width="15.25" style="142" customWidth="1"/>
    <col min="6133" max="6133" width="5.625" style="142" bestFit="1" customWidth="1"/>
    <col min="6134" max="6134" width="9" style="142"/>
    <col min="6135" max="6138" width="9.625" style="142" customWidth="1"/>
    <col min="6139" max="6139" width="9.5" style="142" bestFit="1" customWidth="1"/>
    <col min="6140" max="6143" width="9.625" style="142" customWidth="1"/>
    <col min="6144" max="6144" width="11.125" style="142" customWidth="1"/>
    <col min="6145" max="6386" width="9" style="142"/>
    <col min="6387" max="6387" width="5.625" style="142" bestFit="1" customWidth="1"/>
    <col min="6388" max="6388" width="15.25" style="142" customWidth="1"/>
    <col min="6389" max="6389" width="5.625" style="142" bestFit="1" customWidth="1"/>
    <col min="6390" max="6390" width="9" style="142"/>
    <col min="6391" max="6394" width="9.625" style="142" customWidth="1"/>
    <col min="6395" max="6395" width="9.5" style="142" bestFit="1" customWidth="1"/>
    <col min="6396" max="6399" width="9.625" style="142" customWidth="1"/>
    <col min="6400" max="6400" width="11.125" style="142" customWidth="1"/>
    <col min="6401" max="6642" width="9" style="142"/>
    <col min="6643" max="6643" width="5.625" style="142" bestFit="1" customWidth="1"/>
    <col min="6644" max="6644" width="15.25" style="142" customWidth="1"/>
    <col min="6645" max="6645" width="5.625" style="142" bestFit="1" customWidth="1"/>
    <col min="6646" max="6646" width="9" style="142"/>
    <col min="6647" max="6650" width="9.625" style="142" customWidth="1"/>
    <col min="6651" max="6651" width="9.5" style="142" bestFit="1" customWidth="1"/>
    <col min="6652" max="6655" width="9.625" style="142" customWidth="1"/>
    <col min="6656" max="6656" width="11.125" style="142" customWidth="1"/>
    <col min="6657" max="6898" width="9" style="142"/>
    <col min="6899" max="6899" width="5.625" style="142" bestFit="1" customWidth="1"/>
    <col min="6900" max="6900" width="15.25" style="142" customWidth="1"/>
    <col min="6901" max="6901" width="5.625" style="142" bestFit="1" customWidth="1"/>
    <col min="6902" max="6902" width="9" style="142"/>
    <col min="6903" max="6906" width="9.625" style="142" customWidth="1"/>
    <col min="6907" max="6907" width="9.5" style="142" bestFit="1" customWidth="1"/>
    <col min="6908" max="6911" width="9.625" style="142" customWidth="1"/>
    <col min="6912" max="6912" width="11.125" style="142" customWidth="1"/>
    <col min="6913" max="7154" width="9" style="142"/>
    <col min="7155" max="7155" width="5.625" style="142" bestFit="1" customWidth="1"/>
    <col min="7156" max="7156" width="15.25" style="142" customWidth="1"/>
    <col min="7157" max="7157" width="5.625" style="142" bestFit="1" customWidth="1"/>
    <col min="7158" max="7158" width="9" style="142"/>
    <col min="7159" max="7162" width="9.625" style="142" customWidth="1"/>
    <col min="7163" max="7163" width="9.5" style="142" bestFit="1" customWidth="1"/>
    <col min="7164" max="7167" width="9.625" style="142" customWidth="1"/>
    <col min="7168" max="7168" width="11.125" style="142" customWidth="1"/>
    <col min="7169" max="7410" width="9" style="142"/>
    <col min="7411" max="7411" width="5.625" style="142" bestFit="1" customWidth="1"/>
    <col min="7412" max="7412" width="15.25" style="142" customWidth="1"/>
    <col min="7413" max="7413" width="5.625" style="142" bestFit="1" customWidth="1"/>
    <col min="7414" max="7414" width="9" style="142"/>
    <col min="7415" max="7418" width="9.625" style="142" customWidth="1"/>
    <col min="7419" max="7419" width="9.5" style="142" bestFit="1" customWidth="1"/>
    <col min="7420" max="7423" width="9.625" style="142" customWidth="1"/>
    <col min="7424" max="7424" width="11.125" style="142" customWidth="1"/>
    <col min="7425" max="7666" width="9" style="142"/>
    <col min="7667" max="7667" width="5.625" style="142" bestFit="1" customWidth="1"/>
    <col min="7668" max="7668" width="15.25" style="142" customWidth="1"/>
    <col min="7669" max="7669" width="5.625" style="142" bestFit="1" customWidth="1"/>
    <col min="7670" max="7670" width="9" style="142"/>
    <col min="7671" max="7674" width="9.625" style="142" customWidth="1"/>
    <col min="7675" max="7675" width="9.5" style="142" bestFit="1" customWidth="1"/>
    <col min="7676" max="7679" width="9.625" style="142" customWidth="1"/>
    <col min="7680" max="7680" width="11.125" style="142" customWidth="1"/>
    <col min="7681" max="7922" width="9" style="142"/>
    <col min="7923" max="7923" width="5.625" style="142" bestFit="1" customWidth="1"/>
    <col min="7924" max="7924" width="15.25" style="142" customWidth="1"/>
    <col min="7925" max="7925" width="5.625" style="142" bestFit="1" customWidth="1"/>
    <col min="7926" max="7926" width="9" style="142"/>
    <col min="7927" max="7930" width="9.625" style="142" customWidth="1"/>
    <col min="7931" max="7931" width="9.5" style="142" bestFit="1" customWidth="1"/>
    <col min="7932" max="7935" width="9.625" style="142" customWidth="1"/>
    <col min="7936" max="7936" width="11.125" style="142" customWidth="1"/>
    <col min="7937" max="8178" width="9" style="142"/>
    <col min="8179" max="8179" width="5.625" style="142" bestFit="1" customWidth="1"/>
    <col min="8180" max="8180" width="15.25" style="142" customWidth="1"/>
    <col min="8181" max="8181" width="5.625" style="142" bestFit="1" customWidth="1"/>
    <col min="8182" max="8182" width="9" style="142"/>
    <col min="8183" max="8186" width="9.625" style="142" customWidth="1"/>
    <col min="8187" max="8187" width="9.5" style="142" bestFit="1" customWidth="1"/>
    <col min="8188" max="8191" width="9.625" style="142" customWidth="1"/>
    <col min="8192" max="8192" width="11.125" style="142" customWidth="1"/>
    <col min="8193" max="8434" width="9" style="142"/>
    <col min="8435" max="8435" width="5.625" style="142" bestFit="1" customWidth="1"/>
    <col min="8436" max="8436" width="15.25" style="142" customWidth="1"/>
    <col min="8437" max="8437" width="5.625" style="142" bestFit="1" customWidth="1"/>
    <col min="8438" max="8438" width="9" style="142"/>
    <col min="8439" max="8442" width="9.625" style="142" customWidth="1"/>
    <col min="8443" max="8443" width="9.5" style="142" bestFit="1" customWidth="1"/>
    <col min="8444" max="8447" width="9.625" style="142" customWidth="1"/>
    <col min="8448" max="8448" width="11.125" style="142" customWidth="1"/>
    <col min="8449" max="8690" width="9" style="142"/>
    <col min="8691" max="8691" width="5.625" style="142" bestFit="1" customWidth="1"/>
    <col min="8692" max="8692" width="15.25" style="142" customWidth="1"/>
    <col min="8693" max="8693" width="5.625" style="142" bestFit="1" customWidth="1"/>
    <col min="8694" max="8694" width="9" style="142"/>
    <col min="8695" max="8698" width="9.625" style="142" customWidth="1"/>
    <col min="8699" max="8699" width="9.5" style="142" bestFit="1" customWidth="1"/>
    <col min="8700" max="8703" width="9.625" style="142" customWidth="1"/>
    <col min="8704" max="8704" width="11.125" style="142" customWidth="1"/>
    <col min="8705" max="8946" width="9" style="142"/>
    <col min="8947" max="8947" width="5.625" style="142" bestFit="1" customWidth="1"/>
    <col min="8948" max="8948" width="15.25" style="142" customWidth="1"/>
    <col min="8949" max="8949" width="5.625" style="142" bestFit="1" customWidth="1"/>
    <col min="8950" max="8950" width="9" style="142"/>
    <col min="8951" max="8954" width="9.625" style="142" customWidth="1"/>
    <col min="8955" max="8955" width="9.5" style="142" bestFit="1" customWidth="1"/>
    <col min="8956" max="8959" width="9.625" style="142" customWidth="1"/>
    <col min="8960" max="8960" width="11.125" style="142" customWidth="1"/>
    <col min="8961" max="9202" width="9" style="142"/>
    <col min="9203" max="9203" width="5.625" style="142" bestFit="1" customWidth="1"/>
    <col min="9204" max="9204" width="15.25" style="142" customWidth="1"/>
    <col min="9205" max="9205" width="5.625" style="142" bestFit="1" customWidth="1"/>
    <col min="9206" max="9206" width="9" style="142"/>
    <col min="9207" max="9210" width="9.625" style="142" customWidth="1"/>
    <col min="9211" max="9211" width="9.5" style="142" bestFit="1" customWidth="1"/>
    <col min="9212" max="9215" width="9.625" style="142" customWidth="1"/>
    <col min="9216" max="9216" width="11.125" style="142" customWidth="1"/>
    <col min="9217" max="9458" width="9" style="142"/>
    <col min="9459" max="9459" width="5.625" style="142" bestFit="1" customWidth="1"/>
    <col min="9460" max="9460" width="15.25" style="142" customWidth="1"/>
    <col min="9461" max="9461" width="5.625" style="142" bestFit="1" customWidth="1"/>
    <col min="9462" max="9462" width="9" style="142"/>
    <col min="9463" max="9466" width="9.625" style="142" customWidth="1"/>
    <col min="9467" max="9467" width="9.5" style="142" bestFit="1" customWidth="1"/>
    <col min="9468" max="9471" width="9.625" style="142" customWidth="1"/>
    <col min="9472" max="9472" width="11.125" style="142" customWidth="1"/>
    <col min="9473" max="9714" width="9" style="142"/>
    <col min="9715" max="9715" width="5.625" style="142" bestFit="1" customWidth="1"/>
    <col min="9716" max="9716" width="15.25" style="142" customWidth="1"/>
    <col min="9717" max="9717" width="5.625" style="142" bestFit="1" customWidth="1"/>
    <col min="9718" max="9718" width="9" style="142"/>
    <col min="9719" max="9722" width="9.625" style="142" customWidth="1"/>
    <col min="9723" max="9723" width="9.5" style="142" bestFit="1" customWidth="1"/>
    <col min="9724" max="9727" width="9.625" style="142" customWidth="1"/>
    <col min="9728" max="9728" width="11.125" style="142" customWidth="1"/>
    <col min="9729" max="9970" width="9" style="142"/>
    <col min="9971" max="9971" width="5.625" style="142" bestFit="1" customWidth="1"/>
    <col min="9972" max="9972" width="15.25" style="142" customWidth="1"/>
    <col min="9973" max="9973" width="5.625" style="142" bestFit="1" customWidth="1"/>
    <col min="9974" max="9974" width="9" style="142"/>
    <col min="9975" max="9978" width="9.625" style="142" customWidth="1"/>
    <col min="9979" max="9979" width="9.5" style="142" bestFit="1" customWidth="1"/>
    <col min="9980" max="9983" width="9.625" style="142" customWidth="1"/>
    <col min="9984" max="9984" width="11.125" style="142" customWidth="1"/>
    <col min="9985" max="10226" width="9" style="142"/>
    <col min="10227" max="10227" width="5.625" style="142" bestFit="1" customWidth="1"/>
    <col min="10228" max="10228" width="15.25" style="142" customWidth="1"/>
    <col min="10229" max="10229" width="5.625" style="142" bestFit="1" customWidth="1"/>
    <col min="10230" max="10230" width="9" style="142"/>
    <col min="10231" max="10234" width="9.625" style="142" customWidth="1"/>
    <col min="10235" max="10235" width="9.5" style="142" bestFit="1" customWidth="1"/>
    <col min="10236" max="10239" width="9.625" style="142" customWidth="1"/>
    <col min="10240" max="10240" width="11.125" style="142" customWidth="1"/>
    <col min="10241" max="10482" width="9" style="142"/>
    <col min="10483" max="10483" width="5.625" style="142" bestFit="1" customWidth="1"/>
    <col min="10484" max="10484" width="15.25" style="142" customWidth="1"/>
    <col min="10485" max="10485" width="5.625" style="142" bestFit="1" customWidth="1"/>
    <col min="10486" max="10486" width="9" style="142"/>
    <col min="10487" max="10490" width="9.625" style="142" customWidth="1"/>
    <col min="10491" max="10491" width="9.5" style="142" bestFit="1" customWidth="1"/>
    <col min="10492" max="10495" width="9.625" style="142" customWidth="1"/>
    <col min="10496" max="10496" width="11.125" style="142" customWidth="1"/>
    <col min="10497" max="10738" width="9" style="142"/>
    <col min="10739" max="10739" width="5.625" style="142" bestFit="1" customWidth="1"/>
    <col min="10740" max="10740" width="15.25" style="142" customWidth="1"/>
    <col min="10741" max="10741" width="5.625" style="142" bestFit="1" customWidth="1"/>
    <col min="10742" max="10742" width="9" style="142"/>
    <col min="10743" max="10746" width="9.625" style="142" customWidth="1"/>
    <col min="10747" max="10747" width="9.5" style="142" bestFit="1" customWidth="1"/>
    <col min="10748" max="10751" width="9.625" style="142" customWidth="1"/>
    <col min="10752" max="10752" width="11.125" style="142" customWidth="1"/>
    <col min="10753" max="10994" width="9" style="142"/>
    <col min="10995" max="10995" width="5.625" style="142" bestFit="1" customWidth="1"/>
    <col min="10996" max="10996" width="15.25" style="142" customWidth="1"/>
    <col min="10997" max="10997" width="5.625" style="142" bestFit="1" customWidth="1"/>
    <col min="10998" max="10998" width="9" style="142"/>
    <col min="10999" max="11002" width="9.625" style="142" customWidth="1"/>
    <col min="11003" max="11003" width="9.5" style="142" bestFit="1" customWidth="1"/>
    <col min="11004" max="11007" width="9.625" style="142" customWidth="1"/>
    <col min="11008" max="11008" width="11.125" style="142" customWidth="1"/>
    <col min="11009" max="11250" width="9" style="142"/>
    <col min="11251" max="11251" width="5.625" style="142" bestFit="1" customWidth="1"/>
    <col min="11252" max="11252" width="15.25" style="142" customWidth="1"/>
    <col min="11253" max="11253" width="5.625" style="142" bestFit="1" customWidth="1"/>
    <col min="11254" max="11254" width="9" style="142"/>
    <col min="11255" max="11258" width="9.625" style="142" customWidth="1"/>
    <col min="11259" max="11259" width="9.5" style="142" bestFit="1" customWidth="1"/>
    <col min="11260" max="11263" width="9.625" style="142" customWidth="1"/>
    <col min="11264" max="11264" width="11.125" style="142" customWidth="1"/>
    <col min="11265" max="11506" width="9" style="142"/>
    <col min="11507" max="11507" width="5.625" style="142" bestFit="1" customWidth="1"/>
    <col min="11508" max="11508" width="15.25" style="142" customWidth="1"/>
    <col min="11509" max="11509" width="5.625" style="142" bestFit="1" customWidth="1"/>
    <col min="11510" max="11510" width="9" style="142"/>
    <col min="11511" max="11514" width="9.625" style="142" customWidth="1"/>
    <col min="11515" max="11515" width="9.5" style="142" bestFit="1" customWidth="1"/>
    <col min="11516" max="11519" width="9.625" style="142" customWidth="1"/>
    <col min="11520" max="11520" width="11.125" style="142" customWidth="1"/>
    <col min="11521" max="11762" width="9" style="142"/>
    <col min="11763" max="11763" width="5.625" style="142" bestFit="1" customWidth="1"/>
    <col min="11764" max="11764" width="15.25" style="142" customWidth="1"/>
    <col min="11765" max="11765" width="5.625" style="142" bestFit="1" customWidth="1"/>
    <col min="11766" max="11766" width="9" style="142"/>
    <col min="11767" max="11770" width="9.625" style="142" customWidth="1"/>
    <col min="11771" max="11771" width="9.5" style="142" bestFit="1" customWidth="1"/>
    <col min="11772" max="11775" width="9.625" style="142" customWidth="1"/>
    <col min="11776" max="11776" width="11.125" style="142" customWidth="1"/>
    <col min="11777" max="12018" width="9" style="142"/>
    <col min="12019" max="12019" width="5.625" style="142" bestFit="1" customWidth="1"/>
    <col min="12020" max="12020" width="15.25" style="142" customWidth="1"/>
    <col min="12021" max="12021" width="5.625" style="142" bestFit="1" customWidth="1"/>
    <col min="12022" max="12022" width="9" style="142"/>
    <col min="12023" max="12026" width="9.625" style="142" customWidth="1"/>
    <col min="12027" max="12027" width="9.5" style="142" bestFit="1" customWidth="1"/>
    <col min="12028" max="12031" width="9.625" style="142" customWidth="1"/>
    <col min="12032" max="12032" width="11.125" style="142" customWidth="1"/>
    <col min="12033" max="12274" width="9" style="142"/>
    <col min="12275" max="12275" width="5.625" style="142" bestFit="1" customWidth="1"/>
    <col min="12276" max="12276" width="15.25" style="142" customWidth="1"/>
    <col min="12277" max="12277" width="5.625" style="142" bestFit="1" customWidth="1"/>
    <col min="12278" max="12278" width="9" style="142"/>
    <col min="12279" max="12282" width="9.625" style="142" customWidth="1"/>
    <col min="12283" max="12283" width="9.5" style="142" bestFit="1" customWidth="1"/>
    <col min="12284" max="12287" width="9.625" style="142" customWidth="1"/>
    <col min="12288" max="12288" width="11.125" style="142" customWidth="1"/>
    <col min="12289" max="12530" width="9" style="142"/>
    <col min="12531" max="12531" width="5.625" style="142" bestFit="1" customWidth="1"/>
    <col min="12532" max="12532" width="15.25" style="142" customWidth="1"/>
    <col min="12533" max="12533" width="5.625" style="142" bestFit="1" customWidth="1"/>
    <col min="12534" max="12534" width="9" style="142"/>
    <col min="12535" max="12538" width="9.625" style="142" customWidth="1"/>
    <col min="12539" max="12539" width="9.5" style="142" bestFit="1" customWidth="1"/>
    <col min="12540" max="12543" width="9.625" style="142" customWidth="1"/>
    <col min="12544" max="12544" width="11.125" style="142" customWidth="1"/>
    <col min="12545" max="12786" width="9" style="142"/>
    <col min="12787" max="12787" width="5.625" style="142" bestFit="1" customWidth="1"/>
    <col min="12788" max="12788" width="15.25" style="142" customWidth="1"/>
    <col min="12789" max="12789" width="5.625" style="142" bestFit="1" customWidth="1"/>
    <col min="12790" max="12790" width="9" style="142"/>
    <col min="12791" max="12794" width="9.625" style="142" customWidth="1"/>
    <col min="12795" max="12795" width="9.5" style="142" bestFit="1" customWidth="1"/>
    <col min="12796" max="12799" width="9.625" style="142" customWidth="1"/>
    <col min="12800" max="12800" width="11.125" style="142" customWidth="1"/>
    <col min="12801" max="13042" width="9" style="142"/>
    <col min="13043" max="13043" width="5.625" style="142" bestFit="1" customWidth="1"/>
    <col min="13044" max="13044" width="15.25" style="142" customWidth="1"/>
    <col min="13045" max="13045" width="5.625" style="142" bestFit="1" customWidth="1"/>
    <col min="13046" max="13046" width="9" style="142"/>
    <col min="13047" max="13050" width="9.625" style="142" customWidth="1"/>
    <col min="13051" max="13051" width="9.5" style="142" bestFit="1" customWidth="1"/>
    <col min="13052" max="13055" width="9.625" style="142" customWidth="1"/>
    <col min="13056" max="13056" width="11.125" style="142" customWidth="1"/>
    <col min="13057" max="13298" width="9" style="142"/>
    <col min="13299" max="13299" width="5.625" style="142" bestFit="1" customWidth="1"/>
    <col min="13300" max="13300" width="15.25" style="142" customWidth="1"/>
    <col min="13301" max="13301" width="5.625" style="142" bestFit="1" customWidth="1"/>
    <col min="13302" max="13302" width="9" style="142"/>
    <col min="13303" max="13306" width="9.625" style="142" customWidth="1"/>
    <col min="13307" max="13307" width="9.5" style="142" bestFit="1" customWidth="1"/>
    <col min="13308" max="13311" width="9.625" style="142" customWidth="1"/>
    <col min="13312" max="13312" width="11.125" style="142" customWidth="1"/>
    <col min="13313" max="13554" width="9" style="142"/>
    <col min="13555" max="13555" width="5.625" style="142" bestFit="1" customWidth="1"/>
    <col min="13556" max="13556" width="15.25" style="142" customWidth="1"/>
    <col min="13557" max="13557" width="5.625" style="142" bestFit="1" customWidth="1"/>
    <col min="13558" max="13558" width="9" style="142"/>
    <col min="13559" max="13562" width="9.625" style="142" customWidth="1"/>
    <col min="13563" max="13563" width="9.5" style="142" bestFit="1" customWidth="1"/>
    <col min="13564" max="13567" width="9.625" style="142" customWidth="1"/>
    <col min="13568" max="13568" width="11.125" style="142" customWidth="1"/>
    <col min="13569" max="13810" width="9" style="142"/>
    <col min="13811" max="13811" width="5.625" style="142" bestFit="1" customWidth="1"/>
    <col min="13812" max="13812" width="15.25" style="142" customWidth="1"/>
    <col min="13813" max="13813" width="5.625" style="142" bestFit="1" customWidth="1"/>
    <col min="13814" max="13814" width="9" style="142"/>
    <col min="13815" max="13818" width="9.625" style="142" customWidth="1"/>
    <col min="13819" max="13819" width="9.5" style="142" bestFit="1" customWidth="1"/>
    <col min="13820" max="13823" width="9.625" style="142" customWidth="1"/>
    <col min="13824" max="13824" width="11.125" style="142" customWidth="1"/>
    <col min="13825" max="14066" width="9" style="142"/>
    <col min="14067" max="14067" width="5.625" style="142" bestFit="1" customWidth="1"/>
    <col min="14068" max="14068" width="15.25" style="142" customWidth="1"/>
    <col min="14069" max="14069" width="5.625" style="142" bestFit="1" customWidth="1"/>
    <col min="14070" max="14070" width="9" style="142"/>
    <col min="14071" max="14074" width="9.625" style="142" customWidth="1"/>
    <col min="14075" max="14075" width="9.5" style="142" bestFit="1" customWidth="1"/>
    <col min="14076" max="14079" width="9.625" style="142" customWidth="1"/>
    <col min="14080" max="14080" width="11.125" style="142" customWidth="1"/>
    <col min="14081" max="14322" width="9" style="142"/>
    <col min="14323" max="14323" width="5.625" style="142" bestFit="1" customWidth="1"/>
    <col min="14324" max="14324" width="15.25" style="142" customWidth="1"/>
    <col min="14325" max="14325" width="5.625" style="142" bestFit="1" customWidth="1"/>
    <col min="14326" max="14326" width="9" style="142"/>
    <col min="14327" max="14330" width="9.625" style="142" customWidth="1"/>
    <col min="14331" max="14331" width="9.5" style="142" bestFit="1" customWidth="1"/>
    <col min="14332" max="14335" width="9.625" style="142" customWidth="1"/>
    <col min="14336" max="14336" width="11.125" style="142" customWidth="1"/>
    <col min="14337" max="14578" width="9" style="142"/>
    <col min="14579" max="14579" width="5.625" style="142" bestFit="1" customWidth="1"/>
    <col min="14580" max="14580" width="15.25" style="142" customWidth="1"/>
    <col min="14581" max="14581" width="5.625" style="142" bestFit="1" customWidth="1"/>
    <col min="14582" max="14582" width="9" style="142"/>
    <col min="14583" max="14586" width="9.625" style="142" customWidth="1"/>
    <col min="14587" max="14587" width="9.5" style="142" bestFit="1" customWidth="1"/>
    <col min="14588" max="14591" width="9.625" style="142" customWidth="1"/>
    <col min="14592" max="14592" width="11.125" style="142" customWidth="1"/>
    <col min="14593" max="14834" width="9" style="142"/>
    <col min="14835" max="14835" width="5.625" style="142" bestFit="1" customWidth="1"/>
    <col min="14836" max="14836" width="15.25" style="142" customWidth="1"/>
    <col min="14837" max="14837" width="5.625" style="142" bestFit="1" customWidth="1"/>
    <col min="14838" max="14838" width="9" style="142"/>
    <col min="14839" max="14842" width="9.625" style="142" customWidth="1"/>
    <col min="14843" max="14843" width="9.5" style="142" bestFit="1" customWidth="1"/>
    <col min="14844" max="14847" width="9.625" style="142" customWidth="1"/>
    <col min="14848" max="14848" width="11.125" style="142" customWidth="1"/>
    <col min="14849" max="15090" width="9" style="142"/>
    <col min="15091" max="15091" width="5.625" style="142" bestFit="1" customWidth="1"/>
    <col min="15092" max="15092" width="15.25" style="142" customWidth="1"/>
    <col min="15093" max="15093" width="5.625" style="142" bestFit="1" customWidth="1"/>
    <col min="15094" max="15094" width="9" style="142"/>
    <col min="15095" max="15098" width="9.625" style="142" customWidth="1"/>
    <col min="15099" max="15099" width="9.5" style="142" bestFit="1" customWidth="1"/>
    <col min="15100" max="15103" width="9.625" style="142" customWidth="1"/>
    <col min="15104" max="15104" width="11.125" style="142" customWidth="1"/>
    <col min="15105" max="15346" width="9" style="142"/>
    <col min="15347" max="15347" width="5.625" style="142" bestFit="1" customWidth="1"/>
    <col min="15348" max="15348" width="15.25" style="142" customWidth="1"/>
    <col min="15349" max="15349" width="5.625" style="142" bestFit="1" customWidth="1"/>
    <col min="15350" max="15350" width="9" style="142"/>
    <col min="15351" max="15354" width="9.625" style="142" customWidth="1"/>
    <col min="15355" max="15355" width="9.5" style="142" bestFit="1" customWidth="1"/>
    <col min="15356" max="15359" width="9.625" style="142" customWidth="1"/>
    <col min="15360" max="15360" width="11.125" style="142" customWidth="1"/>
    <col min="15361" max="15602" width="9" style="142"/>
    <col min="15603" max="15603" width="5.625" style="142" bestFit="1" customWidth="1"/>
    <col min="15604" max="15604" width="15.25" style="142" customWidth="1"/>
    <col min="15605" max="15605" width="5.625" style="142" bestFit="1" customWidth="1"/>
    <col min="15606" max="15606" width="9" style="142"/>
    <col min="15607" max="15610" width="9.625" style="142" customWidth="1"/>
    <col min="15611" max="15611" width="9.5" style="142" bestFit="1" customWidth="1"/>
    <col min="15612" max="15615" width="9.625" style="142" customWidth="1"/>
    <col min="15616" max="15616" width="11.125" style="142" customWidth="1"/>
    <col min="15617" max="15858" width="9" style="142"/>
    <col min="15859" max="15859" width="5.625" style="142" bestFit="1" customWidth="1"/>
    <col min="15860" max="15860" width="15.25" style="142" customWidth="1"/>
    <col min="15861" max="15861" width="5.625" style="142" bestFit="1" customWidth="1"/>
    <col min="15862" max="15862" width="9" style="142"/>
    <col min="15863" max="15866" width="9.625" style="142" customWidth="1"/>
    <col min="15867" max="15867" width="9.5" style="142" bestFit="1" customWidth="1"/>
    <col min="15868" max="15871" width="9.625" style="142" customWidth="1"/>
    <col min="15872" max="15872" width="11.125" style="142" customWidth="1"/>
    <col min="15873" max="16114" width="9" style="142"/>
    <col min="16115" max="16115" width="5.625" style="142" bestFit="1" customWidth="1"/>
    <col min="16116" max="16116" width="15.25" style="142" customWidth="1"/>
    <col min="16117" max="16117" width="5.625" style="142" bestFit="1" customWidth="1"/>
    <col min="16118" max="16118" width="9" style="142"/>
    <col min="16119" max="16122" width="9.625" style="142" customWidth="1"/>
    <col min="16123" max="16123" width="9.5" style="142" bestFit="1" customWidth="1"/>
    <col min="16124" max="16127" width="9.625" style="142" customWidth="1"/>
    <col min="16128" max="16128" width="11.125" style="142" customWidth="1"/>
    <col min="16129" max="16384" width="9" style="142"/>
  </cols>
  <sheetData>
    <row r="1" spans="2:19" s="148" customFormat="1" ht="13.5" x14ac:dyDescent="0.15">
      <c r="B1" s="376"/>
      <c r="C1" s="376"/>
      <c r="D1" s="376"/>
      <c r="E1" s="376"/>
      <c r="F1" s="376"/>
      <c r="G1" s="376"/>
      <c r="H1" s="376"/>
      <c r="I1" s="377"/>
      <c r="J1" s="378" t="s">
        <v>560</v>
      </c>
    </row>
    <row r="2" spans="2:19" ht="18" customHeight="1" x14ac:dyDescent="0.15">
      <c r="B2" s="379" t="s">
        <v>332</v>
      </c>
    </row>
    <row r="3" spans="2:19" ht="7.5" customHeight="1" x14ac:dyDescent="0.15">
      <c r="B3" s="381"/>
      <c r="E3" s="380"/>
      <c r="F3" s="380"/>
      <c r="G3" s="380"/>
      <c r="H3" s="380"/>
      <c r="I3" s="381"/>
      <c r="J3" s="381"/>
    </row>
    <row r="4" spans="2:19" ht="17.25" customHeight="1" thickBot="1" x14ac:dyDescent="0.2">
      <c r="B4" s="381" t="s">
        <v>333</v>
      </c>
      <c r="E4" s="380"/>
      <c r="F4" s="380"/>
      <c r="G4" s="380"/>
      <c r="H4" s="380"/>
      <c r="I4" s="381"/>
      <c r="J4" s="381"/>
    </row>
    <row r="5" spans="2:19" ht="148.5" customHeight="1" thickBot="1" x14ac:dyDescent="0.2">
      <c r="B5" s="731" t="s">
        <v>668</v>
      </c>
      <c r="C5" s="732"/>
      <c r="D5" s="732"/>
      <c r="E5" s="732"/>
      <c r="F5" s="732"/>
      <c r="G5" s="732"/>
      <c r="H5" s="732"/>
      <c r="I5" s="732"/>
      <c r="J5" s="733"/>
    </row>
    <row r="6" spans="2:19" ht="7.5" customHeight="1" x14ac:dyDescent="0.15">
      <c r="B6" s="382"/>
      <c r="E6" s="380"/>
      <c r="F6" s="380"/>
      <c r="G6" s="380"/>
      <c r="H6" s="380"/>
      <c r="I6" s="381"/>
      <c r="J6" s="381"/>
    </row>
    <row r="7" spans="2:19" s="148" customFormat="1" ht="14.25" customHeight="1" x14ac:dyDescent="0.15">
      <c r="B7" s="734" t="s">
        <v>63</v>
      </c>
      <c r="C7" s="736" t="s">
        <v>334</v>
      </c>
      <c r="D7" s="737"/>
      <c r="E7" s="742" t="s">
        <v>335</v>
      </c>
      <c r="F7" s="745" t="s">
        <v>336</v>
      </c>
      <c r="G7" s="746"/>
      <c r="H7" s="747" t="s">
        <v>337</v>
      </c>
      <c r="I7" s="747"/>
      <c r="J7" s="748"/>
      <c r="L7" s="148" t="s">
        <v>338</v>
      </c>
    </row>
    <row r="8" spans="2:19" s="148" customFormat="1" ht="14.25" customHeight="1" x14ac:dyDescent="0.15">
      <c r="B8" s="735"/>
      <c r="C8" s="738"/>
      <c r="D8" s="739"/>
      <c r="E8" s="743"/>
      <c r="F8" s="749" t="s">
        <v>339</v>
      </c>
      <c r="G8" s="751" t="s">
        <v>340</v>
      </c>
      <c r="H8" s="748" t="s">
        <v>339</v>
      </c>
      <c r="I8" s="753" t="s">
        <v>340</v>
      </c>
      <c r="J8" s="714" t="s">
        <v>84</v>
      </c>
      <c r="L8" s="663" t="s">
        <v>341</v>
      </c>
      <c r="M8" s="663"/>
      <c r="N8" s="663"/>
      <c r="O8" s="663" t="s">
        <v>342</v>
      </c>
      <c r="P8" s="663"/>
      <c r="Q8" s="663"/>
    </row>
    <row r="9" spans="2:19" s="148" customFormat="1" ht="14.25" customHeight="1" x14ac:dyDescent="0.15">
      <c r="B9" s="735"/>
      <c r="C9" s="740"/>
      <c r="D9" s="741"/>
      <c r="E9" s="744"/>
      <c r="F9" s="750"/>
      <c r="G9" s="752"/>
      <c r="H9" s="748"/>
      <c r="I9" s="754"/>
      <c r="J9" s="715"/>
      <c r="L9" s="358" t="s">
        <v>272</v>
      </c>
      <c r="M9" s="358" t="s">
        <v>289</v>
      </c>
      <c r="N9" s="358" t="s">
        <v>293</v>
      </c>
      <c r="O9" s="466" t="s">
        <v>272</v>
      </c>
      <c r="P9" s="466" t="s">
        <v>289</v>
      </c>
      <c r="Q9" s="466" t="s">
        <v>293</v>
      </c>
      <c r="R9" s="220"/>
      <c r="S9" s="220"/>
    </row>
    <row r="10" spans="2:19" s="148" customFormat="1" ht="14.25" customHeight="1" thickBot="1" x14ac:dyDescent="0.2">
      <c r="B10" s="716">
        <v>1</v>
      </c>
      <c r="C10" s="719" t="s">
        <v>357</v>
      </c>
      <c r="D10" s="722"/>
      <c r="E10" s="383" t="s">
        <v>272</v>
      </c>
      <c r="F10" s="384" t="s">
        <v>343</v>
      </c>
      <c r="G10" s="385"/>
      <c r="H10" s="725" t="s">
        <v>344</v>
      </c>
      <c r="I10" s="386"/>
      <c r="J10" s="728">
        <f>SUM(I10:I12)</f>
        <v>0</v>
      </c>
      <c r="L10" s="235">
        <f>G10</f>
        <v>0</v>
      </c>
      <c r="M10" s="235"/>
      <c r="N10" s="235"/>
      <c r="O10" s="235">
        <f>I10</f>
        <v>0</v>
      </c>
      <c r="P10" s="235"/>
      <c r="Q10" s="235"/>
    </row>
    <row r="11" spans="2:19" s="148" customFormat="1" ht="14.25" customHeight="1" thickTop="1" thickBot="1" x14ac:dyDescent="0.2">
      <c r="B11" s="717"/>
      <c r="C11" s="720"/>
      <c r="D11" s="723"/>
      <c r="E11" s="387" t="s">
        <v>289</v>
      </c>
      <c r="F11" s="388" t="s">
        <v>345</v>
      </c>
      <c r="G11" s="389"/>
      <c r="H11" s="726"/>
      <c r="I11" s="390"/>
      <c r="J11" s="729"/>
      <c r="L11" s="235"/>
      <c r="M11" s="235">
        <f>G11</f>
        <v>0</v>
      </c>
      <c r="N11" s="235"/>
      <c r="O11" s="235"/>
      <c r="P11" s="235">
        <f>I11</f>
        <v>0</v>
      </c>
      <c r="Q11" s="235"/>
    </row>
    <row r="12" spans="2:19" s="148" customFormat="1" ht="14.25" customHeight="1" thickTop="1" x14ac:dyDescent="0.15">
      <c r="B12" s="718"/>
      <c r="C12" s="721"/>
      <c r="D12" s="724"/>
      <c r="E12" s="391" t="s">
        <v>293</v>
      </c>
      <c r="F12" s="392" t="s">
        <v>345</v>
      </c>
      <c r="G12" s="393"/>
      <c r="H12" s="727"/>
      <c r="I12" s="394"/>
      <c r="J12" s="730"/>
      <c r="L12" s="235"/>
      <c r="M12" s="235"/>
      <c r="N12" s="235">
        <f>G12</f>
        <v>0</v>
      </c>
      <c r="O12" s="235"/>
      <c r="P12" s="235"/>
      <c r="Q12" s="235">
        <f>I12</f>
        <v>0</v>
      </c>
    </row>
    <row r="13" spans="2:19" s="148" customFormat="1" ht="14.25" customHeight="1" x14ac:dyDescent="0.15">
      <c r="B13" s="755">
        <f>B10+1</f>
        <v>2</v>
      </c>
      <c r="C13" s="719" t="s">
        <v>349</v>
      </c>
      <c r="D13" s="722"/>
      <c r="E13" s="383" t="s">
        <v>272</v>
      </c>
      <c r="F13" s="384" t="s">
        <v>343</v>
      </c>
      <c r="G13" s="385"/>
      <c r="H13" s="725" t="s">
        <v>344</v>
      </c>
      <c r="I13" s="386"/>
      <c r="J13" s="728">
        <f>SUM(I13:I15)</f>
        <v>0</v>
      </c>
      <c r="L13" s="235">
        <f>G13</f>
        <v>0</v>
      </c>
      <c r="M13" s="235"/>
      <c r="N13" s="235"/>
      <c r="O13" s="235">
        <f>I13</f>
        <v>0</v>
      </c>
      <c r="P13" s="235"/>
      <c r="Q13" s="235"/>
    </row>
    <row r="14" spans="2:19" s="148" customFormat="1" ht="14.25" customHeight="1" x14ac:dyDescent="0.15">
      <c r="B14" s="756"/>
      <c r="C14" s="720"/>
      <c r="D14" s="723"/>
      <c r="E14" s="387" t="s">
        <v>289</v>
      </c>
      <c r="F14" s="388" t="s">
        <v>345</v>
      </c>
      <c r="G14" s="389"/>
      <c r="H14" s="726"/>
      <c r="I14" s="390"/>
      <c r="J14" s="729"/>
      <c r="L14" s="235"/>
      <c r="M14" s="235">
        <f>G14</f>
        <v>0</v>
      </c>
      <c r="N14" s="235"/>
      <c r="O14" s="235"/>
      <c r="P14" s="235">
        <f>I14</f>
        <v>0</v>
      </c>
      <c r="Q14" s="235"/>
    </row>
    <row r="15" spans="2:19" s="148" customFormat="1" ht="14.25" customHeight="1" x14ac:dyDescent="0.15">
      <c r="B15" s="757"/>
      <c r="C15" s="721"/>
      <c r="D15" s="724"/>
      <c r="E15" s="391" t="s">
        <v>293</v>
      </c>
      <c r="F15" s="392" t="s">
        <v>345</v>
      </c>
      <c r="G15" s="393"/>
      <c r="H15" s="727"/>
      <c r="I15" s="394"/>
      <c r="J15" s="730"/>
      <c r="L15" s="235"/>
      <c r="M15" s="235"/>
      <c r="N15" s="235">
        <f>G15</f>
        <v>0</v>
      </c>
      <c r="O15" s="235"/>
      <c r="P15" s="235"/>
      <c r="Q15" s="235">
        <f>I15</f>
        <v>0</v>
      </c>
    </row>
    <row r="16" spans="2:19" s="148" customFormat="1" ht="14.25" customHeight="1" x14ac:dyDescent="0.15">
      <c r="B16" s="755">
        <f t="shared" ref="B16" si="0">B13+1</f>
        <v>3</v>
      </c>
      <c r="C16" s="719" t="s">
        <v>350</v>
      </c>
      <c r="D16" s="722"/>
      <c r="E16" s="383" t="s">
        <v>272</v>
      </c>
      <c r="F16" s="384" t="s">
        <v>343</v>
      </c>
      <c r="G16" s="395"/>
      <c r="H16" s="725" t="s">
        <v>344</v>
      </c>
      <c r="I16" s="396"/>
      <c r="J16" s="728">
        <f>SUM(I16:I18)</f>
        <v>0</v>
      </c>
      <c r="L16" s="235">
        <f>G16</f>
        <v>0</v>
      </c>
      <c r="M16" s="235"/>
      <c r="N16" s="235"/>
      <c r="O16" s="235">
        <f>I16</f>
        <v>0</v>
      </c>
      <c r="P16" s="235"/>
      <c r="Q16" s="235"/>
    </row>
    <row r="17" spans="2:17" s="148" customFormat="1" ht="14.25" customHeight="1" x14ac:dyDescent="0.15">
      <c r="B17" s="756"/>
      <c r="C17" s="720"/>
      <c r="D17" s="723"/>
      <c r="E17" s="387" t="s">
        <v>289</v>
      </c>
      <c r="F17" s="388" t="s">
        <v>345</v>
      </c>
      <c r="G17" s="399"/>
      <c r="H17" s="726"/>
      <c r="I17" s="400"/>
      <c r="J17" s="729"/>
      <c r="L17" s="235"/>
      <c r="M17" s="235">
        <f>G17</f>
        <v>0</v>
      </c>
      <c r="N17" s="235"/>
      <c r="O17" s="235"/>
      <c r="P17" s="235">
        <f>I17</f>
        <v>0</v>
      </c>
      <c r="Q17" s="235"/>
    </row>
    <row r="18" spans="2:17" s="148" customFormat="1" ht="14.25" customHeight="1" x14ac:dyDescent="0.15">
      <c r="B18" s="757"/>
      <c r="C18" s="721"/>
      <c r="D18" s="724"/>
      <c r="E18" s="391" t="s">
        <v>293</v>
      </c>
      <c r="F18" s="392" t="s">
        <v>345</v>
      </c>
      <c r="G18" s="401"/>
      <c r="H18" s="727"/>
      <c r="I18" s="402"/>
      <c r="J18" s="730"/>
      <c r="L18" s="235"/>
      <c r="M18" s="235"/>
      <c r="N18" s="235">
        <f>G18</f>
        <v>0</v>
      </c>
      <c r="O18" s="235"/>
      <c r="P18" s="235"/>
      <c r="Q18" s="235">
        <f>I18</f>
        <v>0</v>
      </c>
    </row>
    <row r="19" spans="2:17" s="148" customFormat="1" ht="14.25" customHeight="1" x14ac:dyDescent="0.15">
      <c r="B19" s="755">
        <f t="shared" ref="B19" si="1">B16+1</f>
        <v>4</v>
      </c>
      <c r="C19" s="719" t="s">
        <v>351</v>
      </c>
      <c r="D19" s="722"/>
      <c r="E19" s="383" t="s">
        <v>272</v>
      </c>
      <c r="F19" s="384" t="s">
        <v>343</v>
      </c>
      <c r="G19" s="395"/>
      <c r="H19" s="725" t="s">
        <v>344</v>
      </c>
      <c r="I19" s="396"/>
      <c r="J19" s="728">
        <f>SUM(I19:I21)</f>
        <v>0</v>
      </c>
      <c r="L19" s="235">
        <f>G19</f>
        <v>0</v>
      </c>
      <c r="M19" s="235"/>
      <c r="N19" s="235"/>
      <c r="O19" s="235">
        <f>I19</f>
        <v>0</v>
      </c>
      <c r="P19" s="235"/>
      <c r="Q19" s="235"/>
    </row>
    <row r="20" spans="2:17" s="148" customFormat="1" ht="14.25" customHeight="1" x14ac:dyDescent="0.15">
      <c r="B20" s="756"/>
      <c r="C20" s="720"/>
      <c r="D20" s="723"/>
      <c r="E20" s="387" t="s">
        <v>289</v>
      </c>
      <c r="F20" s="388" t="s">
        <v>345</v>
      </c>
      <c r="G20" s="399"/>
      <c r="H20" s="726"/>
      <c r="I20" s="400"/>
      <c r="J20" s="729"/>
      <c r="L20" s="235"/>
      <c r="M20" s="235">
        <f>G20</f>
        <v>0</v>
      </c>
      <c r="N20" s="235"/>
      <c r="O20" s="235"/>
      <c r="P20" s="235">
        <f>I20</f>
        <v>0</v>
      </c>
      <c r="Q20" s="235"/>
    </row>
    <row r="21" spans="2:17" s="148" customFormat="1" ht="14.25" customHeight="1" x14ac:dyDescent="0.15">
      <c r="B21" s="757"/>
      <c r="C21" s="721"/>
      <c r="D21" s="724"/>
      <c r="E21" s="391" t="s">
        <v>293</v>
      </c>
      <c r="F21" s="392" t="s">
        <v>345</v>
      </c>
      <c r="G21" s="401"/>
      <c r="H21" s="727"/>
      <c r="I21" s="402"/>
      <c r="J21" s="730"/>
      <c r="L21" s="235"/>
      <c r="M21" s="235"/>
      <c r="N21" s="235">
        <f>G21</f>
        <v>0</v>
      </c>
      <c r="O21" s="235"/>
      <c r="P21" s="235"/>
      <c r="Q21" s="235">
        <f>I21</f>
        <v>0</v>
      </c>
    </row>
    <row r="22" spans="2:17" s="148" customFormat="1" ht="14.25" customHeight="1" thickBot="1" x14ac:dyDescent="0.2">
      <c r="B22" s="755">
        <f t="shared" ref="B22:B85" si="2">B19+1</f>
        <v>5</v>
      </c>
      <c r="C22" s="758" t="s">
        <v>352</v>
      </c>
      <c r="D22" s="722"/>
      <c r="E22" s="383" t="s">
        <v>272</v>
      </c>
      <c r="F22" s="384" t="s">
        <v>343</v>
      </c>
      <c r="G22" s="395"/>
      <c r="H22" s="725" t="s">
        <v>344</v>
      </c>
      <c r="I22" s="396"/>
      <c r="J22" s="728">
        <f>SUM(I22:I24)</f>
        <v>0</v>
      </c>
      <c r="L22" s="235">
        <f>G22</f>
        <v>0</v>
      </c>
      <c r="M22" s="235"/>
      <c r="N22" s="235"/>
      <c r="O22" s="235">
        <f>I22</f>
        <v>0</v>
      </c>
      <c r="P22" s="235"/>
      <c r="Q22" s="235"/>
    </row>
    <row r="23" spans="2:17" s="148" customFormat="1" ht="14.25" customHeight="1" thickTop="1" thickBot="1" x14ac:dyDescent="0.2">
      <c r="B23" s="756"/>
      <c r="C23" s="759"/>
      <c r="D23" s="723"/>
      <c r="E23" s="387" t="s">
        <v>289</v>
      </c>
      <c r="F23" s="388" t="s">
        <v>345</v>
      </c>
      <c r="G23" s="399"/>
      <c r="H23" s="726"/>
      <c r="I23" s="400"/>
      <c r="J23" s="729"/>
      <c r="L23" s="235"/>
      <c r="M23" s="235">
        <f>G23</f>
        <v>0</v>
      </c>
      <c r="N23" s="235"/>
      <c r="O23" s="235"/>
      <c r="P23" s="235">
        <f>I23</f>
        <v>0</v>
      </c>
      <c r="Q23" s="235"/>
    </row>
    <row r="24" spans="2:17" s="148" customFormat="1" ht="14.25" customHeight="1" thickTop="1" x14ac:dyDescent="0.15">
      <c r="B24" s="757"/>
      <c r="C24" s="760"/>
      <c r="D24" s="724"/>
      <c r="E24" s="391" t="s">
        <v>293</v>
      </c>
      <c r="F24" s="392" t="s">
        <v>345</v>
      </c>
      <c r="G24" s="401"/>
      <c r="H24" s="727"/>
      <c r="I24" s="402"/>
      <c r="J24" s="730"/>
      <c r="L24" s="235"/>
      <c r="M24" s="235"/>
      <c r="N24" s="235">
        <f>G24</f>
        <v>0</v>
      </c>
      <c r="O24" s="235"/>
      <c r="P24" s="235"/>
      <c r="Q24" s="235">
        <f>I24</f>
        <v>0</v>
      </c>
    </row>
    <row r="25" spans="2:17" s="148" customFormat="1" ht="14.25" customHeight="1" thickBot="1" x14ac:dyDescent="0.2">
      <c r="B25" s="755">
        <f t="shared" si="2"/>
        <v>6</v>
      </c>
      <c r="C25" s="758" t="s">
        <v>353</v>
      </c>
      <c r="D25" s="722"/>
      <c r="E25" s="383" t="s">
        <v>272</v>
      </c>
      <c r="F25" s="384" t="s">
        <v>343</v>
      </c>
      <c r="G25" s="395"/>
      <c r="H25" s="725" t="s">
        <v>344</v>
      </c>
      <c r="I25" s="396"/>
      <c r="J25" s="728">
        <f>SUM(I25:I27)</f>
        <v>0</v>
      </c>
      <c r="L25" s="235">
        <f>G25</f>
        <v>0</v>
      </c>
      <c r="M25" s="235"/>
      <c r="N25" s="235"/>
      <c r="O25" s="235">
        <f>I25</f>
        <v>0</v>
      </c>
      <c r="P25" s="235"/>
      <c r="Q25" s="235"/>
    </row>
    <row r="26" spans="2:17" s="148" customFormat="1" ht="14.25" customHeight="1" thickTop="1" thickBot="1" x14ac:dyDescent="0.2">
      <c r="B26" s="756"/>
      <c r="C26" s="759"/>
      <c r="D26" s="723"/>
      <c r="E26" s="387" t="s">
        <v>289</v>
      </c>
      <c r="F26" s="388" t="s">
        <v>345</v>
      </c>
      <c r="G26" s="399"/>
      <c r="H26" s="726"/>
      <c r="I26" s="400"/>
      <c r="J26" s="729"/>
      <c r="L26" s="235"/>
      <c r="M26" s="235">
        <f>G26</f>
        <v>0</v>
      </c>
      <c r="N26" s="235"/>
      <c r="O26" s="235"/>
      <c r="P26" s="235">
        <f>I26</f>
        <v>0</v>
      </c>
      <c r="Q26" s="235"/>
    </row>
    <row r="27" spans="2:17" s="148" customFormat="1" ht="14.25" customHeight="1" thickTop="1" x14ac:dyDescent="0.15">
      <c r="B27" s="757"/>
      <c r="C27" s="760"/>
      <c r="D27" s="724"/>
      <c r="E27" s="391" t="s">
        <v>293</v>
      </c>
      <c r="F27" s="392" t="s">
        <v>345</v>
      </c>
      <c r="G27" s="401"/>
      <c r="H27" s="727"/>
      <c r="I27" s="402"/>
      <c r="J27" s="730"/>
      <c r="L27" s="235"/>
      <c r="M27" s="235"/>
      <c r="N27" s="235">
        <f>G27</f>
        <v>0</v>
      </c>
      <c r="O27" s="235"/>
      <c r="P27" s="235"/>
      <c r="Q27" s="235">
        <f>I27</f>
        <v>0</v>
      </c>
    </row>
    <row r="28" spans="2:17" s="148" customFormat="1" ht="14.25" customHeight="1" thickBot="1" x14ac:dyDescent="0.2">
      <c r="B28" s="755">
        <f t="shared" si="2"/>
        <v>7</v>
      </c>
      <c r="C28" s="758" t="s">
        <v>354</v>
      </c>
      <c r="D28" s="722"/>
      <c r="E28" s="383" t="s">
        <v>272</v>
      </c>
      <c r="F28" s="384" t="s">
        <v>343</v>
      </c>
      <c r="G28" s="395"/>
      <c r="H28" s="725" t="s">
        <v>344</v>
      </c>
      <c r="I28" s="396"/>
      <c r="J28" s="728">
        <f>SUM(I28:I30)</f>
        <v>0</v>
      </c>
      <c r="L28" s="235">
        <f>G28</f>
        <v>0</v>
      </c>
      <c r="M28" s="235"/>
      <c r="N28" s="235"/>
      <c r="O28" s="235">
        <f>I28</f>
        <v>0</v>
      </c>
      <c r="P28" s="235"/>
      <c r="Q28" s="235"/>
    </row>
    <row r="29" spans="2:17" s="148" customFormat="1" ht="14.25" customHeight="1" thickTop="1" thickBot="1" x14ac:dyDescent="0.2">
      <c r="B29" s="756"/>
      <c r="C29" s="759"/>
      <c r="D29" s="723"/>
      <c r="E29" s="387" t="s">
        <v>289</v>
      </c>
      <c r="F29" s="388" t="s">
        <v>345</v>
      </c>
      <c r="G29" s="399"/>
      <c r="H29" s="726"/>
      <c r="I29" s="400"/>
      <c r="J29" s="729"/>
      <c r="L29" s="235"/>
      <c r="M29" s="235">
        <f>G29</f>
        <v>0</v>
      </c>
      <c r="N29" s="235"/>
      <c r="O29" s="235"/>
      <c r="P29" s="235">
        <f>I29</f>
        <v>0</v>
      </c>
      <c r="Q29" s="235"/>
    </row>
    <row r="30" spans="2:17" s="148" customFormat="1" ht="14.25" customHeight="1" thickTop="1" x14ac:dyDescent="0.15">
      <c r="B30" s="757"/>
      <c r="C30" s="760"/>
      <c r="D30" s="724"/>
      <c r="E30" s="391" t="s">
        <v>293</v>
      </c>
      <c r="F30" s="392" t="s">
        <v>345</v>
      </c>
      <c r="G30" s="401"/>
      <c r="H30" s="727"/>
      <c r="I30" s="402"/>
      <c r="J30" s="730"/>
      <c r="L30" s="235"/>
      <c r="M30" s="235"/>
      <c r="N30" s="235">
        <f>G30</f>
        <v>0</v>
      </c>
      <c r="O30" s="235"/>
      <c r="P30" s="235"/>
      <c r="Q30" s="235">
        <f>I30</f>
        <v>0</v>
      </c>
    </row>
    <row r="31" spans="2:17" s="148" customFormat="1" ht="14.25" customHeight="1" thickBot="1" x14ac:dyDescent="0.2">
      <c r="B31" s="755">
        <f t="shared" si="2"/>
        <v>8</v>
      </c>
      <c r="C31" s="758" t="s">
        <v>355</v>
      </c>
      <c r="D31" s="722"/>
      <c r="E31" s="383" t="s">
        <v>272</v>
      </c>
      <c r="F31" s="384" t="s">
        <v>343</v>
      </c>
      <c r="G31" s="395"/>
      <c r="H31" s="725" t="s">
        <v>344</v>
      </c>
      <c r="I31" s="396"/>
      <c r="J31" s="728">
        <f>SUM(I31:I33)</f>
        <v>0</v>
      </c>
      <c r="L31" s="235">
        <f>G31</f>
        <v>0</v>
      </c>
      <c r="M31" s="235"/>
      <c r="N31" s="235"/>
      <c r="O31" s="235">
        <f>I31</f>
        <v>0</v>
      </c>
      <c r="P31" s="235"/>
      <c r="Q31" s="235"/>
    </row>
    <row r="32" spans="2:17" s="148" customFormat="1" ht="14.25" customHeight="1" thickTop="1" thickBot="1" x14ac:dyDescent="0.2">
      <c r="B32" s="756"/>
      <c r="C32" s="759"/>
      <c r="D32" s="723"/>
      <c r="E32" s="387" t="s">
        <v>289</v>
      </c>
      <c r="F32" s="388" t="s">
        <v>345</v>
      </c>
      <c r="G32" s="399"/>
      <c r="H32" s="726"/>
      <c r="I32" s="400"/>
      <c r="J32" s="729"/>
      <c r="L32" s="235"/>
      <c r="M32" s="235">
        <f>G32</f>
        <v>0</v>
      </c>
      <c r="N32" s="235"/>
      <c r="O32" s="235"/>
      <c r="P32" s="235">
        <f>I32</f>
        <v>0</v>
      </c>
      <c r="Q32" s="235"/>
    </row>
    <row r="33" spans="2:17" s="148" customFormat="1" ht="14.25" customHeight="1" thickTop="1" x14ac:dyDescent="0.15">
      <c r="B33" s="757"/>
      <c r="C33" s="760"/>
      <c r="D33" s="724"/>
      <c r="E33" s="391" t="s">
        <v>293</v>
      </c>
      <c r="F33" s="392" t="s">
        <v>345</v>
      </c>
      <c r="G33" s="401"/>
      <c r="H33" s="727"/>
      <c r="I33" s="402"/>
      <c r="J33" s="730"/>
      <c r="L33" s="235"/>
      <c r="M33" s="235"/>
      <c r="N33" s="235">
        <f>G33</f>
        <v>0</v>
      </c>
      <c r="O33" s="235"/>
      <c r="P33" s="235"/>
      <c r="Q33" s="235">
        <f>I33</f>
        <v>0</v>
      </c>
    </row>
    <row r="34" spans="2:17" s="148" customFormat="1" ht="14.25" customHeight="1" thickBot="1" x14ac:dyDescent="0.2">
      <c r="B34" s="755">
        <f t="shared" si="2"/>
        <v>9</v>
      </c>
      <c r="C34" s="758" t="s">
        <v>356</v>
      </c>
      <c r="D34" s="722"/>
      <c r="E34" s="383" t="s">
        <v>272</v>
      </c>
      <c r="F34" s="384" t="s">
        <v>343</v>
      </c>
      <c r="G34" s="395"/>
      <c r="H34" s="725" t="s">
        <v>344</v>
      </c>
      <c r="I34" s="396"/>
      <c r="J34" s="728">
        <f>SUM(I34:I36)</f>
        <v>0</v>
      </c>
      <c r="L34" s="235">
        <f>G34</f>
        <v>0</v>
      </c>
      <c r="M34" s="235"/>
      <c r="N34" s="235"/>
      <c r="O34" s="235">
        <f>I34</f>
        <v>0</v>
      </c>
      <c r="P34" s="235"/>
      <c r="Q34" s="235"/>
    </row>
    <row r="35" spans="2:17" s="148" customFormat="1" ht="14.25" customHeight="1" thickTop="1" thickBot="1" x14ac:dyDescent="0.2">
      <c r="B35" s="756"/>
      <c r="C35" s="759"/>
      <c r="D35" s="723"/>
      <c r="E35" s="387" t="s">
        <v>289</v>
      </c>
      <c r="F35" s="388" t="s">
        <v>345</v>
      </c>
      <c r="G35" s="399"/>
      <c r="H35" s="726"/>
      <c r="I35" s="400"/>
      <c r="J35" s="729"/>
      <c r="L35" s="235"/>
      <c r="M35" s="235">
        <f>G35</f>
        <v>0</v>
      </c>
      <c r="N35" s="235"/>
      <c r="O35" s="235"/>
      <c r="P35" s="235">
        <f>I35</f>
        <v>0</v>
      </c>
      <c r="Q35" s="235"/>
    </row>
    <row r="36" spans="2:17" s="148" customFormat="1" ht="14.25" customHeight="1" thickTop="1" x14ac:dyDescent="0.15">
      <c r="B36" s="757"/>
      <c r="C36" s="760"/>
      <c r="D36" s="724"/>
      <c r="E36" s="391" t="s">
        <v>293</v>
      </c>
      <c r="F36" s="392" t="s">
        <v>345</v>
      </c>
      <c r="G36" s="401"/>
      <c r="H36" s="727"/>
      <c r="I36" s="402"/>
      <c r="J36" s="730"/>
      <c r="L36" s="235"/>
      <c r="M36" s="235"/>
      <c r="N36" s="235">
        <f>G36</f>
        <v>0</v>
      </c>
      <c r="O36" s="235"/>
      <c r="P36" s="235"/>
      <c r="Q36" s="235">
        <f>I36</f>
        <v>0</v>
      </c>
    </row>
    <row r="37" spans="2:17" s="148" customFormat="1" ht="14.25" customHeight="1" thickBot="1" x14ac:dyDescent="0.2">
      <c r="B37" s="755">
        <f t="shared" si="2"/>
        <v>10</v>
      </c>
      <c r="C37" s="758" t="s">
        <v>358</v>
      </c>
      <c r="D37" s="722"/>
      <c r="E37" s="383" t="s">
        <v>272</v>
      </c>
      <c r="F37" s="384" t="s">
        <v>343</v>
      </c>
      <c r="G37" s="395"/>
      <c r="H37" s="725" t="s">
        <v>344</v>
      </c>
      <c r="I37" s="396"/>
      <c r="J37" s="728">
        <f>SUM(I37:I39)</f>
        <v>0</v>
      </c>
      <c r="L37" s="235">
        <f>G37</f>
        <v>0</v>
      </c>
      <c r="M37" s="235"/>
      <c r="N37" s="235"/>
      <c r="O37" s="235">
        <f>I37</f>
        <v>0</v>
      </c>
      <c r="P37" s="235"/>
      <c r="Q37" s="235"/>
    </row>
    <row r="38" spans="2:17" s="148" customFormat="1" ht="14.25" customHeight="1" thickTop="1" thickBot="1" x14ac:dyDescent="0.2">
      <c r="B38" s="756"/>
      <c r="C38" s="759"/>
      <c r="D38" s="723"/>
      <c r="E38" s="397" t="s">
        <v>289</v>
      </c>
      <c r="F38" s="398" t="s">
        <v>667</v>
      </c>
      <c r="G38" s="399"/>
      <c r="H38" s="726"/>
      <c r="I38" s="400"/>
      <c r="J38" s="729"/>
      <c r="L38" s="235"/>
      <c r="M38" s="235">
        <f>G38</f>
        <v>0</v>
      </c>
      <c r="N38" s="235"/>
      <c r="O38" s="235"/>
      <c r="P38" s="235">
        <f>I38</f>
        <v>0</v>
      </c>
      <c r="Q38" s="235"/>
    </row>
    <row r="39" spans="2:17" s="148" customFormat="1" ht="14.25" customHeight="1" thickTop="1" x14ac:dyDescent="0.15">
      <c r="B39" s="757"/>
      <c r="C39" s="760"/>
      <c r="D39" s="724"/>
      <c r="E39" s="391" t="s">
        <v>293</v>
      </c>
      <c r="F39" s="392" t="s">
        <v>667</v>
      </c>
      <c r="G39" s="401"/>
      <c r="H39" s="727"/>
      <c r="I39" s="402"/>
      <c r="J39" s="730"/>
      <c r="L39" s="235"/>
      <c r="M39" s="235"/>
      <c r="N39" s="235">
        <f>G39</f>
        <v>0</v>
      </c>
      <c r="O39" s="235"/>
      <c r="P39" s="235"/>
      <c r="Q39" s="235">
        <f>I39</f>
        <v>0</v>
      </c>
    </row>
    <row r="40" spans="2:17" s="148" customFormat="1" ht="14.25" customHeight="1" thickBot="1" x14ac:dyDescent="0.2">
      <c r="B40" s="755">
        <f t="shared" si="2"/>
        <v>11</v>
      </c>
      <c r="C40" s="758" t="s">
        <v>359</v>
      </c>
      <c r="D40" s="722"/>
      <c r="E40" s="383" t="s">
        <v>272</v>
      </c>
      <c r="F40" s="384" t="s">
        <v>343</v>
      </c>
      <c r="G40" s="395"/>
      <c r="H40" s="725" t="s">
        <v>344</v>
      </c>
      <c r="I40" s="396"/>
      <c r="J40" s="728">
        <f>SUM(I40:I42)</f>
        <v>0</v>
      </c>
      <c r="L40" s="235">
        <f>G40</f>
        <v>0</v>
      </c>
      <c r="M40" s="235"/>
      <c r="N40" s="235"/>
      <c r="O40" s="235">
        <f>I40</f>
        <v>0</v>
      </c>
      <c r="P40" s="235"/>
      <c r="Q40" s="235"/>
    </row>
    <row r="41" spans="2:17" s="148" customFormat="1" ht="14.25" customHeight="1" thickTop="1" thickBot="1" x14ac:dyDescent="0.2">
      <c r="B41" s="756"/>
      <c r="C41" s="759"/>
      <c r="D41" s="723"/>
      <c r="E41" s="397" t="s">
        <v>289</v>
      </c>
      <c r="F41" s="398" t="s">
        <v>667</v>
      </c>
      <c r="G41" s="399"/>
      <c r="H41" s="726"/>
      <c r="I41" s="400"/>
      <c r="J41" s="729"/>
      <c r="L41" s="235"/>
      <c r="M41" s="235">
        <f>G41</f>
        <v>0</v>
      </c>
      <c r="N41" s="235"/>
      <c r="O41" s="235"/>
      <c r="P41" s="235">
        <f>I41</f>
        <v>0</v>
      </c>
      <c r="Q41" s="235"/>
    </row>
    <row r="42" spans="2:17" s="148" customFormat="1" ht="14.25" customHeight="1" thickTop="1" x14ac:dyDescent="0.15">
      <c r="B42" s="757"/>
      <c r="C42" s="760"/>
      <c r="D42" s="724"/>
      <c r="E42" s="391" t="s">
        <v>293</v>
      </c>
      <c r="F42" s="392" t="s">
        <v>667</v>
      </c>
      <c r="G42" s="401"/>
      <c r="H42" s="727"/>
      <c r="I42" s="402"/>
      <c r="J42" s="730"/>
      <c r="L42" s="235"/>
      <c r="M42" s="235"/>
      <c r="N42" s="235">
        <f>G42</f>
        <v>0</v>
      </c>
      <c r="O42" s="235"/>
      <c r="P42" s="235"/>
      <c r="Q42" s="235">
        <f>I42</f>
        <v>0</v>
      </c>
    </row>
    <row r="43" spans="2:17" s="148" customFormat="1" ht="14.25" customHeight="1" thickBot="1" x14ac:dyDescent="0.2">
      <c r="B43" s="755">
        <f t="shared" si="2"/>
        <v>12</v>
      </c>
      <c r="C43" s="758" t="s">
        <v>360</v>
      </c>
      <c r="D43" s="722"/>
      <c r="E43" s="383" t="s">
        <v>272</v>
      </c>
      <c r="F43" s="384" t="s">
        <v>343</v>
      </c>
      <c r="G43" s="395"/>
      <c r="H43" s="725" t="s">
        <v>344</v>
      </c>
      <c r="I43" s="396"/>
      <c r="J43" s="728">
        <f>SUM(I43:I45)</f>
        <v>0</v>
      </c>
      <c r="L43" s="235">
        <f>G43</f>
        <v>0</v>
      </c>
      <c r="M43" s="235"/>
      <c r="N43" s="235"/>
      <c r="O43" s="235">
        <f>I43</f>
        <v>0</v>
      </c>
      <c r="P43" s="235"/>
      <c r="Q43" s="235"/>
    </row>
    <row r="44" spans="2:17" s="148" customFormat="1" ht="14.25" customHeight="1" thickTop="1" thickBot="1" x14ac:dyDescent="0.2">
      <c r="B44" s="756"/>
      <c r="C44" s="759"/>
      <c r="D44" s="723"/>
      <c r="E44" s="397" t="s">
        <v>289</v>
      </c>
      <c r="F44" s="398" t="s">
        <v>667</v>
      </c>
      <c r="G44" s="399"/>
      <c r="H44" s="726"/>
      <c r="I44" s="400"/>
      <c r="J44" s="729"/>
      <c r="L44" s="235"/>
      <c r="M44" s="235">
        <f>G44</f>
        <v>0</v>
      </c>
      <c r="N44" s="235"/>
      <c r="O44" s="235"/>
      <c r="P44" s="235">
        <f>I44</f>
        <v>0</v>
      </c>
      <c r="Q44" s="235"/>
    </row>
    <row r="45" spans="2:17" s="148" customFormat="1" ht="14.25" customHeight="1" thickTop="1" x14ac:dyDescent="0.15">
      <c r="B45" s="757"/>
      <c r="C45" s="760"/>
      <c r="D45" s="724"/>
      <c r="E45" s="391" t="s">
        <v>293</v>
      </c>
      <c r="F45" s="392" t="s">
        <v>667</v>
      </c>
      <c r="G45" s="401"/>
      <c r="H45" s="727"/>
      <c r="I45" s="402"/>
      <c r="J45" s="730"/>
      <c r="L45" s="235"/>
      <c r="M45" s="235"/>
      <c r="N45" s="235">
        <f>G45</f>
        <v>0</v>
      </c>
      <c r="O45" s="235"/>
      <c r="P45" s="235"/>
      <c r="Q45" s="235">
        <f>I45</f>
        <v>0</v>
      </c>
    </row>
    <row r="46" spans="2:17" s="148" customFormat="1" ht="14.25" customHeight="1" thickBot="1" x14ac:dyDescent="0.2">
      <c r="B46" s="755">
        <f t="shared" si="2"/>
        <v>13</v>
      </c>
      <c r="C46" s="758" t="s">
        <v>361</v>
      </c>
      <c r="D46" s="722"/>
      <c r="E46" s="383" t="s">
        <v>272</v>
      </c>
      <c r="F46" s="384" t="s">
        <v>343</v>
      </c>
      <c r="G46" s="395"/>
      <c r="H46" s="725" t="s">
        <v>344</v>
      </c>
      <c r="I46" s="396"/>
      <c r="J46" s="728">
        <f>SUM(I46:I48)</f>
        <v>0</v>
      </c>
      <c r="L46" s="235">
        <f>G46</f>
        <v>0</v>
      </c>
      <c r="M46" s="235"/>
      <c r="N46" s="235"/>
      <c r="O46" s="235">
        <f>I46</f>
        <v>0</v>
      </c>
      <c r="P46" s="235"/>
      <c r="Q46" s="235"/>
    </row>
    <row r="47" spans="2:17" s="148" customFormat="1" ht="14.25" customHeight="1" thickTop="1" thickBot="1" x14ac:dyDescent="0.2">
      <c r="B47" s="756"/>
      <c r="C47" s="759"/>
      <c r="D47" s="723"/>
      <c r="E47" s="397" t="s">
        <v>289</v>
      </c>
      <c r="F47" s="398" t="s">
        <v>667</v>
      </c>
      <c r="G47" s="399"/>
      <c r="H47" s="726"/>
      <c r="I47" s="400"/>
      <c r="J47" s="729"/>
      <c r="L47" s="235"/>
      <c r="M47" s="235">
        <f>G47</f>
        <v>0</v>
      </c>
      <c r="N47" s="235"/>
      <c r="O47" s="235"/>
      <c r="P47" s="235">
        <f>I47</f>
        <v>0</v>
      </c>
      <c r="Q47" s="235"/>
    </row>
    <row r="48" spans="2:17" s="148" customFormat="1" ht="14.25" customHeight="1" thickTop="1" x14ac:dyDescent="0.15">
      <c r="B48" s="757"/>
      <c r="C48" s="760"/>
      <c r="D48" s="724"/>
      <c r="E48" s="391" t="s">
        <v>293</v>
      </c>
      <c r="F48" s="392" t="s">
        <v>667</v>
      </c>
      <c r="G48" s="401"/>
      <c r="H48" s="727"/>
      <c r="I48" s="402"/>
      <c r="J48" s="730"/>
      <c r="L48" s="235"/>
      <c r="M48" s="235"/>
      <c r="N48" s="235">
        <f>G48</f>
        <v>0</v>
      </c>
      <c r="O48" s="235"/>
      <c r="P48" s="235"/>
      <c r="Q48" s="235">
        <f>I48</f>
        <v>0</v>
      </c>
    </row>
    <row r="49" spans="2:17" s="148" customFormat="1" ht="14.25" customHeight="1" thickBot="1" x14ac:dyDescent="0.2">
      <c r="B49" s="755">
        <f t="shared" si="2"/>
        <v>14</v>
      </c>
      <c r="C49" s="758" t="s">
        <v>362</v>
      </c>
      <c r="D49" s="722"/>
      <c r="E49" s="383" t="s">
        <v>272</v>
      </c>
      <c r="F49" s="384" t="s">
        <v>343</v>
      </c>
      <c r="G49" s="385"/>
      <c r="H49" s="725" t="s">
        <v>344</v>
      </c>
      <c r="I49" s="386"/>
      <c r="J49" s="728">
        <f>SUM(I49:I51)</f>
        <v>0</v>
      </c>
      <c r="L49" s="235">
        <f>G49</f>
        <v>0</v>
      </c>
      <c r="M49" s="235"/>
      <c r="N49" s="235"/>
      <c r="O49" s="235">
        <f>I49</f>
        <v>0</v>
      </c>
      <c r="P49" s="235"/>
      <c r="Q49" s="235"/>
    </row>
    <row r="50" spans="2:17" s="148" customFormat="1" ht="14.25" customHeight="1" thickTop="1" thickBot="1" x14ac:dyDescent="0.2">
      <c r="B50" s="756"/>
      <c r="C50" s="759"/>
      <c r="D50" s="723"/>
      <c r="E50" s="387" t="s">
        <v>289</v>
      </c>
      <c r="F50" s="388" t="s">
        <v>667</v>
      </c>
      <c r="G50" s="389"/>
      <c r="H50" s="726"/>
      <c r="I50" s="390"/>
      <c r="J50" s="729"/>
      <c r="L50" s="235"/>
      <c r="M50" s="235">
        <f>G50</f>
        <v>0</v>
      </c>
      <c r="N50" s="235"/>
      <c r="O50" s="235"/>
      <c r="P50" s="235">
        <f>I50</f>
        <v>0</v>
      </c>
      <c r="Q50" s="235"/>
    </row>
    <row r="51" spans="2:17" s="148" customFormat="1" ht="14.25" customHeight="1" thickTop="1" x14ac:dyDescent="0.15">
      <c r="B51" s="757"/>
      <c r="C51" s="760"/>
      <c r="D51" s="724"/>
      <c r="E51" s="391" t="s">
        <v>293</v>
      </c>
      <c r="F51" s="392" t="s">
        <v>667</v>
      </c>
      <c r="G51" s="393"/>
      <c r="H51" s="727"/>
      <c r="I51" s="394"/>
      <c r="J51" s="730"/>
      <c r="L51" s="235"/>
      <c r="M51" s="235"/>
      <c r="N51" s="235">
        <f>G51</f>
        <v>0</v>
      </c>
      <c r="O51" s="235"/>
      <c r="P51" s="235"/>
      <c r="Q51" s="235">
        <f>I51</f>
        <v>0</v>
      </c>
    </row>
    <row r="52" spans="2:17" s="148" customFormat="1" ht="14.25" customHeight="1" thickBot="1" x14ac:dyDescent="0.2">
      <c r="B52" s="755">
        <f t="shared" si="2"/>
        <v>15</v>
      </c>
      <c r="C52" s="758" t="s">
        <v>363</v>
      </c>
      <c r="D52" s="722"/>
      <c r="E52" s="383" t="s">
        <v>272</v>
      </c>
      <c r="F52" s="384" t="s">
        <v>343</v>
      </c>
      <c r="G52" s="395"/>
      <c r="H52" s="725" t="s">
        <v>344</v>
      </c>
      <c r="I52" s="396"/>
      <c r="J52" s="728">
        <f>SUM(I52:I54)</f>
        <v>0</v>
      </c>
      <c r="L52" s="235">
        <f>G52</f>
        <v>0</v>
      </c>
      <c r="M52" s="235"/>
      <c r="N52" s="235"/>
      <c r="O52" s="235">
        <f>I52</f>
        <v>0</v>
      </c>
      <c r="P52" s="235"/>
      <c r="Q52" s="235"/>
    </row>
    <row r="53" spans="2:17" s="148" customFormat="1" ht="14.25" customHeight="1" thickTop="1" thickBot="1" x14ac:dyDescent="0.2">
      <c r="B53" s="756"/>
      <c r="C53" s="759"/>
      <c r="D53" s="723"/>
      <c r="E53" s="397" t="s">
        <v>289</v>
      </c>
      <c r="F53" s="398" t="s">
        <v>667</v>
      </c>
      <c r="G53" s="399"/>
      <c r="H53" s="726"/>
      <c r="I53" s="400"/>
      <c r="J53" s="729"/>
      <c r="L53" s="235"/>
      <c r="M53" s="235">
        <f>G53</f>
        <v>0</v>
      </c>
      <c r="N53" s="235"/>
      <c r="O53" s="235"/>
      <c r="P53" s="235">
        <f>I53</f>
        <v>0</v>
      </c>
      <c r="Q53" s="235"/>
    </row>
    <row r="54" spans="2:17" s="148" customFormat="1" ht="14.25" customHeight="1" thickTop="1" x14ac:dyDescent="0.15">
      <c r="B54" s="757"/>
      <c r="C54" s="760"/>
      <c r="D54" s="724"/>
      <c r="E54" s="391" t="s">
        <v>293</v>
      </c>
      <c r="F54" s="392" t="s">
        <v>667</v>
      </c>
      <c r="G54" s="401"/>
      <c r="H54" s="727"/>
      <c r="I54" s="402"/>
      <c r="J54" s="730"/>
      <c r="L54" s="235"/>
      <c r="M54" s="235"/>
      <c r="N54" s="235">
        <f>G54</f>
        <v>0</v>
      </c>
      <c r="O54" s="235"/>
      <c r="P54" s="235"/>
      <c r="Q54" s="235">
        <f>I54</f>
        <v>0</v>
      </c>
    </row>
    <row r="55" spans="2:17" s="148" customFormat="1" ht="14.25" customHeight="1" thickBot="1" x14ac:dyDescent="0.2">
      <c r="B55" s="755">
        <f t="shared" si="2"/>
        <v>16</v>
      </c>
      <c r="C55" s="758" t="s">
        <v>364</v>
      </c>
      <c r="D55" s="722"/>
      <c r="E55" s="383" t="s">
        <v>272</v>
      </c>
      <c r="F55" s="384" t="s">
        <v>343</v>
      </c>
      <c r="G55" s="395"/>
      <c r="H55" s="725" t="s">
        <v>344</v>
      </c>
      <c r="I55" s="396"/>
      <c r="J55" s="728">
        <f>SUM(I55:I57)</f>
        <v>0</v>
      </c>
      <c r="L55" s="235">
        <f>G55</f>
        <v>0</v>
      </c>
      <c r="M55" s="235"/>
      <c r="N55" s="235"/>
      <c r="O55" s="235">
        <f>I55</f>
        <v>0</v>
      </c>
      <c r="P55" s="235"/>
      <c r="Q55" s="235"/>
    </row>
    <row r="56" spans="2:17" s="148" customFormat="1" ht="14.25" customHeight="1" thickTop="1" thickBot="1" x14ac:dyDescent="0.2">
      <c r="B56" s="756"/>
      <c r="C56" s="759"/>
      <c r="D56" s="723"/>
      <c r="E56" s="397" t="s">
        <v>289</v>
      </c>
      <c r="F56" s="398" t="s">
        <v>667</v>
      </c>
      <c r="G56" s="399"/>
      <c r="H56" s="726"/>
      <c r="I56" s="400"/>
      <c r="J56" s="729"/>
      <c r="L56" s="235"/>
      <c r="M56" s="235">
        <f>G56</f>
        <v>0</v>
      </c>
      <c r="N56" s="235"/>
      <c r="O56" s="235"/>
      <c r="P56" s="235">
        <f>I56</f>
        <v>0</v>
      </c>
      <c r="Q56" s="235"/>
    </row>
    <row r="57" spans="2:17" s="148" customFormat="1" ht="14.25" customHeight="1" thickTop="1" x14ac:dyDescent="0.15">
      <c r="B57" s="757"/>
      <c r="C57" s="760"/>
      <c r="D57" s="724"/>
      <c r="E57" s="391" t="s">
        <v>293</v>
      </c>
      <c r="F57" s="392" t="s">
        <v>667</v>
      </c>
      <c r="G57" s="401"/>
      <c r="H57" s="727"/>
      <c r="I57" s="402"/>
      <c r="J57" s="730"/>
      <c r="L57" s="235"/>
      <c r="M57" s="235"/>
      <c r="N57" s="235">
        <f>G57</f>
        <v>0</v>
      </c>
      <c r="O57" s="235"/>
      <c r="P57" s="235"/>
      <c r="Q57" s="235">
        <f>I57</f>
        <v>0</v>
      </c>
    </row>
    <row r="58" spans="2:17" s="148" customFormat="1" ht="14.25" customHeight="1" thickBot="1" x14ac:dyDescent="0.2">
      <c r="B58" s="755">
        <f t="shared" si="2"/>
        <v>17</v>
      </c>
      <c r="C58" s="758" t="s">
        <v>365</v>
      </c>
      <c r="D58" s="722"/>
      <c r="E58" s="383" t="s">
        <v>272</v>
      </c>
      <c r="F58" s="384" t="s">
        <v>343</v>
      </c>
      <c r="G58" s="385"/>
      <c r="H58" s="725" t="s">
        <v>344</v>
      </c>
      <c r="I58" s="386"/>
      <c r="J58" s="728">
        <f>SUM(I58:I60)</f>
        <v>0</v>
      </c>
      <c r="L58" s="235">
        <f>G58</f>
        <v>0</v>
      </c>
      <c r="M58" s="235"/>
      <c r="N58" s="235"/>
      <c r="O58" s="235">
        <f>I58</f>
        <v>0</v>
      </c>
      <c r="P58" s="235"/>
      <c r="Q58" s="235"/>
    </row>
    <row r="59" spans="2:17" s="148" customFormat="1" ht="14.25" customHeight="1" thickTop="1" thickBot="1" x14ac:dyDescent="0.2">
      <c r="B59" s="756"/>
      <c r="C59" s="759"/>
      <c r="D59" s="723"/>
      <c r="E59" s="387" t="s">
        <v>289</v>
      </c>
      <c r="F59" s="388" t="s">
        <v>667</v>
      </c>
      <c r="G59" s="389"/>
      <c r="H59" s="726"/>
      <c r="I59" s="390"/>
      <c r="J59" s="729"/>
      <c r="L59" s="235"/>
      <c r="M59" s="235">
        <f>G59</f>
        <v>0</v>
      </c>
      <c r="N59" s="235"/>
      <c r="O59" s="235"/>
      <c r="P59" s="235">
        <f>I59</f>
        <v>0</v>
      </c>
      <c r="Q59" s="235"/>
    </row>
    <row r="60" spans="2:17" s="148" customFormat="1" ht="14.25" customHeight="1" thickTop="1" x14ac:dyDescent="0.15">
      <c r="B60" s="757"/>
      <c r="C60" s="760"/>
      <c r="D60" s="724"/>
      <c r="E60" s="391" t="s">
        <v>293</v>
      </c>
      <c r="F60" s="392" t="s">
        <v>667</v>
      </c>
      <c r="G60" s="393"/>
      <c r="H60" s="727"/>
      <c r="I60" s="394"/>
      <c r="J60" s="730"/>
      <c r="L60" s="235"/>
      <c r="M60" s="235"/>
      <c r="N60" s="235">
        <f>G60</f>
        <v>0</v>
      </c>
      <c r="O60" s="235"/>
      <c r="P60" s="235"/>
      <c r="Q60" s="235">
        <f>I60</f>
        <v>0</v>
      </c>
    </row>
    <row r="61" spans="2:17" s="148" customFormat="1" ht="14.25" customHeight="1" thickBot="1" x14ac:dyDescent="0.2">
      <c r="B61" s="755">
        <f t="shared" si="2"/>
        <v>18</v>
      </c>
      <c r="C61" s="758" t="s">
        <v>366</v>
      </c>
      <c r="D61" s="722"/>
      <c r="E61" s="383" t="s">
        <v>272</v>
      </c>
      <c r="F61" s="384" t="s">
        <v>343</v>
      </c>
      <c r="G61" s="395"/>
      <c r="H61" s="725" t="s">
        <v>344</v>
      </c>
      <c r="I61" s="396"/>
      <c r="J61" s="728">
        <f>SUM(I61:I63)</f>
        <v>0</v>
      </c>
      <c r="L61" s="235">
        <f>G61</f>
        <v>0</v>
      </c>
      <c r="M61" s="235"/>
      <c r="N61" s="235"/>
      <c r="O61" s="235">
        <f>I61</f>
        <v>0</v>
      </c>
      <c r="P61" s="235"/>
      <c r="Q61" s="235"/>
    </row>
    <row r="62" spans="2:17" s="148" customFormat="1" ht="14.25" customHeight="1" thickTop="1" thickBot="1" x14ac:dyDescent="0.2">
      <c r="B62" s="756"/>
      <c r="C62" s="759"/>
      <c r="D62" s="723"/>
      <c r="E62" s="397" t="s">
        <v>289</v>
      </c>
      <c r="F62" s="398" t="s">
        <v>667</v>
      </c>
      <c r="G62" s="399"/>
      <c r="H62" s="726"/>
      <c r="I62" s="400"/>
      <c r="J62" s="729"/>
      <c r="L62" s="235"/>
      <c r="M62" s="235">
        <f>G62</f>
        <v>0</v>
      </c>
      <c r="N62" s="235"/>
      <c r="O62" s="235"/>
      <c r="P62" s="235">
        <f>I62</f>
        <v>0</v>
      </c>
      <c r="Q62" s="235"/>
    </row>
    <row r="63" spans="2:17" s="148" customFormat="1" ht="14.25" customHeight="1" thickTop="1" x14ac:dyDescent="0.15">
      <c r="B63" s="757"/>
      <c r="C63" s="760"/>
      <c r="D63" s="724"/>
      <c r="E63" s="391" t="s">
        <v>293</v>
      </c>
      <c r="F63" s="392" t="s">
        <v>667</v>
      </c>
      <c r="G63" s="401"/>
      <c r="H63" s="727"/>
      <c r="I63" s="402"/>
      <c r="J63" s="730"/>
      <c r="L63" s="235"/>
      <c r="M63" s="235"/>
      <c r="N63" s="235">
        <f>G63</f>
        <v>0</v>
      </c>
      <c r="O63" s="235"/>
      <c r="P63" s="235"/>
      <c r="Q63" s="235">
        <f>I63</f>
        <v>0</v>
      </c>
    </row>
    <row r="64" spans="2:17" s="426" customFormat="1" ht="14.25" customHeight="1" thickBot="1" x14ac:dyDescent="0.2">
      <c r="B64" s="761">
        <f t="shared" si="2"/>
        <v>19</v>
      </c>
      <c r="C64" s="764" t="s">
        <v>367</v>
      </c>
      <c r="D64" s="767" t="s">
        <v>379</v>
      </c>
      <c r="E64" s="368" t="s">
        <v>272</v>
      </c>
      <c r="F64" s="369" t="s">
        <v>343</v>
      </c>
      <c r="G64" s="370" t="s">
        <v>330</v>
      </c>
      <c r="H64" s="770" t="s">
        <v>344</v>
      </c>
      <c r="I64" s="425" t="s">
        <v>330</v>
      </c>
      <c r="J64" s="773" t="s">
        <v>330</v>
      </c>
      <c r="L64" s="242" t="str">
        <f>G64</f>
        <v>-</v>
      </c>
      <c r="M64" s="242"/>
      <c r="N64" s="242"/>
      <c r="O64" s="242" t="str">
        <f>I64</f>
        <v>-</v>
      </c>
      <c r="P64" s="242"/>
      <c r="Q64" s="242"/>
    </row>
    <row r="65" spans="2:17" s="426" customFormat="1" ht="14.25" customHeight="1" thickTop="1" thickBot="1" x14ac:dyDescent="0.2">
      <c r="B65" s="762"/>
      <c r="C65" s="765"/>
      <c r="D65" s="768"/>
      <c r="E65" s="427" t="s">
        <v>289</v>
      </c>
      <c r="F65" s="428" t="s">
        <v>667</v>
      </c>
      <c r="G65" s="429" t="s">
        <v>330</v>
      </c>
      <c r="H65" s="771"/>
      <c r="I65" s="430" t="s">
        <v>330</v>
      </c>
      <c r="J65" s="774"/>
      <c r="L65" s="242"/>
      <c r="M65" s="242" t="str">
        <f>G65</f>
        <v>-</v>
      </c>
      <c r="N65" s="242"/>
      <c r="O65" s="242"/>
      <c r="P65" s="242" t="str">
        <f>I65</f>
        <v>-</v>
      </c>
      <c r="Q65" s="242"/>
    </row>
    <row r="66" spans="2:17" s="426" customFormat="1" ht="14.25" customHeight="1" thickTop="1" x14ac:dyDescent="0.15">
      <c r="B66" s="763"/>
      <c r="C66" s="766"/>
      <c r="D66" s="769"/>
      <c r="E66" s="373" t="s">
        <v>293</v>
      </c>
      <c r="F66" s="374" t="s">
        <v>667</v>
      </c>
      <c r="G66" s="375" t="s">
        <v>330</v>
      </c>
      <c r="H66" s="772"/>
      <c r="I66" s="431" t="s">
        <v>330</v>
      </c>
      <c r="J66" s="775"/>
      <c r="L66" s="242"/>
      <c r="M66" s="242"/>
      <c r="N66" s="242" t="str">
        <f>G66</f>
        <v>-</v>
      </c>
      <c r="O66" s="242"/>
      <c r="P66" s="242"/>
      <c r="Q66" s="242" t="str">
        <f>I66</f>
        <v>-</v>
      </c>
    </row>
    <row r="67" spans="2:17" s="148" customFormat="1" ht="14.25" customHeight="1" thickBot="1" x14ac:dyDescent="0.2">
      <c r="B67" s="755">
        <f t="shared" si="2"/>
        <v>20</v>
      </c>
      <c r="C67" s="758" t="s">
        <v>368</v>
      </c>
      <c r="D67" s="722"/>
      <c r="E67" s="383" t="s">
        <v>272</v>
      </c>
      <c r="F67" s="384" t="s">
        <v>343</v>
      </c>
      <c r="G67" s="395"/>
      <c r="H67" s="725" t="s">
        <v>344</v>
      </c>
      <c r="I67" s="396"/>
      <c r="J67" s="728">
        <f>SUM(I67:I69)</f>
        <v>0</v>
      </c>
      <c r="L67" s="235">
        <f>G67</f>
        <v>0</v>
      </c>
      <c r="M67" s="235"/>
      <c r="N67" s="235"/>
      <c r="O67" s="235">
        <f>I67</f>
        <v>0</v>
      </c>
      <c r="P67" s="235"/>
      <c r="Q67" s="235"/>
    </row>
    <row r="68" spans="2:17" s="148" customFormat="1" ht="14.25" customHeight="1" thickTop="1" thickBot="1" x14ac:dyDescent="0.2">
      <c r="B68" s="756"/>
      <c r="C68" s="759"/>
      <c r="D68" s="723"/>
      <c r="E68" s="397" t="s">
        <v>289</v>
      </c>
      <c r="F68" s="398" t="s">
        <v>667</v>
      </c>
      <c r="G68" s="399"/>
      <c r="H68" s="726"/>
      <c r="I68" s="400"/>
      <c r="J68" s="729"/>
      <c r="L68" s="235"/>
      <c r="M68" s="235">
        <f>G68</f>
        <v>0</v>
      </c>
      <c r="N68" s="235"/>
      <c r="O68" s="235"/>
      <c r="P68" s="235">
        <f>I68</f>
        <v>0</v>
      </c>
      <c r="Q68" s="235"/>
    </row>
    <row r="69" spans="2:17" s="148" customFormat="1" ht="14.25" customHeight="1" thickTop="1" x14ac:dyDescent="0.15">
      <c r="B69" s="757"/>
      <c r="C69" s="760"/>
      <c r="D69" s="724"/>
      <c r="E69" s="391" t="s">
        <v>293</v>
      </c>
      <c r="F69" s="392" t="s">
        <v>667</v>
      </c>
      <c r="G69" s="401"/>
      <c r="H69" s="727"/>
      <c r="I69" s="402"/>
      <c r="J69" s="730"/>
      <c r="L69" s="235"/>
      <c r="M69" s="235"/>
      <c r="N69" s="235">
        <f>G69</f>
        <v>0</v>
      </c>
      <c r="O69" s="235"/>
      <c r="P69" s="235"/>
      <c r="Q69" s="235">
        <f>I69</f>
        <v>0</v>
      </c>
    </row>
    <row r="70" spans="2:17" s="148" customFormat="1" ht="14.25" customHeight="1" thickBot="1" x14ac:dyDescent="0.2">
      <c r="B70" s="755">
        <f t="shared" si="2"/>
        <v>21</v>
      </c>
      <c r="C70" s="758" t="s">
        <v>369</v>
      </c>
      <c r="D70" s="722"/>
      <c r="E70" s="383" t="s">
        <v>272</v>
      </c>
      <c r="F70" s="384" t="s">
        <v>343</v>
      </c>
      <c r="G70" s="395"/>
      <c r="H70" s="725" t="s">
        <v>344</v>
      </c>
      <c r="I70" s="396"/>
      <c r="J70" s="728">
        <f>SUM(I70:I72)</f>
        <v>0</v>
      </c>
      <c r="L70" s="235">
        <f>G70</f>
        <v>0</v>
      </c>
      <c r="M70" s="235"/>
      <c r="N70" s="235"/>
      <c r="O70" s="235">
        <f>I70</f>
        <v>0</v>
      </c>
      <c r="P70" s="235"/>
      <c r="Q70" s="235"/>
    </row>
    <row r="71" spans="2:17" s="148" customFormat="1" ht="14.25" customHeight="1" thickTop="1" thickBot="1" x14ac:dyDescent="0.2">
      <c r="B71" s="756"/>
      <c r="C71" s="759"/>
      <c r="D71" s="723"/>
      <c r="E71" s="397" t="s">
        <v>289</v>
      </c>
      <c r="F71" s="398" t="s">
        <v>667</v>
      </c>
      <c r="G71" s="399"/>
      <c r="H71" s="726"/>
      <c r="I71" s="400"/>
      <c r="J71" s="729"/>
      <c r="L71" s="235"/>
      <c r="M71" s="235">
        <f>G71</f>
        <v>0</v>
      </c>
      <c r="N71" s="235"/>
      <c r="O71" s="235"/>
      <c r="P71" s="235">
        <f>I71</f>
        <v>0</v>
      </c>
      <c r="Q71" s="235"/>
    </row>
    <row r="72" spans="2:17" s="148" customFormat="1" ht="14.25" customHeight="1" thickTop="1" x14ac:dyDescent="0.15">
      <c r="B72" s="757"/>
      <c r="C72" s="760"/>
      <c r="D72" s="724"/>
      <c r="E72" s="391" t="s">
        <v>293</v>
      </c>
      <c r="F72" s="392" t="s">
        <v>667</v>
      </c>
      <c r="G72" s="401"/>
      <c r="H72" s="727"/>
      <c r="I72" s="402"/>
      <c r="J72" s="730"/>
      <c r="L72" s="235"/>
      <c r="M72" s="235"/>
      <c r="N72" s="235">
        <f>G72</f>
        <v>0</v>
      </c>
      <c r="O72" s="235"/>
      <c r="P72" s="235"/>
      <c r="Q72" s="235">
        <f>I72</f>
        <v>0</v>
      </c>
    </row>
    <row r="73" spans="2:17" s="426" customFormat="1" ht="14.25" customHeight="1" thickBot="1" x14ac:dyDescent="0.2">
      <c r="B73" s="761">
        <f t="shared" si="2"/>
        <v>22</v>
      </c>
      <c r="C73" s="764" t="s">
        <v>370</v>
      </c>
      <c r="D73" s="767" t="s">
        <v>379</v>
      </c>
      <c r="E73" s="368" t="s">
        <v>272</v>
      </c>
      <c r="F73" s="369" t="s">
        <v>343</v>
      </c>
      <c r="G73" s="370" t="s">
        <v>330</v>
      </c>
      <c r="H73" s="770" t="s">
        <v>344</v>
      </c>
      <c r="I73" s="425" t="s">
        <v>330</v>
      </c>
      <c r="J73" s="773" t="s">
        <v>330</v>
      </c>
      <c r="L73" s="242" t="str">
        <f>G73</f>
        <v>-</v>
      </c>
      <c r="M73" s="242"/>
      <c r="N73" s="242"/>
      <c r="O73" s="242" t="str">
        <f>I73</f>
        <v>-</v>
      </c>
      <c r="P73" s="242"/>
      <c r="Q73" s="242"/>
    </row>
    <row r="74" spans="2:17" s="426" customFormat="1" ht="14.25" customHeight="1" thickTop="1" thickBot="1" x14ac:dyDescent="0.2">
      <c r="B74" s="762"/>
      <c r="C74" s="765"/>
      <c r="D74" s="768"/>
      <c r="E74" s="427" t="s">
        <v>289</v>
      </c>
      <c r="F74" s="428" t="s">
        <v>667</v>
      </c>
      <c r="G74" s="429" t="s">
        <v>330</v>
      </c>
      <c r="H74" s="771"/>
      <c r="I74" s="430" t="s">
        <v>330</v>
      </c>
      <c r="J74" s="774"/>
      <c r="L74" s="242"/>
      <c r="M74" s="242" t="str">
        <f>G74</f>
        <v>-</v>
      </c>
      <c r="N74" s="242"/>
      <c r="O74" s="242"/>
      <c r="P74" s="242" t="str">
        <f>I74</f>
        <v>-</v>
      </c>
      <c r="Q74" s="242"/>
    </row>
    <row r="75" spans="2:17" s="426" customFormat="1" ht="14.25" customHeight="1" thickTop="1" x14ac:dyDescent="0.15">
      <c r="B75" s="763"/>
      <c r="C75" s="766"/>
      <c r="D75" s="769"/>
      <c r="E75" s="373" t="s">
        <v>293</v>
      </c>
      <c r="F75" s="374" t="s">
        <v>667</v>
      </c>
      <c r="G75" s="375" t="s">
        <v>330</v>
      </c>
      <c r="H75" s="772"/>
      <c r="I75" s="431" t="s">
        <v>330</v>
      </c>
      <c r="J75" s="775"/>
      <c r="L75" s="242"/>
      <c r="M75" s="242"/>
      <c r="N75" s="242" t="str">
        <f>G75</f>
        <v>-</v>
      </c>
      <c r="O75" s="242"/>
      <c r="P75" s="242"/>
      <c r="Q75" s="242" t="str">
        <f>I75</f>
        <v>-</v>
      </c>
    </row>
    <row r="76" spans="2:17" s="148" customFormat="1" ht="14.25" customHeight="1" thickBot="1" x14ac:dyDescent="0.2">
      <c r="B76" s="755">
        <f t="shared" si="2"/>
        <v>23</v>
      </c>
      <c r="C76" s="758" t="s">
        <v>371</v>
      </c>
      <c r="D76" s="722"/>
      <c r="E76" s="383" t="s">
        <v>272</v>
      </c>
      <c r="F76" s="384" t="s">
        <v>343</v>
      </c>
      <c r="G76" s="395"/>
      <c r="H76" s="725" t="s">
        <v>344</v>
      </c>
      <c r="I76" s="396"/>
      <c r="J76" s="728">
        <f>SUM(I76:I78)</f>
        <v>0</v>
      </c>
      <c r="L76" s="235">
        <f>G76</f>
        <v>0</v>
      </c>
      <c r="M76" s="235"/>
      <c r="N76" s="235"/>
      <c r="O76" s="235">
        <f>I76</f>
        <v>0</v>
      </c>
      <c r="P76" s="235"/>
      <c r="Q76" s="235"/>
    </row>
    <row r="77" spans="2:17" s="148" customFormat="1" ht="14.25" customHeight="1" thickTop="1" thickBot="1" x14ac:dyDescent="0.2">
      <c r="B77" s="756"/>
      <c r="C77" s="759"/>
      <c r="D77" s="723"/>
      <c r="E77" s="397" t="s">
        <v>289</v>
      </c>
      <c r="F77" s="398" t="s">
        <v>667</v>
      </c>
      <c r="G77" s="399"/>
      <c r="H77" s="726"/>
      <c r="I77" s="400"/>
      <c r="J77" s="729"/>
      <c r="L77" s="235"/>
      <c r="M77" s="235">
        <f>G77</f>
        <v>0</v>
      </c>
      <c r="N77" s="235"/>
      <c r="O77" s="235"/>
      <c r="P77" s="235">
        <f>I77</f>
        <v>0</v>
      </c>
      <c r="Q77" s="235"/>
    </row>
    <row r="78" spans="2:17" s="148" customFormat="1" ht="14.25" customHeight="1" thickTop="1" x14ac:dyDescent="0.15">
      <c r="B78" s="757"/>
      <c r="C78" s="760"/>
      <c r="D78" s="724"/>
      <c r="E78" s="391" t="s">
        <v>293</v>
      </c>
      <c r="F78" s="392" t="s">
        <v>667</v>
      </c>
      <c r="G78" s="401"/>
      <c r="H78" s="727"/>
      <c r="I78" s="402"/>
      <c r="J78" s="730"/>
      <c r="L78" s="235"/>
      <c r="M78" s="235"/>
      <c r="N78" s="235">
        <f>G78</f>
        <v>0</v>
      </c>
      <c r="O78" s="235"/>
      <c r="P78" s="235"/>
      <c r="Q78" s="235">
        <f>I78</f>
        <v>0</v>
      </c>
    </row>
    <row r="79" spans="2:17" s="148" customFormat="1" ht="14.25" customHeight="1" thickBot="1" x14ac:dyDescent="0.2">
      <c r="B79" s="755">
        <f t="shared" si="2"/>
        <v>24</v>
      </c>
      <c r="C79" s="758" t="s">
        <v>372</v>
      </c>
      <c r="D79" s="722"/>
      <c r="E79" s="383" t="s">
        <v>272</v>
      </c>
      <c r="F79" s="384" t="s">
        <v>343</v>
      </c>
      <c r="G79" s="395"/>
      <c r="H79" s="725" t="s">
        <v>344</v>
      </c>
      <c r="I79" s="396"/>
      <c r="J79" s="728">
        <f>SUM(I79:I81)</f>
        <v>0</v>
      </c>
      <c r="L79" s="235">
        <f>G79</f>
        <v>0</v>
      </c>
      <c r="M79" s="235"/>
      <c r="N79" s="235"/>
      <c r="O79" s="235">
        <f>I79</f>
        <v>0</v>
      </c>
      <c r="P79" s="235"/>
      <c r="Q79" s="235"/>
    </row>
    <row r="80" spans="2:17" s="148" customFormat="1" ht="14.25" customHeight="1" thickTop="1" thickBot="1" x14ac:dyDescent="0.2">
      <c r="B80" s="756"/>
      <c r="C80" s="759"/>
      <c r="D80" s="723"/>
      <c r="E80" s="397" t="s">
        <v>289</v>
      </c>
      <c r="F80" s="398" t="s">
        <v>667</v>
      </c>
      <c r="G80" s="399"/>
      <c r="H80" s="726"/>
      <c r="I80" s="400"/>
      <c r="J80" s="729"/>
      <c r="L80" s="235"/>
      <c r="M80" s="235">
        <f>G80</f>
        <v>0</v>
      </c>
      <c r="N80" s="235"/>
      <c r="O80" s="235"/>
      <c r="P80" s="235">
        <f>I80</f>
        <v>0</v>
      </c>
      <c r="Q80" s="235"/>
    </row>
    <row r="81" spans="2:17" s="148" customFormat="1" ht="14.25" customHeight="1" thickTop="1" x14ac:dyDescent="0.15">
      <c r="B81" s="757"/>
      <c r="C81" s="760"/>
      <c r="D81" s="724"/>
      <c r="E81" s="391" t="s">
        <v>293</v>
      </c>
      <c r="F81" s="392" t="s">
        <v>667</v>
      </c>
      <c r="G81" s="401"/>
      <c r="H81" s="727"/>
      <c r="I81" s="402"/>
      <c r="J81" s="730"/>
      <c r="L81" s="235"/>
      <c r="M81" s="235"/>
      <c r="N81" s="235">
        <f>G81</f>
        <v>0</v>
      </c>
      <c r="O81" s="235"/>
      <c r="P81" s="235"/>
      <c r="Q81" s="235">
        <f>I81</f>
        <v>0</v>
      </c>
    </row>
    <row r="82" spans="2:17" s="148" customFormat="1" ht="14.25" customHeight="1" thickBot="1" x14ac:dyDescent="0.2">
      <c r="B82" s="755">
        <f t="shared" si="2"/>
        <v>25</v>
      </c>
      <c r="C82" s="758" t="s">
        <v>373</v>
      </c>
      <c r="D82" s="722"/>
      <c r="E82" s="383" t="s">
        <v>272</v>
      </c>
      <c r="F82" s="384" t="s">
        <v>343</v>
      </c>
      <c r="G82" s="395"/>
      <c r="H82" s="725" t="s">
        <v>344</v>
      </c>
      <c r="I82" s="396"/>
      <c r="J82" s="728">
        <f>SUM(I82:I84)</f>
        <v>0</v>
      </c>
      <c r="L82" s="235">
        <f>G82</f>
        <v>0</v>
      </c>
      <c r="M82" s="235"/>
      <c r="N82" s="235"/>
      <c r="O82" s="235">
        <f>I82</f>
        <v>0</v>
      </c>
      <c r="P82" s="235"/>
      <c r="Q82" s="235"/>
    </row>
    <row r="83" spans="2:17" s="148" customFormat="1" ht="14.25" customHeight="1" thickTop="1" thickBot="1" x14ac:dyDescent="0.2">
      <c r="B83" s="756"/>
      <c r="C83" s="759"/>
      <c r="D83" s="723"/>
      <c r="E83" s="397" t="s">
        <v>289</v>
      </c>
      <c r="F83" s="398" t="s">
        <v>667</v>
      </c>
      <c r="G83" s="399"/>
      <c r="H83" s="726"/>
      <c r="I83" s="400"/>
      <c r="J83" s="729"/>
      <c r="L83" s="235"/>
      <c r="M83" s="235">
        <f>G83</f>
        <v>0</v>
      </c>
      <c r="N83" s="235"/>
      <c r="O83" s="235"/>
      <c r="P83" s="235">
        <f>I83</f>
        <v>0</v>
      </c>
      <c r="Q83" s="235"/>
    </row>
    <row r="84" spans="2:17" s="148" customFormat="1" ht="14.25" customHeight="1" thickTop="1" x14ac:dyDescent="0.15">
      <c r="B84" s="757"/>
      <c r="C84" s="760"/>
      <c r="D84" s="724"/>
      <c r="E84" s="391" t="s">
        <v>293</v>
      </c>
      <c r="F84" s="392" t="s">
        <v>667</v>
      </c>
      <c r="G84" s="401"/>
      <c r="H84" s="727"/>
      <c r="I84" s="402"/>
      <c r="J84" s="730"/>
      <c r="L84" s="235"/>
      <c r="M84" s="235"/>
      <c r="N84" s="235">
        <f>G84</f>
        <v>0</v>
      </c>
      <c r="O84" s="235"/>
      <c r="P84" s="235"/>
      <c r="Q84" s="235">
        <f>I84</f>
        <v>0</v>
      </c>
    </row>
    <row r="85" spans="2:17" s="426" customFormat="1" ht="14.25" customHeight="1" thickBot="1" x14ac:dyDescent="0.2">
      <c r="B85" s="761">
        <f t="shared" si="2"/>
        <v>26</v>
      </c>
      <c r="C85" s="764" t="s">
        <v>374</v>
      </c>
      <c r="D85" s="767" t="s">
        <v>379</v>
      </c>
      <c r="E85" s="368" t="s">
        <v>272</v>
      </c>
      <c r="F85" s="369" t="s">
        <v>343</v>
      </c>
      <c r="G85" s="370" t="s">
        <v>330</v>
      </c>
      <c r="H85" s="770" t="s">
        <v>344</v>
      </c>
      <c r="I85" s="425" t="s">
        <v>330</v>
      </c>
      <c r="J85" s="773" t="s">
        <v>330</v>
      </c>
      <c r="L85" s="242" t="str">
        <f>G85</f>
        <v>-</v>
      </c>
      <c r="M85" s="242"/>
      <c r="N85" s="242"/>
      <c r="O85" s="242" t="str">
        <f>I85</f>
        <v>-</v>
      </c>
      <c r="P85" s="242"/>
      <c r="Q85" s="242"/>
    </row>
    <row r="86" spans="2:17" s="426" customFormat="1" ht="14.25" customHeight="1" thickTop="1" thickBot="1" x14ac:dyDescent="0.2">
      <c r="B86" s="762"/>
      <c r="C86" s="765"/>
      <c r="D86" s="768"/>
      <c r="E86" s="427" t="s">
        <v>289</v>
      </c>
      <c r="F86" s="428" t="s">
        <v>667</v>
      </c>
      <c r="G86" s="429" t="s">
        <v>330</v>
      </c>
      <c r="H86" s="771"/>
      <c r="I86" s="430" t="s">
        <v>330</v>
      </c>
      <c r="J86" s="774"/>
      <c r="L86" s="242"/>
      <c r="M86" s="242" t="str">
        <f>G86</f>
        <v>-</v>
      </c>
      <c r="N86" s="242"/>
      <c r="O86" s="242"/>
      <c r="P86" s="242" t="str">
        <f>I86</f>
        <v>-</v>
      </c>
      <c r="Q86" s="242"/>
    </row>
    <row r="87" spans="2:17" s="426" customFormat="1" ht="14.25" customHeight="1" thickTop="1" x14ac:dyDescent="0.15">
      <c r="B87" s="763"/>
      <c r="C87" s="766"/>
      <c r="D87" s="769"/>
      <c r="E87" s="373" t="s">
        <v>293</v>
      </c>
      <c r="F87" s="374" t="s">
        <v>667</v>
      </c>
      <c r="G87" s="375" t="s">
        <v>330</v>
      </c>
      <c r="H87" s="772"/>
      <c r="I87" s="431" t="s">
        <v>330</v>
      </c>
      <c r="J87" s="775"/>
      <c r="L87" s="242"/>
      <c r="M87" s="242"/>
      <c r="N87" s="242" t="str">
        <f>G87</f>
        <v>-</v>
      </c>
      <c r="O87" s="242"/>
      <c r="P87" s="242"/>
      <c r="Q87" s="242" t="str">
        <f>I87</f>
        <v>-</v>
      </c>
    </row>
    <row r="88" spans="2:17" s="148" customFormat="1" ht="14.25" customHeight="1" thickBot="1" x14ac:dyDescent="0.2">
      <c r="B88" s="755">
        <f t="shared" ref="B88:B151" si="3">B85+1</f>
        <v>27</v>
      </c>
      <c r="C88" s="758" t="s">
        <v>375</v>
      </c>
      <c r="D88" s="722"/>
      <c r="E88" s="383" t="s">
        <v>272</v>
      </c>
      <c r="F88" s="384" t="s">
        <v>343</v>
      </c>
      <c r="G88" s="395"/>
      <c r="H88" s="725" t="s">
        <v>344</v>
      </c>
      <c r="I88" s="396"/>
      <c r="J88" s="728">
        <f>SUM(I88:I90)</f>
        <v>0</v>
      </c>
      <c r="L88" s="235">
        <f>G88</f>
        <v>0</v>
      </c>
      <c r="M88" s="235"/>
      <c r="N88" s="235"/>
      <c r="O88" s="235">
        <f>I88</f>
        <v>0</v>
      </c>
      <c r="P88" s="235"/>
      <c r="Q88" s="235"/>
    </row>
    <row r="89" spans="2:17" s="148" customFormat="1" ht="14.25" customHeight="1" thickTop="1" thickBot="1" x14ac:dyDescent="0.2">
      <c r="B89" s="756"/>
      <c r="C89" s="759"/>
      <c r="D89" s="723"/>
      <c r="E89" s="397" t="s">
        <v>289</v>
      </c>
      <c r="F89" s="398" t="s">
        <v>667</v>
      </c>
      <c r="G89" s="399"/>
      <c r="H89" s="726"/>
      <c r="I89" s="400"/>
      <c r="J89" s="729"/>
      <c r="L89" s="235"/>
      <c r="M89" s="235">
        <f>G89</f>
        <v>0</v>
      </c>
      <c r="N89" s="235"/>
      <c r="O89" s="235"/>
      <c r="P89" s="235">
        <f>I89</f>
        <v>0</v>
      </c>
      <c r="Q89" s="235"/>
    </row>
    <row r="90" spans="2:17" s="148" customFormat="1" ht="14.25" customHeight="1" thickTop="1" x14ac:dyDescent="0.15">
      <c r="B90" s="757"/>
      <c r="C90" s="760"/>
      <c r="D90" s="724"/>
      <c r="E90" s="391" t="s">
        <v>293</v>
      </c>
      <c r="F90" s="392" t="s">
        <v>667</v>
      </c>
      <c r="G90" s="401"/>
      <c r="H90" s="727"/>
      <c r="I90" s="402"/>
      <c r="J90" s="730"/>
      <c r="L90" s="235"/>
      <c r="M90" s="235"/>
      <c r="N90" s="235">
        <f>G90</f>
        <v>0</v>
      </c>
      <c r="O90" s="235"/>
      <c r="P90" s="235"/>
      <c r="Q90" s="235">
        <f>I90</f>
        <v>0</v>
      </c>
    </row>
    <row r="91" spans="2:17" s="148" customFormat="1" ht="14.25" customHeight="1" thickBot="1" x14ac:dyDescent="0.2">
      <c r="B91" s="755">
        <f t="shared" si="3"/>
        <v>28</v>
      </c>
      <c r="C91" s="758" t="s">
        <v>376</v>
      </c>
      <c r="D91" s="722"/>
      <c r="E91" s="383" t="s">
        <v>272</v>
      </c>
      <c r="F91" s="384" t="s">
        <v>343</v>
      </c>
      <c r="G91" s="395"/>
      <c r="H91" s="725" t="s">
        <v>344</v>
      </c>
      <c r="I91" s="396"/>
      <c r="J91" s="728">
        <f>SUM(I91:I93)</f>
        <v>0</v>
      </c>
      <c r="L91" s="235">
        <f>G91</f>
        <v>0</v>
      </c>
      <c r="M91" s="235"/>
      <c r="N91" s="235"/>
      <c r="O91" s="235">
        <f>I91</f>
        <v>0</v>
      </c>
      <c r="P91" s="235"/>
      <c r="Q91" s="235"/>
    </row>
    <row r="92" spans="2:17" s="148" customFormat="1" ht="14.25" customHeight="1" thickTop="1" thickBot="1" x14ac:dyDescent="0.2">
      <c r="B92" s="756"/>
      <c r="C92" s="759"/>
      <c r="D92" s="723"/>
      <c r="E92" s="397" t="s">
        <v>289</v>
      </c>
      <c r="F92" s="398" t="s">
        <v>667</v>
      </c>
      <c r="G92" s="399"/>
      <c r="H92" s="726"/>
      <c r="I92" s="400"/>
      <c r="J92" s="729"/>
      <c r="L92" s="235"/>
      <c r="M92" s="235">
        <f>G92</f>
        <v>0</v>
      </c>
      <c r="N92" s="235"/>
      <c r="O92" s="235"/>
      <c r="P92" s="235">
        <f>I92</f>
        <v>0</v>
      </c>
      <c r="Q92" s="235"/>
    </row>
    <row r="93" spans="2:17" s="148" customFormat="1" ht="14.25" customHeight="1" thickTop="1" x14ac:dyDescent="0.15">
      <c r="B93" s="757"/>
      <c r="C93" s="760"/>
      <c r="D93" s="724"/>
      <c r="E93" s="391" t="s">
        <v>293</v>
      </c>
      <c r="F93" s="392" t="s">
        <v>667</v>
      </c>
      <c r="G93" s="401"/>
      <c r="H93" s="727"/>
      <c r="I93" s="402"/>
      <c r="J93" s="730"/>
      <c r="L93" s="235"/>
      <c r="M93" s="235"/>
      <c r="N93" s="235">
        <f>G93</f>
        <v>0</v>
      </c>
      <c r="O93" s="235"/>
      <c r="P93" s="235"/>
      <c r="Q93" s="235">
        <f>I93</f>
        <v>0</v>
      </c>
    </row>
    <row r="94" spans="2:17" s="148" customFormat="1" ht="14.25" customHeight="1" thickBot="1" x14ac:dyDescent="0.2">
      <c r="B94" s="755">
        <f t="shared" si="3"/>
        <v>29</v>
      </c>
      <c r="C94" s="758" t="s">
        <v>377</v>
      </c>
      <c r="D94" s="722"/>
      <c r="E94" s="383" t="s">
        <v>272</v>
      </c>
      <c r="F94" s="384" t="s">
        <v>343</v>
      </c>
      <c r="G94" s="395"/>
      <c r="H94" s="725" t="s">
        <v>344</v>
      </c>
      <c r="I94" s="396"/>
      <c r="J94" s="728">
        <f>SUM(I94:I96)</f>
        <v>0</v>
      </c>
      <c r="L94" s="235">
        <f>G94</f>
        <v>0</v>
      </c>
      <c r="M94" s="235"/>
      <c r="N94" s="235"/>
      <c r="O94" s="235">
        <f>I94</f>
        <v>0</v>
      </c>
      <c r="P94" s="235"/>
      <c r="Q94" s="235"/>
    </row>
    <row r="95" spans="2:17" s="148" customFormat="1" ht="14.25" customHeight="1" thickTop="1" thickBot="1" x14ac:dyDescent="0.2">
      <c r="B95" s="756"/>
      <c r="C95" s="759"/>
      <c r="D95" s="723"/>
      <c r="E95" s="397" t="s">
        <v>289</v>
      </c>
      <c r="F95" s="398" t="s">
        <v>667</v>
      </c>
      <c r="G95" s="399"/>
      <c r="H95" s="726"/>
      <c r="I95" s="400"/>
      <c r="J95" s="729"/>
      <c r="L95" s="235"/>
      <c r="M95" s="235">
        <f>G95</f>
        <v>0</v>
      </c>
      <c r="N95" s="235"/>
      <c r="O95" s="235"/>
      <c r="P95" s="235">
        <f>I95</f>
        <v>0</v>
      </c>
      <c r="Q95" s="235"/>
    </row>
    <row r="96" spans="2:17" s="148" customFormat="1" ht="14.25" customHeight="1" thickTop="1" x14ac:dyDescent="0.15">
      <c r="B96" s="757"/>
      <c r="C96" s="760"/>
      <c r="D96" s="724"/>
      <c r="E96" s="391" t="s">
        <v>293</v>
      </c>
      <c r="F96" s="392" t="s">
        <v>667</v>
      </c>
      <c r="G96" s="401"/>
      <c r="H96" s="727"/>
      <c r="I96" s="402"/>
      <c r="J96" s="730"/>
      <c r="L96" s="235"/>
      <c r="M96" s="235"/>
      <c r="N96" s="235">
        <f>G96</f>
        <v>0</v>
      </c>
      <c r="O96" s="235"/>
      <c r="P96" s="235"/>
      <c r="Q96" s="235">
        <f>I96</f>
        <v>0</v>
      </c>
    </row>
    <row r="97" spans="2:17" s="148" customFormat="1" ht="14.25" customHeight="1" thickBot="1" x14ac:dyDescent="0.2">
      <c r="B97" s="755">
        <f t="shared" si="3"/>
        <v>30</v>
      </c>
      <c r="C97" s="758" t="s">
        <v>378</v>
      </c>
      <c r="D97" s="722"/>
      <c r="E97" s="383" t="s">
        <v>272</v>
      </c>
      <c r="F97" s="384" t="s">
        <v>343</v>
      </c>
      <c r="G97" s="395"/>
      <c r="H97" s="725" t="s">
        <v>344</v>
      </c>
      <c r="I97" s="396"/>
      <c r="J97" s="728">
        <f>SUM(I97:I99)</f>
        <v>0</v>
      </c>
      <c r="L97" s="235">
        <f>G97</f>
        <v>0</v>
      </c>
      <c r="M97" s="235"/>
      <c r="N97" s="235"/>
      <c r="O97" s="235">
        <f>I97</f>
        <v>0</v>
      </c>
      <c r="P97" s="235"/>
      <c r="Q97" s="235"/>
    </row>
    <row r="98" spans="2:17" s="148" customFormat="1" ht="14.25" customHeight="1" thickTop="1" thickBot="1" x14ac:dyDescent="0.2">
      <c r="B98" s="756"/>
      <c r="C98" s="759"/>
      <c r="D98" s="723"/>
      <c r="E98" s="397" t="s">
        <v>289</v>
      </c>
      <c r="F98" s="398" t="s">
        <v>667</v>
      </c>
      <c r="G98" s="399"/>
      <c r="H98" s="726"/>
      <c r="I98" s="400"/>
      <c r="J98" s="729"/>
      <c r="L98" s="235"/>
      <c r="M98" s="235">
        <f>G98</f>
        <v>0</v>
      </c>
      <c r="N98" s="235"/>
      <c r="O98" s="235"/>
      <c r="P98" s="235">
        <f>I98</f>
        <v>0</v>
      </c>
      <c r="Q98" s="235"/>
    </row>
    <row r="99" spans="2:17" s="148" customFormat="1" ht="14.25" customHeight="1" thickTop="1" x14ac:dyDescent="0.15">
      <c r="B99" s="757"/>
      <c r="C99" s="760"/>
      <c r="D99" s="724"/>
      <c r="E99" s="391" t="s">
        <v>293</v>
      </c>
      <c r="F99" s="392" t="s">
        <v>667</v>
      </c>
      <c r="G99" s="401"/>
      <c r="H99" s="727"/>
      <c r="I99" s="402"/>
      <c r="J99" s="730"/>
      <c r="L99" s="235"/>
      <c r="M99" s="235"/>
      <c r="N99" s="235">
        <f>G99</f>
        <v>0</v>
      </c>
      <c r="O99" s="235"/>
      <c r="P99" s="235"/>
      <c r="Q99" s="235">
        <f>I99</f>
        <v>0</v>
      </c>
    </row>
    <row r="100" spans="2:17" s="148" customFormat="1" ht="14.25" customHeight="1" thickBot="1" x14ac:dyDescent="0.2">
      <c r="B100" s="755">
        <f t="shared" si="3"/>
        <v>31</v>
      </c>
      <c r="C100" s="758" t="s">
        <v>380</v>
      </c>
      <c r="D100" s="722"/>
      <c r="E100" s="383" t="s">
        <v>272</v>
      </c>
      <c r="F100" s="384" t="s">
        <v>343</v>
      </c>
      <c r="G100" s="395"/>
      <c r="H100" s="725" t="s">
        <v>344</v>
      </c>
      <c r="I100" s="396"/>
      <c r="J100" s="728">
        <f>SUM(I100:I102)</f>
        <v>0</v>
      </c>
      <c r="L100" s="235">
        <f>G100</f>
        <v>0</v>
      </c>
      <c r="M100" s="235"/>
      <c r="N100" s="235"/>
      <c r="O100" s="235">
        <f>I100</f>
        <v>0</v>
      </c>
      <c r="P100" s="235"/>
      <c r="Q100" s="235"/>
    </row>
    <row r="101" spans="2:17" s="148" customFormat="1" ht="14.25" customHeight="1" thickTop="1" thickBot="1" x14ac:dyDescent="0.2">
      <c r="B101" s="756"/>
      <c r="C101" s="759"/>
      <c r="D101" s="723"/>
      <c r="E101" s="397" t="s">
        <v>289</v>
      </c>
      <c r="F101" s="398" t="s">
        <v>667</v>
      </c>
      <c r="G101" s="399"/>
      <c r="H101" s="726"/>
      <c r="I101" s="400"/>
      <c r="J101" s="729"/>
      <c r="L101" s="235"/>
      <c r="M101" s="235">
        <f>G101</f>
        <v>0</v>
      </c>
      <c r="N101" s="235"/>
      <c r="O101" s="235"/>
      <c r="P101" s="235">
        <f>I101</f>
        <v>0</v>
      </c>
      <c r="Q101" s="235"/>
    </row>
    <row r="102" spans="2:17" s="148" customFormat="1" ht="14.25" customHeight="1" thickTop="1" x14ac:dyDescent="0.15">
      <c r="B102" s="757"/>
      <c r="C102" s="760"/>
      <c r="D102" s="724"/>
      <c r="E102" s="391" t="s">
        <v>293</v>
      </c>
      <c r="F102" s="392" t="s">
        <v>667</v>
      </c>
      <c r="G102" s="401"/>
      <c r="H102" s="727"/>
      <c r="I102" s="402"/>
      <c r="J102" s="730"/>
      <c r="L102" s="235"/>
      <c r="M102" s="235"/>
      <c r="N102" s="235">
        <f>G102</f>
        <v>0</v>
      </c>
      <c r="O102" s="235"/>
      <c r="P102" s="235"/>
      <c r="Q102" s="235">
        <f>I102</f>
        <v>0</v>
      </c>
    </row>
    <row r="103" spans="2:17" s="426" customFormat="1" ht="14.25" customHeight="1" thickBot="1" x14ac:dyDescent="0.2">
      <c r="B103" s="761">
        <f t="shared" si="3"/>
        <v>32</v>
      </c>
      <c r="C103" s="764" t="s">
        <v>381</v>
      </c>
      <c r="D103" s="767" t="s">
        <v>379</v>
      </c>
      <c r="E103" s="368" t="s">
        <v>272</v>
      </c>
      <c r="F103" s="369" t="s">
        <v>343</v>
      </c>
      <c r="G103" s="370" t="s">
        <v>330</v>
      </c>
      <c r="H103" s="770" t="s">
        <v>344</v>
      </c>
      <c r="I103" s="425" t="s">
        <v>330</v>
      </c>
      <c r="J103" s="773" t="s">
        <v>330</v>
      </c>
      <c r="L103" s="242" t="str">
        <f>G103</f>
        <v>-</v>
      </c>
      <c r="M103" s="242"/>
      <c r="N103" s="242"/>
      <c r="O103" s="242" t="str">
        <f>I103</f>
        <v>-</v>
      </c>
      <c r="P103" s="242"/>
      <c r="Q103" s="242"/>
    </row>
    <row r="104" spans="2:17" s="426" customFormat="1" ht="14.25" customHeight="1" thickTop="1" thickBot="1" x14ac:dyDescent="0.2">
      <c r="B104" s="762"/>
      <c r="C104" s="765"/>
      <c r="D104" s="768"/>
      <c r="E104" s="427" t="s">
        <v>289</v>
      </c>
      <c r="F104" s="428" t="s">
        <v>667</v>
      </c>
      <c r="G104" s="429" t="s">
        <v>330</v>
      </c>
      <c r="H104" s="771"/>
      <c r="I104" s="430" t="s">
        <v>330</v>
      </c>
      <c r="J104" s="774"/>
      <c r="L104" s="242"/>
      <c r="M104" s="242" t="str">
        <f>G104</f>
        <v>-</v>
      </c>
      <c r="N104" s="242"/>
      <c r="O104" s="242"/>
      <c r="P104" s="242" t="str">
        <f>I104</f>
        <v>-</v>
      </c>
      <c r="Q104" s="242"/>
    </row>
    <row r="105" spans="2:17" s="426" customFormat="1" ht="14.25" customHeight="1" thickTop="1" x14ac:dyDescent="0.15">
      <c r="B105" s="763"/>
      <c r="C105" s="766"/>
      <c r="D105" s="769"/>
      <c r="E105" s="373" t="s">
        <v>293</v>
      </c>
      <c r="F105" s="374" t="s">
        <v>667</v>
      </c>
      <c r="G105" s="375" t="s">
        <v>330</v>
      </c>
      <c r="H105" s="772"/>
      <c r="I105" s="431" t="s">
        <v>330</v>
      </c>
      <c r="J105" s="775"/>
      <c r="L105" s="242"/>
      <c r="M105" s="242"/>
      <c r="N105" s="242" t="str">
        <f>G105</f>
        <v>-</v>
      </c>
      <c r="O105" s="242"/>
      <c r="P105" s="242"/>
      <c r="Q105" s="242" t="str">
        <f>I105</f>
        <v>-</v>
      </c>
    </row>
    <row r="106" spans="2:17" s="148" customFormat="1" ht="14.25" customHeight="1" thickBot="1" x14ac:dyDescent="0.2">
      <c r="B106" s="755">
        <f t="shared" si="3"/>
        <v>33</v>
      </c>
      <c r="C106" s="758" t="s">
        <v>382</v>
      </c>
      <c r="D106" s="722"/>
      <c r="E106" s="383" t="s">
        <v>272</v>
      </c>
      <c r="F106" s="384" t="s">
        <v>343</v>
      </c>
      <c r="G106" s="395"/>
      <c r="H106" s="725" t="s">
        <v>344</v>
      </c>
      <c r="I106" s="396"/>
      <c r="J106" s="728">
        <f>SUM(I106:I108)</f>
        <v>0</v>
      </c>
      <c r="L106" s="235">
        <f>G106</f>
        <v>0</v>
      </c>
      <c r="M106" s="235"/>
      <c r="N106" s="235"/>
      <c r="O106" s="235">
        <f>I106</f>
        <v>0</v>
      </c>
      <c r="P106" s="235"/>
      <c r="Q106" s="235"/>
    </row>
    <row r="107" spans="2:17" s="148" customFormat="1" ht="14.25" customHeight="1" thickTop="1" thickBot="1" x14ac:dyDescent="0.2">
      <c r="B107" s="756"/>
      <c r="C107" s="759"/>
      <c r="D107" s="723"/>
      <c r="E107" s="397" t="s">
        <v>289</v>
      </c>
      <c r="F107" s="398" t="s">
        <v>667</v>
      </c>
      <c r="G107" s="399"/>
      <c r="H107" s="726"/>
      <c r="I107" s="400"/>
      <c r="J107" s="729"/>
      <c r="L107" s="235"/>
      <c r="M107" s="235">
        <f>G107</f>
        <v>0</v>
      </c>
      <c r="N107" s="235"/>
      <c r="O107" s="235"/>
      <c r="P107" s="235">
        <f>I107</f>
        <v>0</v>
      </c>
      <c r="Q107" s="235"/>
    </row>
    <row r="108" spans="2:17" s="148" customFormat="1" ht="14.25" customHeight="1" thickTop="1" x14ac:dyDescent="0.15">
      <c r="B108" s="757"/>
      <c r="C108" s="760"/>
      <c r="D108" s="724"/>
      <c r="E108" s="391" t="s">
        <v>293</v>
      </c>
      <c r="F108" s="392" t="s">
        <v>667</v>
      </c>
      <c r="G108" s="401"/>
      <c r="H108" s="727"/>
      <c r="I108" s="402"/>
      <c r="J108" s="730"/>
      <c r="L108" s="235"/>
      <c r="M108" s="235"/>
      <c r="N108" s="235">
        <f>G108</f>
        <v>0</v>
      </c>
      <c r="O108" s="235"/>
      <c r="P108" s="235"/>
      <c r="Q108" s="235">
        <f>I108</f>
        <v>0</v>
      </c>
    </row>
    <row r="109" spans="2:17" s="426" customFormat="1" ht="14.25" customHeight="1" thickBot="1" x14ac:dyDescent="0.2">
      <c r="B109" s="761">
        <f t="shared" si="3"/>
        <v>34</v>
      </c>
      <c r="C109" s="764" t="s">
        <v>383</v>
      </c>
      <c r="D109" s="767" t="s">
        <v>379</v>
      </c>
      <c r="E109" s="368" t="s">
        <v>272</v>
      </c>
      <c r="F109" s="369" t="s">
        <v>343</v>
      </c>
      <c r="G109" s="370" t="s">
        <v>330</v>
      </c>
      <c r="H109" s="770" t="s">
        <v>344</v>
      </c>
      <c r="I109" s="425" t="s">
        <v>330</v>
      </c>
      <c r="J109" s="773" t="s">
        <v>330</v>
      </c>
      <c r="L109" s="242" t="str">
        <f>G109</f>
        <v>-</v>
      </c>
      <c r="M109" s="242"/>
      <c r="N109" s="242"/>
      <c r="O109" s="242" t="str">
        <f>I109</f>
        <v>-</v>
      </c>
      <c r="P109" s="242"/>
      <c r="Q109" s="242"/>
    </row>
    <row r="110" spans="2:17" s="426" customFormat="1" ht="14.25" customHeight="1" thickTop="1" thickBot="1" x14ac:dyDescent="0.2">
      <c r="B110" s="762"/>
      <c r="C110" s="765"/>
      <c r="D110" s="768"/>
      <c r="E110" s="427" t="s">
        <v>289</v>
      </c>
      <c r="F110" s="428" t="s">
        <v>667</v>
      </c>
      <c r="G110" s="429" t="s">
        <v>330</v>
      </c>
      <c r="H110" s="771"/>
      <c r="I110" s="430" t="s">
        <v>330</v>
      </c>
      <c r="J110" s="774"/>
      <c r="L110" s="242"/>
      <c r="M110" s="242" t="str">
        <f>G110</f>
        <v>-</v>
      </c>
      <c r="N110" s="242"/>
      <c r="O110" s="242"/>
      <c r="P110" s="242" t="str">
        <f>I110</f>
        <v>-</v>
      </c>
      <c r="Q110" s="242"/>
    </row>
    <row r="111" spans="2:17" s="426" customFormat="1" ht="14.25" customHeight="1" thickTop="1" x14ac:dyDescent="0.15">
      <c r="B111" s="763"/>
      <c r="C111" s="766"/>
      <c r="D111" s="769"/>
      <c r="E111" s="373" t="s">
        <v>293</v>
      </c>
      <c r="F111" s="374" t="s">
        <v>667</v>
      </c>
      <c r="G111" s="375" t="s">
        <v>330</v>
      </c>
      <c r="H111" s="772"/>
      <c r="I111" s="431" t="s">
        <v>330</v>
      </c>
      <c r="J111" s="775"/>
      <c r="L111" s="242"/>
      <c r="M111" s="242"/>
      <c r="N111" s="242" t="str">
        <f>G111</f>
        <v>-</v>
      </c>
      <c r="O111" s="242"/>
      <c r="P111" s="242"/>
      <c r="Q111" s="242" t="str">
        <f>I111</f>
        <v>-</v>
      </c>
    </row>
    <row r="112" spans="2:17" s="148" customFormat="1" ht="14.25" customHeight="1" thickBot="1" x14ac:dyDescent="0.2">
      <c r="B112" s="755">
        <f t="shared" si="3"/>
        <v>35</v>
      </c>
      <c r="C112" s="758" t="s">
        <v>384</v>
      </c>
      <c r="D112" s="722"/>
      <c r="E112" s="383" t="s">
        <v>272</v>
      </c>
      <c r="F112" s="384" t="s">
        <v>343</v>
      </c>
      <c r="G112" s="395"/>
      <c r="H112" s="725" t="s">
        <v>344</v>
      </c>
      <c r="I112" s="396"/>
      <c r="J112" s="728">
        <f>SUM(I112:I114)</f>
        <v>0</v>
      </c>
      <c r="L112" s="235">
        <f>G112</f>
        <v>0</v>
      </c>
      <c r="M112" s="235"/>
      <c r="N112" s="235"/>
      <c r="O112" s="235">
        <f>I112</f>
        <v>0</v>
      </c>
      <c r="P112" s="235"/>
      <c r="Q112" s="235"/>
    </row>
    <row r="113" spans="2:17" s="148" customFormat="1" ht="14.25" customHeight="1" thickTop="1" thickBot="1" x14ac:dyDescent="0.2">
      <c r="B113" s="756"/>
      <c r="C113" s="759"/>
      <c r="D113" s="723"/>
      <c r="E113" s="397" t="s">
        <v>289</v>
      </c>
      <c r="F113" s="398" t="s">
        <v>667</v>
      </c>
      <c r="G113" s="399"/>
      <c r="H113" s="726"/>
      <c r="I113" s="400"/>
      <c r="J113" s="729"/>
      <c r="L113" s="235"/>
      <c r="M113" s="235">
        <f>G113</f>
        <v>0</v>
      </c>
      <c r="N113" s="235"/>
      <c r="O113" s="235"/>
      <c r="P113" s="235">
        <f>I113</f>
        <v>0</v>
      </c>
      <c r="Q113" s="235"/>
    </row>
    <row r="114" spans="2:17" s="148" customFormat="1" ht="14.25" customHeight="1" thickTop="1" x14ac:dyDescent="0.15">
      <c r="B114" s="757"/>
      <c r="C114" s="760"/>
      <c r="D114" s="724"/>
      <c r="E114" s="391" t="s">
        <v>293</v>
      </c>
      <c r="F114" s="392" t="s">
        <v>667</v>
      </c>
      <c r="G114" s="401"/>
      <c r="H114" s="727"/>
      <c r="I114" s="402"/>
      <c r="J114" s="730"/>
      <c r="L114" s="235"/>
      <c r="M114" s="235"/>
      <c r="N114" s="235">
        <f>G114</f>
        <v>0</v>
      </c>
      <c r="O114" s="235"/>
      <c r="P114" s="235"/>
      <c r="Q114" s="235">
        <f>I114</f>
        <v>0</v>
      </c>
    </row>
    <row r="115" spans="2:17" s="148" customFormat="1" ht="14.25" customHeight="1" thickBot="1" x14ac:dyDescent="0.2">
      <c r="B115" s="755">
        <f t="shared" si="3"/>
        <v>36</v>
      </c>
      <c r="C115" s="758" t="s">
        <v>385</v>
      </c>
      <c r="D115" s="722"/>
      <c r="E115" s="383" t="s">
        <v>272</v>
      </c>
      <c r="F115" s="384" t="s">
        <v>343</v>
      </c>
      <c r="G115" s="395"/>
      <c r="H115" s="725" t="s">
        <v>344</v>
      </c>
      <c r="I115" s="396"/>
      <c r="J115" s="728">
        <f>SUM(I115:I117)</f>
        <v>0</v>
      </c>
      <c r="L115" s="235">
        <f>G115</f>
        <v>0</v>
      </c>
      <c r="M115" s="235"/>
      <c r="N115" s="235"/>
      <c r="O115" s="235">
        <f>I115</f>
        <v>0</v>
      </c>
      <c r="P115" s="235"/>
      <c r="Q115" s="235"/>
    </row>
    <row r="116" spans="2:17" s="148" customFormat="1" ht="14.25" customHeight="1" thickTop="1" thickBot="1" x14ac:dyDescent="0.2">
      <c r="B116" s="756"/>
      <c r="C116" s="759"/>
      <c r="D116" s="723"/>
      <c r="E116" s="397" t="s">
        <v>289</v>
      </c>
      <c r="F116" s="398" t="s">
        <v>667</v>
      </c>
      <c r="G116" s="399"/>
      <c r="H116" s="726"/>
      <c r="I116" s="400"/>
      <c r="J116" s="729"/>
      <c r="L116" s="235"/>
      <c r="M116" s="235">
        <f>G116</f>
        <v>0</v>
      </c>
      <c r="N116" s="235"/>
      <c r="O116" s="235"/>
      <c r="P116" s="235">
        <f>I116</f>
        <v>0</v>
      </c>
      <c r="Q116" s="235"/>
    </row>
    <row r="117" spans="2:17" s="148" customFormat="1" ht="14.25" customHeight="1" thickTop="1" x14ac:dyDescent="0.15">
      <c r="B117" s="757"/>
      <c r="C117" s="760"/>
      <c r="D117" s="724"/>
      <c r="E117" s="391" t="s">
        <v>293</v>
      </c>
      <c r="F117" s="392" t="s">
        <v>667</v>
      </c>
      <c r="G117" s="401"/>
      <c r="H117" s="727"/>
      <c r="I117" s="402"/>
      <c r="J117" s="730"/>
      <c r="L117" s="235"/>
      <c r="M117" s="235"/>
      <c r="N117" s="235">
        <f>G117</f>
        <v>0</v>
      </c>
      <c r="O117" s="235"/>
      <c r="P117" s="235"/>
      <c r="Q117" s="235">
        <f>I117</f>
        <v>0</v>
      </c>
    </row>
    <row r="118" spans="2:17" s="148" customFormat="1" ht="14.25" customHeight="1" thickBot="1" x14ac:dyDescent="0.2">
      <c r="B118" s="755">
        <f t="shared" si="3"/>
        <v>37</v>
      </c>
      <c r="C118" s="758" t="s">
        <v>386</v>
      </c>
      <c r="D118" s="722"/>
      <c r="E118" s="383" t="s">
        <v>272</v>
      </c>
      <c r="F118" s="384" t="s">
        <v>343</v>
      </c>
      <c r="G118" s="385"/>
      <c r="H118" s="725" t="s">
        <v>344</v>
      </c>
      <c r="I118" s="386"/>
      <c r="J118" s="728">
        <f>SUM(I118:I120)</f>
        <v>0</v>
      </c>
      <c r="L118" s="235">
        <f>G118</f>
        <v>0</v>
      </c>
      <c r="M118" s="235"/>
      <c r="N118" s="235"/>
      <c r="O118" s="235">
        <f>I118</f>
        <v>0</v>
      </c>
      <c r="P118" s="235"/>
      <c r="Q118" s="235"/>
    </row>
    <row r="119" spans="2:17" s="148" customFormat="1" ht="14.25" customHeight="1" thickTop="1" thickBot="1" x14ac:dyDescent="0.2">
      <c r="B119" s="756"/>
      <c r="C119" s="759"/>
      <c r="D119" s="723"/>
      <c r="E119" s="387" t="s">
        <v>289</v>
      </c>
      <c r="F119" s="388" t="s">
        <v>667</v>
      </c>
      <c r="G119" s="389"/>
      <c r="H119" s="726"/>
      <c r="I119" s="390"/>
      <c r="J119" s="729"/>
      <c r="L119" s="235"/>
      <c r="M119" s="235">
        <f>G119</f>
        <v>0</v>
      </c>
      <c r="N119" s="235"/>
      <c r="O119" s="235"/>
      <c r="P119" s="235">
        <f>I119</f>
        <v>0</v>
      </c>
      <c r="Q119" s="235"/>
    </row>
    <row r="120" spans="2:17" s="148" customFormat="1" ht="14.25" customHeight="1" thickTop="1" x14ac:dyDescent="0.15">
      <c r="B120" s="757"/>
      <c r="C120" s="760"/>
      <c r="D120" s="724"/>
      <c r="E120" s="391" t="s">
        <v>293</v>
      </c>
      <c r="F120" s="392" t="s">
        <v>667</v>
      </c>
      <c r="G120" s="393"/>
      <c r="H120" s="727"/>
      <c r="I120" s="394"/>
      <c r="J120" s="730"/>
      <c r="L120" s="235"/>
      <c r="M120" s="235"/>
      <c r="N120" s="235">
        <f>G120</f>
        <v>0</v>
      </c>
      <c r="O120" s="235"/>
      <c r="P120" s="235"/>
      <c r="Q120" s="235">
        <f>I120</f>
        <v>0</v>
      </c>
    </row>
    <row r="121" spans="2:17" s="148" customFormat="1" ht="14.25" customHeight="1" thickBot="1" x14ac:dyDescent="0.2">
      <c r="B121" s="755">
        <f t="shared" si="3"/>
        <v>38</v>
      </c>
      <c r="C121" s="758" t="s">
        <v>387</v>
      </c>
      <c r="D121" s="722"/>
      <c r="E121" s="383" t="s">
        <v>272</v>
      </c>
      <c r="F121" s="384" t="s">
        <v>343</v>
      </c>
      <c r="G121" s="395"/>
      <c r="H121" s="725" t="s">
        <v>344</v>
      </c>
      <c r="I121" s="396"/>
      <c r="J121" s="728">
        <f>SUM(I121:I123)</f>
        <v>0</v>
      </c>
      <c r="L121" s="235">
        <f>G121</f>
        <v>0</v>
      </c>
      <c r="M121" s="235"/>
      <c r="N121" s="235"/>
      <c r="O121" s="235">
        <f>I121</f>
        <v>0</v>
      </c>
      <c r="P121" s="235"/>
      <c r="Q121" s="235"/>
    </row>
    <row r="122" spans="2:17" s="148" customFormat="1" ht="14.25" customHeight="1" thickTop="1" thickBot="1" x14ac:dyDescent="0.2">
      <c r="B122" s="756"/>
      <c r="C122" s="759"/>
      <c r="D122" s="723"/>
      <c r="E122" s="397" t="s">
        <v>289</v>
      </c>
      <c r="F122" s="398" t="s">
        <v>667</v>
      </c>
      <c r="G122" s="399"/>
      <c r="H122" s="726"/>
      <c r="I122" s="400"/>
      <c r="J122" s="729"/>
      <c r="L122" s="235"/>
      <c r="M122" s="235">
        <f>G122</f>
        <v>0</v>
      </c>
      <c r="N122" s="235"/>
      <c r="O122" s="235"/>
      <c r="P122" s="235">
        <f>I122</f>
        <v>0</v>
      </c>
      <c r="Q122" s="235"/>
    </row>
    <row r="123" spans="2:17" s="148" customFormat="1" ht="14.25" customHeight="1" thickTop="1" x14ac:dyDescent="0.15">
      <c r="B123" s="757"/>
      <c r="C123" s="760"/>
      <c r="D123" s="724"/>
      <c r="E123" s="391" t="s">
        <v>293</v>
      </c>
      <c r="F123" s="392" t="s">
        <v>667</v>
      </c>
      <c r="G123" s="401"/>
      <c r="H123" s="727"/>
      <c r="I123" s="402"/>
      <c r="J123" s="730"/>
      <c r="L123" s="235"/>
      <c r="M123" s="235"/>
      <c r="N123" s="235">
        <f>G123</f>
        <v>0</v>
      </c>
      <c r="O123" s="235"/>
      <c r="P123" s="235"/>
      <c r="Q123" s="235">
        <f>I123</f>
        <v>0</v>
      </c>
    </row>
    <row r="124" spans="2:17" s="148" customFormat="1" ht="14.25" customHeight="1" thickBot="1" x14ac:dyDescent="0.2">
      <c r="B124" s="755">
        <f t="shared" si="3"/>
        <v>39</v>
      </c>
      <c r="C124" s="758" t="s">
        <v>388</v>
      </c>
      <c r="D124" s="722"/>
      <c r="E124" s="383" t="s">
        <v>272</v>
      </c>
      <c r="F124" s="384" t="s">
        <v>343</v>
      </c>
      <c r="G124" s="385"/>
      <c r="H124" s="725" t="s">
        <v>344</v>
      </c>
      <c r="I124" s="386"/>
      <c r="J124" s="728">
        <f>SUM(I124:I126)</f>
        <v>0</v>
      </c>
      <c r="L124" s="235">
        <f>G124</f>
        <v>0</v>
      </c>
      <c r="M124" s="235"/>
      <c r="N124" s="235"/>
      <c r="O124" s="235">
        <f>I124</f>
        <v>0</v>
      </c>
      <c r="P124" s="235"/>
      <c r="Q124" s="235"/>
    </row>
    <row r="125" spans="2:17" s="148" customFormat="1" ht="14.25" customHeight="1" thickTop="1" thickBot="1" x14ac:dyDescent="0.2">
      <c r="B125" s="756"/>
      <c r="C125" s="759"/>
      <c r="D125" s="723"/>
      <c r="E125" s="387" t="s">
        <v>289</v>
      </c>
      <c r="F125" s="388" t="s">
        <v>667</v>
      </c>
      <c r="G125" s="389"/>
      <c r="H125" s="726"/>
      <c r="I125" s="390"/>
      <c r="J125" s="729"/>
      <c r="L125" s="235"/>
      <c r="M125" s="235">
        <f>G125</f>
        <v>0</v>
      </c>
      <c r="N125" s="235"/>
      <c r="O125" s="235"/>
      <c r="P125" s="235">
        <f>I125</f>
        <v>0</v>
      </c>
      <c r="Q125" s="235"/>
    </row>
    <row r="126" spans="2:17" s="148" customFormat="1" ht="14.25" customHeight="1" thickTop="1" x14ac:dyDescent="0.15">
      <c r="B126" s="757"/>
      <c r="C126" s="760"/>
      <c r="D126" s="724"/>
      <c r="E126" s="391" t="s">
        <v>293</v>
      </c>
      <c r="F126" s="392" t="s">
        <v>667</v>
      </c>
      <c r="G126" s="393"/>
      <c r="H126" s="727"/>
      <c r="I126" s="394"/>
      <c r="J126" s="730"/>
      <c r="L126" s="235"/>
      <c r="M126" s="235"/>
      <c r="N126" s="235">
        <f>G126</f>
        <v>0</v>
      </c>
      <c r="O126" s="235"/>
      <c r="P126" s="235"/>
      <c r="Q126" s="235">
        <f>I126</f>
        <v>0</v>
      </c>
    </row>
    <row r="127" spans="2:17" s="148" customFormat="1" ht="14.25" customHeight="1" thickBot="1" x14ac:dyDescent="0.2">
      <c r="B127" s="755">
        <f t="shared" si="3"/>
        <v>40</v>
      </c>
      <c r="C127" s="758" t="s">
        <v>389</v>
      </c>
      <c r="D127" s="722"/>
      <c r="E127" s="383" t="s">
        <v>272</v>
      </c>
      <c r="F127" s="384" t="s">
        <v>343</v>
      </c>
      <c r="G127" s="395"/>
      <c r="H127" s="725" t="s">
        <v>344</v>
      </c>
      <c r="I127" s="396"/>
      <c r="J127" s="728">
        <f>SUM(I127:I129)</f>
        <v>0</v>
      </c>
      <c r="L127" s="235">
        <f>G127</f>
        <v>0</v>
      </c>
      <c r="M127" s="235"/>
      <c r="N127" s="235"/>
      <c r="O127" s="235">
        <f>I127</f>
        <v>0</v>
      </c>
      <c r="P127" s="235"/>
      <c r="Q127" s="235"/>
    </row>
    <row r="128" spans="2:17" s="148" customFormat="1" ht="14.25" customHeight="1" thickTop="1" thickBot="1" x14ac:dyDescent="0.2">
      <c r="B128" s="756"/>
      <c r="C128" s="759"/>
      <c r="D128" s="723"/>
      <c r="E128" s="397" t="s">
        <v>289</v>
      </c>
      <c r="F128" s="398" t="s">
        <v>667</v>
      </c>
      <c r="G128" s="399"/>
      <c r="H128" s="726"/>
      <c r="I128" s="400"/>
      <c r="J128" s="729"/>
      <c r="L128" s="235"/>
      <c r="M128" s="235">
        <f>G128</f>
        <v>0</v>
      </c>
      <c r="N128" s="235"/>
      <c r="O128" s="235"/>
      <c r="P128" s="235">
        <f>I128</f>
        <v>0</v>
      </c>
      <c r="Q128" s="235"/>
    </row>
    <row r="129" spans="2:17" s="148" customFormat="1" ht="14.25" customHeight="1" thickTop="1" x14ac:dyDescent="0.15">
      <c r="B129" s="757"/>
      <c r="C129" s="760"/>
      <c r="D129" s="724"/>
      <c r="E129" s="391" t="s">
        <v>293</v>
      </c>
      <c r="F129" s="392" t="s">
        <v>667</v>
      </c>
      <c r="G129" s="401"/>
      <c r="H129" s="727"/>
      <c r="I129" s="402"/>
      <c r="J129" s="730"/>
      <c r="L129" s="235"/>
      <c r="M129" s="235"/>
      <c r="N129" s="235">
        <f>G129</f>
        <v>0</v>
      </c>
      <c r="O129" s="235"/>
      <c r="P129" s="235"/>
      <c r="Q129" s="235">
        <f>I129</f>
        <v>0</v>
      </c>
    </row>
    <row r="130" spans="2:17" s="148" customFormat="1" ht="14.25" customHeight="1" thickBot="1" x14ac:dyDescent="0.2">
      <c r="B130" s="755">
        <f t="shared" si="3"/>
        <v>41</v>
      </c>
      <c r="C130" s="758" t="s">
        <v>390</v>
      </c>
      <c r="D130" s="722"/>
      <c r="E130" s="383" t="s">
        <v>272</v>
      </c>
      <c r="F130" s="384" t="s">
        <v>343</v>
      </c>
      <c r="G130" s="395"/>
      <c r="H130" s="725" t="s">
        <v>344</v>
      </c>
      <c r="I130" s="396"/>
      <c r="J130" s="728">
        <f>SUM(I130:I132)</f>
        <v>0</v>
      </c>
      <c r="L130" s="235">
        <f>G130</f>
        <v>0</v>
      </c>
      <c r="M130" s="235"/>
      <c r="N130" s="235"/>
      <c r="O130" s="235">
        <f>I130</f>
        <v>0</v>
      </c>
      <c r="P130" s="235"/>
      <c r="Q130" s="235"/>
    </row>
    <row r="131" spans="2:17" s="148" customFormat="1" ht="14.25" customHeight="1" thickTop="1" thickBot="1" x14ac:dyDescent="0.2">
      <c r="B131" s="756"/>
      <c r="C131" s="759"/>
      <c r="D131" s="723"/>
      <c r="E131" s="397" t="s">
        <v>289</v>
      </c>
      <c r="F131" s="398" t="s">
        <v>667</v>
      </c>
      <c r="G131" s="399"/>
      <c r="H131" s="726"/>
      <c r="I131" s="400"/>
      <c r="J131" s="729"/>
      <c r="L131" s="235"/>
      <c r="M131" s="235">
        <f>G131</f>
        <v>0</v>
      </c>
      <c r="N131" s="235"/>
      <c r="O131" s="235"/>
      <c r="P131" s="235">
        <f>I131</f>
        <v>0</v>
      </c>
      <c r="Q131" s="235"/>
    </row>
    <row r="132" spans="2:17" s="148" customFormat="1" ht="14.25" customHeight="1" thickTop="1" x14ac:dyDescent="0.15">
      <c r="B132" s="757"/>
      <c r="C132" s="760"/>
      <c r="D132" s="724"/>
      <c r="E132" s="391" t="s">
        <v>293</v>
      </c>
      <c r="F132" s="392" t="s">
        <v>667</v>
      </c>
      <c r="G132" s="401"/>
      <c r="H132" s="727"/>
      <c r="I132" s="402"/>
      <c r="J132" s="730"/>
      <c r="L132" s="235"/>
      <c r="M132" s="235"/>
      <c r="N132" s="235">
        <f>G132</f>
        <v>0</v>
      </c>
      <c r="O132" s="235"/>
      <c r="P132" s="235"/>
      <c r="Q132" s="235">
        <f>I132</f>
        <v>0</v>
      </c>
    </row>
    <row r="133" spans="2:17" s="148" customFormat="1" ht="14.25" customHeight="1" thickBot="1" x14ac:dyDescent="0.2">
      <c r="B133" s="755">
        <f t="shared" si="3"/>
        <v>42</v>
      </c>
      <c r="C133" s="758" t="s">
        <v>391</v>
      </c>
      <c r="D133" s="722"/>
      <c r="E133" s="383" t="s">
        <v>272</v>
      </c>
      <c r="F133" s="384" t="s">
        <v>343</v>
      </c>
      <c r="G133" s="395"/>
      <c r="H133" s="725" t="s">
        <v>344</v>
      </c>
      <c r="I133" s="396"/>
      <c r="J133" s="728">
        <f>SUM(I133:I135)</f>
        <v>0</v>
      </c>
      <c r="L133" s="235">
        <f>G133</f>
        <v>0</v>
      </c>
      <c r="M133" s="235"/>
      <c r="N133" s="235"/>
      <c r="O133" s="235">
        <f>I133</f>
        <v>0</v>
      </c>
      <c r="P133" s="235"/>
      <c r="Q133" s="235"/>
    </row>
    <row r="134" spans="2:17" s="148" customFormat="1" ht="14.25" customHeight="1" thickTop="1" thickBot="1" x14ac:dyDescent="0.2">
      <c r="B134" s="756"/>
      <c r="C134" s="759"/>
      <c r="D134" s="723"/>
      <c r="E134" s="397" t="s">
        <v>289</v>
      </c>
      <c r="F134" s="398" t="s">
        <v>667</v>
      </c>
      <c r="G134" s="399"/>
      <c r="H134" s="726"/>
      <c r="I134" s="400"/>
      <c r="J134" s="729"/>
      <c r="L134" s="235"/>
      <c r="M134" s="235">
        <f>G134</f>
        <v>0</v>
      </c>
      <c r="N134" s="235"/>
      <c r="O134" s="235"/>
      <c r="P134" s="235">
        <f>I134</f>
        <v>0</v>
      </c>
      <c r="Q134" s="235"/>
    </row>
    <row r="135" spans="2:17" s="148" customFormat="1" ht="14.25" customHeight="1" thickTop="1" x14ac:dyDescent="0.15">
      <c r="B135" s="757"/>
      <c r="C135" s="760"/>
      <c r="D135" s="724"/>
      <c r="E135" s="391" t="s">
        <v>293</v>
      </c>
      <c r="F135" s="392" t="s">
        <v>667</v>
      </c>
      <c r="G135" s="401"/>
      <c r="H135" s="727"/>
      <c r="I135" s="402"/>
      <c r="J135" s="730"/>
      <c r="L135" s="235"/>
      <c r="M135" s="235"/>
      <c r="N135" s="235">
        <f>G135</f>
        <v>0</v>
      </c>
      <c r="O135" s="235"/>
      <c r="P135" s="235"/>
      <c r="Q135" s="235">
        <f>I135</f>
        <v>0</v>
      </c>
    </row>
    <row r="136" spans="2:17" s="148" customFormat="1" ht="14.25" customHeight="1" thickBot="1" x14ac:dyDescent="0.2">
      <c r="B136" s="755">
        <f t="shared" si="3"/>
        <v>43</v>
      </c>
      <c r="C136" s="758" t="s">
        <v>392</v>
      </c>
      <c r="D136" s="722"/>
      <c r="E136" s="383" t="s">
        <v>272</v>
      </c>
      <c r="F136" s="384" t="s">
        <v>343</v>
      </c>
      <c r="G136" s="395"/>
      <c r="H136" s="725" t="s">
        <v>344</v>
      </c>
      <c r="I136" s="396"/>
      <c r="J136" s="728">
        <f>SUM(I136:I138)</f>
        <v>0</v>
      </c>
      <c r="L136" s="235">
        <f>G136</f>
        <v>0</v>
      </c>
      <c r="M136" s="235"/>
      <c r="N136" s="235"/>
      <c r="O136" s="235">
        <f>I136</f>
        <v>0</v>
      </c>
      <c r="P136" s="235"/>
      <c r="Q136" s="235"/>
    </row>
    <row r="137" spans="2:17" s="148" customFormat="1" ht="14.25" customHeight="1" thickTop="1" thickBot="1" x14ac:dyDescent="0.2">
      <c r="B137" s="756"/>
      <c r="C137" s="759"/>
      <c r="D137" s="723"/>
      <c r="E137" s="397" t="s">
        <v>289</v>
      </c>
      <c r="F137" s="398" t="s">
        <v>667</v>
      </c>
      <c r="G137" s="403"/>
      <c r="H137" s="726"/>
      <c r="I137" s="404"/>
      <c r="J137" s="729"/>
      <c r="L137" s="235"/>
      <c r="M137" s="235">
        <f>G137</f>
        <v>0</v>
      </c>
      <c r="N137" s="235"/>
      <c r="O137" s="235"/>
      <c r="P137" s="235">
        <f>I137</f>
        <v>0</v>
      </c>
      <c r="Q137" s="235"/>
    </row>
    <row r="138" spans="2:17" s="148" customFormat="1" ht="14.25" customHeight="1" thickTop="1" x14ac:dyDescent="0.15">
      <c r="B138" s="757"/>
      <c r="C138" s="760"/>
      <c r="D138" s="724"/>
      <c r="E138" s="391" t="s">
        <v>293</v>
      </c>
      <c r="F138" s="392" t="s">
        <v>667</v>
      </c>
      <c r="G138" s="401"/>
      <c r="H138" s="727"/>
      <c r="I138" s="402"/>
      <c r="J138" s="730"/>
      <c r="L138" s="235"/>
      <c r="M138" s="235"/>
      <c r="N138" s="235">
        <f>G138</f>
        <v>0</v>
      </c>
      <c r="O138" s="235"/>
      <c r="P138" s="235"/>
      <c r="Q138" s="235">
        <f>I138</f>
        <v>0</v>
      </c>
    </row>
    <row r="139" spans="2:17" s="148" customFormat="1" ht="14.25" customHeight="1" thickBot="1" x14ac:dyDescent="0.2">
      <c r="B139" s="755">
        <f t="shared" si="3"/>
        <v>44</v>
      </c>
      <c r="C139" s="758" t="s">
        <v>393</v>
      </c>
      <c r="D139" s="722"/>
      <c r="E139" s="383" t="s">
        <v>272</v>
      </c>
      <c r="F139" s="384" t="s">
        <v>343</v>
      </c>
      <c r="G139" s="395"/>
      <c r="H139" s="725" t="s">
        <v>344</v>
      </c>
      <c r="I139" s="396"/>
      <c r="J139" s="728">
        <f>SUM(I139:I141)</f>
        <v>0</v>
      </c>
      <c r="L139" s="235">
        <f>G139</f>
        <v>0</v>
      </c>
      <c r="M139" s="235"/>
      <c r="N139" s="235"/>
      <c r="O139" s="235">
        <f>I139</f>
        <v>0</v>
      </c>
      <c r="P139" s="235"/>
      <c r="Q139" s="235"/>
    </row>
    <row r="140" spans="2:17" s="148" customFormat="1" ht="14.25" customHeight="1" thickTop="1" thickBot="1" x14ac:dyDescent="0.2">
      <c r="B140" s="756"/>
      <c r="C140" s="759"/>
      <c r="D140" s="723"/>
      <c r="E140" s="397" t="s">
        <v>289</v>
      </c>
      <c r="F140" s="398" t="s">
        <v>667</v>
      </c>
      <c r="G140" s="399"/>
      <c r="H140" s="726"/>
      <c r="I140" s="400"/>
      <c r="J140" s="729"/>
      <c r="L140" s="235"/>
      <c r="M140" s="235">
        <f>G140</f>
        <v>0</v>
      </c>
      <c r="N140" s="235"/>
      <c r="O140" s="235"/>
      <c r="P140" s="235">
        <f>I140</f>
        <v>0</v>
      </c>
      <c r="Q140" s="235"/>
    </row>
    <row r="141" spans="2:17" s="148" customFormat="1" ht="14.25" customHeight="1" thickTop="1" x14ac:dyDescent="0.15">
      <c r="B141" s="757"/>
      <c r="C141" s="760"/>
      <c r="D141" s="724"/>
      <c r="E141" s="391" t="s">
        <v>293</v>
      </c>
      <c r="F141" s="392" t="s">
        <v>667</v>
      </c>
      <c r="G141" s="401"/>
      <c r="H141" s="727"/>
      <c r="I141" s="402"/>
      <c r="J141" s="730"/>
      <c r="L141" s="235"/>
      <c r="M141" s="235"/>
      <c r="N141" s="235">
        <f>G141</f>
        <v>0</v>
      </c>
      <c r="O141" s="235"/>
      <c r="P141" s="235"/>
      <c r="Q141" s="235">
        <f>I141</f>
        <v>0</v>
      </c>
    </row>
    <row r="142" spans="2:17" s="148" customFormat="1" ht="14.25" customHeight="1" thickBot="1" x14ac:dyDescent="0.2">
      <c r="B142" s="755">
        <f t="shared" si="3"/>
        <v>45</v>
      </c>
      <c r="C142" s="758" t="s">
        <v>394</v>
      </c>
      <c r="D142" s="722"/>
      <c r="E142" s="383" t="s">
        <v>272</v>
      </c>
      <c r="F142" s="384" t="s">
        <v>343</v>
      </c>
      <c r="G142" s="395"/>
      <c r="H142" s="725" t="s">
        <v>344</v>
      </c>
      <c r="I142" s="396"/>
      <c r="J142" s="728">
        <f>SUM(I142:I144)</f>
        <v>0</v>
      </c>
      <c r="L142" s="235">
        <f>G142</f>
        <v>0</v>
      </c>
      <c r="M142" s="235"/>
      <c r="N142" s="235"/>
      <c r="O142" s="235">
        <f>I142</f>
        <v>0</v>
      </c>
      <c r="P142" s="235"/>
      <c r="Q142" s="235"/>
    </row>
    <row r="143" spans="2:17" s="148" customFormat="1" ht="14.25" customHeight="1" thickTop="1" thickBot="1" x14ac:dyDescent="0.2">
      <c r="B143" s="756"/>
      <c r="C143" s="759"/>
      <c r="D143" s="723"/>
      <c r="E143" s="397" t="s">
        <v>289</v>
      </c>
      <c r="F143" s="398" t="s">
        <v>667</v>
      </c>
      <c r="G143" s="399"/>
      <c r="H143" s="726"/>
      <c r="I143" s="400"/>
      <c r="J143" s="729"/>
      <c r="L143" s="235"/>
      <c r="M143" s="235">
        <f>G143</f>
        <v>0</v>
      </c>
      <c r="N143" s="235"/>
      <c r="O143" s="235"/>
      <c r="P143" s="235">
        <f>I143</f>
        <v>0</v>
      </c>
      <c r="Q143" s="235"/>
    </row>
    <row r="144" spans="2:17" s="148" customFormat="1" ht="14.25" customHeight="1" thickTop="1" x14ac:dyDescent="0.15">
      <c r="B144" s="757"/>
      <c r="C144" s="760"/>
      <c r="D144" s="724"/>
      <c r="E144" s="391" t="s">
        <v>293</v>
      </c>
      <c r="F144" s="392" t="s">
        <v>667</v>
      </c>
      <c r="G144" s="401"/>
      <c r="H144" s="727"/>
      <c r="I144" s="402"/>
      <c r="J144" s="730"/>
      <c r="L144" s="235"/>
      <c r="M144" s="235"/>
      <c r="N144" s="235">
        <f>G144</f>
        <v>0</v>
      </c>
      <c r="O144" s="235"/>
      <c r="P144" s="235"/>
      <c r="Q144" s="235">
        <f>I144</f>
        <v>0</v>
      </c>
    </row>
    <row r="145" spans="2:17" s="148" customFormat="1" ht="14.25" customHeight="1" thickBot="1" x14ac:dyDescent="0.2">
      <c r="B145" s="755">
        <f t="shared" si="3"/>
        <v>46</v>
      </c>
      <c r="C145" s="758" t="s">
        <v>395</v>
      </c>
      <c r="D145" s="722"/>
      <c r="E145" s="383" t="s">
        <v>272</v>
      </c>
      <c r="F145" s="384" t="s">
        <v>343</v>
      </c>
      <c r="G145" s="395"/>
      <c r="H145" s="725" t="s">
        <v>344</v>
      </c>
      <c r="I145" s="396"/>
      <c r="J145" s="728">
        <f>SUM(I145:I147)</f>
        <v>0</v>
      </c>
      <c r="L145" s="235">
        <f>G145</f>
        <v>0</v>
      </c>
      <c r="M145" s="235"/>
      <c r="N145" s="235"/>
      <c r="O145" s="235">
        <f>I145</f>
        <v>0</v>
      </c>
      <c r="P145" s="235"/>
      <c r="Q145" s="235"/>
    </row>
    <row r="146" spans="2:17" s="148" customFormat="1" ht="14.25" customHeight="1" thickTop="1" thickBot="1" x14ac:dyDescent="0.2">
      <c r="B146" s="756"/>
      <c r="C146" s="759"/>
      <c r="D146" s="723"/>
      <c r="E146" s="397" t="s">
        <v>289</v>
      </c>
      <c r="F146" s="398" t="s">
        <v>667</v>
      </c>
      <c r="G146" s="399"/>
      <c r="H146" s="726"/>
      <c r="I146" s="400"/>
      <c r="J146" s="729"/>
      <c r="L146" s="235"/>
      <c r="M146" s="235">
        <f>G146</f>
        <v>0</v>
      </c>
      <c r="N146" s="235"/>
      <c r="O146" s="235"/>
      <c r="P146" s="235">
        <f>I146</f>
        <v>0</v>
      </c>
      <c r="Q146" s="235"/>
    </row>
    <row r="147" spans="2:17" s="148" customFormat="1" ht="14.25" customHeight="1" thickTop="1" x14ac:dyDescent="0.15">
      <c r="B147" s="757"/>
      <c r="C147" s="760"/>
      <c r="D147" s="724"/>
      <c r="E147" s="391" t="s">
        <v>293</v>
      </c>
      <c r="F147" s="392" t="s">
        <v>667</v>
      </c>
      <c r="G147" s="401"/>
      <c r="H147" s="727"/>
      <c r="I147" s="402"/>
      <c r="J147" s="730"/>
      <c r="L147" s="235"/>
      <c r="M147" s="235"/>
      <c r="N147" s="235">
        <f>G147</f>
        <v>0</v>
      </c>
      <c r="O147" s="235"/>
      <c r="P147" s="235"/>
      <c r="Q147" s="235">
        <f>I147</f>
        <v>0</v>
      </c>
    </row>
    <row r="148" spans="2:17" s="148" customFormat="1" ht="14.25" customHeight="1" thickBot="1" x14ac:dyDescent="0.2">
      <c r="B148" s="755">
        <f t="shared" si="3"/>
        <v>47</v>
      </c>
      <c r="C148" s="758" t="s">
        <v>396</v>
      </c>
      <c r="D148" s="722"/>
      <c r="E148" s="383" t="s">
        <v>272</v>
      </c>
      <c r="F148" s="384" t="s">
        <v>343</v>
      </c>
      <c r="G148" s="395"/>
      <c r="H148" s="725" t="s">
        <v>344</v>
      </c>
      <c r="I148" s="396"/>
      <c r="J148" s="728">
        <f>SUM(I148:I150)</f>
        <v>0</v>
      </c>
      <c r="L148" s="235">
        <f>G148</f>
        <v>0</v>
      </c>
      <c r="M148" s="235"/>
      <c r="N148" s="235"/>
      <c r="O148" s="235">
        <f>I148</f>
        <v>0</v>
      </c>
      <c r="P148" s="235"/>
      <c r="Q148" s="235"/>
    </row>
    <row r="149" spans="2:17" s="148" customFormat="1" ht="14.25" customHeight="1" thickTop="1" thickBot="1" x14ac:dyDescent="0.2">
      <c r="B149" s="756"/>
      <c r="C149" s="759"/>
      <c r="D149" s="723"/>
      <c r="E149" s="397" t="s">
        <v>289</v>
      </c>
      <c r="F149" s="398" t="s">
        <v>667</v>
      </c>
      <c r="G149" s="399"/>
      <c r="H149" s="726"/>
      <c r="I149" s="400"/>
      <c r="J149" s="729"/>
      <c r="L149" s="235"/>
      <c r="M149" s="235">
        <f>G149</f>
        <v>0</v>
      </c>
      <c r="N149" s="235"/>
      <c r="O149" s="235"/>
      <c r="P149" s="235">
        <f>I149</f>
        <v>0</v>
      </c>
      <c r="Q149" s="235"/>
    </row>
    <row r="150" spans="2:17" s="148" customFormat="1" ht="14.25" customHeight="1" thickTop="1" x14ac:dyDescent="0.15">
      <c r="B150" s="757"/>
      <c r="C150" s="760"/>
      <c r="D150" s="724"/>
      <c r="E150" s="391" t="s">
        <v>293</v>
      </c>
      <c r="F150" s="392" t="s">
        <v>667</v>
      </c>
      <c r="G150" s="401"/>
      <c r="H150" s="727"/>
      <c r="I150" s="402"/>
      <c r="J150" s="730"/>
      <c r="L150" s="235"/>
      <c r="M150" s="235"/>
      <c r="N150" s="235">
        <f>G150</f>
        <v>0</v>
      </c>
      <c r="O150" s="235"/>
      <c r="P150" s="235"/>
      <c r="Q150" s="235">
        <f>I150</f>
        <v>0</v>
      </c>
    </row>
    <row r="151" spans="2:17" s="148" customFormat="1" ht="14.25" customHeight="1" thickBot="1" x14ac:dyDescent="0.2">
      <c r="B151" s="755">
        <f t="shared" si="3"/>
        <v>48</v>
      </c>
      <c r="C151" s="758" t="s">
        <v>397</v>
      </c>
      <c r="D151" s="722"/>
      <c r="E151" s="383" t="s">
        <v>272</v>
      </c>
      <c r="F151" s="384" t="s">
        <v>343</v>
      </c>
      <c r="G151" s="395"/>
      <c r="H151" s="725" t="s">
        <v>344</v>
      </c>
      <c r="I151" s="396"/>
      <c r="J151" s="728">
        <f>SUM(I151:I153)</f>
        <v>0</v>
      </c>
      <c r="L151" s="235">
        <f>G151</f>
        <v>0</v>
      </c>
      <c r="M151" s="235"/>
      <c r="N151" s="235"/>
      <c r="O151" s="235">
        <f>I151</f>
        <v>0</v>
      </c>
      <c r="P151" s="235"/>
      <c r="Q151" s="235"/>
    </row>
    <row r="152" spans="2:17" s="148" customFormat="1" ht="14.25" customHeight="1" thickTop="1" thickBot="1" x14ac:dyDescent="0.2">
      <c r="B152" s="756"/>
      <c r="C152" s="759"/>
      <c r="D152" s="723"/>
      <c r="E152" s="397" t="s">
        <v>289</v>
      </c>
      <c r="F152" s="398" t="s">
        <v>667</v>
      </c>
      <c r="G152" s="399"/>
      <c r="H152" s="726"/>
      <c r="I152" s="400"/>
      <c r="J152" s="729"/>
      <c r="L152" s="235"/>
      <c r="M152" s="235">
        <f>G152</f>
        <v>0</v>
      </c>
      <c r="N152" s="235"/>
      <c r="O152" s="235"/>
      <c r="P152" s="235">
        <f>I152</f>
        <v>0</v>
      </c>
      <c r="Q152" s="235"/>
    </row>
    <row r="153" spans="2:17" s="148" customFormat="1" ht="14.25" customHeight="1" thickTop="1" x14ac:dyDescent="0.15">
      <c r="B153" s="757"/>
      <c r="C153" s="760"/>
      <c r="D153" s="724"/>
      <c r="E153" s="391" t="s">
        <v>293</v>
      </c>
      <c r="F153" s="392" t="s">
        <v>667</v>
      </c>
      <c r="G153" s="401"/>
      <c r="H153" s="727"/>
      <c r="I153" s="402"/>
      <c r="J153" s="730"/>
      <c r="L153" s="235"/>
      <c r="M153" s="235"/>
      <c r="N153" s="235">
        <f>G153</f>
        <v>0</v>
      </c>
      <c r="O153" s="235"/>
      <c r="P153" s="235"/>
      <c r="Q153" s="235">
        <f>I153</f>
        <v>0</v>
      </c>
    </row>
    <row r="154" spans="2:17" s="148" customFormat="1" ht="14.25" customHeight="1" thickBot="1" x14ac:dyDescent="0.2">
      <c r="B154" s="755">
        <f t="shared" ref="B154:B217" si="4">B151+1</f>
        <v>49</v>
      </c>
      <c r="C154" s="758" t="s">
        <v>398</v>
      </c>
      <c r="D154" s="722"/>
      <c r="E154" s="383" t="s">
        <v>272</v>
      </c>
      <c r="F154" s="384" t="s">
        <v>343</v>
      </c>
      <c r="G154" s="385"/>
      <c r="H154" s="725" t="s">
        <v>344</v>
      </c>
      <c r="I154" s="386"/>
      <c r="J154" s="728">
        <f>SUM(I154:I156)</f>
        <v>0</v>
      </c>
      <c r="L154" s="235">
        <f>G154</f>
        <v>0</v>
      </c>
      <c r="M154" s="235"/>
      <c r="N154" s="235"/>
      <c r="O154" s="235">
        <f>I154</f>
        <v>0</v>
      </c>
      <c r="P154" s="235"/>
      <c r="Q154" s="235"/>
    </row>
    <row r="155" spans="2:17" s="148" customFormat="1" ht="14.25" customHeight="1" thickTop="1" thickBot="1" x14ac:dyDescent="0.2">
      <c r="B155" s="756"/>
      <c r="C155" s="759"/>
      <c r="D155" s="723"/>
      <c r="E155" s="387" t="s">
        <v>289</v>
      </c>
      <c r="F155" s="388" t="s">
        <v>667</v>
      </c>
      <c r="G155" s="389"/>
      <c r="H155" s="726"/>
      <c r="I155" s="390"/>
      <c r="J155" s="729"/>
      <c r="L155" s="235"/>
      <c r="M155" s="235">
        <f>G155</f>
        <v>0</v>
      </c>
      <c r="N155" s="235"/>
      <c r="O155" s="235"/>
      <c r="P155" s="235">
        <f>I155</f>
        <v>0</v>
      </c>
      <c r="Q155" s="235"/>
    </row>
    <row r="156" spans="2:17" s="148" customFormat="1" ht="14.25" customHeight="1" thickTop="1" x14ac:dyDescent="0.15">
      <c r="B156" s="757"/>
      <c r="C156" s="760"/>
      <c r="D156" s="724"/>
      <c r="E156" s="391" t="s">
        <v>293</v>
      </c>
      <c r="F156" s="392" t="s">
        <v>667</v>
      </c>
      <c r="G156" s="393"/>
      <c r="H156" s="727"/>
      <c r="I156" s="394"/>
      <c r="J156" s="730"/>
      <c r="L156" s="235"/>
      <c r="M156" s="235"/>
      <c r="N156" s="235">
        <f>G156</f>
        <v>0</v>
      </c>
      <c r="O156" s="235"/>
      <c r="P156" s="235"/>
      <c r="Q156" s="235">
        <f>I156</f>
        <v>0</v>
      </c>
    </row>
    <row r="157" spans="2:17" s="148" customFormat="1" ht="14.25" customHeight="1" thickBot="1" x14ac:dyDescent="0.2">
      <c r="B157" s="755">
        <f t="shared" si="4"/>
        <v>50</v>
      </c>
      <c r="C157" s="758" t="s">
        <v>399</v>
      </c>
      <c r="D157" s="722"/>
      <c r="E157" s="383" t="s">
        <v>272</v>
      </c>
      <c r="F157" s="384" t="s">
        <v>343</v>
      </c>
      <c r="G157" s="395"/>
      <c r="H157" s="725" t="s">
        <v>344</v>
      </c>
      <c r="I157" s="396"/>
      <c r="J157" s="728">
        <f>SUM(I157:I159)</f>
        <v>0</v>
      </c>
      <c r="L157" s="235">
        <f>G157</f>
        <v>0</v>
      </c>
      <c r="M157" s="235"/>
      <c r="N157" s="235"/>
      <c r="O157" s="235">
        <f>I157</f>
        <v>0</v>
      </c>
      <c r="P157" s="235"/>
      <c r="Q157" s="235"/>
    </row>
    <row r="158" spans="2:17" s="148" customFormat="1" ht="14.25" customHeight="1" thickTop="1" thickBot="1" x14ac:dyDescent="0.2">
      <c r="B158" s="756"/>
      <c r="C158" s="759"/>
      <c r="D158" s="723"/>
      <c r="E158" s="397" t="s">
        <v>289</v>
      </c>
      <c r="F158" s="398" t="s">
        <v>667</v>
      </c>
      <c r="G158" s="399"/>
      <c r="H158" s="726"/>
      <c r="I158" s="400"/>
      <c r="J158" s="729"/>
      <c r="L158" s="235"/>
      <c r="M158" s="235">
        <f>G158</f>
        <v>0</v>
      </c>
      <c r="N158" s="235"/>
      <c r="O158" s="235"/>
      <c r="P158" s="235">
        <f>I158</f>
        <v>0</v>
      </c>
      <c r="Q158" s="235"/>
    </row>
    <row r="159" spans="2:17" s="148" customFormat="1" ht="14.25" customHeight="1" thickTop="1" x14ac:dyDescent="0.15">
      <c r="B159" s="757"/>
      <c r="C159" s="760"/>
      <c r="D159" s="724"/>
      <c r="E159" s="391" t="s">
        <v>293</v>
      </c>
      <c r="F159" s="392" t="s">
        <v>667</v>
      </c>
      <c r="G159" s="401"/>
      <c r="H159" s="727"/>
      <c r="I159" s="402"/>
      <c r="J159" s="730"/>
      <c r="L159" s="235"/>
      <c r="M159" s="235"/>
      <c r="N159" s="235">
        <f>G159</f>
        <v>0</v>
      </c>
      <c r="O159" s="235"/>
      <c r="P159" s="235"/>
      <c r="Q159" s="235">
        <f>I159</f>
        <v>0</v>
      </c>
    </row>
    <row r="160" spans="2:17" s="148" customFormat="1" ht="14.25" customHeight="1" thickBot="1" x14ac:dyDescent="0.2">
      <c r="B160" s="755">
        <f t="shared" si="4"/>
        <v>51</v>
      </c>
      <c r="C160" s="758" t="s">
        <v>401</v>
      </c>
      <c r="D160" s="722"/>
      <c r="E160" s="383" t="s">
        <v>272</v>
      </c>
      <c r="F160" s="384" t="s">
        <v>343</v>
      </c>
      <c r="G160" s="395"/>
      <c r="H160" s="725" t="s">
        <v>344</v>
      </c>
      <c r="I160" s="396"/>
      <c r="J160" s="728">
        <f>SUM(I160:I162)</f>
        <v>0</v>
      </c>
      <c r="L160" s="235">
        <f>G160</f>
        <v>0</v>
      </c>
      <c r="M160" s="235"/>
      <c r="N160" s="235"/>
      <c r="O160" s="235">
        <f>I160</f>
        <v>0</v>
      </c>
      <c r="P160" s="235"/>
      <c r="Q160" s="235"/>
    </row>
    <row r="161" spans="2:17" s="148" customFormat="1" ht="14.25" customHeight="1" thickTop="1" thickBot="1" x14ac:dyDescent="0.2">
      <c r="B161" s="756"/>
      <c r="C161" s="759"/>
      <c r="D161" s="723"/>
      <c r="E161" s="397" t="s">
        <v>289</v>
      </c>
      <c r="F161" s="398" t="s">
        <v>667</v>
      </c>
      <c r="G161" s="399"/>
      <c r="H161" s="726"/>
      <c r="I161" s="400"/>
      <c r="J161" s="729"/>
      <c r="L161" s="235"/>
      <c r="M161" s="235">
        <f>G161</f>
        <v>0</v>
      </c>
      <c r="N161" s="235"/>
      <c r="O161" s="235"/>
      <c r="P161" s="235">
        <f>I161</f>
        <v>0</v>
      </c>
      <c r="Q161" s="235"/>
    </row>
    <row r="162" spans="2:17" s="148" customFormat="1" ht="14.25" customHeight="1" thickTop="1" x14ac:dyDescent="0.15">
      <c r="B162" s="757"/>
      <c r="C162" s="760"/>
      <c r="D162" s="724"/>
      <c r="E162" s="391" t="s">
        <v>293</v>
      </c>
      <c r="F162" s="392" t="s">
        <v>667</v>
      </c>
      <c r="G162" s="401"/>
      <c r="H162" s="727"/>
      <c r="I162" s="402"/>
      <c r="J162" s="730"/>
      <c r="L162" s="235"/>
      <c r="M162" s="235"/>
      <c r="N162" s="235">
        <f>G162</f>
        <v>0</v>
      </c>
      <c r="O162" s="235"/>
      <c r="P162" s="235"/>
      <c r="Q162" s="235">
        <f>I162</f>
        <v>0</v>
      </c>
    </row>
    <row r="163" spans="2:17" s="148" customFormat="1" ht="14.25" customHeight="1" thickBot="1" x14ac:dyDescent="0.2">
      <c r="B163" s="755">
        <f t="shared" si="4"/>
        <v>52</v>
      </c>
      <c r="C163" s="758" t="s">
        <v>400</v>
      </c>
      <c r="D163" s="722"/>
      <c r="E163" s="383" t="s">
        <v>272</v>
      </c>
      <c r="F163" s="384" t="s">
        <v>343</v>
      </c>
      <c r="G163" s="385"/>
      <c r="H163" s="725" t="s">
        <v>344</v>
      </c>
      <c r="I163" s="386"/>
      <c r="J163" s="728">
        <f>SUM(I163:I165)</f>
        <v>0</v>
      </c>
      <c r="L163" s="235">
        <f>G163</f>
        <v>0</v>
      </c>
      <c r="M163" s="235"/>
      <c r="N163" s="235"/>
      <c r="O163" s="235">
        <f>I163</f>
        <v>0</v>
      </c>
      <c r="P163" s="235"/>
      <c r="Q163" s="235"/>
    </row>
    <row r="164" spans="2:17" s="148" customFormat="1" ht="14.25" customHeight="1" thickTop="1" thickBot="1" x14ac:dyDescent="0.2">
      <c r="B164" s="756"/>
      <c r="C164" s="759"/>
      <c r="D164" s="723"/>
      <c r="E164" s="387" t="s">
        <v>289</v>
      </c>
      <c r="F164" s="388" t="s">
        <v>667</v>
      </c>
      <c r="G164" s="389"/>
      <c r="H164" s="726"/>
      <c r="I164" s="390"/>
      <c r="J164" s="729"/>
      <c r="L164" s="235"/>
      <c r="M164" s="235">
        <f>G164</f>
        <v>0</v>
      </c>
      <c r="N164" s="235"/>
      <c r="O164" s="235"/>
      <c r="P164" s="235">
        <f>I164</f>
        <v>0</v>
      </c>
      <c r="Q164" s="235"/>
    </row>
    <row r="165" spans="2:17" s="148" customFormat="1" ht="14.25" customHeight="1" thickTop="1" x14ac:dyDescent="0.15">
      <c r="B165" s="757"/>
      <c r="C165" s="760"/>
      <c r="D165" s="724"/>
      <c r="E165" s="391" t="s">
        <v>293</v>
      </c>
      <c r="F165" s="392" t="s">
        <v>667</v>
      </c>
      <c r="G165" s="393"/>
      <c r="H165" s="727"/>
      <c r="I165" s="394"/>
      <c r="J165" s="730"/>
      <c r="L165" s="235"/>
      <c r="M165" s="235"/>
      <c r="N165" s="235">
        <f>G165</f>
        <v>0</v>
      </c>
      <c r="O165" s="235"/>
      <c r="P165" s="235"/>
      <c r="Q165" s="235">
        <f>I165</f>
        <v>0</v>
      </c>
    </row>
    <row r="166" spans="2:17" s="148" customFormat="1" ht="14.25" customHeight="1" thickBot="1" x14ac:dyDescent="0.2">
      <c r="B166" s="755">
        <f t="shared" si="4"/>
        <v>53</v>
      </c>
      <c r="C166" s="758" t="s">
        <v>402</v>
      </c>
      <c r="D166" s="722"/>
      <c r="E166" s="383" t="s">
        <v>272</v>
      </c>
      <c r="F166" s="384" t="s">
        <v>343</v>
      </c>
      <c r="G166" s="395"/>
      <c r="H166" s="725" t="s">
        <v>344</v>
      </c>
      <c r="I166" s="396"/>
      <c r="J166" s="728">
        <f>SUM(I166:I168)</f>
        <v>0</v>
      </c>
      <c r="L166" s="235">
        <f>G166</f>
        <v>0</v>
      </c>
      <c r="M166" s="235"/>
      <c r="N166" s="235"/>
      <c r="O166" s="235">
        <f>I166</f>
        <v>0</v>
      </c>
      <c r="P166" s="235"/>
      <c r="Q166" s="235"/>
    </row>
    <row r="167" spans="2:17" s="148" customFormat="1" ht="14.25" customHeight="1" thickTop="1" thickBot="1" x14ac:dyDescent="0.2">
      <c r="B167" s="756"/>
      <c r="C167" s="759"/>
      <c r="D167" s="723"/>
      <c r="E167" s="397" t="s">
        <v>289</v>
      </c>
      <c r="F167" s="398" t="s">
        <v>667</v>
      </c>
      <c r="G167" s="399"/>
      <c r="H167" s="726"/>
      <c r="I167" s="400"/>
      <c r="J167" s="729"/>
      <c r="L167" s="235"/>
      <c r="M167" s="235">
        <f>G167</f>
        <v>0</v>
      </c>
      <c r="N167" s="235"/>
      <c r="O167" s="235"/>
      <c r="P167" s="235">
        <f>I167</f>
        <v>0</v>
      </c>
      <c r="Q167" s="235"/>
    </row>
    <row r="168" spans="2:17" s="148" customFormat="1" ht="14.25" customHeight="1" thickTop="1" x14ac:dyDescent="0.15">
      <c r="B168" s="757"/>
      <c r="C168" s="760"/>
      <c r="D168" s="724"/>
      <c r="E168" s="391" t="s">
        <v>293</v>
      </c>
      <c r="F168" s="392" t="s">
        <v>667</v>
      </c>
      <c r="G168" s="401"/>
      <c r="H168" s="727"/>
      <c r="I168" s="402"/>
      <c r="J168" s="730"/>
      <c r="L168" s="235"/>
      <c r="M168" s="235"/>
      <c r="N168" s="235">
        <f>G168</f>
        <v>0</v>
      </c>
      <c r="O168" s="235"/>
      <c r="P168" s="235"/>
      <c r="Q168" s="235">
        <f>I168</f>
        <v>0</v>
      </c>
    </row>
    <row r="169" spans="2:17" s="148" customFormat="1" ht="14.25" customHeight="1" thickBot="1" x14ac:dyDescent="0.2">
      <c r="B169" s="755">
        <f t="shared" si="4"/>
        <v>54</v>
      </c>
      <c r="C169" s="758" t="s">
        <v>403</v>
      </c>
      <c r="D169" s="722"/>
      <c r="E169" s="383" t="s">
        <v>272</v>
      </c>
      <c r="F169" s="384" t="s">
        <v>343</v>
      </c>
      <c r="G169" s="395"/>
      <c r="H169" s="725" t="s">
        <v>344</v>
      </c>
      <c r="I169" s="396"/>
      <c r="J169" s="728">
        <f>SUM(I169:I171)</f>
        <v>0</v>
      </c>
      <c r="L169" s="235">
        <f>G169</f>
        <v>0</v>
      </c>
      <c r="M169" s="235"/>
      <c r="N169" s="235"/>
      <c r="O169" s="235">
        <f>I169</f>
        <v>0</v>
      </c>
      <c r="P169" s="235"/>
      <c r="Q169" s="235"/>
    </row>
    <row r="170" spans="2:17" s="148" customFormat="1" ht="14.25" customHeight="1" thickTop="1" thickBot="1" x14ac:dyDescent="0.2">
      <c r="B170" s="756"/>
      <c r="C170" s="759"/>
      <c r="D170" s="723"/>
      <c r="E170" s="397" t="s">
        <v>289</v>
      </c>
      <c r="F170" s="398" t="s">
        <v>667</v>
      </c>
      <c r="G170" s="399"/>
      <c r="H170" s="726"/>
      <c r="I170" s="400"/>
      <c r="J170" s="729"/>
      <c r="L170" s="235"/>
      <c r="M170" s="235">
        <f>G170</f>
        <v>0</v>
      </c>
      <c r="N170" s="235"/>
      <c r="O170" s="235"/>
      <c r="P170" s="235">
        <f>I170</f>
        <v>0</v>
      </c>
      <c r="Q170" s="235"/>
    </row>
    <row r="171" spans="2:17" s="148" customFormat="1" ht="14.25" customHeight="1" thickTop="1" x14ac:dyDescent="0.15">
      <c r="B171" s="757"/>
      <c r="C171" s="760"/>
      <c r="D171" s="724"/>
      <c r="E171" s="391" t="s">
        <v>293</v>
      </c>
      <c r="F171" s="392" t="s">
        <v>667</v>
      </c>
      <c r="G171" s="401"/>
      <c r="H171" s="727"/>
      <c r="I171" s="402"/>
      <c r="J171" s="730"/>
      <c r="L171" s="235"/>
      <c r="M171" s="235"/>
      <c r="N171" s="235">
        <f>G171</f>
        <v>0</v>
      </c>
      <c r="O171" s="235"/>
      <c r="P171" s="235"/>
      <c r="Q171" s="235">
        <f>I171</f>
        <v>0</v>
      </c>
    </row>
    <row r="172" spans="2:17" s="148" customFormat="1" ht="14.25" customHeight="1" thickBot="1" x14ac:dyDescent="0.2">
      <c r="B172" s="755">
        <f t="shared" si="4"/>
        <v>55</v>
      </c>
      <c r="C172" s="758" t="s">
        <v>404</v>
      </c>
      <c r="D172" s="722"/>
      <c r="E172" s="383" t="s">
        <v>272</v>
      </c>
      <c r="F172" s="384" t="s">
        <v>343</v>
      </c>
      <c r="G172" s="395"/>
      <c r="H172" s="725" t="s">
        <v>344</v>
      </c>
      <c r="I172" s="396"/>
      <c r="J172" s="728">
        <f>SUM(I172:I174)</f>
        <v>0</v>
      </c>
      <c r="L172" s="235">
        <f>G172</f>
        <v>0</v>
      </c>
      <c r="M172" s="235"/>
      <c r="N172" s="235"/>
      <c r="O172" s="235">
        <f>I172</f>
        <v>0</v>
      </c>
      <c r="P172" s="235"/>
      <c r="Q172" s="235"/>
    </row>
    <row r="173" spans="2:17" s="148" customFormat="1" ht="14.25" customHeight="1" thickTop="1" thickBot="1" x14ac:dyDescent="0.2">
      <c r="B173" s="756"/>
      <c r="C173" s="759"/>
      <c r="D173" s="723"/>
      <c r="E173" s="397" t="s">
        <v>289</v>
      </c>
      <c r="F173" s="398" t="s">
        <v>667</v>
      </c>
      <c r="G173" s="399"/>
      <c r="H173" s="726"/>
      <c r="I173" s="400"/>
      <c r="J173" s="729"/>
      <c r="L173" s="235"/>
      <c r="M173" s="235">
        <f>G173</f>
        <v>0</v>
      </c>
      <c r="N173" s="235"/>
      <c r="O173" s="235"/>
      <c r="P173" s="235">
        <f>I173</f>
        <v>0</v>
      </c>
      <c r="Q173" s="235"/>
    </row>
    <row r="174" spans="2:17" s="148" customFormat="1" ht="14.25" customHeight="1" thickTop="1" x14ac:dyDescent="0.15">
      <c r="B174" s="757"/>
      <c r="C174" s="760"/>
      <c r="D174" s="724"/>
      <c r="E174" s="391" t="s">
        <v>293</v>
      </c>
      <c r="F174" s="392" t="s">
        <v>667</v>
      </c>
      <c r="G174" s="401"/>
      <c r="H174" s="727"/>
      <c r="I174" s="402"/>
      <c r="J174" s="730"/>
      <c r="L174" s="235"/>
      <c r="M174" s="235"/>
      <c r="N174" s="235">
        <f>G174</f>
        <v>0</v>
      </c>
      <c r="O174" s="235"/>
      <c r="P174" s="235"/>
      <c r="Q174" s="235">
        <f>I174</f>
        <v>0</v>
      </c>
    </row>
    <row r="175" spans="2:17" s="148" customFormat="1" ht="14.25" customHeight="1" thickBot="1" x14ac:dyDescent="0.2">
      <c r="B175" s="755">
        <f t="shared" si="4"/>
        <v>56</v>
      </c>
      <c r="C175" s="758" t="s">
        <v>405</v>
      </c>
      <c r="D175" s="722"/>
      <c r="E175" s="383" t="s">
        <v>272</v>
      </c>
      <c r="F175" s="384" t="s">
        <v>343</v>
      </c>
      <c r="G175" s="395"/>
      <c r="H175" s="725" t="s">
        <v>344</v>
      </c>
      <c r="I175" s="396"/>
      <c r="J175" s="728">
        <f>SUM(I175:I177)</f>
        <v>0</v>
      </c>
      <c r="L175" s="235">
        <f>G175</f>
        <v>0</v>
      </c>
      <c r="M175" s="235"/>
      <c r="N175" s="235"/>
      <c r="O175" s="235">
        <f>I175</f>
        <v>0</v>
      </c>
      <c r="P175" s="235"/>
      <c r="Q175" s="235"/>
    </row>
    <row r="176" spans="2:17" s="148" customFormat="1" ht="14.25" customHeight="1" thickTop="1" thickBot="1" x14ac:dyDescent="0.2">
      <c r="B176" s="756"/>
      <c r="C176" s="759"/>
      <c r="D176" s="723"/>
      <c r="E176" s="397" t="s">
        <v>289</v>
      </c>
      <c r="F176" s="398" t="s">
        <v>667</v>
      </c>
      <c r="G176" s="399"/>
      <c r="H176" s="726"/>
      <c r="I176" s="400"/>
      <c r="J176" s="729"/>
      <c r="L176" s="235"/>
      <c r="M176" s="235">
        <f>G176</f>
        <v>0</v>
      </c>
      <c r="N176" s="235"/>
      <c r="O176" s="235"/>
      <c r="P176" s="235">
        <f>I176</f>
        <v>0</v>
      </c>
      <c r="Q176" s="235"/>
    </row>
    <row r="177" spans="2:17" s="148" customFormat="1" ht="14.25" customHeight="1" thickTop="1" x14ac:dyDescent="0.15">
      <c r="B177" s="757"/>
      <c r="C177" s="760"/>
      <c r="D177" s="724"/>
      <c r="E177" s="391" t="s">
        <v>293</v>
      </c>
      <c r="F177" s="392" t="s">
        <v>667</v>
      </c>
      <c r="G177" s="401"/>
      <c r="H177" s="727"/>
      <c r="I177" s="402"/>
      <c r="J177" s="730"/>
      <c r="L177" s="235"/>
      <c r="M177" s="235"/>
      <c r="N177" s="235">
        <f>G177</f>
        <v>0</v>
      </c>
      <c r="O177" s="235"/>
      <c r="P177" s="235"/>
      <c r="Q177" s="235">
        <f>I177</f>
        <v>0</v>
      </c>
    </row>
    <row r="178" spans="2:17" s="148" customFormat="1" ht="14.25" customHeight="1" thickBot="1" x14ac:dyDescent="0.2">
      <c r="B178" s="755">
        <f t="shared" si="4"/>
        <v>57</v>
      </c>
      <c r="C178" s="758" t="s">
        <v>406</v>
      </c>
      <c r="D178" s="722"/>
      <c r="E178" s="383" t="s">
        <v>272</v>
      </c>
      <c r="F178" s="384" t="s">
        <v>343</v>
      </c>
      <c r="G178" s="385"/>
      <c r="H178" s="725" t="s">
        <v>344</v>
      </c>
      <c r="I178" s="386"/>
      <c r="J178" s="728">
        <f>SUM(I178:I180)</f>
        <v>0</v>
      </c>
      <c r="L178" s="235">
        <f>G178</f>
        <v>0</v>
      </c>
      <c r="M178" s="235"/>
      <c r="N178" s="235"/>
      <c r="O178" s="235">
        <f>I178</f>
        <v>0</v>
      </c>
      <c r="P178" s="235"/>
      <c r="Q178" s="235"/>
    </row>
    <row r="179" spans="2:17" s="148" customFormat="1" ht="14.25" customHeight="1" thickTop="1" thickBot="1" x14ac:dyDescent="0.2">
      <c r="B179" s="756"/>
      <c r="C179" s="759"/>
      <c r="D179" s="723"/>
      <c r="E179" s="387" t="s">
        <v>289</v>
      </c>
      <c r="F179" s="388" t="s">
        <v>667</v>
      </c>
      <c r="G179" s="389"/>
      <c r="H179" s="726"/>
      <c r="I179" s="390"/>
      <c r="J179" s="729"/>
      <c r="L179" s="235"/>
      <c r="M179" s="235">
        <f>G179</f>
        <v>0</v>
      </c>
      <c r="N179" s="235"/>
      <c r="O179" s="235"/>
      <c r="P179" s="235">
        <f>I179</f>
        <v>0</v>
      </c>
      <c r="Q179" s="235"/>
    </row>
    <row r="180" spans="2:17" s="148" customFormat="1" ht="14.25" customHeight="1" thickTop="1" x14ac:dyDescent="0.15">
      <c r="B180" s="757"/>
      <c r="C180" s="760"/>
      <c r="D180" s="724"/>
      <c r="E180" s="391" t="s">
        <v>293</v>
      </c>
      <c r="F180" s="392" t="s">
        <v>667</v>
      </c>
      <c r="G180" s="393"/>
      <c r="H180" s="727"/>
      <c r="I180" s="394"/>
      <c r="J180" s="730"/>
      <c r="L180" s="235"/>
      <c r="M180" s="235"/>
      <c r="N180" s="235">
        <f>G180</f>
        <v>0</v>
      </c>
      <c r="O180" s="235"/>
      <c r="P180" s="235"/>
      <c r="Q180" s="235">
        <f>I180</f>
        <v>0</v>
      </c>
    </row>
    <row r="181" spans="2:17" s="148" customFormat="1" ht="14.25" customHeight="1" thickBot="1" x14ac:dyDescent="0.2">
      <c r="B181" s="755">
        <f t="shared" si="4"/>
        <v>58</v>
      </c>
      <c r="C181" s="758" t="s">
        <v>407</v>
      </c>
      <c r="D181" s="722"/>
      <c r="E181" s="383" t="s">
        <v>272</v>
      </c>
      <c r="F181" s="384" t="s">
        <v>343</v>
      </c>
      <c r="G181" s="385"/>
      <c r="H181" s="725" t="s">
        <v>344</v>
      </c>
      <c r="I181" s="386"/>
      <c r="J181" s="728">
        <f>SUM(I181:I183)</f>
        <v>0</v>
      </c>
      <c r="L181" s="235">
        <f>G181</f>
        <v>0</v>
      </c>
      <c r="M181" s="235"/>
      <c r="N181" s="235"/>
      <c r="O181" s="235">
        <f>I181</f>
        <v>0</v>
      </c>
      <c r="P181" s="235"/>
      <c r="Q181" s="235"/>
    </row>
    <row r="182" spans="2:17" s="148" customFormat="1" ht="14.25" customHeight="1" thickTop="1" thickBot="1" x14ac:dyDescent="0.2">
      <c r="B182" s="756"/>
      <c r="C182" s="759"/>
      <c r="D182" s="723"/>
      <c r="E182" s="387" t="s">
        <v>289</v>
      </c>
      <c r="F182" s="388" t="s">
        <v>667</v>
      </c>
      <c r="G182" s="389"/>
      <c r="H182" s="726"/>
      <c r="I182" s="390"/>
      <c r="J182" s="729"/>
      <c r="L182" s="235"/>
      <c r="M182" s="235">
        <f>G182</f>
        <v>0</v>
      </c>
      <c r="N182" s="235"/>
      <c r="O182" s="235"/>
      <c r="P182" s="235">
        <f>I182</f>
        <v>0</v>
      </c>
      <c r="Q182" s="235"/>
    </row>
    <row r="183" spans="2:17" s="148" customFormat="1" ht="14.25" customHeight="1" thickTop="1" x14ac:dyDescent="0.15">
      <c r="B183" s="757"/>
      <c r="C183" s="760"/>
      <c r="D183" s="724"/>
      <c r="E183" s="391" t="s">
        <v>293</v>
      </c>
      <c r="F183" s="392" t="s">
        <v>667</v>
      </c>
      <c r="G183" s="393"/>
      <c r="H183" s="727"/>
      <c r="I183" s="394"/>
      <c r="J183" s="730"/>
      <c r="L183" s="235"/>
      <c r="M183" s="235"/>
      <c r="N183" s="235">
        <f>G183</f>
        <v>0</v>
      </c>
      <c r="O183" s="235"/>
      <c r="P183" s="235"/>
      <c r="Q183" s="235">
        <f>I183</f>
        <v>0</v>
      </c>
    </row>
    <row r="184" spans="2:17" s="148" customFormat="1" ht="14.25" customHeight="1" thickBot="1" x14ac:dyDescent="0.2">
      <c r="B184" s="755">
        <f t="shared" si="4"/>
        <v>59</v>
      </c>
      <c r="C184" s="758" t="s">
        <v>408</v>
      </c>
      <c r="D184" s="722"/>
      <c r="E184" s="383" t="s">
        <v>272</v>
      </c>
      <c r="F184" s="384" t="s">
        <v>343</v>
      </c>
      <c r="G184" s="395"/>
      <c r="H184" s="725" t="s">
        <v>344</v>
      </c>
      <c r="I184" s="396"/>
      <c r="J184" s="728">
        <f>SUM(I184:I186)</f>
        <v>0</v>
      </c>
      <c r="L184" s="235">
        <f>G184</f>
        <v>0</v>
      </c>
      <c r="M184" s="235"/>
      <c r="N184" s="235"/>
      <c r="O184" s="235">
        <f>I184</f>
        <v>0</v>
      </c>
      <c r="P184" s="235"/>
      <c r="Q184" s="235"/>
    </row>
    <row r="185" spans="2:17" s="148" customFormat="1" ht="14.25" customHeight="1" thickTop="1" thickBot="1" x14ac:dyDescent="0.2">
      <c r="B185" s="756"/>
      <c r="C185" s="759"/>
      <c r="D185" s="723"/>
      <c r="E185" s="397" t="s">
        <v>289</v>
      </c>
      <c r="F185" s="398" t="s">
        <v>667</v>
      </c>
      <c r="G185" s="399"/>
      <c r="H185" s="726"/>
      <c r="I185" s="400"/>
      <c r="J185" s="729"/>
      <c r="L185" s="235"/>
      <c r="M185" s="235">
        <f>G185</f>
        <v>0</v>
      </c>
      <c r="N185" s="235"/>
      <c r="O185" s="235"/>
      <c r="P185" s="235">
        <f>I185</f>
        <v>0</v>
      </c>
      <c r="Q185" s="235"/>
    </row>
    <row r="186" spans="2:17" s="148" customFormat="1" ht="14.25" customHeight="1" thickTop="1" x14ac:dyDescent="0.15">
      <c r="B186" s="757"/>
      <c r="C186" s="760"/>
      <c r="D186" s="724"/>
      <c r="E186" s="391" t="s">
        <v>293</v>
      </c>
      <c r="F186" s="392" t="s">
        <v>667</v>
      </c>
      <c r="G186" s="401"/>
      <c r="H186" s="727"/>
      <c r="I186" s="402"/>
      <c r="J186" s="730"/>
      <c r="L186" s="235"/>
      <c r="M186" s="235"/>
      <c r="N186" s="235">
        <f>G186</f>
        <v>0</v>
      </c>
      <c r="O186" s="235"/>
      <c r="P186" s="235"/>
      <c r="Q186" s="235">
        <f>I186</f>
        <v>0</v>
      </c>
    </row>
    <row r="187" spans="2:17" s="148" customFormat="1" ht="14.25" customHeight="1" thickBot="1" x14ac:dyDescent="0.2">
      <c r="B187" s="755">
        <f t="shared" si="4"/>
        <v>60</v>
      </c>
      <c r="C187" s="758" t="s">
        <v>409</v>
      </c>
      <c r="D187" s="722"/>
      <c r="E187" s="383" t="s">
        <v>272</v>
      </c>
      <c r="F187" s="384" t="s">
        <v>343</v>
      </c>
      <c r="G187" s="395"/>
      <c r="H187" s="725" t="s">
        <v>344</v>
      </c>
      <c r="I187" s="396"/>
      <c r="J187" s="728">
        <f>SUM(I187:I189)</f>
        <v>0</v>
      </c>
      <c r="L187" s="235">
        <f>G187</f>
        <v>0</v>
      </c>
      <c r="M187" s="235"/>
      <c r="N187" s="235"/>
      <c r="O187" s="235">
        <f>I187</f>
        <v>0</v>
      </c>
      <c r="P187" s="235"/>
      <c r="Q187" s="235"/>
    </row>
    <row r="188" spans="2:17" s="148" customFormat="1" ht="14.25" customHeight="1" thickTop="1" thickBot="1" x14ac:dyDescent="0.2">
      <c r="B188" s="756"/>
      <c r="C188" s="759"/>
      <c r="D188" s="723"/>
      <c r="E188" s="397" t="s">
        <v>289</v>
      </c>
      <c r="F188" s="398" t="s">
        <v>667</v>
      </c>
      <c r="G188" s="399"/>
      <c r="H188" s="726"/>
      <c r="I188" s="400"/>
      <c r="J188" s="729"/>
      <c r="L188" s="235"/>
      <c r="M188" s="235">
        <f>G188</f>
        <v>0</v>
      </c>
      <c r="N188" s="235"/>
      <c r="O188" s="235"/>
      <c r="P188" s="235">
        <f>I188</f>
        <v>0</v>
      </c>
      <c r="Q188" s="235"/>
    </row>
    <row r="189" spans="2:17" s="148" customFormat="1" ht="14.25" customHeight="1" thickTop="1" x14ac:dyDescent="0.15">
      <c r="B189" s="757"/>
      <c r="C189" s="760"/>
      <c r="D189" s="724"/>
      <c r="E189" s="391" t="s">
        <v>293</v>
      </c>
      <c r="F189" s="392" t="s">
        <v>667</v>
      </c>
      <c r="G189" s="401"/>
      <c r="H189" s="727"/>
      <c r="I189" s="402"/>
      <c r="J189" s="730"/>
      <c r="L189" s="235"/>
      <c r="M189" s="235"/>
      <c r="N189" s="235">
        <f>G189</f>
        <v>0</v>
      </c>
      <c r="O189" s="235"/>
      <c r="P189" s="235"/>
      <c r="Q189" s="235">
        <f>I189</f>
        <v>0</v>
      </c>
    </row>
    <row r="190" spans="2:17" s="148" customFormat="1" ht="14.25" customHeight="1" thickBot="1" x14ac:dyDescent="0.2">
      <c r="B190" s="755">
        <f t="shared" si="4"/>
        <v>61</v>
      </c>
      <c r="C190" s="758" t="s">
        <v>410</v>
      </c>
      <c r="D190" s="722"/>
      <c r="E190" s="383" t="s">
        <v>272</v>
      </c>
      <c r="F190" s="384" t="s">
        <v>343</v>
      </c>
      <c r="G190" s="395"/>
      <c r="H190" s="725" t="s">
        <v>344</v>
      </c>
      <c r="I190" s="396"/>
      <c r="J190" s="728">
        <f>SUM(I190:I192)</f>
        <v>0</v>
      </c>
      <c r="L190" s="235">
        <f>G190</f>
        <v>0</v>
      </c>
      <c r="M190" s="235"/>
      <c r="N190" s="235"/>
      <c r="O190" s="235">
        <f>I190</f>
        <v>0</v>
      </c>
      <c r="P190" s="235"/>
      <c r="Q190" s="235"/>
    </row>
    <row r="191" spans="2:17" s="148" customFormat="1" ht="14.25" customHeight="1" thickTop="1" thickBot="1" x14ac:dyDescent="0.2">
      <c r="B191" s="756"/>
      <c r="C191" s="759"/>
      <c r="D191" s="723"/>
      <c r="E191" s="397" t="s">
        <v>289</v>
      </c>
      <c r="F191" s="398" t="s">
        <v>667</v>
      </c>
      <c r="G191" s="399"/>
      <c r="H191" s="726"/>
      <c r="I191" s="400"/>
      <c r="J191" s="729"/>
      <c r="L191" s="235"/>
      <c r="M191" s="235">
        <f>G191</f>
        <v>0</v>
      </c>
      <c r="N191" s="235"/>
      <c r="O191" s="235"/>
      <c r="P191" s="235">
        <f>I191</f>
        <v>0</v>
      </c>
      <c r="Q191" s="235"/>
    </row>
    <row r="192" spans="2:17" s="148" customFormat="1" ht="14.25" customHeight="1" thickTop="1" x14ac:dyDescent="0.15">
      <c r="B192" s="757"/>
      <c r="C192" s="760"/>
      <c r="D192" s="724"/>
      <c r="E192" s="391" t="s">
        <v>293</v>
      </c>
      <c r="F192" s="392" t="s">
        <v>667</v>
      </c>
      <c r="G192" s="401"/>
      <c r="H192" s="727"/>
      <c r="I192" s="402"/>
      <c r="J192" s="730"/>
      <c r="L192" s="235"/>
      <c r="M192" s="235"/>
      <c r="N192" s="235">
        <f>G192</f>
        <v>0</v>
      </c>
      <c r="O192" s="235"/>
      <c r="P192" s="235"/>
      <c r="Q192" s="235">
        <f>I192</f>
        <v>0</v>
      </c>
    </row>
    <row r="193" spans="2:17" s="148" customFormat="1" ht="14.25" customHeight="1" thickBot="1" x14ac:dyDescent="0.2">
      <c r="B193" s="755">
        <f t="shared" si="4"/>
        <v>62</v>
      </c>
      <c r="C193" s="758" t="s">
        <v>411</v>
      </c>
      <c r="D193" s="722"/>
      <c r="E193" s="383" t="s">
        <v>272</v>
      </c>
      <c r="F193" s="384" t="s">
        <v>343</v>
      </c>
      <c r="G193" s="395"/>
      <c r="H193" s="725" t="s">
        <v>344</v>
      </c>
      <c r="I193" s="396"/>
      <c r="J193" s="728">
        <f>SUM(I193:I195)</f>
        <v>0</v>
      </c>
      <c r="L193" s="235">
        <f>G193</f>
        <v>0</v>
      </c>
      <c r="M193" s="235"/>
      <c r="N193" s="235"/>
      <c r="O193" s="235">
        <f>I193</f>
        <v>0</v>
      </c>
      <c r="P193" s="235"/>
      <c r="Q193" s="235"/>
    </row>
    <row r="194" spans="2:17" s="148" customFormat="1" ht="14.25" customHeight="1" thickTop="1" thickBot="1" x14ac:dyDescent="0.2">
      <c r="B194" s="756"/>
      <c r="C194" s="759"/>
      <c r="D194" s="723"/>
      <c r="E194" s="397" t="s">
        <v>289</v>
      </c>
      <c r="F194" s="398" t="s">
        <v>667</v>
      </c>
      <c r="G194" s="399"/>
      <c r="H194" s="726"/>
      <c r="I194" s="400"/>
      <c r="J194" s="729"/>
      <c r="L194" s="235"/>
      <c r="M194" s="235">
        <f>G194</f>
        <v>0</v>
      </c>
      <c r="N194" s="235"/>
      <c r="O194" s="235"/>
      <c r="P194" s="235">
        <f>I194</f>
        <v>0</v>
      </c>
      <c r="Q194" s="235"/>
    </row>
    <row r="195" spans="2:17" s="148" customFormat="1" ht="14.25" customHeight="1" thickTop="1" x14ac:dyDescent="0.15">
      <c r="B195" s="757"/>
      <c r="C195" s="760"/>
      <c r="D195" s="724"/>
      <c r="E195" s="391" t="s">
        <v>293</v>
      </c>
      <c r="F195" s="392" t="s">
        <v>667</v>
      </c>
      <c r="G195" s="401"/>
      <c r="H195" s="727"/>
      <c r="I195" s="402"/>
      <c r="J195" s="730"/>
      <c r="L195" s="235"/>
      <c r="M195" s="235"/>
      <c r="N195" s="235">
        <f>G195</f>
        <v>0</v>
      </c>
      <c r="O195" s="235"/>
      <c r="P195" s="235"/>
      <c r="Q195" s="235">
        <f>I195</f>
        <v>0</v>
      </c>
    </row>
    <row r="196" spans="2:17" s="148" customFormat="1" ht="14.25" customHeight="1" thickBot="1" x14ac:dyDescent="0.2">
      <c r="B196" s="755">
        <f t="shared" si="4"/>
        <v>63</v>
      </c>
      <c r="C196" s="758" t="s">
        <v>412</v>
      </c>
      <c r="D196" s="722"/>
      <c r="E196" s="383" t="s">
        <v>272</v>
      </c>
      <c r="F196" s="384" t="s">
        <v>343</v>
      </c>
      <c r="G196" s="395"/>
      <c r="H196" s="725" t="s">
        <v>344</v>
      </c>
      <c r="I196" s="396"/>
      <c r="J196" s="728">
        <f>SUM(I196:I198)</f>
        <v>0</v>
      </c>
      <c r="L196" s="235">
        <f>G196</f>
        <v>0</v>
      </c>
      <c r="M196" s="235"/>
      <c r="N196" s="235"/>
      <c r="O196" s="235">
        <f>I196</f>
        <v>0</v>
      </c>
      <c r="P196" s="235"/>
      <c r="Q196" s="235"/>
    </row>
    <row r="197" spans="2:17" s="148" customFormat="1" ht="14.25" customHeight="1" thickTop="1" thickBot="1" x14ac:dyDescent="0.2">
      <c r="B197" s="756"/>
      <c r="C197" s="759"/>
      <c r="D197" s="723"/>
      <c r="E197" s="397" t="s">
        <v>289</v>
      </c>
      <c r="F197" s="398" t="s">
        <v>667</v>
      </c>
      <c r="G197" s="399"/>
      <c r="H197" s="726"/>
      <c r="I197" s="400"/>
      <c r="J197" s="729"/>
      <c r="L197" s="235"/>
      <c r="M197" s="235">
        <f>G197</f>
        <v>0</v>
      </c>
      <c r="N197" s="235"/>
      <c r="O197" s="235"/>
      <c r="P197" s="235">
        <f>I197</f>
        <v>0</v>
      </c>
      <c r="Q197" s="235"/>
    </row>
    <row r="198" spans="2:17" s="148" customFormat="1" ht="14.25" customHeight="1" thickTop="1" x14ac:dyDescent="0.15">
      <c r="B198" s="757"/>
      <c r="C198" s="760"/>
      <c r="D198" s="724"/>
      <c r="E198" s="391" t="s">
        <v>293</v>
      </c>
      <c r="F198" s="392" t="s">
        <v>667</v>
      </c>
      <c r="G198" s="401"/>
      <c r="H198" s="727"/>
      <c r="I198" s="402"/>
      <c r="J198" s="730"/>
      <c r="L198" s="235"/>
      <c r="M198" s="235"/>
      <c r="N198" s="235">
        <f>G198</f>
        <v>0</v>
      </c>
      <c r="O198" s="235"/>
      <c r="P198" s="235"/>
      <c r="Q198" s="235">
        <f>I198</f>
        <v>0</v>
      </c>
    </row>
    <row r="199" spans="2:17" s="148" customFormat="1" ht="14.25" customHeight="1" thickBot="1" x14ac:dyDescent="0.2">
      <c r="B199" s="755">
        <f t="shared" si="4"/>
        <v>64</v>
      </c>
      <c r="C199" s="758" t="s">
        <v>413</v>
      </c>
      <c r="D199" s="722"/>
      <c r="E199" s="383" t="s">
        <v>272</v>
      </c>
      <c r="F199" s="384" t="s">
        <v>343</v>
      </c>
      <c r="G199" s="395"/>
      <c r="H199" s="725" t="s">
        <v>344</v>
      </c>
      <c r="I199" s="396"/>
      <c r="J199" s="728">
        <f>SUM(I199:I201)</f>
        <v>0</v>
      </c>
      <c r="L199" s="235">
        <f>G199</f>
        <v>0</v>
      </c>
      <c r="M199" s="235"/>
      <c r="N199" s="235"/>
      <c r="O199" s="235">
        <f>I199</f>
        <v>0</v>
      </c>
      <c r="P199" s="235"/>
      <c r="Q199" s="235"/>
    </row>
    <row r="200" spans="2:17" s="148" customFormat="1" ht="14.25" customHeight="1" thickTop="1" thickBot="1" x14ac:dyDescent="0.2">
      <c r="B200" s="756"/>
      <c r="C200" s="759"/>
      <c r="D200" s="723"/>
      <c r="E200" s="397" t="s">
        <v>289</v>
      </c>
      <c r="F200" s="398" t="s">
        <v>667</v>
      </c>
      <c r="G200" s="403"/>
      <c r="H200" s="726"/>
      <c r="I200" s="404"/>
      <c r="J200" s="729"/>
      <c r="L200" s="235"/>
      <c r="M200" s="235">
        <f>G200</f>
        <v>0</v>
      </c>
      <c r="N200" s="235"/>
      <c r="O200" s="235"/>
      <c r="P200" s="235">
        <f>I200</f>
        <v>0</v>
      </c>
      <c r="Q200" s="235"/>
    </row>
    <row r="201" spans="2:17" s="148" customFormat="1" ht="14.25" customHeight="1" thickTop="1" x14ac:dyDescent="0.15">
      <c r="B201" s="757"/>
      <c r="C201" s="760"/>
      <c r="D201" s="724"/>
      <c r="E201" s="391" t="s">
        <v>293</v>
      </c>
      <c r="F201" s="392" t="s">
        <v>667</v>
      </c>
      <c r="G201" s="401"/>
      <c r="H201" s="727"/>
      <c r="I201" s="402"/>
      <c r="J201" s="730"/>
      <c r="L201" s="235"/>
      <c r="M201" s="235"/>
      <c r="N201" s="235">
        <f>G201</f>
        <v>0</v>
      </c>
      <c r="O201" s="235"/>
      <c r="P201" s="235"/>
      <c r="Q201" s="235">
        <f>I201</f>
        <v>0</v>
      </c>
    </row>
    <row r="202" spans="2:17" s="148" customFormat="1" ht="14.25" customHeight="1" thickBot="1" x14ac:dyDescent="0.2">
      <c r="B202" s="755">
        <f t="shared" si="4"/>
        <v>65</v>
      </c>
      <c r="C202" s="758" t="s">
        <v>414</v>
      </c>
      <c r="D202" s="722"/>
      <c r="E202" s="383" t="s">
        <v>272</v>
      </c>
      <c r="F202" s="384" t="s">
        <v>343</v>
      </c>
      <c r="G202" s="385"/>
      <c r="H202" s="725" t="s">
        <v>344</v>
      </c>
      <c r="I202" s="386"/>
      <c r="J202" s="728">
        <f>SUM(I202:I204)</f>
        <v>0</v>
      </c>
      <c r="L202" s="235">
        <f>G202</f>
        <v>0</v>
      </c>
      <c r="M202" s="235"/>
      <c r="N202" s="235"/>
      <c r="O202" s="235">
        <f>I202</f>
        <v>0</v>
      </c>
      <c r="P202" s="235"/>
      <c r="Q202" s="235"/>
    </row>
    <row r="203" spans="2:17" s="148" customFormat="1" ht="14.25" customHeight="1" thickTop="1" thickBot="1" x14ac:dyDescent="0.2">
      <c r="B203" s="756"/>
      <c r="C203" s="759"/>
      <c r="D203" s="723"/>
      <c r="E203" s="387" t="s">
        <v>289</v>
      </c>
      <c r="F203" s="388" t="s">
        <v>667</v>
      </c>
      <c r="G203" s="389"/>
      <c r="H203" s="726"/>
      <c r="I203" s="390"/>
      <c r="J203" s="729"/>
      <c r="L203" s="235"/>
      <c r="M203" s="235">
        <f>G203</f>
        <v>0</v>
      </c>
      <c r="N203" s="235"/>
      <c r="O203" s="235"/>
      <c r="P203" s="235">
        <f>I203</f>
        <v>0</v>
      </c>
      <c r="Q203" s="235"/>
    </row>
    <row r="204" spans="2:17" s="148" customFormat="1" ht="14.25" customHeight="1" thickTop="1" x14ac:dyDescent="0.15">
      <c r="B204" s="757"/>
      <c r="C204" s="760"/>
      <c r="D204" s="724"/>
      <c r="E204" s="391" t="s">
        <v>293</v>
      </c>
      <c r="F204" s="392" t="s">
        <v>667</v>
      </c>
      <c r="G204" s="393"/>
      <c r="H204" s="727"/>
      <c r="I204" s="394"/>
      <c r="J204" s="730"/>
      <c r="L204" s="235"/>
      <c r="M204" s="235"/>
      <c r="N204" s="235">
        <f>G204</f>
        <v>0</v>
      </c>
      <c r="O204" s="235"/>
      <c r="P204" s="235"/>
      <c r="Q204" s="235">
        <f>I204</f>
        <v>0</v>
      </c>
    </row>
    <row r="205" spans="2:17" s="148" customFormat="1" ht="14.25" customHeight="1" thickBot="1" x14ac:dyDescent="0.2">
      <c r="B205" s="755">
        <f t="shared" si="4"/>
        <v>66</v>
      </c>
      <c r="C205" s="758" t="s">
        <v>415</v>
      </c>
      <c r="D205" s="722"/>
      <c r="E205" s="383" t="s">
        <v>272</v>
      </c>
      <c r="F205" s="384" t="s">
        <v>343</v>
      </c>
      <c r="G205" s="395"/>
      <c r="H205" s="725" t="s">
        <v>344</v>
      </c>
      <c r="I205" s="396"/>
      <c r="J205" s="728">
        <f>SUM(I205:I207)</f>
        <v>0</v>
      </c>
      <c r="L205" s="235">
        <f>G205</f>
        <v>0</v>
      </c>
      <c r="M205" s="235"/>
      <c r="N205" s="235"/>
      <c r="O205" s="235">
        <f>I205</f>
        <v>0</v>
      </c>
      <c r="P205" s="235"/>
      <c r="Q205" s="235"/>
    </row>
    <row r="206" spans="2:17" s="148" customFormat="1" ht="14.25" customHeight="1" thickTop="1" thickBot="1" x14ac:dyDescent="0.2">
      <c r="B206" s="756"/>
      <c r="C206" s="759"/>
      <c r="D206" s="723"/>
      <c r="E206" s="397" t="s">
        <v>289</v>
      </c>
      <c r="F206" s="398" t="s">
        <v>667</v>
      </c>
      <c r="G206" s="399"/>
      <c r="H206" s="726"/>
      <c r="I206" s="400"/>
      <c r="J206" s="729"/>
      <c r="L206" s="235"/>
      <c r="M206" s="235">
        <f>G206</f>
        <v>0</v>
      </c>
      <c r="N206" s="235"/>
      <c r="O206" s="235"/>
      <c r="P206" s="235">
        <f>I206</f>
        <v>0</v>
      </c>
      <c r="Q206" s="235"/>
    </row>
    <row r="207" spans="2:17" s="148" customFormat="1" ht="14.25" customHeight="1" thickTop="1" x14ac:dyDescent="0.15">
      <c r="B207" s="757"/>
      <c r="C207" s="760"/>
      <c r="D207" s="724"/>
      <c r="E207" s="391" t="s">
        <v>293</v>
      </c>
      <c r="F207" s="392" t="s">
        <v>667</v>
      </c>
      <c r="G207" s="401"/>
      <c r="H207" s="727"/>
      <c r="I207" s="402"/>
      <c r="J207" s="730"/>
      <c r="L207" s="235"/>
      <c r="M207" s="235"/>
      <c r="N207" s="235">
        <f>G207</f>
        <v>0</v>
      </c>
      <c r="O207" s="235"/>
      <c r="P207" s="235"/>
      <c r="Q207" s="235">
        <f>I207</f>
        <v>0</v>
      </c>
    </row>
    <row r="208" spans="2:17" s="148" customFormat="1" ht="14.25" customHeight="1" thickBot="1" x14ac:dyDescent="0.2">
      <c r="B208" s="755">
        <f t="shared" si="4"/>
        <v>67</v>
      </c>
      <c r="C208" s="758" t="s">
        <v>416</v>
      </c>
      <c r="D208" s="722"/>
      <c r="E208" s="383" t="s">
        <v>272</v>
      </c>
      <c r="F208" s="384" t="s">
        <v>343</v>
      </c>
      <c r="G208" s="395"/>
      <c r="H208" s="725" t="s">
        <v>344</v>
      </c>
      <c r="I208" s="396"/>
      <c r="J208" s="728">
        <f>SUM(I208:I210)</f>
        <v>0</v>
      </c>
      <c r="L208" s="235">
        <f>G208</f>
        <v>0</v>
      </c>
      <c r="M208" s="235"/>
      <c r="N208" s="235"/>
      <c r="O208" s="235">
        <f>I208</f>
        <v>0</v>
      </c>
      <c r="P208" s="235"/>
      <c r="Q208" s="235"/>
    </row>
    <row r="209" spans="2:17" s="148" customFormat="1" ht="14.25" customHeight="1" thickTop="1" thickBot="1" x14ac:dyDescent="0.2">
      <c r="B209" s="756"/>
      <c r="C209" s="759"/>
      <c r="D209" s="723"/>
      <c r="E209" s="397" t="s">
        <v>289</v>
      </c>
      <c r="F209" s="398" t="s">
        <v>667</v>
      </c>
      <c r="G209" s="399"/>
      <c r="H209" s="726"/>
      <c r="I209" s="400"/>
      <c r="J209" s="729"/>
      <c r="L209" s="235"/>
      <c r="M209" s="235">
        <f>G209</f>
        <v>0</v>
      </c>
      <c r="N209" s="235"/>
      <c r="O209" s="235"/>
      <c r="P209" s="235">
        <f>I209</f>
        <v>0</v>
      </c>
      <c r="Q209" s="235"/>
    </row>
    <row r="210" spans="2:17" s="148" customFormat="1" ht="14.25" customHeight="1" thickTop="1" x14ac:dyDescent="0.15">
      <c r="B210" s="757"/>
      <c r="C210" s="760"/>
      <c r="D210" s="724"/>
      <c r="E210" s="391" t="s">
        <v>293</v>
      </c>
      <c r="F210" s="392" t="s">
        <v>667</v>
      </c>
      <c r="G210" s="401"/>
      <c r="H210" s="727"/>
      <c r="I210" s="402"/>
      <c r="J210" s="730"/>
      <c r="L210" s="235"/>
      <c r="M210" s="235"/>
      <c r="N210" s="235">
        <f>G210</f>
        <v>0</v>
      </c>
      <c r="O210" s="235"/>
      <c r="P210" s="235"/>
      <c r="Q210" s="235">
        <f>I210</f>
        <v>0</v>
      </c>
    </row>
    <row r="211" spans="2:17" s="426" customFormat="1" ht="14.25" customHeight="1" thickBot="1" x14ac:dyDescent="0.2">
      <c r="B211" s="761">
        <f t="shared" si="4"/>
        <v>68</v>
      </c>
      <c r="C211" s="764" t="s">
        <v>417</v>
      </c>
      <c r="D211" s="767" t="s">
        <v>379</v>
      </c>
      <c r="E211" s="368" t="s">
        <v>272</v>
      </c>
      <c r="F211" s="369" t="s">
        <v>343</v>
      </c>
      <c r="G211" s="370" t="s">
        <v>330</v>
      </c>
      <c r="H211" s="770" t="s">
        <v>344</v>
      </c>
      <c r="I211" s="425" t="s">
        <v>330</v>
      </c>
      <c r="J211" s="773" t="s">
        <v>330</v>
      </c>
      <c r="L211" s="242" t="str">
        <f>G211</f>
        <v>-</v>
      </c>
      <c r="M211" s="242"/>
      <c r="N211" s="242"/>
      <c r="O211" s="242" t="str">
        <f>I211</f>
        <v>-</v>
      </c>
      <c r="P211" s="242"/>
      <c r="Q211" s="242"/>
    </row>
    <row r="212" spans="2:17" s="426" customFormat="1" ht="14.25" customHeight="1" thickTop="1" thickBot="1" x14ac:dyDescent="0.2">
      <c r="B212" s="762"/>
      <c r="C212" s="765"/>
      <c r="D212" s="768"/>
      <c r="E212" s="371" t="s">
        <v>289</v>
      </c>
      <c r="F212" s="372" t="s">
        <v>667</v>
      </c>
      <c r="G212" s="429" t="s">
        <v>330</v>
      </c>
      <c r="H212" s="771"/>
      <c r="I212" s="430" t="s">
        <v>330</v>
      </c>
      <c r="J212" s="774"/>
      <c r="L212" s="242"/>
      <c r="M212" s="242" t="str">
        <f>G212</f>
        <v>-</v>
      </c>
      <c r="N212" s="242"/>
      <c r="O212" s="242"/>
      <c r="P212" s="242" t="str">
        <f>I212</f>
        <v>-</v>
      </c>
      <c r="Q212" s="242"/>
    </row>
    <row r="213" spans="2:17" s="426" customFormat="1" ht="14.25" customHeight="1" thickTop="1" x14ac:dyDescent="0.15">
      <c r="B213" s="763"/>
      <c r="C213" s="766"/>
      <c r="D213" s="769"/>
      <c r="E213" s="373" t="s">
        <v>293</v>
      </c>
      <c r="F213" s="374" t="s">
        <v>667</v>
      </c>
      <c r="G213" s="375" t="s">
        <v>330</v>
      </c>
      <c r="H213" s="772"/>
      <c r="I213" s="431" t="s">
        <v>330</v>
      </c>
      <c r="J213" s="775"/>
      <c r="L213" s="242"/>
      <c r="M213" s="242"/>
      <c r="N213" s="242" t="str">
        <f>G213</f>
        <v>-</v>
      </c>
      <c r="O213" s="242"/>
      <c r="P213" s="242"/>
      <c r="Q213" s="242" t="str">
        <f>I213</f>
        <v>-</v>
      </c>
    </row>
    <row r="214" spans="2:17" s="148" customFormat="1" ht="14.25" customHeight="1" thickBot="1" x14ac:dyDescent="0.2">
      <c r="B214" s="755">
        <f t="shared" si="4"/>
        <v>69</v>
      </c>
      <c r="C214" s="758" t="s">
        <v>418</v>
      </c>
      <c r="D214" s="722"/>
      <c r="E214" s="383" t="s">
        <v>272</v>
      </c>
      <c r="F214" s="384" t="s">
        <v>343</v>
      </c>
      <c r="G214" s="395"/>
      <c r="H214" s="725" t="s">
        <v>344</v>
      </c>
      <c r="I214" s="396"/>
      <c r="J214" s="728">
        <f>SUM(I214:I216)</f>
        <v>0</v>
      </c>
      <c r="L214" s="235">
        <f>G214</f>
        <v>0</v>
      </c>
      <c r="M214" s="235"/>
      <c r="N214" s="235"/>
      <c r="O214" s="235">
        <f>I214</f>
        <v>0</v>
      </c>
      <c r="P214" s="235"/>
      <c r="Q214" s="235"/>
    </row>
    <row r="215" spans="2:17" s="148" customFormat="1" ht="14.25" customHeight="1" thickTop="1" thickBot="1" x14ac:dyDescent="0.2">
      <c r="B215" s="756"/>
      <c r="C215" s="759"/>
      <c r="D215" s="723"/>
      <c r="E215" s="397" t="s">
        <v>289</v>
      </c>
      <c r="F215" s="398" t="s">
        <v>667</v>
      </c>
      <c r="G215" s="399"/>
      <c r="H215" s="726"/>
      <c r="I215" s="400"/>
      <c r="J215" s="729"/>
      <c r="L215" s="235"/>
      <c r="M215" s="235">
        <f>G215</f>
        <v>0</v>
      </c>
      <c r="N215" s="235"/>
      <c r="O215" s="235"/>
      <c r="P215" s="235">
        <f>I215</f>
        <v>0</v>
      </c>
      <c r="Q215" s="235"/>
    </row>
    <row r="216" spans="2:17" s="148" customFormat="1" ht="14.25" customHeight="1" thickTop="1" x14ac:dyDescent="0.15">
      <c r="B216" s="757"/>
      <c r="C216" s="760"/>
      <c r="D216" s="724"/>
      <c r="E216" s="391" t="s">
        <v>293</v>
      </c>
      <c r="F216" s="392" t="s">
        <v>667</v>
      </c>
      <c r="G216" s="401"/>
      <c r="H216" s="727"/>
      <c r="I216" s="402"/>
      <c r="J216" s="730"/>
      <c r="L216" s="235"/>
      <c r="M216" s="235"/>
      <c r="N216" s="235">
        <f>G216</f>
        <v>0</v>
      </c>
      <c r="O216" s="235"/>
      <c r="P216" s="235"/>
      <c r="Q216" s="235">
        <f>I216</f>
        <v>0</v>
      </c>
    </row>
    <row r="217" spans="2:17" s="148" customFormat="1" ht="14.25" customHeight="1" thickBot="1" x14ac:dyDescent="0.2">
      <c r="B217" s="755">
        <f t="shared" si="4"/>
        <v>70</v>
      </c>
      <c r="C217" s="758" t="s">
        <v>419</v>
      </c>
      <c r="D217" s="722"/>
      <c r="E217" s="383" t="s">
        <v>272</v>
      </c>
      <c r="F217" s="384" t="s">
        <v>343</v>
      </c>
      <c r="G217" s="385"/>
      <c r="H217" s="725" t="s">
        <v>344</v>
      </c>
      <c r="I217" s="386"/>
      <c r="J217" s="728">
        <f>SUM(I217:I219)</f>
        <v>0</v>
      </c>
      <c r="L217" s="235">
        <f>G217</f>
        <v>0</v>
      </c>
      <c r="M217" s="235"/>
      <c r="N217" s="235"/>
      <c r="O217" s="235">
        <f>I217</f>
        <v>0</v>
      </c>
      <c r="P217" s="235"/>
      <c r="Q217" s="235"/>
    </row>
    <row r="218" spans="2:17" s="148" customFormat="1" ht="14.25" customHeight="1" thickTop="1" thickBot="1" x14ac:dyDescent="0.2">
      <c r="B218" s="756"/>
      <c r="C218" s="759"/>
      <c r="D218" s="723"/>
      <c r="E218" s="387" t="s">
        <v>289</v>
      </c>
      <c r="F218" s="388" t="s">
        <v>667</v>
      </c>
      <c r="G218" s="389"/>
      <c r="H218" s="726"/>
      <c r="I218" s="390"/>
      <c r="J218" s="729"/>
      <c r="L218" s="235"/>
      <c r="M218" s="235">
        <f>G218</f>
        <v>0</v>
      </c>
      <c r="N218" s="235"/>
      <c r="O218" s="235"/>
      <c r="P218" s="235">
        <f>I218</f>
        <v>0</v>
      </c>
      <c r="Q218" s="235"/>
    </row>
    <row r="219" spans="2:17" s="148" customFormat="1" ht="14.25" customHeight="1" thickTop="1" x14ac:dyDescent="0.15">
      <c r="B219" s="757"/>
      <c r="C219" s="760"/>
      <c r="D219" s="724"/>
      <c r="E219" s="391" t="s">
        <v>293</v>
      </c>
      <c r="F219" s="392" t="s">
        <v>667</v>
      </c>
      <c r="G219" s="393"/>
      <c r="H219" s="727"/>
      <c r="I219" s="394"/>
      <c r="J219" s="730"/>
      <c r="L219" s="235"/>
      <c r="M219" s="235"/>
      <c r="N219" s="235">
        <f>G219</f>
        <v>0</v>
      </c>
      <c r="O219" s="235"/>
      <c r="P219" s="235"/>
      <c r="Q219" s="235">
        <f>I219</f>
        <v>0</v>
      </c>
    </row>
    <row r="220" spans="2:17" s="148" customFormat="1" ht="14.25" customHeight="1" thickBot="1" x14ac:dyDescent="0.2">
      <c r="B220" s="755">
        <f t="shared" ref="B220:B283" si="5">B217+1</f>
        <v>71</v>
      </c>
      <c r="C220" s="758" t="s">
        <v>420</v>
      </c>
      <c r="D220" s="722"/>
      <c r="E220" s="383" t="s">
        <v>272</v>
      </c>
      <c r="F220" s="384" t="s">
        <v>343</v>
      </c>
      <c r="G220" s="395"/>
      <c r="H220" s="725" t="s">
        <v>344</v>
      </c>
      <c r="I220" s="396"/>
      <c r="J220" s="728">
        <f>SUM(I220:I222)</f>
        <v>0</v>
      </c>
      <c r="L220" s="235">
        <f>G220</f>
        <v>0</v>
      </c>
      <c r="M220" s="235"/>
      <c r="N220" s="235"/>
      <c r="O220" s="235">
        <f>I220</f>
        <v>0</v>
      </c>
      <c r="P220" s="235"/>
      <c r="Q220" s="235"/>
    </row>
    <row r="221" spans="2:17" s="148" customFormat="1" ht="14.25" customHeight="1" thickTop="1" thickBot="1" x14ac:dyDescent="0.2">
      <c r="B221" s="756"/>
      <c r="C221" s="759"/>
      <c r="D221" s="723"/>
      <c r="E221" s="397" t="s">
        <v>289</v>
      </c>
      <c r="F221" s="398" t="s">
        <v>667</v>
      </c>
      <c r="G221" s="399"/>
      <c r="H221" s="726"/>
      <c r="I221" s="400"/>
      <c r="J221" s="729"/>
      <c r="L221" s="235"/>
      <c r="M221" s="235">
        <f>G221</f>
        <v>0</v>
      </c>
      <c r="N221" s="235"/>
      <c r="O221" s="235"/>
      <c r="P221" s="235">
        <f>I221</f>
        <v>0</v>
      </c>
      <c r="Q221" s="235"/>
    </row>
    <row r="222" spans="2:17" s="148" customFormat="1" ht="14.25" customHeight="1" thickTop="1" x14ac:dyDescent="0.15">
      <c r="B222" s="757"/>
      <c r="C222" s="760"/>
      <c r="D222" s="724"/>
      <c r="E222" s="391" t="s">
        <v>293</v>
      </c>
      <c r="F222" s="392" t="s">
        <v>667</v>
      </c>
      <c r="G222" s="401"/>
      <c r="H222" s="727"/>
      <c r="I222" s="402"/>
      <c r="J222" s="730"/>
      <c r="L222" s="235"/>
      <c r="M222" s="235"/>
      <c r="N222" s="235">
        <f>G222</f>
        <v>0</v>
      </c>
      <c r="O222" s="235"/>
      <c r="P222" s="235"/>
      <c r="Q222" s="235">
        <f>I222</f>
        <v>0</v>
      </c>
    </row>
    <row r="223" spans="2:17" s="148" customFormat="1" ht="14.25" customHeight="1" thickBot="1" x14ac:dyDescent="0.2">
      <c r="B223" s="755">
        <f t="shared" si="5"/>
        <v>72</v>
      </c>
      <c r="C223" s="758" t="s">
        <v>421</v>
      </c>
      <c r="D223" s="722"/>
      <c r="E223" s="383" t="s">
        <v>272</v>
      </c>
      <c r="F223" s="384" t="s">
        <v>343</v>
      </c>
      <c r="G223" s="385"/>
      <c r="H223" s="725" t="s">
        <v>344</v>
      </c>
      <c r="I223" s="386"/>
      <c r="J223" s="728">
        <f>SUM(I223:I225)</f>
        <v>0</v>
      </c>
      <c r="L223" s="235">
        <f>G223</f>
        <v>0</v>
      </c>
      <c r="M223" s="235"/>
      <c r="N223" s="235"/>
      <c r="O223" s="235">
        <f>I223</f>
        <v>0</v>
      </c>
      <c r="P223" s="235"/>
      <c r="Q223" s="235"/>
    </row>
    <row r="224" spans="2:17" s="148" customFormat="1" ht="14.25" customHeight="1" thickTop="1" thickBot="1" x14ac:dyDescent="0.2">
      <c r="B224" s="756"/>
      <c r="C224" s="759"/>
      <c r="D224" s="723"/>
      <c r="E224" s="387" t="s">
        <v>289</v>
      </c>
      <c r="F224" s="388" t="s">
        <v>667</v>
      </c>
      <c r="G224" s="389"/>
      <c r="H224" s="726"/>
      <c r="I224" s="390"/>
      <c r="J224" s="729"/>
      <c r="L224" s="235"/>
      <c r="M224" s="235">
        <f>G224</f>
        <v>0</v>
      </c>
      <c r="N224" s="235"/>
      <c r="O224" s="235"/>
      <c r="P224" s="235">
        <f>I224</f>
        <v>0</v>
      </c>
      <c r="Q224" s="235"/>
    </row>
    <row r="225" spans="2:17" s="148" customFormat="1" ht="14.25" customHeight="1" thickTop="1" x14ac:dyDescent="0.15">
      <c r="B225" s="757"/>
      <c r="C225" s="760"/>
      <c r="D225" s="724"/>
      <c r="E225" s="391" t="s">
        <v>293</v>
      </c>
      <c r="F225" s="392" t="s">
        <v>667</v>
      </c>
      <c r="G225" s="393"/>
      <c r="H225" s="727"/>
      <c r="I225" s="394"/>
      <c r="J225" s="730"/>
      <c r="L225" s="235"/>
      <c r="M225" s="235"/>
      <c r="N225" s="235">
        <f>G225</f>
        <v>0</v>
      </c>
      <c r="O225" s="235"/>
      <c r="P225" s="235"/>
      <c r="Q225" s="235">
        <f>I225</f>
        <v>0</v>
      </c>
    </row>
    <row r="226" spans="2:17" s="148" customFormat="1" ht="14.25" customHeight="1" thickBot="1" x14ac:dyDescent="0.2">
      <c r="B226" s="755">
        <f t="shared" si="5"/>
        <v>73</v>
      </c>
      <c r="C226" s="758" t="s">
        <v>422</v>
      </c>
      <c r="D226" s="722"/>
      <c r="E226" s="383" t="s">
        <v>272</v>
      </c>
      <c r="F226" s="384" t="s">
        <v>343</v>
      </c>
      <c r="G226" s="385"/>
      <c r="H226" s="725" t="s">
        <v>344</v>
      </c>
      <c r="I226" s="386"/>
      <c r="J226" s="728">
        <f>SUM(I226:I228)</f>
        <v>0</v>
      </c>
      <c r="L226" s="235">
        <f>G226</f>
        <v>0</v>
      </c>
      <c r="M226" s="235"/>
      <c r="N226" s="235"/>
      <c r="O226" s="235">
        <f>I226</f>
        <v>0</v>
      </c>
      <c r="P226" s="235"/>
      <c r="Q226" s="235"/>
    </row>
    <row r="227" spans="2:17" s="148" customFormat="1" ht="14.25" customHeight="1" thickTop="1" thickBot="1" x14ac:dyDescent="0.2">
      <c r="B227" s="756"/>
      <c r="C227" s="759"/>
      <c r="D227" s="723"/>
      <c r="E227" s="387" t="s">
        <v>289</v>
      </c>
      <c r="F227" s="388" t="s">
        <v>667</v>
      </c>
      <c r="G227" s="389"/>
      <c r="H227" s="726"/>
      <c r="I227" s="390"/>
      <c r="J227" s="729"/>
      <c r="L227" s="235"/>
      <c r="M227" s="235">
        <f>G227</f>
        <v>0</v>
      </c>
      <c r="N227" s="235"/>
      <c r="O227" s="235"/>
      <c r="P227" s="235">
        <f>I227</f>
        <v>0</v>
      </c>
      <c r="Q227" s="235"/>
    </row>
    <row r="228" spans="2:17" s="148" customFormat="1" ht="14.25" customHeight="1" thickTop="1" x14ac:dyDescent="0.15">
      <c r="B228" s="757"/>
      <c r="C228" s="760"/>
      <c r="D228" s="724"/>
      <c r="E228" s="391" t="s">
        <v>293</v>
      </c>
      <c r="F228" s="392" t="s">
        <v>667</v>
      </c>
      <c r="G228" s="393"/>
      <c r="H228" s="727"/>
      <c r="I228" s="394"/>
      <c r="J228" s="730"/>
      <c r="L228" s="235"/>
      <c r="M228" s="235"/>
      <c r="N228" s="235">
        <f>G228</f>
        <v>0</v>
      </c>
      <c r="O228" s="235"/>
      <c r="P228" s="235"/>
      <c r="Q228" s="235">
        <f>I228</f>
        <v>0</v>
      </c>
    </row>
    <row r="229" spans="2:17" s="148" customFormat="1" ht="14.25" customHeight="1" thickBot="1" x14ac:dyDescent="0.2">
      <c r="B229" s="755">
        <f t="shared" si="5"/>
        <v>74</v>
      </c>
      <c r="C229" s="758" t="s">
        <v>423</v>
      </c>
      <c r="D229" s="722"/>
      <c r="E229" s="383" t="s">
        <v>272</v>
      </c>
      <c r="F229" s="384" t="s">
        <v>343</v>
      </c>
      <c r="G229" s="395"/>
      <c r="H229" s="725" t="s">
        <v>344</v>
      </c>
      <c r="I229" s="396"/>
      <c r="J229" s="728">
        <f>SUM(I229:I231)</f>
        <v>0</v>
      </c>
      <c r="L229" s="235">
        <f>G229</f>
        <v>0</v>
      </c>
      <c r="M229" s="235"/>
      <c r="N229" s="235"/>
      <c r="O229" s="235">
        <f>I229</f>
        <v>0</v>
      </c>
      <c r="P229" s="235"/>
      <c r="Q229" s="235"/>
    </row>
    <row r="230" spans="2:17" s="148" customFormat="1" ht="14.25" customHeight="1" thickTop="1" thickBot="1" x14ac:dyDescent="0.2">
      <c r="B230" s="756"/>
      <c r="C230" s="759"/>
      <c r="D230" s="723"/>
      <c r="E230" s="397" t="s">
        <v>289</v>
      </c>
      <c r="F230" s="398" t="s">
        <v>667</v>
      </c>
      <c r="G230" s="399"/>
      <c r="H230" s="726"/>
      <c r="I230" s="400"/>
      <c r="J230" s="729"/>
      <c r="L230" s="235"/>
      <c r="M230" s="235">
        <f>G230</f>
        <v>0</v>
      </c>
      <c r="N230" s="235"/>
      <c r="O230" s="235"/>
      <c r="P230" s="235">
        <f>I230</f>
        <v>0</v>
      </c>
      <c r="Q230" s="235"/>
    </row>
    <row r="231" spans="2:17" s="148" customFormat="1" ht="14.25" customHeight="1" thickTop="1" x14ac:dyDescent="0.15">
      <c r="B231" s="757"/>
      <c r="C231" s="760"/>
      <c r="D231" s="724"/>
      <c r="E231" s="391" t="s">
        <v>293</v>
      </c>
      <c r="F231" s="392" t="s">
        <v>667</v>
      </c>
      <c r="G231" s="401"/>
      <c r="H231" s="727"/>
      <c r="I231" s="402"/>
      <c r="J231" s="730"/>
      <c r="L231" s="235"/>
      <c r="M231" s="235"/>
      <c r="N231" s="235">
        <f>G231</f>
        <v>0</v>
      </c>
      <c r="O231" s="235"/>
      <c r="P231" s="235"/>
      <c r="Q231" s="235">
        <f>I231</f>
        <v>0</v>
      </c>
    </row>
    <row r="232" spans="2:17" s="148" customFormat="1" ht="14.25" customHeight="1" thickBot="1" x14ac:dyDescent="0.2">
      <c r="B232" s="755">
        <f t="shared" si="5"/>
        <v>75</v>
      </c>
      <c r="C232" s="758" t="s">
        <v>424</v>
      </c>
      <c r="D232" s="722"/>
      <c r="E232" s="383" t="s">
        <v>272</v>
      </c>
      <c r="F232" s="384" t="s">
        <v>343</v>
      </c>
      <c r="G232" s="395"/>
      <c r="H232" s="725" t="s">
        <v>344</v>
      </c>
      <c r="I232" s="396"/>
      <c r="J232" s="728">
        <f>SUM(I232:I234)</f>
        <v>0</v>
      </c>
      <c r="L232" s="235">
        <f>G232</f>
        <v>0</v>
      </c>
      <c r="M232" s="235"/>
      <c r="N232" s="235"/>
      <c r="O232" s="235">
        <f>I232</f>
        <v>0</v>
      </c>
      <c r="P232" s="235"/>
      <c r="Q232" s="235"/>
    </row>
    <row r="233" spans="2:17" s="148" customFormat="1" ht="14.25" customHeight="1" thickTop="1" thickBot="1" x14ac:dyDescent="0.2">
      <c r="B233" s="756"/>
      <c r="C233" s="759"/>
      <c r="D233" s="723"/>
      <c r="E233" s="397" t="s">
        <v>289</v>
      </c>
      <c r="F233" s="398" t="s">
        <v>667</v>
      </c>
      <c r="G233" s="399"/>
      <c r="H233" s="726"/>
      <c r="I233" s="400"/>
      <c r="J233" s="729"/>
      <c r="L233" s="235"/>
      <c r="M233" s="235">
        <f>G233</f>
        <v>0</v>
      </c>
      <c r="N233" s="235"/>
      <c r="O233" s="235"/>
      <c r="P233" s="235">
        <f>I233</f>
        <v>0</v>
      </c>
      <c r="Q233" s="235"/>
    </row>
    <row r="234" spans="2:17" s="148" customFormat="1" ht="14.25" customHeight="1" thickTop="1" x14ac:dyDescent="0.15">
      <c r="B234" s="757"/>
      <c r="C234" s="760"/>
      <c r="D234" s="724"/>
      <c r="E234" s="391" t="s">
        <v>293</v>
      </c>
      <c r="F234" s="392" t="s">
        <v>667</v>
      </c>
      <c r="G234" s="401"/>
      <c r="H234" s="727"/>
      <c r="I234" s="402"/>
      <c r="J234" s="730"/>
      <c r="L234" s="235"/>
      <c r="M234" s="235"/>
      <c r="N234" s="235">
        <f>G234</f>
        <v>0</v>
      </c>
      <c r="O234" s="235"/>
      <c r="P234" s="235"/>
      <c r="Q234" s="235">
        <f>I234</f>
        <v>0</v>
      </c>
    </row>
    <row r="235" spans="2:17" s="148" customFormat="1" ht="14.25" customHeight="1" thickBot="1" x14ac:dyDescent="0.2">
      <c r="B235" s="755">
        <f t="shared" si="5"/>
        <v>76</v>
      </c>
      <c r="C235" s="758" t="s">
        <v>425</v>
      </c>
      <c r="D235" s="722"/>
      <c r="E235" s="383" t="s">
        <v>272</v>
      </c>
      <c r="F235" s="384" t="s">
        <v>343</v>
      </c>
      <c r="G235" s="395"/>
      <c r="H235" s="725" t="s">
        <v>344</v>
      </c>
      <c r="I235" s="396"/>
      <c r="J235" s="728">
        <f>SUM(I235:I237)</f>
        <v>0</v>
      </c>
      <c r="L235" s="235">
        <f>G235</f>
        <v>0</v>
      </c>
      <c r="M235" s="235"/>
      <c r="N235" s="235"/>
      <c r="O235" s="235">
        <f>I235</f>
        <v>0</v>
      </c>
      <c r="P235" s="235"/>
      <c r="Q235" s="235"/>
    </row>
    <row r="236" spans="2:17" s="148" customFormat="1" ht="14.25" customHeight="1" thickTop="1" thickBot="1" x14ac:dyDescent="0.2">
      <c r="B236" s="756"/>
      <c r="C236" s="759"/>
      <c r="D236" s="723"/>
      <c r="E236" s="397" t="s">
        <v>289</v>
      </c>
      <c r="F236" s="398" t="s">
        <v>667</v>
      </c>
      <c r="G236" s="399"/>
      <c r="H236" s="726"/>
      <c r="I236" s="400"/>
      <c r="J236" s="729"/>
      <c r="L236" s="235"/>
      <c r="M236" s="235">
        <f>G236</f>
        <v>0</v>
      </c>
      <c r="N236" s="235"/>
      <c r="O236" s="235"/>
      <c r="P236" s="235">
        <f>I236</f>
        <v>0</v>
      </c>
      <c r="Q236" s="235"/>
    </row>
    <row r="237" spans="2:17" s="148" customFormat="1" ht="14.25" customHeight="1" thickTop="1" x14ac:dyDescent="0.15">
      <c r="B237" s="757"/>
      <c r="C237" s="760"/>
      <c r="D237" s="724"/>
      <c r="E237" s="391" t="s">
        <v>293</v>
      </c>
      <c r="F237" s="392" t="s">
        <v>667</v>
      </c>
      <c r="G237" s="401"/>
      <c r="H237" s="727"/>
      <c r="I237" s="402"/>
      <c r="J237" s="730"/>
      <c r="L237" s="235"/>
      <c r="M237" s="235"/>
      <c r="N237" s="235">
        <f>G237</f>
        <v>0</v>
      </c>
      <c r="O237" s="235"/>
      <c r="P237" s="235"/>
      <c r="Q237" s="235">
        <f>I237</f>
        <v>0</v>
      </c>
    </row>
    <row r="238" spans="2:17" s="148" customFormat="1" ht="14.25" customHeight="1" thickBot="1" x14ac:dyDescent="0.2">
      <c r="B238" s="755">
        <f t="shared" si="5"/>
        <v>77</v>
      </c>
      <c r="C238" s="758" t="s">
        <v>426</v>
      </c>
      <c r="D238" s="722"/>
      <c r="E238" s="383" t="s">
        <v>272</v>
      </c>
      <c r="F238" s="384" t="s">
        <v>343</v>
      </c>
      <c r="G238" s="395"/>
      <c r="H238" s="725" t="s">
        <v>344</v>
      </c>
      <c r="I238" s="396"/>
      <c r="J238" s="728">
        <f>SUM(I238:I240)</f>
        <v>0</v>
      </c>
      <c r="L238" s="235">
        <f>G238</f>
        <v>0</v>
      </c>
      <c r="M238" s="235"/>
      <c r="N238" s="235"/>
      <c r="O238" s="235">
        <f>I238</f>
        <v>0</v>
      </c>
      <c r="P238" s="235"/>
      <c r="Q238" s="235"/>
    </row>
    <row r="239" spans="2:17" s="148" customFormat="1" ht="14.25" customHeight="1" thickTop="1" thickBot="1" x14ac:dyDescent="0.2">
      <c r="B239" s="756"/>
      <c r="C239" s="759"/>
      <c r="D239" s="723"/>
      <c r="E239" s="397" t="s">
        <v>289</v>
      </c>
      <c r="F239" s="398" t="s">
        <v>667</v>
      </c>
      <c r="G239" s="399"/>
      <c r="H239" s="726"/>
      <c r="I239" s="400"/>
      <c r="J239" s="729"/>
      <c r="L239" s="235"/>
      <c r="M239" s="235">
        <f>G239</f>
        <v>0</v>
      </c>
      <c r="N239" s="235"/>
      <c r="O239" s="235"/>
      <c r="P239" s="235">
        <f>I239</f>
        <v>0</v>
      </c>
      <c r="Q239" s="235"/>
    </row>
    <row r="240" spans="2:17" s="148" customFormat="1" ht="14.25" customHeight="1" thickTop="1" x14ac:dyDescent="0.15">
      <c r="B240" s="757"/>
      <c r="C240" s="760"/>
      <c r="D240" s="724"/>
      <c r="E240" s="391" t="s">
        <v>293</v>
      </c>
      <c r="F240" s="392" t="s">
        <v>667</v>
      </c>
      <c r="G240" s="401"/>
      <c r="H240" s="727"/>
      <c r="I240" s="402"/>
      <c r="J240" s="730"/>
      <c r="L240" s="235"/>
      <c r="M240" s="235"/>
      <c r="N240" s="235">
        <f>G240</f>
        <v>0</v>
      </c>
      <c r="O240" s="235"/>
      <c r="P240" s="235"/>
      <c r="Q240" s="235">
        <f>I240</f>
        <v>0</v>
      </c>
    </row>
    <row r="241" spans="2:17" s="148" customFormat="1" ht="14.25" customHeight="1" thickBot="1" x14ac:dyDescent="0.2">
      <c r="B241" s="755">
        <f t="shared" si="5"/>
        <v>78</v>
      </c>
      <c r="C241" s="758" t="s">
        <v>427</v>
      </c>
      <c r="D241" s="722"/>
      <c r="E241" s="383" t="s">
        <v>272</v>
      </c>
      <c r="F241" s="384" t="s">
        <v>343</v>
      </c>
      <c r="G241" s="385"/>
      <c r="H241" s="725" t="s">
        <v>344</v>
      </c>
      <c r="I241" s="386"/>
      <c r="J241" s="728">
        <f>SUM(I241:I243)</f>
        <v>0</v>
      </c>
      <c r="L241" s="235">
        <f>G241</f>
        <v>0</v>
      </c>
      <c r="M241" s="235"/>
      <c r="N241" s="235"/>
      <c r="O241" s="235">
        <f>I241</f>
        <v>0</v>
      </c>
      <c r="P241" s="235"/>
      <c r="Q241" s="235"/>
    </row>
    <row r="242" spans="2:17" s="148" customFormat="1" ht="14.25" customHeight="1" thickTop="1" thickBot="1" x14ac:dyDescent="0.2">
      <c r="B242" s="756"/>
      <c r="C242" s="759"/>
      <c r="D242" s="723"/>
      <c r="E242" s="387" t="s">
        <v>289</v>
      </c>
      <c r="F242" s="388" t="s">
        <v>667</v>
      </c>
      <c r="G242" s="389"/>
      <c r="H242" s="726"/>
      <c r="I242" s="390"/>
      <c r="J242" s="729"/>
      <c r="L242" s="235"/>
      <c r="M242" s="235">
        <f>G242</f>
        <v>0</v>
      </c>
      <c r="N242" s="235"/>
      <c r="O242" s="235"/>
      <c r="P242" s="235">
        <f>I242</f>
        <v>0</v>
      </c>
      <c r="Q242" s="235"/>
    </row>
    <row r="243" spans="2:17" s="148" customFormat="1" ht="14.25" customHeight="1" thickTop="1" x14ac:dyDescent="0.15">
      <c r="B243" s="757"/>
      <c r="C243" s="760"/>
      <c r="D243" s="724"/>
      <c r="E243" s="391" t="s">
        <v>293</v>
      </c>
      <c r="F243" s="392" t="s">
        <v>667</v>
      </c>
      <c r="G243" s="393"/>
      <c r="H243" s="727"/>
      <c r="I243" s="394"/>
      <c r="J243" s="730"/>
      <c r="L243" s="235"/>
      <c r="M243" s="235"/>
      <c r="N243" s="235">
        <f>G243</f>
        <v>0</v>
      </c>
      <c r="O243" s="235"/>
      <c r="P243" s="235"/>
      <c r="Q243" s="235">
        <f>I243</f>
        <v>0</v>
      </c>
    </row>
    <row r="244" spans="2:17" s="148" customFormat="1" ht="14.25" customHeight="1" thickBot="1" x14ac:dyDescent="0.2">
      <c r="B244" s="755">
        <f t="shared" si="5"/>
        <v>79</v>
      </c>
      <c r="C244" s="758" t="s">
        <v>428</v>
      </c>
      <c r="D244" s="722"/>
      <c r="E244" s="383" t="s">
        <v>272</v>
      </c>
      <c r="F244" s="384" t="s">
        <v>343</v>
      </c>
      <c r="G244" s="395"/>
      <c r="H244" s="725" t="s">
        <v>344</v>
      </c>
      <c r="I244" s="396"/>
      <c r="J244" s="728">
        <f>SUM(I244:I246)</f>
        <v>0</v>
      </c>
      <c r="L244" s="235">
        <f>G244</f>
        <v>0</v>
      </c>
      <c r="M244" s="235"/>
      <c r="N244" s="235"/>
      <c r="O244" s="235">
        <f>I244</f>
        <v>0</v>
      </c>
      <c r="P244" s="235"/>
      <c r="Q244" s="235"/>
    </row>
    <row r="245" spans="2:17" s="148" customFormat="1" ht="14.25" customHeight="1" thickTop="1" thickBot="1" x14ac:dyDescent="0.2">
      <c r="B245" s="756"/>
      <c r="C245" s="759"/>
      <c r="D245" s="723"/>
      <c r="E245" s="397" t="s">
        <v>289</v>
      </c>
      <c r="F245" s="398" t="s">
        <v>667</v>
      </c>
      <c r="G245" s="399"/>
      <c r="H245" s="726"/>
      <c r="I245" s="400"/>
      <c r="J245" s="729"/>
      <c r="L245" s="235"/>
      <c r="M245" s="235">
        <f>G245</f>
        <v>0</v>
      </c>
      <c r="N245" s="235"/>
      <c r="O245" s="235"/>
      <c r="P245" s="235">
        <f>I245</f>
        <v>0</v>
      </c>
      <c r="Q245" s="235"/>
    </row>
    <row r="246" spans="2:17" s="148" customFormat="1" ht="14.25" customHeight="1" thickTop="1" x14ac:dyDescent="0.15">
      <c r="B246" s="757"/>
      <c r="C246" s="760"/>
      <c r="D246" s="724"/>
      <c r="E246" s="391" t="s">
        <v>293</v>
      </c>
      <c r="F246" s="392" t="s">
        <v>667</v>
      </c>
      <c r="G246" s="401"/>
      <c r="H246" s="727"/>
      <c r="I246" s="402"/>
      <c r="J246" s="730"/>
      <c r="L246" s="235"/>
      <c r="M246" s="235"/>
      <c r="N246" s="235">
        <f>G246</f>
        <v>0</v>
      </c>
      <c r="O246" s="235"/>
      <c r="P246" s="235"/>
      <c r="Q246" s="235">
        <f>I246</f>
        <v>0</v>
      </c>
    </row>
    <row r="247" spans="2:17" s="148" customFormat="1" ht="14.25" customHeight="1" thickBot="1" x14ac:dyDescent="0.2">
      <c r="B247" s="755">
        <f t="shared" si="5"/>
        <v>80</v>
      </c>
      <c r="C247" s="758" t="s">
        <v>429</v>
      </c>
      <c r="D247" s="722"/>
      <c r="E247" s="383" t="s">
        <v>272</v>
      </c>
      <c r="F247" s="384" t="s">
        <v>343</v>
      </c>
      <c r="G247" s="385"/>
      <c r="H247" s="725" t="s">
        <v>344</v>
      </c>
      <c r="I247" s="386"/>
      <c r="J247" s="728">
        <f>SUM(I247:I249)</f>
        <v>0</v>
      </c>
      <c r="L247" s="235">
        <f>G247</f>
        <v>0</v>
      </c>
      <c r="M247" s="235"/>
      <c r="N247" s="235"/>
      <c r="O247" s="235">
        <f>I247</f>
        <v>0</v>
      </c>
      <c r="P247" s="235"/>
      <c r="Q247" s="235"/>
    </row>
    <row r="248" spans="2:17" s="148" customFormat="1" ht="14.25" customHeight="1" thickTop="1" thickBot="1" x14ac:dyDescent="0.2">
      <c r="B248" s="756"/>
      <c r="C248" s="759"/>
      <c r="D248" s="723"/>
      <c r="E248" s="387" t="s">
        <v>289</v>
      </c>
      <c r="F248" s="388" t="s">
        <v>667</v>
      </c>
      <c r="G248" s="389"/>
      <c r="H248" s="726"/>
      <c r="I248" s="390"/>
      <c r="J248" s="729"/>
      <c r="L248" s="235"/>
      <c r="M248" s="235">
        <f>G248</f>
        <v>0</v>
      </c>
      <c r="N248" s="235"/>
      <c r="O248" s="235"/>
      <c r="P248" s="235">
        <f>I248</f>
        <v>0</v>
      </c>
      <c r="Q248" s="235"/>
    </row>
    <row r="249" spans="2:17" s="148" customFormat="1" ht="14.25" customHeight="1" thickTop="1" x14ac:dyDescent="0.15">
      <c r="B249" s="757"/>
      <c r="C249" s="760"/>
      <c r="D249" s="724"/>
      <c r="E249" s="391" t="s">
        <v>293</v>
      </c>
      <c r="F249" s="392" t="s">
        <v>667</v>
      </c>
      <c r="G249" s="393"/>
      <c r="H249" s="727"/>
      <c r="I249" s="394"/>
      <c r="J249" s="730"/>
      <c r="L249" s="235"/>
      <c r="M249" s="235"/>
      <c r="N249" s="235">
        <f>G249</f>
        <v>0</v>
      </c>
      <c r="O249" s="235"/>
      <c r="P249" s="235"/>
      <c r="Q249" s="235">
        <f>I249</f>
        <v>0</v>
      </c>
    </row>
    <row r="250" spans="2:17" s="148" customFormat="1" ht="14.25" customHeight="1" thickBot="1" x14ac:dyDescent="0.2">
      <c r="B250" s="755">
        <f t="shared" si="5"/>
        <v>81</v>
      </c>
      <c r="C250" s="758" t="s">
        <v>430</v>
      </c>
      <c r="D250" s="722"/>
      <c r="E250" s="383" t="s">
        <v>272</v>
      </c>
      <c r="F250" s="384" t="s">
        <v>343</v>
      </c>
      <c r="G250" s="395"/>
      <c r="H250" s="725" t="s">
        <v>344</v>
      </c>
      <c r="I250" s="396"/>
      <c r="J250" s="728">
        <f>SUM(I250:I252)</f>
        <v>0</v>
      </c>
      <c r="L250" s="235">
        <f>G250</f>
        <v>0</v>
      </c>
      <c r="M250" s="235"/>
      <c r="N250" s="235"/>
      <c r="O250" s="235">
        <f>I250</f>
        <v>0</v>
      </c>
      <c r="P250" s="235"/>
      <c r="Q250" s="235"/>
    </row>
    <row r="251" spans="2:17" s="148" customFormat="1" ht="14.25" customHeight="1" thickTop="1" thickBot="1" x14ac:dyDescent="0.2">
      <c r="B251" s="756"/>
      <c r="C251" s="759"/>
      <c r="D251" s="723"/>
      <c r="E251" s="397" t="s">
        <v>289</v>
      </c>
      <c r="F251" s="398" t="s">
        <v>667</v>
      </c>
      <c r="G251" s="399"/>
      <c r="H251" s="726"/>
      <c r="I251" s="400"/>
      <c r="J251" s="729"/>
      <c r="L251" s="235"/>
      <c r="M251" s="235">
        <f>G251</f>
        <v>0</v>
      </c>
      <c r="N251" s="235"/>
      <c r="O251" s="235"/>
      <c r="P251" s="235">
        <f>I251</f>
        <v>0</v>
      </c>
      <c r="Q251" s="235"/>
    </row>
    <row r="252" spans="2:17" s="148" customFormat="1" ht="14.25" customHeight="1" thickTop="1" x14ac:dyDescent="0.15">
      <c r="B252" s="757"/>
      <c r="C252" s="760"/>
      <c r="D252" s="724"/>
      <c r="E252" s="391" t="s">
        <v>293</v>
      </c>
      <c r="F252" s="392" t="s">
        <v>667</v>
      </c>
      <c r="G252" s="401"/>
      <c r="H252" s="727"/>
      <c r="I252" s="402"/>
      <c r="J252" s="730"/>
      <c r="L252" s="235"/>
      <c r="M252" s="235"/>
      <c r="N252" s="235">
        <f>G252</f>
        <v>0</v>
      </c>
      <c r="O252" s="235"/>
      <c r="P252" s="235"/>
      <c r="Q252" s="235">
        <f>I252</f>
        <v>0</v>
      </c>
    </row>
    <row r="253" spans="2:17" s="426" customFormat="1" ht="14.25" customHeight="1" thickBot="1" x14ac:dyDescent="0.2">
      <c r="B253" s="761">
        <f t="shared" si="5"/>
        <v>82</v>
      </c>
      <c r="C253" s="764" t="s">
        <v>431</v>
      </c>
      <c r="D253" s="767" t="s">
        <v>379</v>
      </c>
      <c r="E253" s="368" t="s">
        <v>272</v>
      </c>
      <c r="F253" s="369" t="s">
        <v>343</v>
      </c>
      <c r="G253" s="370" t="s">
        <v>330</v>
      </c>
      <c r="H253" s="770" t="s">
        <v>344</v>
      </c>
      <c r="I253" s="425" t="s">
        <v>330</v>
      </c>
      <c r="J253" s="773" t="s">
        <v>330</v>
      </c>
      <c r="L253" s="242" t="str">
        <f>G253</f>
        <v>-</v>
      </c>
      <c r="M253" s="242"/>
      <c r="N253" s="242"/>
      <c r="O253" s="242" t="str">
        <f>I253</f>
        <v>-</v>
      </c>
      <c r="P253" s="242"/>
      <c r="Q253" s="242"/>
    </row>
    <row r="254" spans="2:17" s="426" customFormat="1" ht="14.25" customHeight="1" thickTop="1" thickBot="1" x14ac:dyDescent="0.2">
      <c r="B254" s="762"/>
      <c r="C254" s="765"/>
      <c r="D254" s="768"/>
      <c r="E254" s="371" t="s">
        <v>289</v>
      </c>
      <c r="F254" s="372" t="s">
        <v>667</v>
      </c>
      <c r="G254" s="429" t="s">
        <v>330</v>
      </c>
      <c r="H254" s="771"/>
      <c r="I254" s="430" t="s">
        <v>330</v>
      </c>
      <c r="J254" s="774"/>
      <c r="L254" s="242"/>
      <c r="M254" s="242" t="str">
        <f>G254</f>
        <v>-</v>
      </c>
      <c r="N254" s="242"/>
      <c r="O254" s="242"/>
      <c r="P254" s="242" t="str">
        <f>I254</f>
        <v>-</v>
      </c>
      <c r="Q254" s="242"/>
    </row>
    <row r="255" spans="2:17" s="426" customFormat="1" ht="14.25" customHeight="1" thickTop="1" x14ac:dyDescent="0.15">
      <c r="B255" s="763"/>
      <c r="C255" s="766"/>
      <c r="D255" s="769"/>
      <c r="E255" s="373" t="s">
        <v>293</v>
      </c>
      <c r="F255" s="374" t="s">
        <v>667</v>
      </c>
      <c r="G255" s="375" t="s">
        <v>330</v>
      </c>
      <c r="H255" s="772"/>
      <c r="I255" s="431" t="s">
        <v>330</v>
      </c>
      <c r="J255" s="775"/>
      <c r="L255" s="242"/>
      <c r="M255" s="242"/>
      <c r="N255" s="242" t="str">
        <f>G255</f>
        <v>-</v>
      </c>
      <c r="O255" s="242"/>
      <c r="P255" s="242"/>
      <c r="Q255" s="242" t="str">
        <f>I255</f>
        <v>-</v>
      </c>
    </row>
    <row r="256" spans="2:17" s="148" customFormat="1" ht="14.25" customHeight="1" thickBot="1" x14ac:dyDescent="0.2">
      <c r="B256" s="755">
        <f t="shared" si="5"/>
        <v>83</v>
      </c>
      <c r="C256" s="758" t="s">
        <v>432</v>
      </c>
      <c r="D256" s="722"/>
      <c r="E256" s="383" t="s">
        <v>272</v>
      </c>
      <c r="F256" s="384" t="s">
        <v>343</v>
      </c>
      <c r="G256" s="395"/>
      <c r="H256" s="725" t="s">
        <v>344</v>
      </c>
      <c r="I256" s="396"/>
      <c r="J256" s="728">
        <f>SUM(I256:I258)</f>
        <v>0</v>
      </c>
      <c r="L256" s="235">
        <f>G256</f>
        <v>0</v>
      </c>
      <c r="M256" s="235"/>
      <c r="N256" s="235"/>
      <c r="O256" s="235">
        <f>I256</f>
        <v>0</v>
      </c>
      <c r="P256" s="235"/>
      <c r="Q256" s="235"/>
    </row>
    <row r="257" spans="2:17" s="148" customFormat="1" ht="14.25" customHeight="1" thickTop="1" thickBot="1" x14ac:dyDescent="0.2">
      <c r="B257" s="756"/>
      <c r="C257" s="759"/>
      <c r="D257" s="723"/>
      <c r="E257" s="397" t="s">
        <v>289</v>
      </c>
      <c r="F257" s="398" t="s">
        <v>667</v>
      </c>
      <c r="G257" s="399"/>
      <c r="H257" s="726"/>
      <c r="I257" s="400"/>
      <c r="J257" s="729"/>
      <c r="L257" s="235"/>
      <c r="M257" s="235">
        <f>G257</f>
        <v>0</v>
      </c>
      <c r="N257" s="235"/>
      <c r="O257" s="235"/>
      <c r="P257" s="235">
        <f>I257</f>
        <v>0</v>
      </c>
      <c r="Q257" s="235"/>
    </row>
    <row r="258" spans="2:17" s="148" customFormat="1" ht="14.25" customHeight="1" thickTop="1" x14ac:dyDescent="0.15">
      <c r="B258" s="757"/>
      <c r="C258" s="760"/>
      <c r="D258" s="724"/>
      <c r="E258" s="391" t="s">
        <v>293</v>
      </c>
      <c r="F258" s="392" t="s">
        <v>667</v>
      </c>
      <c r="G258" s="401"/>
      <c r="H258" s="727"/>
      <c r="I258" s="402"/>
      <c r="J258" s="730"/>
      <c r="L258" s="235"/>
      <c r="M258" s="235"/>
      <c r="N258" s="235">
        <f>G258</f>
        <v>0</v>
      </c>
      <c r="O258" s="235"/>
      <c r="P258" s="235"/>
      <c r="Q258" s="235">
        <f>I258</f>
        <v>0</v>
      </c>
    </row>
    <row r="259" spans="2:17" s="148" customFormat="1" ht="14.25" customHeight="1" thickBot="1" x14ac:dyDescent="0.2">
      <c r="B259" s="755">
        <f t="shared" si="5"/>
        <v>84</v>
      </c>
      <c r="C259" s="758" t="s">
        <v>433</v>
      </c>
      <c r="D259" s="722"/>
      <c r="E259" s="383" t="s">
        <v>272</v>
      </c>
      <c r="F259" s="384" t="s">
        <v>343</v>
      </c>
      <c r="G259" s="385"/>
      <c r="H259" s="725" t="s">
        <v>344</v>
      </c>
      <c r="I259" s="386"/>
      <c r="J259" s="728">
        <f>SUM(I259:I261)</f>
        <v>0</v>
      </c>
      <c r="L259" s="235">
        <f>G259</f>
        <v>0</v>
      </c>
      <c r="M259" s="235"/>
      <c r="N259" s="235"/>
      <c r="O259" s="235">
        <f>I259</f>
        <v>0</v>
      </c>
      <c r="P259" s="235"/>
      <c r="Q259" s="235"/>
    </row>
    <row r="260" spans="2:17" s="148" customFormat="1" ht="14.25" customHeight="1" thickTop="1" thickBot="1" x14ac:dyDescent="0.2">
      <c r="B260" s="756"/>
      <c r="C260" s="759"/>
      <c r="D260" s="723"/>
      <c r="E260" s="387" t="s">
        <v>289</v>
      </c>
      <c r="F260" s="388" t="s">
        <v>667</v>
      </c>
      <c r="G260" s="389"/>
      <c r="H260" s="726"/>
      <c r="I260" s="390"/>
      <c r="J260" s="729"/>
      <c r="L260" s="235"/>
      <c r="M260" s="235">
        <f>G260</f>
        <v>0</v>
      </c>
      <c r="N260" s="235"/>
      <c r="O260" s="235"/>
      <c r="P260" s="235">
        <f>I260</f>
        <v>0</v>
      </c>
      <c r="Q260" s="235"/>
    </row>
    <row r="261" spans="2:17" s="148" customFormat="1" ht="14.25" customHeight="1" thickTop="1" x14ac:dyDescent="0.15">
      <c r="B261" s="757"/>
      <c r="C261" s="760"/>
      <c r="D261" s="724"/>
      <c r="E261" s="391" t="s">
        <v>293</v>
      </c>
      <c r="F261" s="392" t="s">
        <v>667</v>
      </c>
      <c r="G261" s="393"/>
      <c r="H261" s="727"/>
      <c r="I261" s="394"/>
      <c r="J261" s="730"/>
      <c r="L261" s="235"/>
      <c r="M261" s="235"/>
      <c r="N261" s="235">
        <f>G261</f>
        <v>0</v>
      </c>
      <c r="O261" s="235"/>
      <c r="P261" s="235"/>
      <c r="Q261" s="235">
        <f>I261</f>
        <v>0</v>
      </c>
    </row>
    <row r="262" spans="2:17" s="148" customFormat="1" ht="14.25" customHeight="1" thickBot="1" x14ac:dyDescent="0.2">
      <c r="B262" s="755">
        <f t="shared" si="5"/>
        <v>85</v>
      </c>
      <c r="C262" s="758" t="s">
        <v>434</v>
      </c>
      <c r="D262" s="722"/>
      <c r="E262" s="383" t="s">
        <v>272</v>
      </c>
      <c r="F262" s="384" t="s">
        <v>343</v>
      </c>
      <c r="G262" s="395"/>
      <c r="H262" s="725" t="s">
        <v>344</v>
      </c>
      <c r="I262" s="396"/>
      <c r="J262" s="728">
        <f>SUM(I262:I264)</f>
        <v>0</v>
      </c>
      <c r="L262" s="235">
        <f>G262</f>
        <v>0</v>
      </c>
      <c r="M262" s="235"/>
      <c r="N262" s="235"/>
      <c r="O262" s="235">
        <f>I262</f>
        <v>0</v>
      </c>
      <c r="P262" s="235"/>
      <c r="Q262" s="235"/>
    </row>
    <row r="263" spans="2:17" s="148" customFormat="1" ht="14.25" customHeight="1" thickTop="1" thickBot="1" x14ac:dyDescent="0.2">
      <c r="B263" s="756"/>
      <c r="C263" s="759"/>
      <c r="D263" s="723"/>
      <c r="E263" s="397" t="s">
        <v>289</v>
      </c>
      <c r="F263" s="398" t="s">
        <v>667</v>
      </c>
      <c r="G263" s="403"/>
      <c r="H263" s="726"/>
      <c r="I263" s="404"/>
      <c r="J263" s="729"/>
      <c r="L263" s="235"/>
      <c r="M263" s="235">
        <f>G263</f>
        <v>0</v>
      </c>
      <c r="N263" s="235"/>
      <c r="O263" s="235"/>
      <c r="P263" s="235">
        <f>I263</f>
        <v>0</v>
      </c>
      <c r="Q263" s="235"/>
    </row>
    <row r="264" spans="2:17" s="148" customFormat="1" ht="14.25" customHeight="1" thickTop="1" x14ac:dyDescent="0.15">
      <c r="B264" s="757"/>
      <c r="C264" s="760"/>
      <c r="D264" s="724"/>
      <c r="E264" s="391" t="s">
        <v>293</v>
      </c>
      <c r="F264" s="392" t="s">
        <v>667</v>
      </c>
      <c r="G264" s="401"/>
      <c r="H264" s="727"/>
      <c r="I264" s="402"/>
      <c r="J264" s="730"/>
      <c r="L264" s="235"/>
      <c r="M264" s="235"/>
      <c r="N264" s="235">
        <f>G264</f>
        <v>0</v>
      </c>
      <c r="O264" s="235"/>
      <c r="P264" s="235"/>
      <c r="Q264" s="235">
        <f>I264</f>
        <v>0</v>
      </c>
    </row>
    <row r="265" spans="2:17" s="148" customFormat="1" ht="14.25" customHeight="1" thickBot="1" x14ac:dyDescent="0.2">
      <c r="B265" s="755">
        <f t="shared" si="5"/>
        <v>86</v>
      </c>
      <c r="C265" s="758" t="s">
        <v>435</v>
      </c>
      <c r="D265" s="722"/>
      <c r="E265" s="383" t="s">
        <v>272</v>
      </c>
      <c r="F265" s="384" t="s">
        <v>343</v>
      </c>
      <c r="G265" s="395"/>
      <c r="H265" s="725" t="s">
        <v>344</v>
      </c>
      <c r="I265" s="396"/>
      <c r="J265" s="728">
        <f>SUM(I265:I267)</f>
        <v>0</v>
      </c>
      <c r="L265" s="235">
        <f>G265</f>
        <v>0</v>
      </c>
      <c r="M265" s="235"/>
      <c r="N265" s="235"/>
      <c r="O265" s="235">
        <f>I265</f>
        <v>0</v>
      </c>
      <c r="P265" s="235"/>
      <c r="Q265" s="235"/>
    </row>
    <row r="266" spans="2:17" s="148" customFormat="1" ht="14.25" customHeight="1" thickTop="1" thickBot="1" x14ac:dyDescent="0.2">
      <c r="B266" s="756"/>
      <c r="C266" s="759"/>
      <c r="D266" s="723"/>
      <c r="E266" s="397" t="s">
        <v>289</v>
      </c>
      <c r="F266" s="398" t="s">
        <v>667</v>
      </c>
      <c r="G266" s="399"/>
      <c r="H266" s="726"/>
      <c r="I266" s="400"/>
      <c r="J266" s="729"/>
      <c r="L266" s="235"/>
      <c r="M266" s="235">
        <f>G266</f>
        <v>0</v>
      </c>
      <c r="N266" s="235"/>
      <c r="O266" s="235"/>
      <c r="P266" s="235">
        <f>I266</f>
        <v>0</v>
      </c>
      <c r="Q266" s="235"/>
    </row>
    <row r="267" spans="2:17" s="148" customFormat="1" ht="14.25" customHeight="1" thickTop="1" x14ac:dyDescent="0.15">
      <c r="B267" s="757"/>
      <c r="C267" s="760"/>
      <c r="D267" s="724"/>
      <c r="E267" s="391" t="s">
        <v>293</v>
      </c>
      <c r="F267" s="392" t="s">
        <v>667</v>
      </c>
      <c r="G267" s="401"/>
      <c r="H267" s="727"/>
      <c r="I267" s="402"/>
      <c r="J267" s="730"/>
      <c r="L267" s="235"/>
      <c r="M267" s="235"/>
      <c r="N267" s="235">
        <f>G267</f>
        <v>0</v>
      </c>
      <c r="O267" s="235"/>
      <c r="P267" s="235"/>
      <c r="Q267" s="235">
        <f>I267</f>
        <v>0</v>
      </c>
    </row>
    <row r="268" spans="2:17" s="148" customFormat="1" ht="14.25" customHeight="1" thickBot="1" x14ac:dyDescent="0.2">
      <c r="B268" s="755">
        <f t="shared" si="5"/>
        <v>87</v>
      </c>
      <c r="C268" s="758" t="s">
        <v>436</v>
      </c>
      <c r="D268" s="722"/>
      <c r="E268" s="383" t="s">
        <v>272</v>
      </c>
      <c r="F268" s="384" t="s">
        <v>343</v>
      </c>
      <c r="G268" s="395"/>
      <c r="H268" s="725" t="s">
        <v>344</v>
      </c>
      <c r="I268" s="396"/>
      <c r="J268" s="728">
        <f>SUM(I268:I270)</f>
        <v>0</v>
      </c>
      <c r="L268" s="235">
        <f>G268</f>
        <v>0</v>
      </c>
      <c r="M268" s="235"/>
      <c r="N268" s="235"/>
      <c r="O268" s="235">
        <f>I268</f>
        <v>0</v>
      </c>
      <c r="P268" s="235"/>
      <c r="Q268" s="235"/>
    </row>
    <row r="269" spans="2:17" s="148" customFormat="1" ht="14.25" customHeight="1" thickTop="1" thickBot="1" x14ac:dyDescent="0.2">
      <c r="B269" s="756"/>
      <c r="C269" s="759"/>
      <c r="D269" s="723"/>
      <c r="E269" s="397" t="s">
        <v>289</v>
      </c>
      <c r="F269" s="398" t="s">
        <v>667</v>
      </c>
      <c r="G269" s="399"/>
      <c r="H269" s="726"/>
      <c r="I269" s="400"/>
      <c r="J269" s="729"/>
      <c r="L269" s="235"/>
      <c r="M269" s="235">
        <f>G269</f>
        <v>0</v>
      </c>
      <c r="N269" s="235"/>
      <c r="O269" s="235"/>
      <c r="P269" s="235">
        <f>I269</f>
        <v>0</v>
      </c>
      <c r="Q269" s="235"/>
    </row>
    <row r="270" spans="2:17" s="148" customFormat="1" ht="14.25" customHeight="1" thickTop="1" x14ac:dyDescent="0.15">
      <c r="B270" s="757"/>
      <c r="C270" s="760"/>
      <c r="D270" s="724"/>
      <c r="E270" s="391" t="s">
        <v>293</v>
      </c>
      <c r="F270" s="392" t="s">
        <v>667</v>
      </c>
      <c r="G270" s="401"/>
      <c r="H270" s="727"/>
      <c r="I270" s="402"/>
      <c r="J270" s="730"/>
      <c r="L270" s="235"/>
      <c r="M270" s="235"/>
      <c r="N270" s="235">
        <f>G270</f>
        <v>0</v>
      </c>
      <c r="O270" s="235"/>
      <c r="P270" s="235"/>
      <c r="Q270" s="235">
        <f>I270</f>
        <v>0</v>
      </c>
    </row>
    <row r="271" spans="2:17" s="148" customFormat="1" ht="14.25" customHeight="1" thickBot="1" x14ac:dyDescent="0.2">
      <c r="B271" s="755">
        <f t="shared" si="5"/>
        <v>88</v>
      </c>
      <c r="C271" s="758" t="s">
        <v>437</v>
      </c>
      <c r="D271" s="722"/>
      <c r="E271" s="383" t="s">
        <v>272</v>
      </c>
      <c r="F271" s="384" t="s">
        <v>343</v>
      </c>
      <c r="G271" s="395"/>
      <c r="H271" s="725" t="s">
        <v>344</v>
      </c>
      <c r="I271" s="396"/>
      <c r="J271" s="728">
        <f>SUM(I271:I273)</f>
        <v>0</v>
      </c>
      <c r="L271" s="235">
        <f>G271</f>
        <v>0</v>
      </c>
      <c r="M271" s="235"/>
      <c r="N271" s="235"/>
      <c r="O271" s="235">
        <f>I271</f>
        <v>0</v>
      </c>
      <c r="P271" s="235"/>
      <c r="Q271" s="235"/>
    </row>
    <row r="272" spans="2:17" s="148" customFormat="1" ht="14.25" customHeight="1" thickTop="1" thickBot="1" x14ac:dyDescent="0.2">
      <c r="B272" s="756"/>
      <c r="C272" s="759"/>
      <c r="D272" s="723"/>
      <c r="E272" s="397" t="s">
        <v>289</v>
      </c>
      <c r="F272" s="398" t="s">
        <v>667</v>
      </c>
      <c r="G272" s="399"/>
      <c r="H272" s="726"/>
      <c r="I272" s="400"/>
      <c r="J272" s="729"/>
      <c r="L272" s="235"/>
      <c r="M272" s="235">
        <f>G272</f>
        <v>0</v>
      </c>
      <c r="N272" s="235"/>
      <c r="O272" s="235"/>
      <c r="P272" s="235">
        <f>I272</f>
        <v>0</v>
      </c>
      <c r="Q272" s="235"/>
    </row>
    <row r="273" spans="2:17" s="148" customFormat="1" ht="14.25" customHeight="1" thickTop="1" x14ac:dyDescent="0.15">
      <c r="B273" s="757"/>
      <c r="C273" s="760"/>
      <c r="D273" s="724"/>
      <c r="E273" s="391" t="s">
        <v>293</v>
      </c>
      <c r="F273" s="392" t="s">
        <v>667</v>
      </c>
      <c r="G273" s="401"/>
      <c r="H273" s="727"/>
      <c r="I273" s="402"/>
      <c r="J273" s="730"/>
      <c r="L273" s="235"/>
      <c r="M273" s="235"/>
      <c r="N273" s="235">
        <f>G273</f>
        <v>0</v>
      </c>
      <c r="O273" s="235"/>
      <c r="P273" s="235"/>
      <c r="Q273" s="235">
        <f>I273</f>
        <v>0</v>
      </c>
    </row>
    <row r="274" spans="2:17" s="148" customFormat="1" ht="14.25" customHeight="1" thickBot="1" x14ac:dyDescent="0.2">
      <c r="B274" s="755">
        <f t="shared" si="5"/>
        <v>89</v>
      </c>
      <c r="C274" s="758" t="s">
        <v>438</v>
      </c>
      <c r="D274" s="722"/>
      <c r="E274" s="383" t="s">
        <v>272</v>
      </c>
      <c r="F274" s="384" t="s">
        <v>343</v>
      </c>
      <c r="G274" s="395"/>
      <c r="H274" s="725" t="s">
        <v>344</v>
      </c>
      <c r="I274" s="396"/>
      <c r="J274" s="728">
        <f>SUM(I274:I276)</f>
        <v>0</v>
      </c>
      <c r="L274" s="235">
        <f>G274</f>
        <v>0</v>
      </c>
      <c r="M274" s="235"/>
      <c r="N274" s="235"/>
      <c r="O274" s="235">
        <f>I274</f>
        <v>0</v>
      </c>
      <c r="P274" s="235"/>
      <c r="Q274" s="235"/>
    </row>
    <row r="275" spans="2:17" s="148" customFormat="1" ht="14.25" customHeight="1" thickTop="1" thickBot="1" x14ac:dyDescent="0.2">
      <c r="B275" s="756"/>
      <c r="C275" s="759"/>
      <c r="D275" s="723"/>
      <c r="E275" s="397" t="s">
        <v>289</v>
      </c>
      <c r="F275" s="398" t="s">
        <v>667</v>
      </c>
      <c r="G275" s="399"/>
      <c r="H275" s="726"/>
      <c r="I275" s="400"/>
      <c r="J275" s="729"/>
      <c r="L275" s="235"/>
      <c r="M275" s="235">
        <f>G275</f>
        <v>0</v>
      </c>
      <c r="N275" s="235"/>
      <c r="O275" s="235"/>
      <c r="P275" s="235">
        <f>I275</f>
        <v>0</v>
      </c>
      <c r="Q275" s="235"/>
    </row>
    <row r="276" spans="2:17" s="148" customFormat="1" ht="14.25" customHeight="1" thickTop="1" x14ac:dyDescent="0.15">
      <c r="B276" s="757"/>
      <c r="C276" s="760"/>
      <c r="D276" s="724"/>
      <c r="E276" s="391" t="s">
        <v>293</v>
      </c>
      <c r="F276" s="392" t="s">
        <v>667</v>
      </c>
      <c r="G276" s="401"/>
      <c r="H276" s="727"/>
      <c r="I276" s="402"/>
      <c r="J276" s="730"/>
      <c r="L276" s="235"/>
      <c r="M276" s="235"/>
      <c r="N276" s="235">
        <f>G276</f>
        <v>0</v>
      </c>
      <c r="O276" s="235"/>
      <c r="P276" s="235"/>
      <c r="Q276" s="235">
        <f>I276</f>
        <v>0</v>
      </c>
    </row>
    <row r="277" spans="2:17" s="148" customFormat="1" ht="14.25" customHeight="1" thickBot="1" x14ac:dyDescent="0.2">
      <c r="B277" s="755">
        <f t="shared" si="5"/>
        <v>90</v>
      </c>
      <c r="C277" s="758" t="s">
        <v>439</v>
      </c>
      <c r="D277" s="722"/>
      <c r="E277" s="383" t="s">
        <v>272</v>
      </c>
      <c r="F277" s="384" t="s">
        <v>343</v>
      </c>
      <c r="G277" s="395"/>
      <c r="H277" s="725" t="s">
        <v>344</v>
      </c>
      <c r="I277" s="396"/>
      <c r="J277" s="728">
        <f>SUM(I277:I279)</f>
        <v>0</v>
      </c>
      <c r="L277" s="235">
        <f>G277</f>
        <v>0</v>
      </c>
      <c r="M277" s="235"/>
      <c r="N277" s="235"/>
      <c r="O277" s="235">
        <f>I277</f>
        <v>0</v>
      </c>
      <c r="P277" s="235"/>
      <c r="Q277" s="235"/>
    </row>
    <row r="278" spans="2:17" s="148" customFormat="1" ht="14.25" customHeight="1" thickTop="1" thickBot="1" x14ac:dyDescent="0.2">
      <c r="B278" s="756"/>
      <c r="C278" s="759"/>
      <c r="D278" s="723"/>
      <c r="E278" s="397" t="s">
        <v>289</v>
      </c>
      <c r="F278" s="398" t="s">
        <v>667</v>
      </c>
      <c r="G278" s="399"/>
      <c r="H278" s="726"/>
      <c r="I278" s="400"/>
      <c r="J278" s="729"/>
      <c r="L278" s="235"/>
      <c r="M278" s="235">
        <f>G278</f>
        <v>0</v>
      </c>
      <c r="N278" s="235"/>
      <c r="O278" s="235"/>
      <c r="P278" s="235">
        <f>I278</f>
        <v>0</v>
      </c>
      <c r="Q278" s="235"/>
    </row>
    <row r="279" spans="2:17" s="148" customFormat="1" ht="14.25" customHeight="1" thickTop="1" x14ac:dyDescent="0.15">
      <c r="B279" s="757"/>
      <c r="C279" s="760"/>
      <c r="D279" s="724"/>
      <c r="E279" s="391" t="s">
        <v>293</v>
      </c>
      <c r="F279" s="392" t="s">
        <v>667</v>
      </c>
      <c r="G279" s="401"/>
      <c r="H279" s="727"/>
      <c r="I279" s="402"/>
      <c r="J279" s="730"/>
      <c r="L279" s="235"/>
      <c r="M279" s="235"/>
      <c r="N279" s="235">
        <f>G279</f>
        <v>0</v>
      </c>
      <c r="O279" s="235"/>
      <c r="P279" s="235"/>
      <c r="Q279" s="235">
        <f>I279</f>
        <v>0</v>
      </c>
    </row>
    <row r="280" spans="2:17" s="148" customFormat="1" ht="14.25" customHeight="1" thickBot="1" x14ac:dyDescent="0.2">
      <c r="B280" s="755">
        <f t="shared" si="5"/>
        <v>91</v>
      </c>
      <c r="C280" s="758" t="s">
        <v>440</v>
      </c>
      <c r="D280" s="722"/>
      <c r="E280" s="383" t="s">
        <v>272</v>
      </c>
      <c r="F280" s="384" t="s">
        <v>343</v>
      </c>
      <c r="G280" s="385"/>
      <c r="H280" s="725" t="s">
        <v>344</v>
      </c>
      <c r="I280" s="386"/>
      <c r="J280" s="728">
        <f>SUM(I280:I282)</f>
        <v>0</v>
      </c>
      <c r="L280" s="235">
        <f>G280</f>
        <v>0</v>
      </c>
      <c r="M280" s="235"/>
      <c r="N280" s="235"/>
      <c r="O280" s="235">
        <f>I280</f>
        <v>0</v>
      </c>
      <c r="P280" s="235"/>
      <c r="Q280" s="235"/>
    </row>
    <row r="281" spans="2:17" s="148" customFormat="1" ht="14.25" customHeight="1" thickTop="1" thickBot="1" x14ac:dyDescent="0.2">
      <c r="B281" s="756"/>
      <c r="C281" s="759"/>
      <c r="D281" s="723"/>
      <c r="E281" s="387" t="s">
        <v>289</v>
      </c>
      <c r="F281" s="388" t="s">
        <v>667</v>
      </c>
      <c r="G281" s="389"/>
      <c r="H281" s="726"/>
      <c r="I281" s="390"/>
      <c r="J281" s="729"/>
      <c r="L281" s="235"/>
      <c r="M281" s="235">
        <f>G281</f>
        <v>0</v>
      </c>
      <c r="N281" s="235"/>
      <c r="O281" s="235"/>
      <c r="P281" s="235">
        <f>I281</f>
        <v>0</v>
      </c>
      <c r="Q281" s="235"/>
    </row>
    <row r="282" spans="2:17" s="148" customFormat="1" ht="14.25" customHeight="1" thickTop="1" x14ac:dyDescent="0.15">
      <c r="B282" s="757"/>
      <c r="C282" s="760"/>
      <c r="D282" s="724"/>
      <c r="E282" s="391" t="s">
        <v>293</v>
      </c>
      <c r="F282" s="392" t="s">
        <v>667</v>
      </c>
      <c r="G282" s="393"/>
      <c r="H282" s="727"/>
      <c r="I282" s="394"/>
      <c r="J282" s="730"/>
      <c r="L282" s="235"/>
      <c r="M282" s="235"/>
      <c r="N282" s="235">
        <f>G282</f>
        <v>0</v>
      </c>
      <c r="O282" s="235"/>
      <c r="P282" s="235"/>
      <c r="Q282" s="235">
        <f>I282</f>
        <v>0</v>
      </c>
    </row>
    <row r="283" spans="2:17" s="148" customFormat="1" ht="14.25" customHeight="1" thickBot="1" x14ac:dyDescent="0.2">
      <c r="B283" s="755">
        <f t="shared" si="5"/>
        <v>92</v>
      </c>
      <c r="C283" s="758" t="s">
        <v>441</v>
      </c>
      <c r="D283" s="722"/>
      <c r="E283" s="383" t="s">
        <v>272</v>
      </c>
      <c r="F283" s="384" t="s">
        <v>343</v>
      </c>
      <c r="G283" s="395"/>
      <c r="H283" s="725" t="s">
        <v>344</v>
      </c>
      <c r="I283" s="396"/>
      <c r="J283" s="728">
        <f>SUM(I283:I285)</f>
        <v>0</v>
      </c>
      <c r="L283" s="235">
        <f>G283</f>
        <v>0</v>
      </c>
      <c r="M283" s="235"/>
      <c r="N283" s="235"/>
      <c r="O283" s="235">
        <f>I283</f>
        <v>0</v>
      </c>
      <c r="P283" s="235"/>
      <c r="Q283" s="235"/>
    </row>
    <row r="284" spans="2:17" s="148" customFormat="1" ht="14.25" customHeight="1" thickTop="1" thickBot="1" x14ac:dyDescent="0.2">
      <c r="B284" s="756"/>
      <c r="C284" s="759"/>
      <c r="D284" s="723"/>
      <c r="E284" s="397" t="s">
        <v>289</v>
      </c>
      <c r="F284" s="398" t="s">
        <v>667</v>
      </c>
      <c r="G284" s="399"/>
      <c r="H284" s="726"/>
      <c r="I284" s="400"/>
      <c r="J284" s="729"/>
      <c r="L284" s="235"/>
      <c r="M284" s="235">
        <f>G284</f>
        <v>0</v>
      </c>
      <c r="N284" s="235"/>
      <c r="O284" s="235"/>
      <c r="P284" s="235">
        <f>I284</f>
        <v>0</v>
      </c>
      <c r="Q284" s="235"/>
    </row>
    <row r="285" spans="2:17" s="148" customFormat="1" ht="14.25" customHeight="1" thickTop="1" x14ac:dyDescent="0.15">
      <c r="B285" s="757"/>
      <c r="C285" s="760"/>
      <c r="D285" s="724"/>
      <c r="E285" s="391" t="s">
        <v>293</v>
      </c>
      <c r="F285" s="392" t="s">
        <v>667</v>
      </c>
      <c r="G285" s="401"/>
      <c r="H285" s="727"/>
      <c r="I285" s="402"/>
      <c r="J285" s="730"/>
      <c r="L285" s="235"/>
      <c r="M285" s="235"/>
      <c r="N285" s="235">
        <f>G285</f>
        <v>0</v>
      </c>
      <c r="O285" s="235"/>
      <c r="P285" s="235"/>
      <c r="Q285" s="235">
        <f>I285</f>
        <v>0</v>
      </c>
    </row>
    <row r="286" spans="2:17" s="148" customFormat="1" ht="14.25" customHeight="1" thickBot="1" x14ac:dyDescent="0.2">
      <c r="B286" s="755">
        <f t="shared" ref="B286:B349" si="6">B283+1</f>
        <v>93</v>
      </c>
      <c r="C286" s="758" t="s">
        <v>442</v>
      </c>
      <c r="D286" s="722"/>
      <c r="E286" s="383" t="s">
        <v>272</v>
      </c>
      <c r="F286" s="384" t="s">
        <v>343</v>
      </c>
      <c r="G286" s="395"/>
      <c r="H286" s="725" t="s">
        <v>344</v>
      </c>
      <c r="I286" s="396"/>
      <c r="J286" s="728">
        <f>SUM(I286:I288)</f>
        <v>0</v>
      </c>
      <c r="L286" s="235">
        <f>G286</f>
        <v>0</v>
      </c>
      <c r="M286" s="235"/>
      <c r="N286" s="235"/>
      <c r="O286" s="235">
        <f>I286</f>
        <v>0</v>
      </c>
      <c r="P286" s="235"/>
      <c r="Q286" s="235"/>
    </row>
    <row r="287" spans="2:17" s="148" customFormat="1" ht="14.25" customHeight="1" thickTop="1" thickBot="1" x14ac:dyDescent="0.2">
      <c r="B287" s="756"/>
      <c r="C287" s="759"/>
      <c r="D287" s="723"/>
      <c r="E287" s="397" t="s">
        <v>289</v>
      </c>
      <c r="F287" s="398" t="s">
        <v>667</v>
      </c>
      <c r="G287" s="399"/>
      <c r="H287" s="726"/>
      <c r="I287" s="400"/>
      <c r="J287" s="729"/>
      <c r="L287" s="235"/>
      <c r="M287" s="235">
        <f>G287</f>
        <v>0</v>
      </c>
      <c r="N287" s="235"/>
      <c r="O287" s="235"/>
      <c r="P287" s="235">
        <f>I287</f>
        <v>0</v>
      </c>
      <c r="Q287" s="235"/>
    </row>
    <row r="288" spans="2:17" s="148" customFormat="1" ht="14.25" customHeight="1" thickTop="1" x14ac:dyDescent="0.15">
      <c r="B288" s="757"/>
      <c r="C288" s="760"/>
      <c r="D288" s="724"/>
      <c r="E288" s="391" t="s">
        <v>293</v>
      </c>
      <c r="F288" s="392" t="s">
        <v>667</v>
      </c>
      <c r="G288" s="401"/>
      <c r="H288" s="727"/>
      <c r="I288" s="402"/>
      <c r="J288" s="730"/>
      <c r="L288" s="235"/>
      <c r="M288" s="235"/>
      <c r="N288" s="235">
        <f>G288</f>
        <v>0</v>
      </c>
      <c r="O288" s="235"/>
      <c r="P288" s="235"/>
      <c r="Q288" s="235">
        <f>I288</f>
        <v>0</v>
      </c>
    </row>
    <row r="289" spans="2:17" s="148" customFormat="1" ht="14.25" customHeight="1" thickBot="1" x14ac:dyDescent="0.2">
      <c r="B289" s="755">
        <f t="shared" si="6"/>
        <v>94</v>
      </c>
      <c r="C289" s="758" t="s">
        <v>443</v>
      </c>
      <c r="D289" s="722"/>
      <c r="E289" s="383" t="s">
        <v>272</v>
      </c>
      <c r="F289" s="384" t="s">
        <v>343</v>
      </c>
      <c r="G289" s="395"/>
      <c r="H289" s="725" t="s">
        <v>344</v>
      </c>
      <c r="I289" s="396"/>
      <c r="J289" s="728">
        <f>SUM(I289:I291)</f>
        <v>0</v>
      </c>
      <c r="L289" s="235">
        <f>G289</f>
        <v>0</v>
      </c>
      <c r="M289" s="235"/>
      <c r="N289" s="235"/>
      <c r="O289" s="235">
        <f>I289</f>
        <v>0</v>
      </c>
      <c r="P289" s="235"/>
      <c r="Q289" s="235"/>
    </row>
    <row r="290" spans="2:17" s="148" customFormat="1" ht="14.25" customHeight="1" thickTop="1" thickBot="1" x14ac:dyDescent="0.2">
      <c r="B290" s="756"/>
      <c r="C290" s="759"/>
      <c r="D290" s="723"/>
      <c r="E290" s="397" t="s">
        <v>289</v>
      </c>
      <c r="F290" s="398" t="s">
        <v>667</v>
      </c>
      <c r="G290" s="399"/>
      <c r="H290" s="726"/>
      <c r="I290" s="400"/>
      <c r="J290" s="729"/>
      <c r="L290" s="235"/>
      <c r="M290" s="235">
        <f>G290</f>
        <v>0</v>
      </c>
      <c r="N290" s="235"/>
      <c r="O290" s="235"/>
      <c r="P290" s="235">
        <f>I290</f>
        <v>0</v>
      </c>
      <c r="Q290" s="235"/>
    </row>
    <row r="291" spans="2:17" s="148" customFormat="1" ht="14.25" customHeight="1" thickTop="1" x14ac:dyDescent="0.15">
      <c r="B291" s="757"/>
      <c r="C291" s="760"/>
      <c r="D291" s="724"/>
      <c r="E291" s="391" t="s">
        <v>293</v>
      </c>
      <c r="F291" s="392" t="s">
        <v>667</v>
      </c>
      <c r="G291" s="401"/>
      <c r="H291" s="727"/>
      <c r="I291" s="402"/>
      <c r="J291" s="730"/>
      <c r="L291" s="235"/>
      <c r="M291" s="235"/>
      <c r="N291" s="235">
        <f>G291</f>
        <v>0</v>
      </c>
      <c r="O291" s="235"/>
      <c r="P291" s="235"/>
      <c r="Q291" s="235">
        <f>I291</f>
        <v>0</v>
      </c>
    </row>
    <row r="292" spans="2:17" s="148" customFormat="1" ht="14.25" customHeight="1" thickBot="1" x14ac:dyDescent="0.2">
      <c r="B292" s="755">
        <f t="shared" si="6"/>
        <v>95</v>
      </c>
      <c r="C292" s="758" t="s">
        <v>444</v>
      </c>
      <c r="D292" s="722"/>
      <c r="E292" s="383" t="s">
        <v>272</v>
      </c>
      <c r="F292" s="384" t="s">
        <v>343</v>
      </c>
      <c r="G292" s="395"/>
      <c r="H292" s="725" t="s">
        <v>344</v>
      </c>
      <c r="I292" s="396"/>
      <c r="J292" s="728">
        <f>SUM(I292:I294)</f>
        <v>0</v>
      </c>
      <c r="L292" s="235">
        <f>G292</f>
        <v>0</v>
      </c>
      <c r="M292" s="235"/>
      <c r="N292" s="235"/>
      <c r="O292" s="235">
        <f>I292</f>
        <v>0</v>
      </c>
      <c r="P292" s="235"/>
      <c r="Q292" s="235"/>
    </row>
    <row r="293" spans="2:17" s="148" customFormat="1" ht="14.25" customHeight="1" thickTop="1" thickBot="1" x14ac:dyDescent="0.2">
      <c r="B293" s="756"/>
      <c r="C293" s="759"/>
      <c r="D293" s="723"/>
      <c r="E293" s="397" t="s">
        <v>289</v>
      </c>
      <c r="F293" s="398" t="s">
        <v>667</v>
      </c>
      <c r="G293" s="399"/>
      <c r="H293" s="726"/>
      <c r="I293" s="400"/>
      <c r="J293" s="729"/>
      <c r="L293" s="235"/>
      <c r="M293" s="235">
        <f>G293</f>
        <v>0</v>
      </c>
      <c r="N293" s="235"/>
      <c r="O293" s="235"/>
      <c r="P293" s="235">
        <f>I293</f>
        <v>0</v>
      </c>
      <c r="Q293" s="235"/>
    </row>
    <row r="294" spans="2:17" s="148" customFormat="1" ht="14.25" customHeight="1" thickTop="1" x14ac:dyDescent="0.15">
      <c r="B294" s="757"/>
      <c r="C294" s="760"/>
      <c r="D294" s="724"/>
      <c r="E294" s="391" t="s">
        <v>293</v>
      </c>
      <c r="F294" s="392" t="s">
        <v>667</v>
      </c>
      <c r="G294" s="401"/>
      <c r="H294" s="727"/>
      <c r="I294" s="402"/>
      <c r="J294" s="730"/>
      <c r="L294" s="235"/>
      <c r="M294" s="235"/>
      <c r="N294" s="235">
        <f>G294</f>
        <v>0</v>
      </c>
      <c r="O294" s="235"/>
      <c r="P294" s="235"/>
      <c r="Q294" s="235">
        <f>I294</f>
        <v>0</v>
      </c>
    </row>
    <row r="295" spans="2:17" s="148" customFormat="1" ht="14.25" customHeight="1" thickBot="1" x14ac:dyDescent="0.2">
      <c r="B295" s="755">
        <f t="shared" si="6"/>
        <v>96</v>
      </c>
      <c r="C295" s="758" t="s">
        <v>445</v>
      </c>
      <c r="D295" s="722"/>
      <c r="E295" s="383" t="s">
        <v>272</v>
      </c>
      <c r="F295" s="384" t="s">
        <v>343</v>
      </c>
      <c r="G295" s="395"/>
      <c r="H295" s="725" t="s">
        <v>344</v>
      </c>
      <c r="I295" s="396"/>
      <c r="J295" s="728">
        <f>SUM(I295:I297)</f>
        <v>0</v>
      </c>
      <c r="L295" s="235">
        <f>G295</f>
        <v>0</v>
      </c>
      <c r="M295" s="235"/>
      <c r="N295" s="235"/>
      <c r="O295" s="235">
        <f>I295</f>
        <v>0</v>
      </c>
      <c r="P295" s="235"/>
      <c r="Q295" s="235"/>
    </row>
    <row r="296" spans="2:17" s="148" customFormat="1" ht="14.25" customHeight="1" thickTop="1" thickBot="1" x14ac:dyDescent="0.2">
      <c r="B296" s="756"/>
      <c r="C296" s="759"/>
      <c r="D296" s="723"/>
      <c r="E296" s="397" t="s">
        <v>289</v>
      </c>
      <c r="F296" s="398" t="s">
        <v>667</v>
      </c>
      <c r="G296" s="399"/>
      <c r="H296" s="726"/>
      <c r="I296" s="400"/>
      <c r="J296" s="729"/>
      <c r="L296" s="235"/>
      <c r="M296" s="235">
        <f>G296</f>
        <v>0</v>
      </c>
      <c r="N296" s="235"/>
      <c r="O296" s="235"/>
      <c r="P296" s="235">
        <f>I296</f>
        <v>0</v>
      </c>
      <c r="Q296" s="235"/>
    </row>
    <row r="297" spans="2:17" s="148" customFormat="1" ht="14.25" customHeight="1" thickTop="1" x14ac:dyDescent="0.15">
      <c r="B297" s="757"/>
      <c r="C297" s="760"/>
      <c r="D297" s="724"/>
      <c r="E297" s="391" t="s">
        <v>293</v>
      </c>
      <c r="F297" s="392" t="s">
        <v>667</v>
      </c>
      <c r="G297" s="401"/>
      <c r="H297" s="727"/>
      <c r="I297" s="402"/>
      <c r="J297" s="730"/>
      <c r="L297" s="235"/>
      <c r="M297" s="235"/>
      <c r="N297" s="235">
        <f>G297</f>
        <v>0</v>
      </c>
      <c r="O297" s="235"/>
      <c r="P297" s="235"/>
      <c r="Q297" s="235">
        <f>I297</f>
        <v>0</v>
      </c>
    </row>
    <row r="298" spans="2:17" s="148" customFormat="1" ht="14.25" customHeight="1" thickBot="1" x14ac:dyDescent="0.2">
      <c r="B298" s="755">
        <f t="shared" si="6"/>
        <v>97</v>
      </c>
      <c r="C298" s="758" t="s">
        <v>446</v>
      </c>
      <c r="D298" s="722"/>
      <c r="E298" s="383" t="s">
        <v>272</v>
      </c>
      <c r="F298" s="384" t="s">
        <v>343</v>
      </c>
      <c r="G298" s="395"/>
      <c r="H298" s="725" t="s">
        <v>344</v>
      </c>
      <c r="I298" s="396"/>
      <c r="J298" s="728">
        <f>SUM(I298:I300)</f>
        <v>0</v>
      </c>
      <c r="L298" s="235">
        <f>G298</f>
        <v>0</v>
      </c>
      <c r="M298" s="235"/>
      <c r="N298" s="235"/>
      <c r="O298" s="235">
        <f>I298</f>
        <v>0</v>
      </c>
      <c r="P298" s="235"/>
      <c r="Q298" s="235"/>
    </row>
    <row r="299" spans="2:17" s="148" customFormat="1" ht="14.25" customHeight="1" thickTop="1" thickBot="1" x14ac:dyDescent="0.2">
      <c r="B299" s="756"/>
      <c r="C299" s="759"/>
      <c r="D299" s="723"/>
      <c r="E299" s="397" t="s">
        <v>289</v>
      </c>
      <c r="F299" s="398" t="s">
        <v>667</v>
      </c>
      <c r="G299" s="399"/>
      <c r="H299" s="726"/>
      <c r="I299" s="400"/>
      <c r="J299" s="729"/>
      <c r="L299" s="235"/>
      <c r="M299" s="235">
        <f>G299</f>
        <v>0</v>
      </c>
      <c r="N299" s="235"/>
      <c r="O299" s="235"/>
      <c r="P299" s="235">
        <f>I299</f>
        <v>0</v>
      </c>
      <c r="Q299" s="235"/>
    </row>
    <row r="300" spans="2:17" s="148" customFormat="1" ht="14.25" customHeight="1" thickTop="1" x14ac:dyDescent="0.15">
      <c r="B300" s="757"/>
      <c r="C300" s="760"/>
      <c r="D300" s="724"/>
      <c r="E300" s="391" t="s">
        <v>293</v>
      </c>
      <c r="F300" s="392" t="s">
        <v>667</v>
      </c>
      <c r="G300" s="401"/>
      <c r="H300" s="727"/>
      <c r="I300" s="402"/>
      <c r="J300" s="730"/>
      <c r="L300" s="235"/>
      <c r="M300" s="235"/>
      <c r="N300" s="235">
        <f>G300</f>
        <v>0</v>
      </c>
      <c r="O300" s="235"/>
      <c r="P300" s="235"/>
      <c r="Q300" s="235">
        <f>I300</f>
        <v>0</v>
      </c>
    </row>
    <row r="301" spans="2:17" s="148" customFormat="1" ht="14.25" customHeight="1" thickBot="1" x14ac:dyDescent="0.2">
      <c r="B301" s="755">
        <f t="shared" si="6"/>
        <v>98</v>
      </c>
      <c r="C301" s="758" t="s">
        <v>447</v>
      </c>
      <c r="D301" s="722"/>
      <c r="E301" s="383" t="s">
        <v>272</v>
      </c>
      <c r="F301" s="384" t="s">
        <v>343</v>
      </c>
      <c r="G301" s="395"/>
      <c r="H301" s="725" t="s">
        <v>344</v>
      </c>
      <c r="I301" s="396"/>
      <c r="J301" s="728">
        <f>SUM(I301:I303)</f>
        <v>0</v>
      </c>
      <c r="L301" s="235">
        <f>G301</f>
        <v>0</v>
      </c>
      <c r="M301" s="235"/>
      <c r="N301" s="235"/>
      <c r="O301" s="235">
        <f>I301</f>
        <v>0</v>
      </c>
      <c r="P301" s="235"/>
      <c r="Q301" s="235"/>
    </row>
    <row r="302" spans="2:17" s="148" customFormat="1" ht="14.25" customHeight="1" thickTop="1" thickBot="1" x14ac:dyDescent="0.2">
      <c r="B302" s="756"/>
      <c r="C302" s="759"/>
      <c r="D302" s="723"/>
      <c r="E302" s="397" t="s">
        <v>289</v>
      </c>
      <c r="F302" s="398" t="s">
        <v>667</v>
      </c>
      <c r="G302" s="399"/>
      <c r="H302" s="726"/>
      <c r="I302" s="400"/>
      <c r="J302" s="729"/>
      <c r="L302" s="235"/>
      <c r="M302" s="235">
        <f>G302</f>
        <v>0</v>
      </c>
      <c r="N302" s="235"/>
      <c r="O302" s="235"/>
      <c r="P302" s="235">
        <f>I302</f>
        <v>0</v>
      </c>
      <c r="Q302" s="235"/>
    </row>
    <row r="303" spans="2:17" s="148" customFormat="1" ht="14.25" customHeight="1" thickTop="1" x14ac:dyDescent="0.15">
      <c r="B303" s="757"/>
      <c r="C303" s="760"/>
      <c r="D303" s="724"/>
      <c r="E303" s="391" t="s">
        <v>293</v>
      </c>
      <c r="F303" s="392" t="s">
        <v>667</v>
      </c>
      <c r="G303" s="401"/>
      <c r="H303" s="727"/>
      <c r="I303" s="402"/>
      <c r="J303" s="730"/>
      <c r="L303" s="235"/>
      <c r="M303" s="235"/>
      <c r="N303" s="235">
        <f>G303</f>
        <v>0</v>
      </c>
      <c r="O303" s="235"/>
      <c r="P303" s="235"/>
      <c r="Q303" s="235">
        <f>I303</f>
        <v>0</v>
      </c>
    </row>
    <row r="304" spans="2:17" s="148" customFormat="1" ht="14.25" customHeight="1" thickBot="1" x14ac:dyDescent="0.2">
      <c r="B304" s="755">
        <f t="shared" si="6"/>
        <v>99</v>
      </c>
      <c r="C304" s="758" t="s">
        <v>448</v>
      </c>
      <c r="D304" s="722"/>
      <c r="E304" s="383" t="s">
        <v>272</v>
      </c>
      <c r="F304" s="384" t="s">
        <v>343</v>
      </c>
      <c r="G304" s="395"/>
      <c r="H304" s="725" t="s">
        <v>344</v>
      </c>
      <c r="I304" s="396"/>
      <c r="J304" s="728">
        <f>SUM(I304:I306)</f>
        <v>0</v>
      </c>
      <c r="L304" s="235">
        <f>G304</f>
        <v>0</v>
      </c>
      <c r="M304" s="235"/>
      <c r="N304" s="235"/>
      <c r="O304" s="235">
        <f>I304</f>
        <v>0</v>
      </c>
      <c r="P304" s="235"/>
      <c r="Q304" s="235"/>
    </row>
    <row r="305" spans="2:17" s="148" customFormat="1" ht="14.25" customHeight="1" thickTop="1" thickBot="1" x14ac:dyDescent="0.2">
      <c r="B305" s="756"/>
      <c r="C305" s="759"/>
      <c r="D305" s="723"/>
      <c r="E305" s="397" t="s">
        <v>289</v>
      </c>
      <c r="F305" s="398" t="s">
        <v>667</v>
      </c>
      <c r="G305" s="399"/>
      <c r="H305" s="726"/>
      <c r="I305" s="400"/>
      <c r="J305" s="729"/>
      <c r="L305" s="235"/>
      <c r="M305" s="235">
        <f>G305</f>
        <v>0</v>
      </c>
      <c r="N305" s="235"/>
      <c r="O305" s="235"/>
      <c r="P305" s="235">
        <f>I305</f>
        <v>0</v>
      </c>
      <c r="Q305" s="235"/>
    </row>
    <row r="306" spans="2:17" s="148" customFormat="1" ht="14.25" customHeight="1" thickTop="1" x14ac:dyDescent="0.15">
      <c r="B306" s="757"/>
      <c r="C306" s="760"/>
      <c r="D306" s="724"/>
      <c r="E306" s="391" t="s">
        <v>293</v>
      </c>
      <c r="F306" s="392" t="s">
        <v>667</v>
      </c>
      <c r="G306" s="401"/>
      <c r="H306" s="727"/>
      <c r="I306" s="402"/>
      <c r="J306" s="730"/>
      <c r="L306" s="235"/>
      <c r="M306" s="235"/>
      <c r="N306" s="235">
        <f>G306</f>
        <v>0</v>
      </c>
      <c r="O306" s="235"/>
      <c r="P306" s="235"/>
      <c r="Q306" s="235">
        <f>I306</f>
        <v>0</v>
      </c>
    </row>
    <row r="307" spans="2:17" s="148" customFormat="1" ht="14.25" customHeight="1" thickBot="1" x14ac:dyDescent="0.2">
      <c r="B307" s="755">
        <f t="shared" si="6"/>
        <v>100</v>
      </c>
      <c r="C307" s="758" t="s">
        <v>449</v>
      </c>
      <c r="D307" s="722"/>
      <c r="E307" s="383" t="s">
        <v>272</v>
      </c>
      <c r="F307" s="384" t="s">
        <v>343</v>
      </c>
      <c r="G307" s="395"/>
      <c r="H307" s="725" t="s">
        <v>344</v>
      </c>
      <c r="I307" s="396"/>
      <c r="J307" s="728">
        <f>SUM(I307:I309)</f>
        <v>0</v>
      </c>
      <c r="L307" s="235">
        <f>G307</f>
        <v>0</v>
      </c>
      <c r="M307" s="235"/>
      <c r="N307" s="235"/>
      <c r="O307" s="235">
        <f>I307</f>
        <v>0</v>
      </c>
      <c r="P307" s="235"/>
      <c r="Q307" s="235"/>
    </row>
    <row r="308" spans="2:17" s="148" customFormat="1" ht="14.25" customHeight="1" thickTop="1" thickBot="1" x14ac:dyDescent="0.2">
      <c r="B308" s="756"/>
      <c r="C308" s="759"/>
      <c r="D308" s="723"/>
      <c r="E308" s="397" t="s">
        <v>289</v>
      </c>
      <c r="F308" s="398" t="s">
        <v>667</v>
      </c>
      <c r="G308" s="399"/>
      <c r="H308" s="726"/>
      <c r="I308" s="400"/>
      <c r="J308" s="729"/>
      <c r="L308" s="235"/>
      <c r="M308" s="235">
        <f>G308</f>
        <v>0</v>
      </c>
      <c r="N308" s="235"/>
      <c r="O308" s="235"/>
      <c r="P308" s="235">
        <f>I308</f>
        <v>0</v>
      </c>
      <c r="Q308" s="235"/>
    </row>
    <row r="309" spans="2:17" s="148" customFormat="1" ht="14.25" customHeight="1" thickTop="1" x14ac:dyDescent="0.15">
      <c r="B309" s="757"/>
      <c r="C309" s="760"/>
      <c r="D309" s="724"/>
      <c r="E309" s="391" t="s">
        <v>293</v>
      </c>
      <c r="F309" s="392" t="s">
        <v>667</v>
      </c>
      <c r="G309" s="401"/>
      <c r="H309" s="727"/>
      <c r="I309" s="402"/>
      <c r="J309" s="730"/>
      <c r="L309" s="235"/>
      <c r="M309" s="235"/>
      <c r="N309" s="235">
        <f>G309</f>
        <v>0</v>
      </c>
      <c r="O309" s="235"/>
      <c r="P309" s="235"/>
      <c r="Q309" s="235">
        <f>I309</f>
        <v>0</v>
      </c>
    </row>
    <row r="310" spans="2:17" s="148" customFormat="1" ht="14.25" customHeight="1" thickBot="1" x14ac:dyDescent="0.2">
      <c r="B310" s="755">
        <f t="shared" si="6"/>
        <v>101</v>
      </c>
      <c r="C310" s="758" t="s">
        <v>450</v>
      </c>
      <c r="D310" s="722"/>
      <c r="E310" s="383" t="s">
        <v>272</v>
      </c>
      <c r="F310" s="384" t="s">
        <v>343</v>
      </c>
      <c r="G310" s="395"/>
      <c r="H310" s="725" t="s">
        <v>344</v>
      </c>
      <c r="I310" s="396"/>
      <c r="J310" s="728">
        <f>SUM(I310:I312)</f>
        <v>0</v>
      </c>
      <c r="L310" s="235">
        <f>G310</f>
        <v>0</v>
      </c>
      <c r="M310" s="235"/>
      <c r="N310" s="235"/>
      <c r="O310" s="235">
        <f>I310</f>
        <v>0</v>
      </c>
      <c r="P310" s="235"/>
      <c r="Q310" s="235"/>
    </row>
    <row r="311" spans="2:17" s="148" customFormat="1" ht="14.25" customHeight="1" thickTop="1" thickBot="1" x14ac:dyDescent="0.2">
      <c r="B311" s="756"/>
      <c r="C311" s="759"/>
      <c r="D311" s="723"/>
      <c r="E311" s="397" t="s">
        <v>289</v>
      </c>
      <c r="F311" s="398" t="s">
        <v>667</v>
      </c>
      <c r="G311" s="399"/>
      <c r="H311" s="726"/>
      <c r="I311" s="400"/>
      <c r="J311" s="729"/>
      <c r="L311" s="235"/>
      <c r="M311" s="235">
        <f>G311</f>
        <v>0</v>
      </c>
      <c r="N311" s="235"/>
      <c r="O311" s="235"/>
      <c r="P311" s="235">
        <f>I311</f>
        <v>0</v>
      </c>
      <c r="Q311" s="235"/>
    </row>
    <row r="312" spans="2:17" s="148" customFormat="1" ht="14.25" customHeight="1" thickTop="1" x14ac:dyDescent="0.15">
      <c r="B312" s="757"/>
      <c r="C312" s="760"/>
      <c r="D312" s="724"/>
      <c r="E312" s="391" t="s">
        <v>293</v>
      </c>
      <c r="F312" s="392" t="s">
        <v>667</v>
      </c>
      <c r="G312" s="401"/>
      <c r="H312" s="727"/>
      <c r="I312" s="402"/>
      <c r="J312" s="730"/>
      <c r="L312" s="235"/>
      <c r="M312" s="235"/>
      <c r="N312" s="235">
        <f>G312</f>
        <v>0</v>
      </c>
      <c r="O312" s="235"/>
      <c r="P312" s="235"/>
      <c r="Q312" s="235">
        <f>I312</f>
        <v>0</v>
      </c>
    </row>
    <row r="313" spans="2:17" s="426" customFormat="1" ht="14.25" customHeight="1" thickBot="1" x14ac:dyDescent="0.2">
      <c r="B313" s="761">
        <f t="shared" si="6"/>
        <v>102</v>
      </c>
      <c r="C313" s="764" t="s">
        <v>451</v>
      </c>
      <c r="D313" s="767" t="s">
        <v>379</v>
      </c>
      <c r="E313" s="368" t="s">
        <v>272</v>
      </c>
      <c r="F313" s="369" t="s">
        <v>343</v>
      </c>
      <c r="G313" s="370" t="s">
        <v>330</v>
      </c>
      <c r="H313" s="770" t="s">
        <v>344</v>
      </c>
      <c r="I313" s="425" t="s">
        <v>330</v>
      </c>
      <c r="J313" s="773" t="s">
        <v>330</v>
      </c>
      <c r="L313" s="242" t="str">
        <f>G313</f>
        <v>-</v>
      </c>
      <c r="M313" s="242"/>
      <c r="N313" s="242"/>
      <c r="O313" s="242" t="str">
        <f>I313</f>
        <v>-</v>
      </c>
      <c r="P313" s="242"/>
      <c r="Q313" s="242"/>
    </row>
    <row r="314" spans="2:17" s="426" customFormat="1" ht="14.25" customHeight="1" thickTop="1" thickBot="1" x14ac:dyDescent="0.2">
      <c r="B314" s="762"/>
      <c r="C314" s="765"/>
      <c r="D314" s="768"/>
      <c r="E314" s="427" t="s">
        <v>289</v>
      </c>
      <c r="F314" s="428" t="s">
        <v>667</v>
      </c>
      <c r="G314" s="429" t="s">
        <v>330</v>
      </c>
      <c r="H314" s="771"/>
      <c r="I314" s="430" t="s">
        <v>330</v>
      </c>
      <c r="J314" s="774"/>
      <c r="L314" s="242"/>
      <c r="M314" s="242" t="str">
        <f>G314</f>
        <v>-</v>
      </c>
      <c r="N314" s="242"/>
      <c r="O314" s="242"/>
      <c r="P314" s="242" t="str">
        <f>I314</f>
        <v>-</v>
      </c>
      <c r="Q314" s="242"/>
    </row>
    <row r="315" spans="2:17" s="426" customFormat="1" ht="14.25" customHeight="1" thickTop="1" x14ac:dyDescent="0.15">
      <c r="B315" s="763"/>
      <c r="C315" s="766"/>
      <c r="D315" s="769"/>
      <c r="E315" s="373" t="s">
        <v>293</v>
      </c>
      <c r="F315" s="374" t="s">
        <v>667</v>
      </c>
      <c r="G315" s="375" t="s">
        <v>330</v>
      </c>
      <c r="H315" s="772"/>
      <c r="I315" s="431" t="s">
        <v>330</v>
      </c>
      <c r="J315" s="775"/>
      <c r="L315" s="242"/>
      <c r="M315" s="242"/>
      <c r="N315" s="242" t="str">
        <f>G315</f>
        <v>-</v>
      </c>
      <c r="O315" s="242"/>
      <c r="P315" s="242"/>
      <c r="Q315" s="242" t="str">
        <f>I315</f>
        <v>-</v>
      </c>
    </row>
    <row r="316" spans="2:17" s="148" customFormat="1" ht="14.25" customHeight="1" thickBot="1" x14ac:dyDescent="0.2">
      <c r="B316" s="755">
        <f t="shared" si="6"/>
        <v>103</v>
      </c>
      <c r="C316" s="758" t="s">
        <v>452</v>
      </c>
      <c r="D316" s="722"/>
      <c r="E316" s="383" t="s">
        <v>272</v>
      </c>
      <c r="F316" s="384" t="s">
        <v>343</v>
      </c>
      <c r="G316" s="395"/>
      <c r="H316" s="725" t="s">
        <v>344</v>
      </c>
      <c r="I316" s="396"/>
      <c r="J316" s="728">
        <f>SUM(I316:I318)</f>
        <v>0</v>
      </c>
      <c r="L316" s="235">
        <f>G316</f>
        <v>0</v>
      </c>
      <c r="M316" s="235"/>
      <c r="N316" s="235"/>
      <c r="O316" s="235">
        <f>I316</f>
        <v>0</v>
      </c>
      <c r="P316" s="235"/>
      <c r="Q316" s="235"/>
    </row>
    <row r="317" spans="2:17" s="148" customFormat="1" ht="14.25" customHeight="1" thickTop="1" thickBot="1" x14ac:dyDescent="0.2">
      <c r="B317" s="756"/>
      <c r="C317" s="759"/>
      <c r="D317" s="723"/>
      <c r="E317" s="397" t="s">
        <v>289</v>
      </c>
      <c r="F317" s="398" t="s">
        <v>667</v>
      </c>
      <c r="G317" s="399"/>
      <c r="H317" s="726"/>
      <c r="I317" s="400"/>
      <c r="J317" s="729"/>
      <c r="L317" s="235"/>
      <c r="M317" s="235">
        <f>G317</f>
        <v>0</v>
      </c>
      <c r="N317" s="235"/>
      <c r="O317" s="235"/>
      <c r="P317" s="235">
        <f>I317</f>
        <v>0</v>
      </c>
      <c r="Q317" s="235"/>
    </row>
    <row r="318" spans="2:17" s="148" customFormat="1" ht="14.25" customHeight="1" thickTop="1" x14ac:dyDescent="0.15">
      <c r="B318" s="757"/>
      <c r="C318" s="760"/>
      <c r="D318" s="724"/>
      <c r="E318" s="391" t="s">
        <v>293</v>
      </c>
      <c r="F318" s="392" t="s">
        <v>667</v>
      </c>
      <c r="G318" s="401"/>
      <c r="H318" s="727"/>
      <c r="I318" s="402"/>
      <c r="J318" s="730"/>
      <c r="L318" s="235"/>
      <c r="M318" s="235"/>
      <c r="N318" s="235">
        <f>G318</f>
        <v>0</v>
      </c>
      <c r="O318" s="235"/>
      <c r="P318" s="235"/>
      <c r="Q318" s="235">
        <f>I318</f>
        <v>0</v>
      </c>
    </row>
    <row r="319" spans="2:17" s="148" customFormat="1" ht="14.25" customHeight="1" thickBot="1" x14ac:dyDescent="0.2">
      <c r="B319" s="755">
        <f t="shared" si="6"/>
        <v>104</v>
      </c>
      <c r="C319" s="758" t="s">
        <v>453</v>
      </c>
      <c r="D319" s="722"/>
      <c r="E319" s="383" t="s">
        <v>272</v>
      </c>
      <c r="F319" s="384" t="s">
        <v>343</v>
      </c>
      <c r="G319" s="395"/>
      <c r="H319" s="725" t="s">
        <v>344</v>
      </c>
      <c r="I319" s="396"/>
      <c r="J319" s="728">
        <f>SUM(I319:I321)</f>
        <v>0</v>
      </c>
      <c r="L319" s="235">
        <f>G319</f>
        <v>0</v>
      </c>
      <c r="M319" s="235"/>
      <c r="N319" s="235"/>
      <c r="O319" s="235">
        <f>I319</f>
        <v>0</v>
      </c>
      <c r="P319" s="235"/>
      <c r="Q319" s="235"/>
    </row>
    <row r="320" spans="2:17" s="148" customFormat="1" ht="14.25" customHeight="1" thickTop="1" thickBot="1" x14ac:dyDescent="0.2">
      <c r="B320" s="756"/>
      <c r="C320" s="759"/>
      <c r="D320" s="723"/>
      <c r="E320" s="397" t="s">
        <v>289</v>
      </c>
      <c r="F320" s="398" t="s">
        <v>667</v>
      </c>
      <c r="G320" s="399"/>
      <c r="H320" s="726"/>
      <c r="I320" s="400"/>
      <c r="J320" s="729"/>
      <c r="L320" s="235"/>
      <c r="M320" s="235">
        <f>G320</f>
        <v>0</v>
      </c>
      <c r="N320" s="235"/>
      <c r="O320" s="235"/>
      <c r="P320" s="235">
        <f>I320</f>
        <v>0</v>
      </c>
      <c r="Q320" s="235"/>
    </row>
    <row r="321" spans="2:17" s="148" customFormat="1" ht="14.25" customHeight="1" thickTop="1" x14ac:dyDescent="0.15">
      <c r="B321" s="757"/>
      <c r="C321" s="760"/>
      <c r="D321" s="724"/>
      <c r="E321" s="391" t="s">
        <v>293</v>
      </c>
      <c r="F321" s="392" t="s">
        <v>667</v>
      </c>
      <c r="G321" s="401"/>
      <c r="H321" s="727"/>
      <c r="I321" s="402"/>
      <c r="J321" s="730"/>
      <c r="L321" s="235"/>
      <c r="M321" s="235"/>
      <c r="N321" s="235">
        <f>G321</f>
        <v>0</v>
      </c>
      <c r="O321" s="235"/>
      <c r="P321" s="235"/>
      <c r="Q321" s="235">
        <f>I321</f>
        <v>0</v>
      </c>
    </row>
    <row r="322" spans="2:17" s="148" customFormat="1" ht="14.25" customHeight="1" thickBot="1" x14ac:dyDescent="0.2">
      <c r="B322" s="755">
        <f t="shared" si="6"/>
        <v>105</v>
      </c>
      <c r="C322" s="758" t="s">
        <v>454</v>
      </c>
      <c r="D322" s="722"/>
      <c r="E322" s="383" t="s">
        <v>272</v>
      </c>
      <c r="F322" s="384" t="s">
        <v>343</v>
      </c>
      <c r="G322" s="385"/>
      <c r="H322" s="725" t="s">
        <v>344</v>
      </c>
      <c r="I322" s="386"/>
      <c r="J322" s="728">
        <f>SUM(I322:I324)</f>
        <v>0</v>
      </c>
      <c r="L322" s="235">
        <f>G322</f>
        <v>0</v>
      </c>
      <c r="M322" s="235"/>
      <c r="N322" s="235"/>
      <c r="O322" s="235">
        <f>I322</f>
        <v>0</v>
      </c>
      <c r="P322" s="235"/>
      <c r="Q322" s="235"/>
    </row>
    <row r="323" spans="2:17" s="148" customFormat="1" ht="14.25" customHeight="1" thickTop="1" thickBot="1" x14ac:dyDescent="0.2">
      <c r="B323" s="756"/>
      <c r="C323" s="759"/>
      <c r="D323" s="723"/>
      <c r="E323" s="387" t="s">
        <v>289</v>
      </c>
      <c r="F323" s="388" t="s">
        <v>667</v>
      </c>
      <c r="G323" s="389"/>
      <c r="H323" s="726"/>
      <c r="I323" s="390"/>
      <c r="J323" s="729"/>
      <c r="L323" s="235"/>
      <c r="M323" s="235">
        <f>G323</f>
        <v>0</v>
      </c>
      <c r="N323" s="235"/>
      <c r="O323" s="235"/>
      <c r="P323" s="235">
        <f>I323</f>
        <v>0</v>
      </c>
      <c r="Q323" s="235"/>
    </row>
    <row r="324" spans="2:17" s="148" customFormat="1" ht="14.25" customHeight="1" thickTop="1" x14ac:dyDescent="0.15">
      <c r="B324" s="757"/>
      <c r="C324" s="760"/>
      <c r="D324" s="724"/>
      <c r="E324" s="391" t="s">
        <v>293</v>
      </c>
      <c r="F324" s="392" t="s">
        <v>667</v>
      </c>
      <c r="G324" s="393"/>
      <c r="H324" s="727"/>
      <c r="I324" s="394"/>
      <c r="J324" s="730"/>
      <c r="L324" s="235"/>
      <c r="M324" s="235"/>
      <c r="N324" s="235">
        <f>G324</f>
        <v>0</v>
      </c>
      <c r="O324" s="235"/>
      <c r="P324" s="235"/>
      <c r="Q324" s="235">
        <f>I324</f>
        <v>0</v>
      </c>
    </row>
    <row r="325" spans="2:17" s="148" customFormat="1" ht="14.25" customHeight="1" thickBot="1" x14ac:dyDescent="0.2">
      <c r="B325" s="755">
        <f t="shared" si="6"/>
        <v>106</v>
      </c>
      <c r="C325" s="758" t="s">
        <v>455</v>
      </c>
      <c r="D325" s="722"/>
      <c r="E325" s="383" t="s">
        <v>272</v>
      </c>
      <c r="F325" s="384" t="s">
        <v>343</v>
      </c>
      <c r="G325" s="395"/>
      <c r="H325" s="725" t="s">
        <v>344</v>
      </c>
      <c r="I325" s="396"/>
      <c r="J325" s="728">
        <f>SUM(I325:I327)</f>
        <v>0</v>
      </c>
      <c r="L325" s="235">
        <f>G325</f>
        <v>0</v>
      </c>
      <c r="M325" s="235"/>
      <c r="N325" s="235"/>
      <c r="O325" s="235">
        <f>I325</f>
        <v>0</v>
      </c>
      <c r="P325" s="235"/>
      <c r="Q325" s="235"/>
    </row>
    <row r="326" spans="2:17" s="148" customFormat="1" ht="14.25" customHeight="1" thickTop="1" thickBot="1" x14ac:dyDescent="0.2">
      <c r="B326" s="756"/>
      <c r="C326" s="759"/>
      <c r="D326" s="723"/>
      <c r="E326" s="397" t="s">
        <v>289</v>
      </c>
      <c r="F326" s="398" t="s">
        <v>667</v>
      </c>
      <c r="G326" s="403"/>
      <c r="H326" s="726"/>
      <c r="I326" s="404"/>
      <c r="J326" s="729"/>
      <c r="L326" s="235"/>
      <c r="M326" s="235">
        <f>G326</f>
        <v>0</v>
      </c>
      <c r="N326" s="235"/>
      <c r="O326" s="235"/>
      <c r="P326" s="235">
        <f>I326</f>
        <v>0</v>
      </c>
      <c r="Q326" s="235"/>
    </row>
    <row r="327" spans="2:17" s="148" customFormat="1" ht="14.25" customHeight="1" thickTop="1" x14ac:dyDescent="0.15">
      <c r="B327" s="757"/>
      <c r="C327" s="760"/>
      <c r="D327" s="724"/>
      <c r="E327" s="391" t="s">
        <v>293</v>
      </c>
      <c r="F327" s="392" t="s">
        <v>667</v>
      </c>
      <c r="G327" s="401"/>
      <c r="H327" s="727"/>
      <c r="I327" s="402"/>
      <c r="J327" s="730"/>
      <c r="L327" s="235"/>
      <c r="M327" s="235"/>
      <c r="N327" s="235">
        <f>G327</f>
        <v>0</v>
      </c>
      <c r="O327" s="235"/>
      <c r="P327" s="235"/>
      <c r="Q327" s="235">
        <f>I327</f>
        <v>0</v>
      </c>
    </row>
    <row r="328" spans="2:17" s="148" customFormat="1" ht="14.25" customHeight="1" thickBot="1" x14ac:dyDescent="0.2">
      <c r="B328" s="755">
        <f t="shared" si="6"/>
        <v>107</v>
      </c>
      <c r="C328" s="758" t="s">
        <v>456</v>
      </c>
      <c r="D328" s="722"/>
      <c r="E328" s="383" t="s">
        <v>272</v>
      </c>
      <c r="F328" s="384" t="s">
        <v>343</v>
      </c>
      <c r="G328" s="395"/>
      <c r="H328" s="725" t="s">
        <v>344</v>
      </c>
      <c r="I328" s="396"/>
      <c r="J328" s="728">
        <f>SUM(I328:I330)</f>
        <v>0</v>
      </c>
      <c r="L328" s="235">
        <f>G328</f>
        <v>0</v>
      </c>
      <c r="M328" s="235"/>
      <c r="N328" s="235"/>
      <c r="O328" s="235">
        <f>I328</f>
        <v>0</v>
      </c>
      <c r="P328" s="235"/>
      <c r="Q328" s="235"/>
    </row>
    <row r="329" spans="2:17" s="148" customFormat="1" ht="14.25" customHeight="1" thickTop="1" thickBot="1" x14ac:dyDescent="0.2">
      <c r="B329" s="756"/>
      <c r="C329" s="759"/>
      <c r="D329" s="723"/>
      <c r="E329" s="397" t="s">
        <v>289</v>
      </c>
      <c r="F329" s="398" t="s">
        <v>667</v>
      </c>
      <c r="G329" s="399"/>
      <c r="H329" s="726"/>
      <c r="I329" s="400"/>
      <c r="J329" s="729"/>
      <c r="L329" s="235"/>
      <c r="M329" s="235">
        <f>G329</f>
        <v>0</v>
      </c>
      <c r="N329" s="235"/>
      <c r="O329" s="235"/>
      <c r="P329" s="235">
        <f>I329</f>
        <v>0</v>
      </c>
      <c r="Q329" s="235"/>
    </row>
    <row r="330" spans="2:17" s="148" customFormat="1" ht="14.25" customHeight="1" thickTop="1" x14ac:dyDescent="0.15">
      <c r="B330" s="757"/>
      <c r="C330" s="760"/>
      <c r="D330" s="724"/>
      <c r="E330" s="391" t="s">
        <v>293</v>
      </c>
      <c r="F330" s="392" t="s">
        <v>667</v>
      </c>
      <c r="G330" s="401"/>
      <c r="H330" s="727"/>
      <c r="I330" s="402"/>
      <c r="J330" s="730"/>
      <c r="L330" s="235"/>
      <c r="M330" s="235"/>
      <c r="N330" s="235">
        <f>G330</f>
        <v>0</v>
      </c>
      <c r="O330" s="235"/>
      <c r="P330" s="235"/>
      <c r="Q330" s="235">
        <f>I330</f>
        <v>0</v>
      </c>
    </row>
    <row r="331" spans="2:17" s="148" customFormat="1" ht="14.25" customHeight="1" thickBot="1" x14ac:dyDescent="0.2">
      <c r="B331" s="755">
        <f t="shared" si="6"/>
        <v>108</v>
      </c>
      <c r="C331" s="758" t="s">
        <v>457</v>
      </c>
      <c r="D331" s="722"/>
      <c r="E331" s="383" t="s">
        <v>272</v>
      </c>
      <c r="F331" s="384" t="s">
        <v>343</v>
      </c>
      <c r="G331" s="385"/>
      <c r="H331" s="725" t="s">
        <v>344</v>
      </c>
      <c r="I331" s="386"/>
      <c r="J331" s="728">
        <f>SUM(I331:I333)</f>
        <v>0</v>
      </c>
      <c r="L331" s="235">
        <f>G331</f>
        <v>0</v>
      </c>
      <c r="M331" s="235"/>
      <c r="N331" s="235"/>
      <c r="O331" s="235">
        <f>I331</f>
        <v>0</v>
      </c>
      <c r="P331" s="235"/>
      <c r="Q331" s="235"/>
    </row>
    <row r="332" spans="2:17" s="148" customFormat="1" ht="14.25" customHeight="1" thickTop="1" thickBot="1" x14ac:dyDescent="0.2">
      <c r="B332" s="756"/>
      <c r="C332" s="759"/>
      <c r="D332" s="723"/>
      <c r="E332" s="387" t="s">
        <v>289</v>
      </c>
      <c r="F332" s="388" t="s">
        <v>667</v>
      </c>
      <c r="G332" s="389"/>
      <c r="H332" s="726"/>
      <c r="I332" s="390"/>
      <c r="J332" s="729"/>
      <c r="L332" s="235"/>
      <c r="M332" s="235">
        <f>G332</f>
        <v>0</v>
      </c>
      <c r="N332" s="235"/>
      <c r="O332" s="235"/>
      <c r="P332" s="235">
        <f>I332</f>
        <v>0</v>
      </c>
      <c r="Q332" s="235"/>
    </row>
    <row r="333" spans="2:17" s="148" customFormat="1" ht="14.25" customHeight="1" thickTop="1" x14ac:dyDescent="0.15">
      <c r="B333" s="757"/>
      <c r="C333" s="760"/>
      <c r="D333" s="724"/>
      <c r="E333" s="391" t="s">
        <v>293</v>
      </c>
      <c r="F333" s="392" t="s">
        <v>667</v>
      </c>
      <c r="G333" s="393"/>
      <c r="H333" s="727"/>
      <c r="I333" s="394"/>
      <c r="J333" s="730"/>
      <c r="L333" s="235"/>
      <c r="M333" s="235"/>
      <c r="N333" s="235">
        <f>G333</f>
        <v>0</v>
      </c>
      <c r="O333" s="235"/>
      <c r="P333" s="235"/>
      <c r="Q333" s="235">
        <f>I333</f>
        <v>0</v>
      </c>
    </row>
    <row r="334" spans="2:17" s="148" customFormat="1" ht="14.25" customHeight="1" thickBot="1" x14ac:dyDescent="0.2">
      <c r="B334" s="755">
        <f t="shared" si="6"/>
        <v>109</v>
      </c>
      <c r="C334" s="758" t="s">
        <v>458</v>
      </c>
      <c r="D334" s="722"/>
      <c r="E334" s="383" t="s">
        <v>272</v>
      </c>
      <c r="F334" s="384" t="s">
        <v>343</v>
      </c>
      <c r="G334" s="395"/>
      <c r="H334" s="725" t="s">
        <v>344</v>
      </c>
      <c r="I334" s="396"/>
      <c r="J334" s="728">
        <f>SUM(I334:I336)</f>
        <v>0</v>
      </c>
      <c r="L334" s="235">
        <f>G334</f>
        <v>0</v>
      </c>
      <c r="M334" s="235"/>
      <c r="N334" s="235"/>
      <c r="O334" s="235">
        <f>I334</f>
        <v>0</v>
      </c>
      <c r="P334" s="235"/>
      <c r="Q334" s="235"/>
    </row>
    <row r="335" spans="2:17" s="148" customFormat="1" ht="14.25" customHeight="1" thickTop="1" thickBot="1" x14ac:dyDescent="0.2">
      <c r="B335" s="756"/>
      <c r="C335" s="759"/>
      <c r="D335" s="723"/>
      <c r="E335" s="397" t="s">
        <v>289</v>
      </c>
      <c r="F335" s="398" t="s">
        <v>667</v>
      </c>
      <c r="G335" s="399"/>
      <c r="H335" s="726"/>
      <c r="I335" s="400"/>
      <c r="J335" s="729"/>
      <c r="L335" s="235"/>
      <c r="M335" s="235">
        <f>G335</f>
        <v>0</v>
      </c>
      <c r="N335" s="235"/>
      <c r="O335" s="235"/>
      <c r="P335" s="235">
        <f>I335</f>
        <v>0</v>
      </c>
      <c r="Q335" s="235"/>
    </row>
    <row r="336" spans="2:17" s="148" customFormat="1" ht="14.25" customHeight="1" thickTop="1" x14ac:dyDescent="0.15">
      <c r="B336" s="757"/>
      <c r="C336" s="760"/>
      <c r="D336" s="724"/>
      <c r="E336" s="391" t="s">
        <v>293</v>
      </c>
      <c r="F336" s="392" t="s">
        <v>667</v>
      </c>
      <c r="G336" s="401"/>
      <c r="H336" s="727"/>
      <c r="I336" s="402"/>
      <c r="J336" s="730"/>
      <c r="L336" s="235"/>
      <c r="M336" s="235"/>
      <c r="N336" s="235">
        <f>G336</f>
        <v>0</v>
      </c>
      <c r="O336" s="235"/>
      <c r="P336" s="235"/>
      <c r="Q336" s="235">
        <f>I336</f>
        <v>0</v>
      </c>
    </row>
    <row r="337" spans="2:17" s="148" customFormat="1" ht="14.25" customHeight="1" thickBot="1" x14ac:dyDescent="0.2">
      <c r="B337" s="755">
        <f t="shared" si="6"/>
        <v>110</v>
      </c>
      <c r="C337" s="758" t="s">
        <v>459</v>
      </c>
      <c r="D337" s="722"/>
      <c r="E337" s="383" t="s">
        <v>272</v>
      </c>
      <c r="F337" s="384" t="s">
        <v>343</v>
      </c>
      <c r="G337" s="395"/>
      <c r="H337" s="725" t="s">
        <v>344</v>
      </c>
      <c r="I337" s="396"/>
      <c r="J337" s="728">
        <f>SUM(I337:I339)</f>
        <v>0</v>
      </c>
      <c r="L337" s="235">
        <f>G337</f>
        <v>0</v>
      </c>
      <c r="M337" s="235"/>
      <c r="N337" s="235"/>
      <c r="O337" s="235">
        <f>I337</f>
        <v>0</v>
      </c>
      <c r="P337" s="235"/>
      <c r="Q337" s="235"/>
    </row>
    <row r="338" spans="2:17" s="148" customFormat="1" ht="14.25" customHeight="1" thickTop="1" thickBot="1" x14ac:dyDescent="0.2">
      <c r="B338" s="756"/>
      <c r="C338" s="759"/>
      <c r="D338" s="723"/>
      <c r="E338" s="397" t="s">
        <v>289</v>
      </c>
      <c r="F338" s="398" t="s">
        <v>667</v>
      </c>
      <c r="G338" s="399"/>
      <c r="H338" s="726"/>
      <c r="I338" s="400"/>
      <c r="J338" s="729"/>
      <c r="L338" s="235"/>
      <c r="M338" s="235">
        <f>G338</f>
        <v>0</v>
      </c>
      <c r="N338" s="235"/>
      <c r="O338" s="235"/>
      <c r="P338" s="235">
        <f>I338</f>
        <v>0</v>
      </c>
      <c r="Q338" s="235"/>
    </row>
    <row r="339" spans="2:17" s="148" customFormat="1" ht="14.25" customHeight="1" thickTop="1" x14ac:dyDescent="0.15">
      <c r="B339" s="757"/>
      <c r="C339" s="760"/>
      <c r="D339" s="724"/>
      <c r="E339" s="391" t="s">
        <v>293</v>
      </c>
      <c r="F339" s="392" t="s">
        <v>667</v>
      </c>
      <c r="G339" s="401"/>
      <c r="H339" s="727"/>
      <c r="I339" s="402"/>
      <c r="J339" s="730"/>
      <c r="L339" s="235"/>
      <c r="M339" s="235"/>
      <c r="N339" s="235">
        <f>G339</f>
        <v>0</v>
      </c>
      <c r="O339" s="235"/>
      <c r="P339" s="235"/>
      <c r="Q339" s="235">
        <f>I339</f>
        <v>0</v>
      </c>
    </row>
    <row r="340" spans="2:17" s="148" customFormat="1" ht="14.25" customHeight="1" thickBot="1" x14ac:dyDescent="0.2">
      <c r="B340" s="755">
        <f t="shared" si="6"/>
        <v>111</v>
      </c>
      <c r="C340" s="758" t="s">
        <v>460</v>
      </c>
      <c r="D340" s="722"/>
      <c r="E340" s="383" t="s">
        <v>272</v>
      </c>
      <c r="F340" s="384" t="s">
        <v>343</v>
      </c>
      <c r="G340" s="395"/>
      <c r="H340" s="725" t="s">
        <v>344</v>
      </c>
      <c r="I340" s="396"/>
      <c r="J340" s="728">
        <f>SUM(I340:I342)</f>
        <v>0</v>
      </c>
      <c r="L340" s="235">
        <f>G340</f>
        <v>0</v>
      </c>
      <c r="M340" s="235"/>
      <c r="N340" s="235"/>
      <c r="O340" s="235">
        <f>I340</f>
        <v>0</v>
      </c>
      <c r="P340" s="235"/>
      <c r="Q340" s="235"/>
    </row>
    <row r="341" spans="2:17" s="148" customFormat="1" ht="14.25" customHeight="1" thickTop="1" thickBot="1" x14ac:dyDescent="0.2">
      <c r="B341" s="756"/>
      <c r="C341" s="759"/>
      <c r="D341" s="723"/>
      <c r="E341" s="397" t="s">
        <v>289</v>
      </c>
      <c r="F341" s="398" t="s">
        <v>667</v>
      </c>
      <c r="G341" s="399"/>
      <c r="H341" s="726"/>
      <c r="I341" s="400"/>
      <c r="J341" s="729"/>
      <c r="L341" s="235"/>
      <c r="M341" s="235">
        <f>G341</f>
        <v>0</v>
      </c>
      <c r="N341" s="235"/>
      <c r="O341" s="235"/>
      <c r="P341" s="235">
        <f>I341</f>
        <v>0</v>
      </c>
      <c r="Q341" s="235"/>
    </row>
    <row r="342" spans="2:17" s="148" customFormat="1" ht="14.25" customHeight="1" thickTop="1" x14ac:dyDescent="0.15">
      <c r="B342" s="757"/>
      <c r="C342" s="760"/>
      <c r="D342" s="724"/>
      <c r="E342" s="391" t="s">
        <v>293</v>
      </c>
      <c r="F342" s="392" t="s">
        <v>667</v>
      </c>
      <c r="G342" s="401"/>
      <c r="H342" s="727"/>
      <c r="I342" s="402"/>
      <c r="J342" s="730"/>
      <c r="L342" s="235"/>
      <c r="M342" s="235"/>
      <c r="N342" s="235">
        <f>G342</f>
        <v>0</v>
      </c>
      <c r="O342" s="235"/>
      <c r="P342" s="235"/>
      <c r="Q342" s="235">
        <f>I342</f>
        <v>0</v>
      </c>
    </row>
    <row r="343" spans="2:17" s="148" customFormat="1" ht="14.25" customHeight="1" thickBot="1" x14ac:dyDescent="0.2">
      <c r="B343" s="755">
        <f t="shared" si="6"/>
        <v>112</v>
      </c>
      <c r="C343" s="758" t="s">
        <v>461</v>
      </c>
      <c r="D343" s="722"/>
      <c r="E343" s="383" t="s">
        <v>272</v>
      </c>
      <c r="F343" s="384" t="s">
        <v>343</v>
      </c>
      <c r="G343" s="395"/>
      <c r="H343" s="725" t="s">
        <v>344</v>
      </c>
      <c r="I343" s="396"/>
      <c r="J343" s="728">
        <f>SUM(I343:I345)</f>
        <v>0</v>
      </c>
      <c r="L343" s="235">
        <f>G343</f>
        <v>0</v>
      </c>
      <c r="M343" s="235"/>
      <c r="N343" s="235"/>
      <c r="O343" s="235">
        <f>I343</f>
        <v>0</v>
      </c>
      <c r="P343" s="235"/>
      <c r="Q343" s="235"/>
    </row>
    <row r="344" spans="2:17" s="148" customFormat="1" ht="14.25" customHeight="1" thickTop="1" thickBot="1" x14ac:dyDescent="0.2">
      <c r="B344" s="756"/>
      <c r="C344" s="759"/>
      <c r="D344" s="723"/>
      <c r="E344" s="397" t="s">
        <v>289</v>
      </c>
      <c r="F344" s="398" t="s">
        <v>667</v>
      </c>
      <c r="G344" s="399"/>
      <c r="H344" s="726"/>
      <c r="I344" s="400"/>
      <c r="J344" s="729"/>
      <c r="L344" s="235"/>
      <c r="M344" s="235">
        <f>G344</f>
        <v>0</v>
      </c>
      <c r="N344" s="235"/>
      <c r="O344" s="235"/>
      <c r="P344" s="235">
        <f>I344</f>
        <v>0</v>
      </c>
      <c r="Q344" s="235"/>
    </row>
    <row r="345" spans="2:17" s="148" customFormat="1" ht="14.25" customHeight="1" thickTop="1" x14ac:dyDescent="0.15">
      <c r="B345" s="757"/>
      <c r="C345" s="760"/>
      <c r="D345" s="724"/>
      <c r="E345" s="391" t="s">
        <v>293</v>
      </c>
      <c r="F345" s="392" t="s">
        <v>667</v>
      </c>
      <c r="G345" s="401"/>
      <c r="H345" s="727"/>
      <c r="I345" s="402"/>
      <c r="J345" s="730"/>
      <c r="L345" s="235"/>
      <c r="M345" s="235"/>
      <c r="N345" s="235">
        <f>G345</f>
        <v>0</v>
      </c>
      <c r="O345" s="235"/>
      <c r="P345" s="235"/>
      <c r="Q345" s="235">
        <f>I345</f>
        <v>0</v>
      </c>
    </row>
    <row r="346" spans="2:17" s="148" customFormat="1" ht="14.25" customHeight="1" thickBot="1" x14ac:dyDescent="0.2">
      <c r="B346" s="755">
        <f t="shared" si="6"/>
        <v>113</v>
      </c>
      <c r="C346" s="758" t="s">
        <v>462</v>
      </c>
      <c r="D346" s="722"/>
      <c r="E346" s="383" t="s">
        <v>272</v>
      </c>
      <c r="F346" s="384" t="s">
        <v>343</v>
      </c>
      <c r="G346" s="395"/>
      <c r="H346" s="725" t="s">
        <v>344</v>
      </c>
      <c r="I346" s="396"/>
      <c r="J346" s="728">
        <f>SUM(I346:I348)</f>
        <v>0</v>
      </c>
      <c r="L346" s="235">
        <f>G346</f>
        <v>0</v>
      </c>
      <c r="M346" s="235"/>
      <c r="N346" s="235"/>
      <c r="O346" s="235">
        <f>I346</f>
        <v>0</v>
      </c>
      <c r="P346" s="235"/>
      <c r="Q346" s="235"/>
    </row>
    <row r="347" spans="2:17" s="148" customFormat="1" ht="14.25" customHeight="1" thickTop="1" thickBot="1" x14ac:dyDescent="0.2">
      <c r="B347" s="756"/>
      <c r="C347" s="759"/>
      <c r="D347" s="723"/>
      <c r="E347" s="397" t="s">
        <v>289</v>
      </c>
      <c r="F347" s="398" t="s">
        <v>667</v>
      </c>
      <c r="G347" s="399"/>
      <c r="H347" s="726"/>
      <c r="I347" s="400"/>
      <c r="J347" s="729"/>
      <c r="L347" s="235"/>
      <c r="M347" s="235">
        <f>G347</f>
        <v>0</v>
      </c>
      <c r="N347" s="235"/>
      <c r="O347" s="235"/>
      <c r="P347" s="235">
        <f>I347</f>
        <v>0</v>
      </c>
      <c r="Q347" s="235"/>
    </row>
    <row r="348" spans="2:17" s="148" customFormat="1" ht="14.25" customHeight="1" thickTop="1" x14ac:dyDescent="0.15">
      <c r="B348" s="757"/>
      <c r="C348" s="760"/>
      <c r="D348" s="724"/>
      <c r="E348" s="391" t="s">
        <v>293</v>
      </c>
      <c r="F348" s="392" t="s">
        <v>667</v>
      </c>
      <c r="G348" s="401"/>
      <c r="H348" s="727"/>
      <c r="I348" s="402"/>
      <c r="J348" s="730"/>
      <c r="L348" s="235"/>
      <c r="M348" s="235"/>
      <c r="N348" s="235">
        <f>G348</f>
        <v>0</v>
      </c>
      <c r="O348" s="235"/>
      <c r="P348" s="235"/>
      <c r="Q348" s="235">
        <f>I348</f>
        <v>0</v>
      </c>
    </row>
    <row r="349" spans="2:17" s="148" customFormat="1" ht="14.25" customHeight="1" thickBot="1" x14ac:dyDescent="0.2">
      <c r="B349" s="755">
        <f t="shared" si="6"/>
        <v>114</v>
      </c>
      <c r="C349" s="758" t="s">
        <v>463</v>
      </c>
      <c r="D349" s="722"/>
      <c r="E349" s="383" t="s">
        <v>272</v>
      </c>
      <c r="F349" s="384" t="s">
        <v>343</v>
      </c>
      <c r="G349" s="395"/>
      <c r="H349" s="725" t="s">
        <v>344</v>
      </c>
      <c r="I349" s="396"/>
      <c r="J349" s="728">
        <f>SUM(I349:I351)</f>
        <v>0</v>
      </c>
      <c r="L349" s="235">
        <f>G349</f>
        <v>0</v>
      </c>
      <c r="M349" s="235"/>
      <c r="N349" s="235"/>
      <c r="O349" s="235">
        <f>I349</f>
        <v>0</v>
      </c>
      <c r="P349" s="235"/>
      <c r="Q349" s="235"/>
    </row>
    <row r="350" spans="2:17" s="148" customFormat="1" ht="14.25" customHeight="1" thickTop="1" thickBot="1" x14ac:dyDescent="0.2">
      <c r="B350" s="756"/>
      <c r="C350" s="759"/>
      <c r="D350" s="723"/>
      <c r="E350" s="397" t="s">
        <v>289</v>
      </c>
      <c r="F350" s="398" t="s">
        <v>667</v>
      </c>
      <c r="G350" s="399"/>
      <c r="H350" s="726"/>
      <c r="I350" s="400"/>
      <c r="J350" s="729"/>
      <c r="L350" s="235"/>
      <c r="M350" s="235">
        <f>G350</f>
        <v>0</v>
      </c>
      <c r="N350" s="235"/>
      <c r="O350" s="235"/>
      <c r="P350" s="235">
        <f>I350</f>
        <v>0</v>
      </c>
      <c r="Q350" s="235"/>
    </row>
    <row r="351" spans="2:17" s="148" customFormat="1" ht="14.25" customHeight="1" thickTop="1" x14ac:dyDescent="0.15">
      <c r="B351" s="757"/>
      <c r="C351" s="760"/>
      <c r="D351" s="724"/>
      <c r="E351" s="391" t="s">
        <v>293</v>
      </c>
      <c r="F351" s="392" t="s">
        <v>667</v>
      </c>
      <c r="G351" s="401"/>
      <c r="H351" s="727"/>
      <c r="I351" s="402"/>
      <c r="J351" s="730"/>
      <c r="L351" s="235"/>
      <c r="M351" s="235"/>
      <c r="N351" s="235">
        <f>G351</f>
        <v>0</v>
      </c>
      <c r="O351" s="235"/>
      <c r="P351" s="235"/>
      <c r="Q351" s="235">
        <f>I351</f>
        <v>0</v>
      </c>
    </row>
    <row r="352" spans="2:17" s="148" customFormat="1" ht="14.25" customHeight="1" thickBot="1" x14ac:dyDescent="0.2">
      <c r="B352" s="755">
        <f t="shared" ref="B352:B415" si="7">B349+1</f>
        <v>115</v>
      </c>
      <c r="C352" s="758" t="s">
        <v>464</v>
      </c>
      <c r="D352" s="722"/>
      <c r="E352" s="383" t="s">
        <v>272</v>
      </c>
      <c r="F352" s="384" t="s">
        <v>343</v>
      </c>
      <c r="G352" s="395"/>
      <c r="H352" s="725" t="s">
        <v>344</v>
      </c>
      <c r="I352" s="396"/>
      <c r="J352" s="728">
        <f>SUM(I352:I354)</f>
        <v>0</v>
      </c>
      <c r="L352" s="235">
        <f>G352</f>
        <v>0</v>
      </c>
      <c r="M352" s="235"/>
      <c r="N352" s="235"/>
      <c r="O352" s="235">
        <f>I352</f>
        <v>0</v>
      </c>
      <c r="P352" s="235"/>
      <c r="Q352" s="235"/>
    </row>
    <row r="353" spans="2:17" s="148" customFormat="1" ht="14.25" customHeight="1" thickTop="1" thickBot="1" x14ac:dyDescent="0.2">
      <c r="B353" s="756"/>
      <c r="C353" s="759"/>
      <c r="D353" s="723"/>
      <c r="E353" s="397" t="s">
        <v>289</v>
      </c>
      <c r="F353" s="398" t="s">
        <v>667</v>
      </c>
      <c r="G353" s="399"/>
      <c r="H353" s="726"/>
      <c r="I353" s="400"/>
      <c r="J353" s="729"/>
      <c r="L353" s="235"/>
      <c r="M353" s="235">
        <f>G353</f>
        <v>0</v>
      </c>
      <c r="N353" s="235"/>
      <c r="O353" s="235"/>
      <c r="P353" s="235">
        <f>I353</f>
        <v>0</v>
      </c>
      <c r="Q353" s="235"/>
    </row>
    <row r="354" spans="2:17" s="148" customFormat="1" ht="14.25" customHeight="1" thickTop="1" x14ac:dyDescent="0.15">
      <c r="B354" s="757"/>
      <c r="C354" s="760"/>
      <c r="D354" s="724"/>
      <c r="E354" s="391" t="s">
        <v>293</v>
      </c>
      <c r="F354" s="392" t="s">
        <v>667</v>
      </c>
      <c r="G354" s="401"/>
      <c r="H354" s="727"/>
      <c r="I354" s="402"/>
      <c r="J354" s="730"/>
      <c r="L354" s="235"/>
      <c r="M354" s="235"/>
      <c r="N354" s="235">
        <f>G354</f>
        <v>0</v>
      </c>
      <c r="O354" s="235"/>
      <c r="P354" s="235"/>
      <c r="Q354" s="235">
        <f>I354</f>
        <v>0</v>
      </c>
    </row>
    <row r="355" spans="2:17" s="148" customFormat="1" ht="14.25" customHeight="1" thickBot="1" x14ac:dyDescent="0.2">
      <c r="B355" s="755">
        <f t="shared" si="7"/>
        <v>116</v>
      </c>
      <c r="C355" s="758" t="s">
        <v>465</v>
      </c>
      <c r="D355" s="722"/>
      <c r="E355" s="383" t="s">
        <v>272</v>
      </c>
      <c r="F355" s="384" t="s">
        <v>343</v>
      </c>
      <c r="G355" s="395"/>
      <c r="H355" s="725" t="s">
        <v>344</v>
      </c>
      <c r="I355" s="396"/>
      <c r="J355" s="728">
        <f>SUM(I355:I357)</f>
        <v>0</v>
      </c>
      <c r="L355" s="235">
        <f>G355</f>
        <v>0</v>
      </c>
      <c r="M355" s="235"/>
      <c r="N355" s="235"/>
      <c r="O355" s="235">
        <f>I355</f>
        <v>0</v>
      </c>
      <c r="P355" s="235"/>
      <c r="Q355" s="235"/>
    </row>
    <row r="356" spans="2:17" s="148" customFormat="1" ht="14.25" customHeight="1" thickTop="1" thickBot="1" x14ac:dyDescent="0.2">
      <c r="B356" s="756"/>
      <c r="C356" s="759"/>
      <c r="D356" s="723"/>
      <c r="E356" s="397" t="s">
        <v>289</v>
      </c>
      <c r="F356" s="398" t="s">
        <v>667</v>
      </c>
      <c r="G356" s="399"/>
      <c r="H356" s="726"/>
      <c r="I356" s="400"/>
      <c r="J356" s="729"/>
      <c r="L356" s="235"/>
      <c r="M356" s="235">
        <f>G356</f>
        <v>0</v>
      </c>
      <c r="N356" s="235"/>
      <c r="O356" s="235"/>
      <c r="P356" s="235">
        <f>I356</f>
        <v>0</v>
      </c>
      <c r="Q356" s="235"/>
    </row>
    <row r="357" spans="2:17" s="148" customFormat="1" ht="14.25" customHeight="1" thickTop="1" x14ac:dyDescent="0.15">
      <c r="B357" s="757"/>
      <c r="C357" s="760"/>
      <c r="D357" s="724"/>
      <c r="E357" s="391" t="s">
        <v>293</v>
      </c>
      <c r="F357" s="392" t="s">
        <v>667</v>
      </c>
      <c r="G357" s="401"/>
      <c r="H357" s="727"/>
      <c r="I357" s="402"/>
      <c r="J357" s="730"/>
      <c r="L357" s="235"/>
      <c r="M357" s="235"/>
      <c r="N357" s="235">
        <f>G357</f>
        <v>0</v>
      </c>
      <c r="O357" s="235"/>
      <c r="P357" s="235"/>
      <c r="Q357" s="235">
        <f>I357</f>
        <v>0</v>
      </c>
    </row>
    <row r="358" spans="2:17" s="148" customFormat="1" ht="14.25" customHeight="1" thickBot="1" x14ac:dyDescent="0.2">
      <c r="B358" s="755">
        <f t="shared" si="7"/>
        <v>117</v>
      </c>
      <c r="C358" s="758" t="s">
        <v>466</v>
      </c>
      <c r="D358" s="722"/>
      <c r="E358" s="383" t="s">
        <v>272</v>
      </c>
      <c r="F358" s="384" t="s">
        <v>343</v>
      </c>
      <c r="G358" s="395"/>
      <c r="H358" s="725" t="s">
        <v>344</v>
      </c>
      <c r="I358" s="396"/>
      <c r="J358" s="728">
        <f>SUM(I358:I360)</f>
        <v>0</v>
      </c>
      <c r="L358" s="235">
        <f>G358</f>
        <v>0</v>
      </c>
      <c r="M358" s="235"/>
      <c r="N358" s="235"/>
      <c r="O358" s="235">
        <f>I358</f>
        <v>0</v>
      </c>
      <c r="P358" s="235"/>
      <c r="Q358" s="235"/>
    </row>
    <row r="359" spans="2:17" s="148" customFormat="1" ht="14.25" customHeight="1" thickTop="1" thickBot="1" x14ac:dyDescent="0.2">
      <c r="B359" s="756"/>
      <c r="C359" s="759"/>
      <c r="D359" s="723"/>
      <c r="E359" s="397" t="s">
        <v>289</v>
      </c>
      <c r="F359" s="398" t="s">
        <v>667</v>
      </c>
      <c r="G359" s="399"/>
      <c r="H359" s="726"/>
      <c r="I359" s="400"/>
      <c r="J359" s="729"/>
      <c r="L359" s="235"/>
      <c r="M359" s="235">
        <f>G359</f>
        <v>0</v>
      </c>
      <c r="N359" s="235"/>
      <c r="O359" s="235"/>
      <c r="P359" s="235">
        <f>I359</f>
        <v>0</v>
      </c>
      <c r="Q359" s="235"/>
    </row>
    <row r="360" spans="2:17" s="148" customFormat="1" ht="14.25" customHeight="1" thickTop="1" x14ac:dyDescent="0.15">
      <c r="B360" s="757"/>
      <c r="C360" s="760"/>
      <c r="D360" s="724"/>
      <c r="E360" s="391" t="s">
        <v>293</v>
      </c>
      <c r="F360" s="392" t="s">
        <v>667</v>
      </c>
      <c r="G360" s="401"/>
      <c r="H360" s="727"/>
      <c r="I360" s="402"/>
      <c r="J360" s="730"/>
      <c r="L360" s="235"/>
      <c r="M360" s="235"/>
      <c r="N360" s="235">
        <f>G360</f>
        <v>0</v>
      </c>
      <c r="O360" s="235"/>
      <c r="P360" s="235"/>
      <c r="Q360" s="235">
        <f>I360</f>
        <v>0</v>
      </c>
    </row>
    <row r="361" spans="2:17" s="148" customFormat="1" ht="14.25" customHeight="1" thickBot="1" x14ac:dyDescent="0.2">
      <c r="B361" s="755">
        <f t="shared" si="7"/>
        <v>118</v>
      </c>
      <c r="C361" s="758" t="s">
        <v>467</v>
      </c>
      <c r="D361" s="722"/>
      <c r="E361" s="383" t="s">
        <v>272</v>
      </c>
      <c r="F361" s="384" t="s">
        <v>343</v>
      </c>
      <c r="G361" s="395"/>
      <c r="H361" s="725" t="s">
        <v>344</v>
      </c>
      <c r="I361" s="396"/>
      <c r="J361" s="728">
        <f>SUM(I361:I363)</f>
        <v>0</v>
      </c>
      <c r="L361" s="235">
        <f>G361</f>
        <v>0</v>
      </c>
      <c r="M361" s="235"/>
      <c r="N361" s="235"/>
      <c r="O361" s="235">
        <f>I361</f>
        <v>0</v>
      </c>
      <c r="P361" s="235"/>
      <c r="Q361" s="235"/>
    </row>
    <row r="362" spans="2:17" s="148" customFormat="1" ht="14.25" customHeight="1" thickTop="1" thickBot="1" x14ac:dyDescent="0.2">
      <c r="B362" s="756"/>
      <c r="C362" s="759"/>
      <c r="D362" s="723"/>
      <c r="E362" s="397" t="s">
        <v>289</v>
      </c>
      <c r="F362" s="398" t="s">
        <v>667</v>
      </c>
      <c r="G362" s="399"/>
      <c r="H362" s="726"/>
      <c r="I362" s="400"/>
      <c r="J362" s="729"/>
      <c r="L362" s="235"/>
      <c r="M362" s="235">
        <f>G362</f>
        <v>0</v>
      </c>
      <c r="N362" s="235"/>
      <c r="O362" s="235"/>
      <c r="P362" s="235">
        <f>I362</f>
        <v>0</v>
      </c>
      <c r="Q362" s="235"/>
    </row>
    <row r="363" spans="2:17" s="148" customFormat="1" ht="14.25" customHeight="1" thickTop="1" x14ac:dyDescent="0.15">
      <c r="B363" s="757"/>
      <c r="C363" s="760"/>
      <c r="D363" s="724"/>
      <c r="E363" s="391" t="s">
        <v>293</v>
      </c>
      <c r="F363" s="392" t="s">
        <v>667</v>
      </c>
      <c r="G363" s="401"/>
      <c r="H363" s="727"/>
      <c r="I363" s="402"/>
      <c r="J363" s="730"/>
      <c r="L363" s="235"/>
      <c r="M363" s="235"/>
      <c r="N363" s="235">
        <f>G363</f>
        <v>0</v>
      </c>
      <c r="O363" s="235"/>
      <c r="P363" s="235"/>
      <c r="Q363" s="235">
        <f>I363</f>
        <v>0</v>
      </c>
    </row>
    <row r="364" spans="2:17" s="148" customFormat="1" ht="14.25" customHeight="1" thickBot="1" x14ac:dyDescent="0.2">
      <c r="B364" s="755">
        <f t="shared" si="7"/>
        <v>119</v>
      </c>
      <c r="C364" s="758" t="s">
        <v>468</v>
      </c>
      <c r="D364" s="722"/>
      <c r="E364" s="383" t="s">
        <v>272</v>
      </c>
      <c r="F364" s="384" t="s">
        <v>343</v>
      </c>
      <c r="G364" s="385"/>
      <c r="H364" s="725" t="s">
        <v>344</v>
      </c>
      <c r="I364" s="386"/>
      <c r="J364" s="728">
        <f>SUM(I364:I366)</f>
        <v>0</v>
      </c>
      <c r="L364" s="235">
        <f>G364</f>
        <v>0</v>
      </c>
      <c r="M364" s="235"/>
      <c r="N364" s="235"/>
      <c r="O364" s="235">
        <f>I364</f>
        <v>0</v>
      </c>
      <c r="P364" s="235"/>
      <c r="Q364" s="235"/>
    </row>
    <row r="365" spans="2:17" s="148" customFormat="1" ht="14.25" customHeight="1" thickTop="1" thickBot="1" x14ac:dyDescent="0.2">
      <c r="B365" s="756"/>
      <c r="C365" s="759"/>
      <c r="D365" s="723"/>
      <c r="E365" s="387" t="s">
        <v>289</v>
      </c>
      <c r="F365" s="388" t="s">
        <v>667</v>
      </c>
      <c r="G365" s="389"/>
      <c r="H365" s="726"/>
      <c r="I365" s="390"/>
      <c r="J365" s="729"/>
      <c r="L365" s="235"/>
      <c r="M365" s="235">
        <f>G365</f>
        <v>0</v>
      </c>
      <c r="N365" s="235"/>
      <c r="O365" s="235"/>
      <c r="P365" s="235">
        <f>I365</f>
        <v>0</v>
      </c>
      <c r="Q365" s="235"/>
    </row>
    <row r="366" spans="2:17" s="148" customFormat="1" ht="14.25" customHeight="1" thickTop="1" x14ac:dyDescent="0.15">
      <c r="B366" s="757"/>
      <c r="C366" s="760"/>
      <c r="D366" s="724"/>
      <c r="E366" s="391" t="s">
        <v>293</v>
      </c>
      <c r="F366" s="392" t="s">
        <v>667</v>
      </c>
      <c r="G366" s="393"/>
      <c r="H366" s="727"/>
      <c r="I366" s="394"/>
      <c r="J366" s="730"/>
      <c r="L366" s="235"/>
      <c r="M366" s="235"/>
      <c r="N366" s="235">
        <f>G366</f>
        <v>0</v>
      </c>
      <c r="O366" s="235"/>
      <c r="P366" s="235"/>
      <c r="Q366" s="235">
        <f>I366</f>
        <v>0</v>
      </c>
    </row>
    <row r="367" spans="2:17" s="148" customFormat="1" ht="14.25" customHeight="1" thickBot="1" x14ac:dyDescent="0.2">
      <c r="B367" s="755">
        <f t="shared" si="7"/>
        <v>120</v>
      </c>
      <c r="C367" s="776" t="s">
        <v>469</v>
      </c>
      <c r="D367" s="723"/>
      <c r="E367" s="397" t="s">
        <v>272</v>
      </c>
      <c r="F367" s="398" t="s">
        <v>343</v>
      </c>
      <c r="G367" s="399"/>
      <c r="H367" s="726" t="s">
        <v>344</v>
      </c>
      <c r="I367" s="400"/>
      <c r="J367" s="729">
        <f>SUM(I367:I369)</f>
        <v>0</v>
      </c>
      <c r="L367" s="235">
        <f>G367</f>
        <v>0</v>
      </c>
      <c r="M367" s="235"/>
      <c r="N367" s="235"/>
      <c r="O367" s="235">
        <f>I367</f>
        <v>0</v>
      </c>
      <c r="P367" s="235"/>
      <c r="Q367" s="235"/>
    </row>
    <row r="368" spans="2:17" s="148" customFormat="1" ht="14.25" customHeight="1" thickTop="1" thickBot="1" x14ac:dyDescent="0.2">
      <c r="B368" s="756"/>
      <c r="C368" s="759"/>
      <c r="D368" s="723"/>
      <c r="E368" s="397" t="s">
        <v>289</v>
      </c>
      <c r="F368" s="398" t="s">
        <v>667</v>
      </c>
      <c r="G368" s="399"/>
      <c r="H368" s="726"/>
      <c r="I368" s="400"/>
      <c r="J368" s="729"/>
      <c r="L368" s="235"/>
      <c r="M368" s="235">
        <f>G368</f>
        <v>0</v>
      </c>
      <c r="N368" s="235"/>
      <c r="O368" s="235"/>
      <c r="P368" s="235">
        <f>I368</f>
        <v>0</v>
      </c>
      <c r="Q368" s="235"/>
    </row>
    <row r="369" spans="2:17" s="148" customFormat="1" ht="14.25" customHeight="1" thickTop="1" x14ac:dyDescent="0.15">
      <c r="B369" s="757"/>
      <c r="C369" s="777"/>
      <c r="D369" s="723"/>
      <c r="E369" s="405" t="s">
        <v>293</v>
      </c>
      <c r="F369" s="406" t="s">
        <v>667</v>
      </c>
      <c r="G369" s="407"/>
      <c r="H369" s="726"/>
      <c r="I369" s="408"/>
      <c r="J369" s="729"/>
      <c r="L369" s="235"/>
      <c r="M369" s="235"/>
      <c r="N369" s="235">
        <f>G369</f>
        <v>0</v>
      </c>
      <c r="O369" s="235"/>
      <c r="P369" s="235"/>
      <c r="Q369" s="235">
        <f>I369</f>
        <v>0</v>
      </c>
    </row>
    <row r="370" spans="2:17" s="148" customFormat="1" ht="14.25" customHeight="1" thickBot="1" x14ac:dyDescent="0.2">
      <c r="B370" s="755">
        <f t="shared" si="7"/>
        <v>121</v>
      </c>
      <c r="C370" s="758" t="s">
        <v>470</v>
      </c>
      <c r="D370" s="722"/>
      <c r="E370" s="383" t="s">
        <v>272</v>
      </c>
      <c r="F370" s="384" t="s">
        <v>343</v>
      </c>
      <c r="G370" s="385"/>
      <c r="H370" s="725" t="s">
        <v>344</v>
      </c>
      <c r="I370" s="386"/>
      <c r="J370" s="728">
        <f>SUM(I370:I372)</f>
        <v>0</v>
      </c>
      <c r="L370" s="235">
        <f>G370</f>
        <v>0</v>
      </c>
      <c r="M370" s="235"/>
      <c r="N370" s="235"/>
      <c r="O370" s="235">
        <f>I370</f>
        <v>0</v>
      </c>
      <c r="P370" s="235"/>
      <c r="Q370" s="235"/>
    </row>
    <row r="371" spans="2:17" s="148" customFormat="1" ht="14.25" customHeight="1" thickTop="1" thickBot="1" x14ac:dyDescent="0.2">
      <c r="B371" s="756"/>
      <c r="C371" s="759"/>
      <c r="D371" s="723"/>
      <c r="E371" s="387" t="s">
        <v>289</v>
      </c>
      <c r="F371" s="388" t="s">
        <v>667</v>
      </c>
      <c r="G371" s="389"/>
      <c r="H371" s="726"/>
      <c r="I371" s="390"/>
      <c r="J371" s="729"/>
      <c r="L371" s="235"/>
      <c r="M371" s="235">
        <f>G371</f>
        <v>0</v>
      </c>
      <c r="N371" s="235"/>
      <c r="O371" s="235"/>
      <c r="P371" s="235">
        <f>I371</f>
        <v>0</v>
      </c>
      <c r="Q371" s="235"/>
    </row>
    <row r="372" spans="2:17" s="148" customFormat="1" ht="14.25" customHeight="1" thickTop="1" x14ac:dyDescent="0.15">
      <c r="B372" s="757"/>
      <c r="C372" s="760"/>
      <c r="D372" s="724"/>
      <c r="E372" s="391" t="s">
        <v>293</v>
      </c>
      <c r="F372" s="392" t="s">
        <v>667</v>
      </c>
      <c r="G372" s="393"/>
      <c r="H372" s="727"/>
      <c r="I372" s="394"/>
      <c r="J372" s="730"/>
      <c r="L372" s="235"/>
      <c r="M372" s="235"/>
      <c r="N372" s="235">
        <f>G372</f>
        <v>0</v>
      </c>
      <c r="O372" s="235"/>
      <c r="P372" s="235"/>
      <c r="Q372" s="235">
        <f>I372</f>
        <v>0</v>
      </c>
    </row>
    <row r="373" spans="2:17" s="148" customFormat="1" ht="14.25" customHeight="1" thickBot="1" x14ac:dyDescent="0.2">
      <c r="B373" s="755">
        <f t="shared" si="7"/>
        <v>122</v>
      </c>
      <c r="C373" s="776" t="s">
        <v>471</v>
      </c>
      <c r="D373" s="723"/>
      <c r="E373" s="397" t="s">
        <v>272</v>
      </c>
      <c r="F373" s="398" t="s">
        <v>343</v>
      </c>
      <c r="G373" s="399"/>
      <c r="H373" s="726" t="s">
        <v>344</v>
      </c>
      <c r="I373" s="400"/>
      <c r="J373" s="729">
        <f>SUM(I373:I375)</f>
        <v>0</v>
      </c>
      <c r="L373" s="235">
        <f>G373</f>
        <v>0</v>
      </c>
      <c r="M373" s="235"/>
      <c r="N373" s="235"/>
      <c r="O373" s="235">
        <f>I373</f>
        <v>0</v>
      </c>
      <c r="P373" s="235"/>
      <c r="Q373" s="235"/>
    </row>
    <row r="374" spans="2:17" s="148" customFormat="1" ht="14.25" customHeight="1" thickTop="1" thickBot="1" x14ac:dyDescent="0.2">
      <c r="B374" s="756"/>
      <c r="C374" s="759"/>
      <c r="D374" s="723"/>
      <c r="E374" s="397" t="s">
        <v>289</v>
      </c>
      <c r="F374" s="398" t="s">
        <v>667</v>
      </c>
      <c r="G374" s="399"/>
      <c r="H374" s="726"/>
      <c r="I374" s="400"/>
      <c r="J374" s="729"/>
      <c r="L374" s="235"/>
      <c r="M374" s="235">
        <f>G374</f>
        <v>0</v>
      </c>
      <c r="N374" s="235"/>
      <c r="O374" s="235"/>
      <c r="P374" s="235">
        <f>I374</f>
        <v>0</v>
      </c>
      <c r="Q374" s="235"/>
    </row>
    <row r="375" spans="2:17" s="148" customFormat="1" ht="14.25" customHeight="1" thickTop="1" x14ac:dyDescent="0.15">
      <c r="B375" s="757"/>
      <c r="C375" s="777"/>
      <c r="D375" s="723"/>
      <c r="E375" s="405" t="s">
        <v>293</v>
      </c>
      <c r="F375" s="406" t="s">
        <v>667</v>
      </c>
      <c r="G375" s="407"/>
      <c r="H375" s="726"/>
      <c r="I375" s="408"/>
      <c r="J375" s="729"/>
      <c r="L375" s="235"/>
      <c r="M375" s="235"/>
      <c r="N375" s="235">
        <f>G375</f>
        <v>0</v>
      </c>
      <c r="O375" s="235"/>
      <c r="P375" s="235"/>
      <c r="Q375" s="235">
        <f>I375</f>
        <v>0</v>
      </c>
    </row>
    <row r="376" spans="2:17" s="148" customFormat="1" ht="14.25" customHeight="1" thickBot="1" x14ac:dyDescent="0.2">
      <c r="B376" s="755">
        <f t="shared" si="7"/>
        <v>123</v>
      </c>
      <c r="C376" s="758" t="s">
        <v>472</v>
      </c>
      <c r="D376" s="722"/>
      <c r="E376" s="383" t="s">
        <v>272</v>
      </c>
      <c r="F376" s="384" t="s">
        <v>343</v>
      </c>
      <c r="G376" s="385"/>
      <c r="H376" s="725" t="s">
        <v>344</v>
      </c>
      <c r="I376" s="386"/>
      <c r="J376" s="728">
        <f>SUM(I376:I378)</f>
        <v>0</v>
      </c>
      <c r="L376" s="235">
        <f>G376</f>
        <v>0</v>
      </c>
      <c r="M376" s="235"/>
      <c r="N376" s="235"/>
      <c r="O376" s="235">
        <f>I376</f>
        <v>0</v>
      </c>
      <c r="P376" s="235"/>
      <c r="Q376" s="235"/>
    </row>
    <row r="377" spans="2:17" s="148" customFormat="1" ht="14.25" customHeight="1" thickTop="1" thickBot="1" x14ac:dyDescent="0.2">
      <c r="B377" s="756"/>
      <c r="C377" s="759"/>
      <c r="D377" s="723"/>
      <c r="E377" s="387" t="s">
        <v>289</v>
      </c>
      <c r="F377" s="388" t="s">
        <v>667</v>
      </c>
      <c r="G377" s="389"/>
      <c r="H377" s="726"/>
      <c r="I377" s="390"/>
      <c r="J377" s="729"/>
      <c r="L377" s="235"/>
      <c r="M377" s="235">
        <f>G377</f>
        <v>0</v>
      </c>
      <c r="N377" s="235"/>
      <c r="O377" s="235"/>
      <c r="P377" s="235">
        <f>I377</f>
        <v>0</v>
      </c>
      <c r="Q377" s="235"/>
    </row>
    <row r="378" spans="2:17" s="148" customFormat="1" ht="14.25" customHeight="1" thickTop="1" x14ac:dyDescent="0.15">
      <c r="B378" s="757"/>
      <c r="C378" s="760"/>
      <c r="D378" s="724"/>
      <c r="E378" s="391" t="s">
        <v>293</v>
      </c>
      <c r="F378" s="392" t="s">
        <v>667</v>
      </c>
      <c r="G378" s="393"/>
      <c r="H378" s="727"/>
      <c r="I378" s="394"/>
      <c r="J378" s="730"/>
      <c r="L378" s="235"/>
      <c r="M378" s="235"/>
      <c r="N378" s="235">
        <f>G378</f>
        <v>0</v>
      </c>
      <c r="O378" s="235"/>
      <c r="P378" s="235"/>
      <c r="Q378" s="235">
        <f>I378</f>
        <v>0</v>
      </c>
    </row>
    <row r="379" spans="2:17" s="148" customFormat="1" ht="14.25" customHeight="1" thickBot="1" x14ac:dyDescent="0.2">
      <c r="B379" s="755">
        <f t="shared" si="7"/>
        <v>124</v>
      </c>
      <c r="C379" s="758" t="s">
        <v>473</v>
      </c>
      <c r="D379" s="722"/>
      <c r="E379" s="383" t="s">
        <v>272</v>
      </c>
      <c r="F379" s="384" t="s">
        <v>343</v>
      </c>
      <c r="G379" s="395"/>
      <c r="H379" s="725" t="s">
        <v>344</v>
      </c>
      <c r="I379" s="396"/>
      <c r="J379" s="728">
        <f>SUM(I379:I381)</f>
        <v>0</v>
      </c>
      <c r="L379" s="235">
        <f>G379</f>
        <v>0</v>
      </c>
      <c r="M379" s="235"/>
      <c r="N379" s="235"/>
      <c r="O379" s="235">
        <f>I379</f>
        <v>0</v>
      </c>
      <c r="P379" s="235"/>
      <c r="Q379" s="235"/>
    </row>
    <row r="380" spans="2:17" s="148" customFormat="1" ht="14.25" customHeight="1" thickTop="1" thickBot="1" x14ac:dyDescent="0.2">
      <c r="B380" s="756"/>
      <c r="C380" s="759"/>
      <c r="D380" s="723"/>
      <c r="E380" s="397" t="s">
        <v>289</v>
      </c>
      <c r="F380" s="398" t="s">
        <v>667</v>
      </c>
      <c r="G380" s="399"/>
      <c r="H380" s="726"/>
      <c r="I380" s="400"/>
      <c r="J380" s="729"/>
      <c r="L380" s="235"/>
      <c r="M380" s="235">
        <f>G380</f>
        <v>0</v>
      </c>
      <c r="N380" s="235"/>
      <c r="O380" s="235"/>
      <c r="P380" s="235">
        <f>I380</f>
        <v>0</v>
      </c>
      <c r="Q380" s="235"/>
    </row>
    <row r="381" spans="2:17" s="148" customFormat="1" ht="14.25" customHeight="1" thickTop="1" x14ac:dyDescent="0.15">
      <c r="B381" s="757"/>
      <c r="C381" s="760"/>
      <c r="D381" s="724"/>
      <c r="E381" s="391" t="s">
        <v>293</v>
      </c>
      <c r="F381" s="392" t="s">
        <v>667</v>
      </c>
      <c r="G381" s="401"/>
      <c r="H381" s="727"/>
      <c r="I381" s="402"/>
      <c r="J381" s="730"/>
      <c r="L381" s="235"/>
      <c r="M381" s="235"/>
      <c r="N381" s="235">
        <f>G381</f>
        <v>0</v>
      </c>
      <c r="O381" s="235"/>
      <c r="P381" s="235"/>
      <c r="Q381" s="235">
        <f>I381</f>
        <v>0</v>
      </c>
    </row>
    <row r="382" spans="2:17" s="148" customFormat="1" ht="14.25" customHeight="1" thickBot="1" x14ac:dyDescent="0.2">
      <c r="B382" s="755">
        <f t="shared" si="7"/>
        <v>125</v>
      </c>
      <c r="C382" s="776" t="s">
        <v>474</v>
      </c>
      <c r="D382" s="723"/>
      <c r="E382" s="397" t="s">
        <v>272</v>
      </c>
      <c r="F382" s="398" t="s">
        <v>343</v>
      </c>
      <c r="G382" s="399"/>
      <c r="H382" s="726" t="s">
        <v>344</v>
      </c>
      <c r="I382" s="400"/>
      <c r="J382" s="729">
        <f>SUM(I382:I384)</f>
        <v>0</v>
      </c>
      <c r="L382" s="235">
        <f>G382</f>
        <v>0</v>
      </c>
      <c r="M382" s="235"/>
      <c r="N382" s="235"/>
      <c r="O382" s="235">
        <f>I382</f>
        <v>0</v>
      </c>
      <c r="P382" s="235"/>
      <c r="Q382" s="235"/>
    </row>
    <row r="383" spans="2:17" s="148" customFormat="1" ht="14.25" customHeight="1" thickTop="1" thickBot="1" x14ac:dyDescent="0.2">
      <c r="B383" s="756"/>
      <c r="C383" s="759"/>
      <c r="D383" s="723"/>
      <c r="E383" s="397" t="s">
        <v>289</v>
      </c>
      <c r="F383" s="398" t="s">
        <v>667</v>
      </c>
      <c r="G383" s="399"/>
      <c r="H383" s="726"/>
      <c r="I383" s="400"/>
      <c r="J383" s="729"/>
      <c r="L383" s="235"/>
      <c r="M383" s="235">
        <f>G383</f>
        <v>0</v>
      </c>
      <c r="N383" s="235"/>
      <c r="O383" s="235"/>
      <c r="P383" s="235">
        <f>I383</f>
        <v>0</v>
      </c>
      <c r="Q383" s="235"/>
    </row>
    <row r="384" spans="2:17" s="148" customFormat="1" ht="14.25" customHeight="1" thickTop="1" x14ac:dyDescent="0.15">
      <c r="B384" s="757"/>
      <c r="C384" s="777"/>
      <c r="D384" s="723"/>
      <c r="E384" s="405" t="s">
        <v>293</v>
      </c>
      <c r="F384" s="406" t="s">
        <v>667</v>
      </c>
      <c r="G384" s="407"/>
      <c r="H384" s="726"/>
      <c r="I384" s="408"/>
      <c r="J384" s="729"/>
      <c r="L384" s="235"/>
      <c r="M384" s="235"/>
      <c r="N384" s="235">
        <f>G384</f>
        <v>0</v>
      </c>
      <c r="O384" s="235"/>
      <c r="P384" s="235"/>
      <c r="Q384" s="235">
        <f>I384</f>
        <v>0</v>
      </c>
    </row>
    <row r="385" spans="2:17" s="148" customFormat="1" ht="14.25" customHeight="1" thickBot="1" x14ac:dyDescent="0.2">
      <c r="B385" s="755">
        <f t="shared" si="7"/>
        <v>126</v>
      </c>
      <c r="C385" s="758" t="s">
        <v>475</v>
      </c>
      <c r="D385" s="722"/>
      <c r="E385" s="383" t="s">
        <v>272</v>
      </c>
      <c r="F385" s="384" t="s">
        <v>343</v>
      </c>
      <c r="G385" s="385"/>
      <c r="H385" s="725" t="s">
        <v>344</v>
      </c>
      <c r="I385" s="386"/>
      <c r="J385" s="728">
        <f>SUM(I385:I387)</f>
        <v>0</v>
      </c>
      <c r="L385" s="235">
        <f>G385</f>
        <v>0</v>
      </c>
      <c r="M385" s="235"/>
      <c r="N385" s="235"/>
      <c r="O385" s="235">
        <f>I385</f>
        <v>0</v>
      </c>
      <c r="P385" s="235"/>
      <c r="Q385" s="235"/>
    </row>
    <row r="386" spans="2:17" s="148" customFormat="1" ht="14.25" customHeight="1" thickTop="1" thickBot="1" x14ac:dyDescent="0.2">
      <c r="B386" s="756"/>
      <c r="C386" s="759"/>
      <c r="D386" s="723"/>
      <c r="E386" s="387" t="s">
        <v>289</v>
      </c>
      <c r="F386" s="388" t="s">
        <v>667</v>
      </c>
      <c r="G386" s="389"/>
      <c r="H386" s="726"/>
      <c r="I386" s="390"/>
      <c r="J386" s="729"/>
      <c r="L386" s="235"/>
      <c r="M386" s="235">
        <f>G386</f>
        <v>0</v>
      </c>
      <c r="N386" s="235"/>
      <c r="O386" s="235"/>
      <c r="P386" s="235">
        <f>I386</f>
        <v>0</v>
      </c>
      <c r="Q386" s="235"/>
    </row>
    <row r="387" spans="2:17" s="148" customFormat="1" ht="14.25" customHeight="1" thickTop="1" x14ac:dyDescent="0.15">
      <c r="B387" s="757"/>
      <c r="C387" s="760"/>
      <c r="D387" s="724"/>
      <c r="E387" s="391" t="s">
        <v>293</v>
      </c>
      <c r="F387" s="392" t="s">
        <v>667</v>
      </c>
      <c r="G387" s="393"/>
      <c r="H387" s="727"/>
      <c r="I387" s="394"/>
      <c r="J387" s="730"/>
      <c r="L387" s="235"/>
      <c r="M387" s="235"/>
      <c r="N387" s="235">
        <f>G387</f>
        <v>0</v>
      </c>
      <c r="O387" s="235"/>
      <c r="P387" s="235"/>
      <c r="Q387" s="235">
        <f>I387</f>
        <v>0</v>
      </c>
    </row>
    <row r="388" spans="2:17" s="148" customFormat="1" ht="14.25" customHeight="1" x14ac:dyDescent="0.15">
      <c r="B388" s="755">
        <f t="shared" si="7"/>
        <v>127</v>
      </c>
      <c r="C388" s="719" t="s">
        <v>476</v>
      </c>
      <c r="D388" s="778"/>
      <c r="E388" s="383" t="s">
        <v>272</v>
      </c>
      <c r="F388" s="384" t="s">
        <v>343</v>
      </c>
      <c r="G388" s="395"/>
      <c r="H388" s="725" t="s">
        <v>344</v>
      </c>
      <c r="I388" s="396"/>
      <c r="J388" s="728">
        <f>SUM(I388:I390)</f>
        <v>0</v>
      </c>
      <c r="L388" s="235">
        <f>G388</f>
        <v>0</v>
      </c>
      <c r="M388" s="235"/>
      <c r="N388" s="235"/>
      <c r="O388" s="235">
        <f>I388</f>
        <v>0</v>
      </c>
      <c r="P388" s="235"/>
      <c r="Q388" s="235"/>
    </row>
    <row r="389" spans="2:17" s="148" customFormat="1" ht="14.25" customHeight="1" x14ac:dyDescent="0.15">
      <c r="B389" s="756"/>
      <c r="C389" s="720"/>
      <c r="D389" s="779"/>
      <c r="E389" s="397" t="s">
        <v>289</v>
      </c>
      <c r="F389" s="398" t="s">
        <v>667</v>
      </c>
      <c r="G389" s="403"/>
      <c r="H389" s="726"/>
      <c r="I389" s="404"/>
      <c r="J389" s="729"/>
      <c r="L389" s="235"/>
      <c r="M389" s="235">
        <f>G389</f>
        <v>0</v>
      </c>
      <c r="N389" s="235"/>
      <c r="O389" s="235"/>
      <c r="P389" s="235">
        <f>I389</f>
        <v>0</v>
      </c>
      <c r="Q389" s="235"/>
    </row>
    <row r="390" spans="2:17" s="148" customFormat="1" ht="14.25" customHeight="1" x14ac:dyDescent="0.15">
      <c r="B390" s="757"/>
      <c r="C390" s="721"/>
      <c r="D390" s="780"/>
      <c r="E390" s="391" t="s">
        <v>293</v>
      </c>
      <c r="F390" s="392" t="s">
        <v>667</v>
      </c>
      <c r="G390" s="401"/>
      <c r="H390" s="727"/>
      <c r="I390" s="402"/>
      <c r="J390" s="730"/>
      <c r="L390" s="235"/>
      <c r="M390" s="235"/>
      <c r="N390" s="235">
        <f>G390</f>
        <v>0</v>
      </c>
      <c r="O390" s="235"/>
      <c r="P390" s="235"/>
      <c r="Q390" s="235">
        <f>I390</f>
        <v>0</v>
      </c>
    </row>
    <row r="391" spans="2:17" s="148" customFormat="1" ht="14.25" customHeight="1" x14ac:dyDescent="0.15">
      <c r="B391" s="755">
        <f t="shared" si="7"/>
        <v>128</v>
      </c>
      <c r="C391" s="719" t="s">
        <v>477</v>
      </c>
      <c r="D391" s="778"/>
      <c r="E391" s="383" t="s">
        <v>272</v>
      </c>
      <c r="F391" s="384" t="s">
        <v>343</v>
      </c>
      <c r="G391" s="395"/>
      <c r="H391" s="725" t="s">
        <v>344</v>
      </c>
      <c r="I391" s="396"/>
      <c r="J391" s="728">
        <f>SUM(I391:I393)</f>
        <v>0</v>
      </c>
      <c r="L391" s="235">
        <f>G391</f>
        <v>0</v>
      </c>
      <c r="M391" s="235"/>
      <c r="N391" s="235"/>
      <c r="O391" s="235">
        <f>I391</f>
        <v>0</v>
      </c>
      <c r="P391" s="235"/>
      <c r="Q391" s="235"/>
    </row>
    <row r="392" spans="2:17" s="148" customFormat="1" ht="14.25" customHeight="1" x14ac:dyDescent="0.15">
      <c r="B392" s="756"/>
      <c r="C392" s="720"/>
      <c r="D392" s="779"/>
      <c r="E392" s="397" t="s">
        <v>289</v>
      </c>
      <c r="F392" s="398" t="s">
        <v>667</v>
      </c>
      <c r="G392" s="399"/>
      <c r="H392" s="726"/>
      <c r="I392" s="400"/>
      <c r="J392" s="729"/>
      <c r="L392" s="235"/>
      <c r="M392" s="235">
        <f>G392</f>
        <v>0</v>
      </c>
      <c r="N392" s="235"/>
      <c r="O392" s="235"/>
      <c r="P392" s="235">
        <f>I392</f>
        <v>0</v>
      </c>
      <c r="Q392" s="235"/>
    </row>
    <row r="393" spans="2:17" s="148" customFormat="1" ht="14.25" customHeight="1" x14ac:dyDescent="0.15">
      <c r="B393" s="757"/>
      <c r="C393" s="721"/>
      <c r="D393" s="780"/>
      <c r="E393" s="391" t="s">
        <v>293</v>
      </c>
      <c r="F393" s="392" t="s">
        <v>667</v>
      </c>
      <c r="G393" s="401"/>
      <c r="H393" s="727"/>
      <c r="I393" s="402"/>
      <c r="J393" s="730"/>
      <c r="L393" s="235"/>
      <c r="M393" s="235"/>
      <c r="N393" s="235">
        <f>G393</f>
        <v>0</v>
      </c>
      <c r="O393" s="235"/>
      <c r="P393" s="235"/>
      <c r="Q393" s="235">
        <f>I393</f>
        <v>0</v>
      </c>
    </row>
    <row r="394" spans="2:17" s="148" customFormat="1" ht="14.25" customHeight="1" thickBot="1" x14ac:dyDescent="0.2">
      <c r="B394" s="755">
        <f t="shared" si="7"/>
        <v>129</v>
      </c>
      <c r="C394" s="758" t="s">
        <v>478</v>
      </c>
      <c r="D394" s="722"/>
      <c r="E394" s="383" t="s">
        <v>272</v>
      </c>
      <c r="F394" s="384" t="s">
        <v>343</v>
      </c>
      <c r="G394" s="395"/>
      <c r="H394" s="725" t="s">
        <v>344</v>
      </c>
      <c r="I394" s="396"/>
      <c r="J394" s="728">
        <f>SUM(I394:I396)</f>
        <v>0</v>
      </c>
      <c r="L394" s="235">
        <f>G394</f>
        <v>0</v>
      </c>
      <c r="M394" s="235"/>
      <c r="N394" s="235"/>
      <c r="O394" s="235">
        <f>I394</f>
        <v>0</v>
      </c>
      <c r="P394" s="235"/>
      <c r="Q394" s="235"/>
    </row>
    <row r="395" spans="2:17" s="148" customFormat="1" ht="14.25" customHeight="1" thickTop="1" thickBot="1" x14ac:dyDescent="0.2">
      <c r="B395" s="756"/>
      <c r="C395" s="759"/>
      <c r="D395" s="723"/>
      <c r="E395" s="397" t="s">
        <v>289</v>
      </c>
      <c r="F395" s="398" t="s">
        <v>667</v>
      </c>
      <c r="G395" s="399"/>
      <c r="H395" s="726"/>
      <c r="I395" s="400"/>
      <c r="J395" s="729"/>
      <c r="L395" s="235"/>
      <c r="M395" s="235">
        <f>G395</f>
        <v>0</v>
      </c>
      <c r="N395" s="235"/>
      <c r="O395" s="235"/>
      <c r="P395" s="235">
        <f>I395</f>
        <v>0</v>
      </c>
      <c r="Q395" s="235"/>
    </row>
    <row r="396" spans="2:17" s="148" customFormat="1" ht="14.25" customHeight="1" thickTop="1" x14ac:dyDescent="0.15">
      <c r="B396" s="757"/>
      <c r="C396" s="760"/>
      <c r="D396" s="724"/>
      <c r="E396" s="391" t="s">
        <v>293</v>
      </c>
      <c r="F396" s="392" t="s">
        <v>667</v>
      </c>
      <c r="G396" s="401"/>
      <c r="H396" s="727"/>
      <c r="I396" s="402"/>
      <c r="J396" s="730"/>
      <c r="L396" s="235"/>
      <c r="M396" s="235"/>
      <c r="N396" s="235">
        <f>G396</f>
        <v>0</v>
      </c>
      <c r="O396" s="235"/>
      <c r="P396" s="235"/>
      <c r="Q396" s="235">
        <f>I396</f>
        <v>0</v>
      </c>
    </row>
    <row r="397" spans="2:17" s="148" customFormat="1" ht="14.25" customHeight="1" thickBot="1" x14ac:dyDescent="0.2">
      <c r="B397" s="755">
        <f t="shared" si="7"/>
        <v>130</v>
      </c>
      <c r="C397" s="758" t="s">
        <v>479</v>
      </c>
      <c r="D397" s="722"/>
      <c r="E397" s="383" t="s">
        <v>272</v>
      </c>
      <c r="F397" s="384" t="s">
        <v>343</v>
      </c>
      <c r="G397" s="395"/>
      <c r="H397" s="725" t="s">
        <v>344</v>
      </c>
      <c r="I397" s="396"/>
      <c r="J397" s="728">
        <f>SUM(I397:I399)</f>
        <v>0</v>
      </c>
      <c r="L397" s="235">
        <f>G397</f>
        <v>0</v>
      </c>
      <c r="M397" s="235"/>
      <c r="N397" s="235"/>
      <c r="O397" s="235">
        <f>I397</f>
        <v>0</v>
      </c>
      <c r="P397" s="235"/>
      <c r="Q397" s="235"/>
    </row>
    <row r="398" spans="2:17" s="148" customFormat="1" ht="14.25" customHeight="1" thickTop="1" thickBot="1" x14ac:dyDescent="0.2">
      <c r="B398" s="756"/>
      <c r="C398" s="759"/>
      <c r="D398" s="723"/>
      <c r="E398" s="397" t="s">
        <v>289</v>
      </c>
      <c r="F398" s="398" t="s">
        <v>667</v>
      </c>
      <c r="G398" s="399"/>
      <c r="H398" s="726"/>
      <c r="I398" s="400"/>
      <c r="J398" s="729"/>
      <c r="L398" s="235"/>
      <c r="M398" s="235">
        <f>G398</f>
        <v>0</v>
      </c>
      <c r="N398" s="235"/>
      <c r="O398" s="235"/>
      <c r="P398" s="235">
        <f>I398</f>
        <v>0</v>
      </c>
      <c r="Q398" s="235"/>
    </row>
    <row r="399" spans="2:17" s="148" customFormat="1" ht="14.25" customHeight="1" thickTop="1" x14ac:dyDescent="0.15">
      <c r="B399" s="757"/>
      <c r="C399" s="760"/>
      <c r="D399" s="724"/>
      <c r="E399" s="391" t="s">
        <v>293</v>
      </c>
      <c r="F399" s="392" t="s">
        <v>667</v>
      </c>
      <c r="G399" s="401"/>
      <c r="H399" s="727"/>
      <c r="I399" s="402"/>
      <c r="J399" s="730"/>
      <c r="L399" s="235"/>
      <c r="M399" s="235"/>
      <c r="N399" s="235">
        <f>G399</f>
        <v>0</v>
      </c>
      <c r="O399" s="235"/>
      <c r="P399" s="235"/>
      <c r="Q399" s="235">
        <f>I399</f>
        <v>0</v>
      </c>
    </row>
    <row r="400" spans="2:17" s="148" customFormat="1" ht="14.25" customHeight="1" thickBot="1" x14ac:dyDescent="0.2">
      <c r="B400" s="755">
        <f t="shared" si="7"/>
        <v>131</v>
      </c>
      <c r="C400" s="758" t="s">
        <v>480</v>
      </c>
      <c r="D400" s="722"/>
      <c r="E400" s="383" t="s">
        <v>272</v>
      </c>
      <c r="F400" s="384" t="s">
        <v>343</v>
      </c>
      <c r="G400" s="395"/>
      <c r="H400" s="725" t="s">
        <v>344</v>
      </c>
      <c r="I400" s="396"/>
      <c r="J400" s="728">
        <f>SUM(I400:I402)</f>
        <v>0</v>
      </c>
      <c r="L400" s="235">
        <f>G400</f>
        <v>0</v>
      </c>
      <c r="M400" s="235"/>
      <c r="N400" s="235"/>
      <c r="O400" s="235">
        <f>I400</f>
        <v>0</v>
      </c>
      <c r="P400" s="235"/>
      <c r="Q400" s="235"/>
    </row>
    <row r="401" spans="2:17" s="148" customFormat="1" ht="14.25" customHeight="1" thickTop="1" thickBot="1" x14ac:dyDescent="0.2">
      <c r="B401" s="756"/>
      <c r="C401" s="759"/>
      <c r="D401" s="723"/>
      <c r="E401" s="397" t="s">
        <v>289</v>
      </c>
      <c r="F401" s="398" t="s">
        <v>667</v>
      </c>
      <c r="G401" s="399"/>
      <c r="H401" s="726"/>
      <c r="I401" s="400"/>
      <c r="J401" s="729"/>
      <c r="L401" s="235"/>
      <c r="M401" s="235">
        <f>G401</f>
        <v>0</v>
      </c>
      <c r="N401" s="235"/>
      <c r="O401" s="235"/>
      <c r="P401" s="235">
        <f>I401</f>
        <v>0</v>
      </c>
      <c r="Q401" s="235"/>
    </row>
    <row r="402" spans="2:17" s="148" customFormat="1" ht="14.25" customHeight="1" thickTop="1" x14ac:dyDescent="0.15">
      <c r="B402" s="757"/>
      <c r="C402" s="760"/>
      <c r="D402" s="724"/>
      <c r="E402" s="391" t="s">
        <v>293</v>
      </c>
      <c r="F402" s="392" t="s">
        <v>667</v>
      </c>
      <c r="G402" s="401"/>
      <c r="H402" s="727"/>
      <c r="I402" s="402"/>
      <c r="J402" s="730"/>
      <c r="L402" s="235"/>
      <c r="M402" s="235"/>
      <c r="N402" s="235">
        <f>G402</f>
        <v>0</v>
      </c>
      <c r="O402" s="235"/>
      <c r="P402" s="235"/>
      <c r="Q402" s="235">
        <f>I402</f>
        <v>0</v>
      </c>
    </row>
    <row r="403" spans="2:17" s="148" customFormat="1" ht="14.25" customHeight="1" thickBot="1" x14ac:dyDescent="0.2">
      <c r="B403" s="755">
        <f t="shared" si="7"/>
        <v>132</v>
      </c>
      <c r="C403" s="758" t="s">
        <v>481</v>
      </c>
      <c r="D403" s="722"/>
      <c r="E403" s="383" t="s">
        <v>272</v>
      </c>
      <c r="F403" s="384" t="s">
        <v>343</v>
      </c>
      <c r="G403" s="395"/>
      <c r="H403" s="725" t="s">
        <v>344</v>
      </c>
      <c r="I403" s="396"/>
      <c r="J403" s="728">
        <f>SUM(I403:I405)</f>
        <v>0</v>
      </c>
      <c r="L403" s="235">
        <f>G403</f>
        <v>0</v>
      </c>
      <c r="M403" s="235"/>
      <c r="N403" s="235"/>
      <c r="O403" s="235">
        <f>I403</f>
        <v>0</v>
      </c>
      <c r="P403" s="235"/>
      <c r="Q403" s="235"/>
    </row>
    <row r="404" spans="2:17" s="148" customFormat="1" ht="14.25" customHeight="1" thickTop="1" thickBot="1" x14ac:dyDescent="0.2">
      <c r="B404" s="756"/>
      <c r="C404" s="759"/>
      <c r="D404" s="723"/>
      <c r="E404" s="397" t="s">
        <v>289</v>
      </c>
      <c r="F404" s="398" t="s">
        <v>667</v>
      </c>
      <c r="G404" s="399"/>
      <c r="H404" s="726"/>
      <c r="I404" s="400"/>
      <c r="J404" s="729"/>
      <c r="L404" s="235"/>
      <c r="M404" s="235">
        <f>G404</f>
        <v>0</v>
      </c>
      <c r="N404" s="235"/>
      <c r="O404" s="235"/>
      <c r="P404" s="235">
        <f>I404</f>
        <v>0</v>
      </c>
      <c r="Q404" s="235"/>
    </row>
    <row r="405" spans="2:17" s="148" customFormat="1" ht="14.25" customHeight="1" thickTop="1" x14ac:dyDescent="0.15">
      <c r="B405" s="757"/>
      <c r="C405" s="760"/>
      <c r="D405" s="724"/>
      <c r="E405" s="391" t="s">
        <v>293</v>
      </c>
      <c r="F405" s="392" t="s">
        <v>667</v>
      </c>
      <c r="G405" s="401"/>
      <c r="H405" s="727"/>
      <c r="I405" s="402"/>
      <c r="J405" s="730"/>
      <c r="L405" s="235"/>
      <c r="M405" s="235"/>
      <c r="N405" s="235">
        <f>G405</f>
        <v>0</v>
      </c>
      <c r="O405" s="235"/>
      <c r="P405" s="235"/>
      <c r="Q405" s="235">
        <f>I405</f>
        <v>0</v>
      </c>
    </row>
    <row r="406" spans="2:17" s="148" customFormat="1" ht="14.25" customHeight="1" thickBot="1" x14ac:dyDescent="0.2">
      <c r="B406" s="755">
        <f t="shared" si="7"/>
        <v>133</v>
      </c>
      <c r="C406" s="758" t="s">
        <v>482</v>
      </c>
      <c r="D406" s="722"/>
      <c r="E406" s="383" t="s">
        <v>272</v>
      </c>
      <c r="F406" s="384" t="s">
        <v>343</v>
      </c>
      <c r="G406" s="395"/>
      <c r="H406" s="725" t="s">
        <v>344</v>
      </c>
      <c r="I406" s="396"/>
      <c r="J406" s="728">
        <f>SUM(I406:I408)</f>
        <v>0</v>
      </c>
      <c r="L406" s="235">
        <f>G406</f>
        <v>0</v>
      </c>
      <c r="M406" s="235"/>
      <c r="N406" s="235"/>
      <c r="O406" s="235">
        <f>I406</f>
        <v>0</v>
      </c>
      <c r="P406" s="235"/>
      <c r="Q406" s="235"/>
    </row>
    <row r="407" spans="2:17" s="148" customFormat="1" ht="14.25" customHeight="1" thickTop="1" thickBot="1" x14ac:dyDescent="0.2">
      <c r="B407" s="756"/>
      <c r="C407" s="759"/>
      <c r="D407" s="723"/>
      <c r="E407" s="397" t="s">
        <v>289</v>
      </c>
      <c r="F407" s="398" t="s">
        <v>667</v>
      </c>
      <c r="G407" s="399"/>
      <c r="H407" s="726"/>
      <c r="I407" s="400"/>
      <c r="J407" s="729"/>
      <c r="L407" s="235"/>
      <c r="M407" s="235">
        <f>G407</f>
        <v>0</v>
      </c>
      <c r="N407" s="235"/>
      <c r="O407" s="235"/>
      <c r="P407" s="235">
        <f>I407</f>
        <v>0</v>
      </c>
      <c r="Q407" s="235"/>
    </row>
    <row r="408" spans="2:17" s="148" customFormat="1" ht="14.25" customHeight="1" thickTop="1" x14ac:dyDescent="0.15">
      <c r="B408" s="757"/>
      <c r="C408" s="760"/>
      <c r="D408" s="724"/>
      <c r="E408" s="391" t="s">
        <v>293</v>
      </c>
      <c r="F408" s="392" t="s">
        <v>667</v>
      </c>
      <c r="G408" s="401"/>
      <c r="H408" s="727"/>
      <c r="I408" s="402"/>
      <c r="J408" s="730"/>
      <c r="L408" s="235"/>
      <c r="M408" s="235"/>
      <c r="N408" s="235">
        <f>G408</f>
        <v>0</v>
      </c>
      <c r="O408" s="235"/>
      <c r="P408" s="235"/>
      <c r="Q408" s="235">
        <f>I408</f>
        <v>0</v>
      </c>
    </row>
    <row r="409" spans="2:17" s="148" customFormat="1" ht="14.25" customHeight="1" thickBot="1" x14ac:dyDescent="0.2">
      <c r="B409" s="755">
        <f t="shared" si="7"/>
        <v>134</v>
      </c>
      <c r="C409" s="758" t="s">
        <v>483</v>
      </c>
      <c r="D409" s="722"/>
      <c r="E409" s="383" t="s">
        <v>272</v>
      </c>
      <c r="F409" s="384" t="s">
        <v>343</v>
      </c>
      <c r="G409" s="385"/>
      <c r="H409" s="725" t="s">
        <v>344</v>
      </c>
      <c r="I409" s="386"/>
      <c r="J409" s="728">
        <f>SUM(I409:I411)</f>
        <v>0</v>
      </c>
      <c r="L409" s="235">
        <f>G409</f>
        <v>0</v>
      </c>
      <c r="M409" s="235"/>
      <c r="N409" s="235"/>
      <c r="O409" s="235">
        <f>I409</f>
        <v>0</v>
      </c>
      <c r="P409" s="235"/>
      <c r="Q409" s="235"/>
    </row>
    <row r="410" spans="2:17" s="148" customFormat="1" ht="14.25" customHeight="1" thickTop="1" thickBot="1" x14ac:dyDescent="0.2">
      <c r="B410" s="756"/>
      <c r="C410" s="759"/>
      <c r="D410" s="723"/>
      <c r="E410" s="387" t="s">
        <v>289</v>
      </c>
      <c r="F410" s="388" t="s">
        <v>667</v>
      </c>
      <c r="G410" s="389"/>
      <c r="H410" s="726"/>
      <c r="I410" s="390"/>
      <c r="J410" s="729"/>
      <c r="L410" s="235"/>
      <c r="M410" s="235">
        <f>G410</f>
        <v>0</v>
      </c>
      <c r="N410" s="235"/>
      <c r="O410" s="235"/>
      <c r="P410" s="235">
        <f>I410</f>
        <v>0</v>
      </c>
      <c r="Q410" s="235"/>
    </row>
    <row r="411" spans="2:17" s="148" customFormat="1" ht="14.25" customHeight="1" thickTop="1" x14ac:dyDescent="0.15">
      <c r="B411" s="757"/>
      <c r="C411" s="760"/>
      <c r="D411" s="724"/>
      <c r="E411" s="391" t="s">
        <v>293</v>
      </c>
      <c r="F411" s="392" t="s">
        <v>667</v>
      </c>
      <c r="G411" s="393"/>
      <c r="H411" s="727"/>
      <c r="I411" s="394"/>
      <c r="J411" s="730"/>
      <c r="L411" s="235"/>
      <c r="M411" s="235"/>
      <c r="N411" s="235">
        <f>G411</f>
        <v>0</v>
      </c>
      <c r="O411" s="235"/>
      <c r="P411" s="235"/>
      <c r="Q411" s="235">
        <f>I411</f>
        <v>0</v>
      </c>
    </row>
    <row r="412" spans="2:17" s="148" customFormat="1" ht="14.25" customHeight="1" thickBot="1" x14ac:dyDescent="0.2">
      <c r="B412" s="755">
        <f t="shared" si="7"/>
        <v>135</v>
      </c>
      <c r="C412" s="758" t="s">
        <v>484</v>
      </c>
      <c r="D412" s="722"/>
      <c r="E412" s="383" t="s">
        <v>272</v>
      </c>
      <c r="F412" s="384" t="s">
        <v>343</v>
      </c>
      <c r="G412" s="395"/>
      <c r="H412" s="725" t="s">
        <v>344</v>
      </c>
      <c r="I412" s="396"/>
      <c r="J412" s="728">
        <f>SUM(I412:I414)</f>
        <v>0</v>
      </c>
      <c r="L412" s="235">
        <f>G412</f>
        <v>0</v>
      </c>
      <c r="M412" s="235"/>
      <c r="N412" s="235"/>
      <c r="O412" s="235">
        <f>I412</f>
        <v>0</v>
      </c>
      <c r="P412" s="235"/>
      <c r="Q412" s="235"/>
    </row>
    <row r="413" spans="2:17" s="148" customFormat="1" ht="14.25" customHeight="1" thickTop="1" thickBot="1" x14ac:dyDescent="0.2">
      <c r="B413" s="756"/>
      <c r="C413" s="759"/>
      <c r="D413" s="723"/>
      <c r="E413" s="397" t="s">
        <v>289</v>
      </c>
      <c r="F413" s="398" t="s">
        <v>667</v>
      </c>
      <c r="G413" s="399"/>
      <c r="H413" s="726"/>
      <c r="I413" s="400"/>
      <c r="J413" s="729"/>
      <c r="L413" s="235"/>
      <c r="M413" s="235">
        <f>G413</f>
        <v>0</v>
      </c>
      <c r="N413" s="235"/>
      <c r="O413" s="235"/>
      <c r="P413" s="235">
        <f>I413</f>
        <v>0</v>
      </c>
      <c r="Q413" s="235"/>
    </row>
    <row r="414" spans="2:17" s="148" customFormat="1" ht="14.25" customHeight="1" thickTop="1" x14ac:dyDescent="0.15">
      <c r="B414" s="757"/>
      <c r="C414" s="760"/>
      <c r="D414" s="724"/>
      <c r="E414" s="391" t="s">
        <v>293</v>
      </c>
      <c r="F414" s="392" t="s">
        <v>667</v>
      </c>
      <c r="G414" s="401"/>
      <c r="H414" s="727"/>
      <c r="I414" s="402"/>
      <c r="J414" s="730"/>
      <c r="L414" s="235"/>
      <c r="M414" s="235"/>
      <c r="N414" s="235">
        <f>G414</f>
        <v>0</v>
      </c>
      <c r="O414" s="235"/>
      <c r="P414" s="235"/>
      <c r="Q414" s="235">
        <f>I414</f>
        <v>0</v>
      </c>
    </row>
    <row r="415" spans="2:17" s="148" customFormat="1" ht="14.25" customHeight="1" thickBot="1" x14ac:dyDescent="0.2">
      <c r="B415" s="755">
        <f t="shared" si="7"/>
        <v>136</v>
      </c>
      <c r="C415" s="758" t="s">
        <v>485</v>
      </c>
      <c r="D415" s="722"/>
      <c r="E415" s="383" t="s">
        <v>272</v>
      </c>
      <c r="F415" s="384" t="s">
        <v>343</v>
      </c>
      <c r="G415" s="395"/>
      <c r="H415" s="725" t="s">
        <v>344</v>
      </c>
      <c r="I415" s="396"/>
      <c r="J415" s="728">
        <f>SUM(I415:I417)</f>
        <v>0</v>
      </c>
      <c r="L415" s="235">
        <f>G415</f>
        <v>0</v>
      </c>
      <c r="M415" s="235"/>
      <c r="N415" s="235"/>
      <c r="O415" s="235">
        <f>I415</f>
        <v>0</v>
      </c>
      <c r="P415" s="235"/>
      <c r="Q415" s="235"/>
    </row>
    <row r="416" spans="2:17" s="148" customFormat="1" ht="14.25" customHeight="1" thickTop="1" thickBot="1" x14ac:dyDescent="0.2">
      <c r="B416" s="756"/>
      <c r="C416" s="759"/>
      <c r="D416" s="723"/>
      <c r="E416" s="397" t="s">
        <v>289</v>
      </c>
      <c r="F416" s="398" t="s">
        <v>667</v>
      </c>
      <c r="G416" s="399"/>
      <c r="H416" s="726"/>
      <c r="I416" s="400"/>
      <c r="J416" s="729"/>
      <c r="L416" s="235"/>
      <c r="M416" s="235">
        <f>G416</f>
        <v>0</v>
      </c>
      <c r="N416" s="235"/>
      <c r="O416" s="235"/>
      <c r="P416" s="235">
        <f>I416</f>
        <v>0</v>
      </c>
      <c r="Q416" s="235"/>
    </row>
    <row r="417" spans="2:17" s="148" customFormat="1" ht="14.25" customHeight="1" thickTop="1" x14ac:dyDescent="0.15">
      <c r="B417" s="757"/>
      <c r="C417" s="760"/>
      <c r="D417" s="724"/>
      <c r="E417" s="391" t="s">
        <v>293</v>
      </c>
      <c r="F417" s="392" t="s">
        <v>667</v>
      </c>
      <c r="G417" s="401"/>
      <c r="H417" s="727"/>
      <c r="I417" s="402"/>
      <c r="J417" s="730"/>
      <c r="L417" s="235"/>
      <c r="M417" s="235"/>
      <c r="N417" s="235">
        <f>G417</f>
        <v>0</v>
      </c>
      <c r="O417" s="235"/>
      <c r="P417" s="235"/>
      <c r="Q417" s="235">
        <f>I417</f>
        <v>0</v>
      </c>
    </row>
    <row r="418" spans="2:17" s="148" customFormat="1" ht="14.25" customHeight="1" thickBot="1" x14ac:dyDescent="0.2">
      <c r="B418" s="755">
        <f t="shared" ref="B418:B481" si="8">B415+1</f>
        <v>137</v>
      </c>
      <c r="C418" s="758" t="s">
        <v>486</v>
      </c>
      <c r="D418" s="722"/>
      <c r="E418" s="383" t="s">
        <v>272</v>
      </c>
      <c r="F418" s="384" t="s">
        <v>343</v>
      </c>
      <c r="G418" s="395"/>
      <c r="H418" s="725" t="s">
        <v>344</v>
      </c>
      <c r="I418" s="396"/>
      <c r="J418" s="728">
        <f>SUM(I418:I420)</f>
        <v>0</v>
      </c>
      <c r="L418" s="235">
        <f>G418</f>
        <v>0</v>
      </c>
      <c r="M418" s="235"/>
      <c r="N418" s="235"/>
      <c r="O418" s="235">
        <f>I418</f>
        <v>0</v>
      </c>
      <c r="P418" s="235"/>
      <c r="Q418" s="235"/>
    </row>
    <row r="419" spans="2:17" s="148" customFormat="1" ht="14.25" customHeight="1" thickTop="1" thickBot="1" x14ac:dyDescent="0.2">
      <c r="B419" s="756"/>
      <c r="C419" s="759"/>
      <c r="D419" s="723"/>
      <c r="E419" s="397" t="s">
        <v>289</v>
      </c>
      <c r="F419" s="398" t="s">
        <v>667</v>
      </c>
      <c r="G419" s="399"/>
      <c r="H419" s="726"/>
      <c r="I419" s="400"/>
      <c r="J419" s="729"/>
      <c r="L419" s="235"/>
      <c r="M419" s="235">
        <f>G419</f>
        <v>0</v>
      </c>
      <c r="N419" s="235"/>
      <c r="O419" s="235"/>
      <c r="P419" s="235">
        <f>I419</f>
        <v>0</v>
      </c>
      <c r="Q419" s="235"/>
    </row>
    <row r="420" spans="2:17" s="148" customFormat="1" ht="14.25" customHeight="1" thickTop="1" x14ac:dyDescent="0.15">
      <c r="B420" s="757"/>
      <c r="C420" s="760"/>
      <c r="D420" s="724"/>
      <c r="E420" s="391" t="s">
        <v>293</v>
      </c>
      <c r="F420" s="392" t="s">
        <v>667</v>
      </c>
      <c r="G420" s="401"/>
      <c r="H420" s="727"/>
      <c r="I420" s="402"/>
      <c r="J420" s="730"/>
      <c r="L420" s="235"/>
      <c r="M420" s="235"/>
      <c r="N420" s="235">
        <f>G420</f>
        <v>0</v>
      </c>
      <c r="O420" s="235"/>
      <c r="P420" s="235"/>
      <c r="Q420" s="235">
        <f>I420</f>
        <v>0</v>
      </c>
    </row>
    <row r="421" spans="2:17" s="148" customFormat="1" ht="14.25" customHeight="1" thickBot="1" x14ac:dyDescent="0.2">
      <c r="B421" s="755">
        <f t="shared" si="8"/>
        <v>138</v>
      </c>
      <c r="C421" s="758" t="s">
        <v>487</v>
      </c>
      <c r="D421" s="722"/>
      <c r="E421" s="383" t="s">
        <v>272</v>
      </c>
      <c r="F421" s="384" t="s">
        <v>343</v>
      </c>
      <c r="G421" s="385"/>
      <c r="H421" s="725" t="s">
        <v>344</v>
      </c>
      <c r="I421" s="386"/>
      <c r="J421" s="728">
        <f>SUM(I421:I423)</f>
        <v>0</v>
      </c>
      <c r="L421" s="235">
        <f>G421</f>
        <v>0</v>
      </c>
      <c r="M421" s="235"/>
      <c r="N421" s="235"/>
      <c r="O421" s="235">
        <f>I421</f>
        <v>0</v>
      </c>
      <c r="P421" s="235"/>
      <c r="Q421" s="235"/>
    </row>
    <row r="422" spans="2:17" s="148" customFormat="1" ht="14.25" customHeight="1" thickTop="1" thickBot="1" x14ac:dyDescent="0.2">
      <c r="B422" s="756"/>
      <c r="C422" s="759"/>
      <c r="D422" s="723"/>
      <c r="E422" s="387" t="s">
        <v>289</v>
      </c>
      <c r="F422" s="388" t="s">
        <v>667</v>
      </c>
      <c r="G422" s="389"/>
      <c r="H422" s="726"/>
      <c r="I422" s="390"/>
      <c r="J422" s="729"/>
      <c r="L422" s="235"/>
      <c r="M422" s="235">
        <f>G422</f>
        <v>0</v>
      </c>
      <c r="N422" s="235"/>
      <c r="O422" s="235"/>
      <c r="P422" s="235">
        <f>I422</f>
        <v>0</v>
      </c>
      <c r="Q422" s="235"/>
    </row>
    <row r="423" spans="2:17" s="148" customFormat="1" ht="14.25" customHeight="1" thickTop="1" x14ac:dyDescent="0.15">
      <c r="B423" s="757"/>
      <c r="C423" s="760"/>
      <c r="D423" s="724"/>
      <c r="E423" s="391" t="s">
        <v>293</v>
      </c>
      <c r="F423" s="392" t="s">
        <v>667</v>
      </c>
      <c r="G423" s="393"/>
      <c r="H423" s="727"/>
      <c r="I423" s="394"/>
      <c r="J423" s="730"/>
      <c r="L423" s="235"/>
      <c r="M423" s="235"/>
      <c r="N423" s="235">
        <f>G423</f>
        <v>0</v>
      </c>
      <c r="O423" s="235"/>
      <c r="P423" s="235"/>
      <c r="Q423" s="235">
        <f>I423</f>
        <v>0</v>
      </c>
    </row>
    <row r="424" spans="2:17" s="148" customFormat="1" ht="14.25" customHeight="1" thickBot="1" x14ac:dyDescent="0.2">
      <c r="B424" s="755">
        <f t="shared" si="8"/>
        <v>139</v>
      </c>
      <c r="C424" s="758" t="s">
        <v>488</v>
      </c>
      <c r="D424" s="722"/>
      <c r="E424" s="383" t="s">
        <v>272</v>
      </c>
      <c r="F424" s="384" t="s">
        <v>343</v>
      </c>
      <c r="G424" s="395"/>
      <c r="H424" s="725" t="s">
        <v>344</v>
      </c>
      <c r="I424" s="396"/>
      <c r="J424" s="728">
        <f>SUM(I424:I426)</f>
        <v>0</v>
      </c>
      <c r="L424" s="235">
        <f>G424</f>
        <v>0</v>
      </c>
      <c r="M424" s="235"/>
      <c r="N424" s="235"/>
      <c r="O424" s="235">
        <f>I424</f>
        <v>0</v>
      </c>
      <c r="P424" s="235"/>
      <c r="Q424" s="235"/>
    </row>
    <row r="425" spans="2:17" s="148" customFormat="1" ht="14.25" customHeight="1" thickTop="1" thickBot="1" x14ac:dyDescent="0.2">
      <c r="B425" s="756"/>
      <c r="C425" s="759"/>
      <c r="D425" s="723"/>
      <c r="E425" s="397" t="s">
        <v>289</v>
      </c>
      <c r="F425" s="398" t="s">
        <v>667</v>
      </c>
      <c r="G425" s="399"/>
      <c r="H425" s="726"/>
      <c r="I425" s="400"/>
      <c r="J425" s="729"/>
      <c r="L425" s="235"/>
      <c r="M425" s="235">
        <f>G425</f>
        <v>0</v>
      </c>
      <c r="N425" s="235"/>
      <c r="O425" s="235"/>
      <c r="P425" s="235">
        <f>I425</f>
        <v>0</v>
      </c>
      <c r="Q425" s="235"/>
    </row>
    <row r="426" spans="2:17" s="148" customFormat="1" ht="14.25" customHeight="1" thickTop="1" x14ac:dyDescent="0.15">
      <c r="B426" s="757"/>
      <c r="C426" s="760"/>
      <c r="D426" s="724"/>
      <c r="E426" s="391" t="s">
        <v>293</v>
      </c>
      <c r="F426" s="392" t="s">
        <v>667</v>
      </c>
      <c r="G426" s="401"/>
      <c r="H426" s="727"/>
      <c r="I426" s="402"/>
      <c r="J426" s="730"/>
      <c r="L426" s="235"/>
      <c r="M426" s="235"/>
      <c r="N426" s="235">
        <f>G426</f>
        <v>0</v>
      </c>
      <c r="O426" s="235"/>
      <c r="P426" s="235"/>
      <c r="Q426" s="235">
        <f>I426</f>
        <v>0</v>
      </c>
    </row>
    <row r="427" spans="2:17" s="148" customFormat="1" ht="14.25" customHeight="1" thickBot="1" x14ac:dyDescent="0.2">
      <c r="B427" s="755">
        <f t="shared" si="8"/>
        <v>140</v>
      </c>
      <c r="C427" s="758" t="s">
        <v>489</v>
      </c>
      <c r="D427" s="722"/>
      <c r="E427" s="383" t="s">
        <v>272</v>
      </c>
      <c r="F427" s="384" t="s">
        <v>343</v>
      </c>
      <c r="G427" s="395"/>
      <c r="H427" s="725" t="s">
        <v>344</v>
      </c>
      <c r="I427" s="396"/>
      <c r="J427" s="728">
        <f>SUM(I427:I429)</f>
        <v>0</v>
      </c>
      <c r="L427" s="235">
        <f>G427</f>
        <v>0</v>
      </c>
      <c r="M427" s="235"/>
      <c r="N427" s="235"/>
      <c r="O427" s="235">
        <f>I427</f>
        <v>0</v>
      </c>
      <c r="P427" s="235"/>
      <c r="Q427" s="235"/>
    </row>
    <row r="428" spans="2:17" s="148" customFormat="1" ht="14.25" customHeight="1" thickTop="1" thickBot="1" x14ac:dyDescent="0.2">
      <c r="B428" s="756"/>
      <c r="C428" s="759"/>
      <c r="D428" s="723"/>
      <c r="E428" s="397" t="s">
        <v>289</v>
      </c>
      <c r="F428" s="398" t="s">
        <v>667</v>
      </c>
      <c r="G428" s="399"/>
      <c r="H428" s="726"/>
      <c r="I428" s="400"/>
      <c r="J428" s="729"/>
      <c r="L428" s="235"/>
      <c r="M428" s="235">
        <f>G428</f>
        <v>0</v>
      </c>
      <c r="N428" s="235"/>
      <c r="O428" s="235"/>
      <c r="P428" s="235">
        <f>I428</f>
        <v>0</v>
      </c>
      <c r="Q428" s="235"/>
    </row>
    <row r="429" spans="2:17" s="148" customFormat="1" ht="14.25" customHeight="1" thickTop="1" x14ac:dyDescent="0.15">
      <c r="B429" s="757"/>
      <c r="C429" s="760"/>
      <c r="D429" s="724"/>
      <c r="E429" s="391" t="s">
        <v>293</v>
      </c>
      <c r="F429" s="392" t="s">
        <v>667</v>
      </c>
      <c r="G429" s="401"/>
      <c r="H429" s="727"/>
      <c r="I429" s="402"/>
      <c r="J429" s="730"/>
      <c r="L429" s="235"/>
      <c r="M429" s="235"/>
      <c r="N429" s="235">
        <f>G429</f>
        <v>0</v>
      </c>
      <c r="O429" s="235"/>
      <c r="P429" s="235"/>
      <c r="Q429" s="235">
        <f>I429</f>
        <v>0</v>
      </c>
    </row>
    <row r="430" spans="2:17" s="148" customFormat="1" ht="14.25" customHeight="1" thickBot="1" x14ac:dyDescent="0.2">
      <c r="B430" s="755">
        <f t="shared" si="8"/>
        <v>141</v>
      </c>
      <c r="C430" s="758" t="s">
        <v>490</v>
      </c>
      <c r="D430" s="722"/>
      <c r="E430" s="383" t="s">
        <v>272</v>
      </c>
      <c r="F430" s="384" t="s">
        <v>343</v>
      </c>
      <c r="G430" s="395"/>
      <c r="H430" s="725" t="s">
        <v>344</v>
      </c>
      <c r="I430" s="396"/>
      <c r="J430" s="728">
        <f>SUM(I430:I432)</f>
        <v>0</v>
      </c>
      <c r="L430" s="235">
        <f>G430</f>
        <v>0</v>
      </c>
      <c r="M430" s="235"/>
      <c r="N430" s="235"/>
      <c r="O430" s="235">
        <f>I430</f>
        <v>0</v>
      </c>
      <c r="P430" s="235"/>
      <c r="Q430" s="235"/>
    </row>
    <row r="431" spans="2:17" s="148" customFormat="1" ht="14.25" customHeight="1" thickTop="1" thickBot="1" x14ac:dyDescent="0.2">
      <c r="B431" s="756"/>
      <c r="C431" s="759"/>
      <c r="D431" s="723"/>
      <c r="E431" s="397" t="s">
        <v>289</v>
      </c>
      <c r="F431" s="398" t="s">
        <v>667</v>
      </c>
      <c r="G431" s="399"/>
      <c r="H431" s="726"/>
      <c r="I431" s="400"/>
      <c r="J431" s="729"/>
      <c r="L431" s="235"/>
      <c r="M431" s="235">
        <f>G431</f>
        <v>0</v>
      </c>
      <c r="N431" s="235"/>
      <c r="O431" s="235"/>
      <c r="P431" s="235">
        <f>I431</f>
        <v>0</v>
      </c>
      <c r="Q431" s="235"/>
    </row>
    <row r="432" spans="2:17" s="148" customFormat="1" ht="14.25" customHeight="1" thickTop="1" x14ac:dyDescent="0.15">
      <c r="B432" s="757"/>
      <c r="C432" s="760"/>
      <c r="D432" s="724"/>
      <c r="E432" s="391" t="s">
        <v>293</v>
      </c>
      <c r="F432" s="392" t="s">
        <v>667</v>
      </c>
      <c r="G432" s="401"/>
      <c r="H432" s="727"/>
      <c r="I432" s="402"/>
      <c r="J432" s="730"/>
      <c r="L432" s="235"/>
      <c r="M432" s="235"/>
      <c r="N432" s="235">
        <f>G432</f>
        <v>0</v>
      </c>
      <c r="O432" s="235"/>
      <c r="P432" s="235"/>
      <c r="Q432" s="235">
        <f>I432</f>
        <v>0</v>
      </c>
    </row>
    <row r="433" spans="2:17" s="148" customFormat="1" ht="14.25" customHeight="1" thickBot="1" x14ac:dyDescent="0.2">
      <c r="B433" s="755">
        <f t="shared" si="8"/>
        <v>142</v>
      </c>
      <c r="C433" s="758" t="s">
        <v>491</v>
      </c>
      <c r="D433" s="722"/>
      <c r="E433" s="383" t="s">
        <v>272</v>
      </c>
      <c r="F433" s="384" t="s">
        <v>343</v>
      </c>
      <c r="G433" s="395"/>
      <c r="H433" s="725" t="s">
        <v>344</v>
      </c>
      <c r="I433" s="396"/>
      <c r="J433" s="728">
        <f>SUM(I433:I435)</f>
        <v>0</v>
      </c>
      <c r="L433" s="235">
        <f>G433</f>
        <v>0</v>
      </c>
      <c r="M433" s="235"/>
      <c r="N433" s="235"/>
      <c r="O433" s="235">
        <f>I433</f>
        <v>0</v>
      </c>
      <c r="P433" s="235"/>
      <c r="Q433" s="235"/>
    </row>
    <row r="434" spans="2:17" s="148" customFormat="1" ht="14.25" customHeight="1" thickTop="1" thickBot="1" x14ac:dyDescent="0.2">
      <c r="B434" s="756"/>
      <c r="C434" s="759"/>
      <c r="D434" s="723"/>
      <c r="E434" s="397" t="s">
        <v>289</v>
      </c>
      <c r="F434" s="398" t="s">
        <v>667</v>
      </c>
      <c r="G434" s="399"/>
      <c r="H434" s="726"/>
      <c r="I434" s="400"/>
      <c r="J434" s="729"/>
      <c r="L434" s="235"/>
      <c r="M434" s="235">
        <f>G434</f>
        <v>0</v>
      </c>
      <c r="N434" s="235"/>
      <c r="O434" s="235"/>
      <c r="P434" s="235">
        <f>I434</f>
        <v>0</v>
      </c>
      <c r="Q434" s="235"/>
    </row>
    <row r="435" spans="2:17" s="148" customFormat="1" ht="14.25" customHeight="1" thickTop="1" x14ac:dyDescent="0.15">
      <c r="B435" s="757"/>
      <c r="C435" s="760"/>
      <c r="D435" s="724"/>
      <c r="E435" s="391" t="s">
        <v>293</v>
      </c>
      <c r="F435" s="392" t="s">
        <v>667</v>
      </c>
      <c r="G435" s="401"/>
      <c r="H435" s="727"/>
      <c r="I435" s="402"/>
      <c r="J435" s="730"/>
      <c r="L435" s="235"/>
      <c r="M435" s="235"/>
      <c r="N435" s="235">
        <f>G435</f>
        <v>0</v>
      </c>
      <c r="O435" s="235"/>
      <c r="P435" s="235"/>
      <c r="Q435" s="235">
        <f>I435</f>
        <v>0</v>
      </c>
    </row>
    <row r="436" spans="2:17" s="148" customFormat="1" ht="14.25" customHeight="1" thickBot="1" x14ac:dyDescent="0.2">
      <c r="B436" s="755">
        <f t="shared" si="8"/>
        <v>143</v>
      </c>
      <c r="C436" s="758" t="s">
        <v>492</v>
      </c>
      <c r="D436" s="722"/>
      <c r="E436" s="383" t="s">
        <v>272</v>
      </c>
      <c r="F436" s="384" t="s">
        <v>343</v>
      </c>
      <c r="G436" s="395"/>
      <c r="H436" s="725" t="s">
        <v>344</v>
      </c>
      <c r="I436" s="396"/>
      <c r="J436" s="728">
        <f>SUM(I436:I438)</f>
        <v>0</v>
      </c>
      <c r="L436" s="235">
        <f>G436</f>
        <v>0</v>
      </c>
      <c r="M436" s="235"/>
      <c r="N436" s="235"/>
      <c r="O436" s="235">
        <f>I436</f>
        <v>0</v>
      </c>
      <c r="P436" s="235"/>
      <c r="Q436" s="235"/>
    </row>
    <row r="437" spans="2:17" s="148" customFormat="1" ht="14.25" customHeight="1" thickTop="1" thickBot="1" x14ac:dyDescent="0.2">
      <c r="B437" s="756"/>
      <c r="C437" s="759"/>
      <c r="D437" s="723"/>
      <c r="E437" s="397" t="s">
        <v>289</v>
      </c>
      <c r="F437" s="398" t="s">
        <v>667</v>
      </c>
      <c r="G437" s="399"/>
      <c r="H437" s="726"/>
      <c r="I437" s="400"/>
      <c r="J437" s="729"/>
      <c r="L437" s="235"/>
      <c r="M437" s="235">
        <f>G437</f>
        <v>0</v>
      </c>
      <c r="N437" s="235"/>
      <c r="O437" s="235"/>
      <c r="P437" s="235">
        <f>I437</f>
        <v>0</v>
      </c>
      <c r="Q437" s="235"/>
    </row>
    <row r="438" spans="2:17" s="148" customFormat="1" ht="14.25" customHeight="1" thickTop="1" x14ac:dyDescent="0.15">
      <c r="B438" s="757"/>
      <c r="C438" s="760"/>
      <c r="D438" s="724"/>
      <c r="E438" s="391" t="s">
        <v>293</v>
      </c>
      <c r="F438" s="392" t="s">
        <v>667</v>
      </c>
      <c r="G438" s="401"/>
      <c r="H438" s="727"/>
      <c r="I438" s="402"/>
      <c r="J438" s="730"/>
      <c r="L438" s="235"/>
      <c r="M438" s="235"/>
      <c r="N438" s="235">
        <f>G438</f>
        <v>0</v>
      </c>
      <c r="O438" s="235"/>
      <c r="P438" s="235"/>
      <c r="Q438" s="235">
        <f>I438</f>
        <v>0</v>
      </c>
    </row>
    <row r="439" spans="2:17" s="426" customFormat="1" ht="14.25" customHeight="1" thickBot="1" x14ac:dyDescent="0.2">
      <c r="B439" s="761">
        <f t="shared" si="8"/>
        <v>144</v>
      </c>
      <c r="C439" s="764" t="s">
        <v>493</v>
      </c>
      <c r="D439" s="767" t="s">
        <v>379</v>
      </c>
      <c r="E439" s="368" t="s">
        <v>272</v>
      </c>
      <c r="F439" s="369" t="s">
        <v>343</v>
      </c>
      <c r="G439" s="370" t="s">
        <v>330</v>
      </c>
      <c r="H439" s="770" t="s">
        <v>344</v>
      </c>
      <c r="I439" s="425" t="s">
        <v>330</v>
      </c>
      <c r="J439" s="773" t="s">
        <v>330</v>
      </c>
      <c r="L439" s="242" t="str">
        <f>G439</f>
        <v>-</v>
      </c>
      <c r="M439" s="242"/>
      <c r="N439" s="242"/>
      <c r="O439" s="242" t="str">
        <f>I439</f>
        <v>-</v>
      </c>
      <c r="P439" s="242"/>
      <c r="Q439" s="242"/>
    </row>
    <row r="440" spans="2:17" s="426" customFormat="1" ht="14.25" customHeight="1" thickTop="1" thickBot="1" x14ac:dyDescent="0.2">
      <c r="B440" s="762"/>
      <c r="C440" s="765"/>
      <c r="D440" s="768"/>
      <c r="E440" s="427" t="s">
        <v>289</v>
      </c>
      <c r="F440" s="428" t="s">
        <v>667</v>
      </c>
      <c r="G440" s="429" t="s">
        <v>330</v>
      </c>
      <c r="H440" s="771"/>
      <c r="I440" s="430" t="s">
        <v>330</v>
      </c>
      <c r="J440" s="774"/>
      <c r="L440" s="242"/>
      <c r="M440" s="242" t="str">
        <f>G440</f>
        <v>-</v>
      </c>
      <c r="N440" s="242"/>
      <c r="O440" s="242"/>
      <c r="P440" s="242" t="str">
        <f>I440</f>
        <v>-</v>
      </c>
      <c r="Q440" s="242"/>
    </row>
    <row r="441" spans="2:17" s="426" customFormat="1" ht="14.25" customHeight="1" thickTop="1" x14ac:dyDescent="0.15">
      <c r="B441" s="763"/>
      <c r="C441" s="766"/>
      <c r="D441" s="769"/>
      <c r="E441" s="373" t="s">
        <v>293</v>
      </c>
      <c r="F441" s="374" t="s">
        <v>667</v>
      </c>
      <c r="G441" s="375" t="s">
        <v>330</v>
      </c>
      <c r="H441" s="772"/>
      <c r="I441" s="431" t="s">
        <v>330</v>
      </c>
      <c r="J441" s="775"/>
      <c r="L441" s="242"/>
      <c r="M441" s="242"/>
      <c r="N441" s="242" t="str">
        <f>G441</f>
        <v>-</v>
      </c>
      <c r="O441" s="242"/>
      <c r="P441" s="242"/>
      <c r="Q441" s="242" t="str">
        <f>I441</f>
        <v>-</v>
      </c>
    </row>
    <row r="442" spans="2:17" s="148" customFormat="1" ht="14.25" customHeight="1" thickBot="1" x14ac:dyDescent="0.2">
      <c r="B442" s="755">
        <f t="shared" si="8"/>
        <v>145</v>
      </c>
      <c r="C442" s="758" t="s">
        <v>494</v>
      </c>
      <c r="D442" s="722"/>
      <c r="E442" s="383" t="s">
        <v>272</v>
      </c>
      <c r="F442" s="384" t="s">
        <v>343</v>
      </c>
      <c r="G442" s="395"/>
      <c r="H442" s="725" t="s">
        <v>344</v>
      </c>
      <c r="I442" s="396"/>
      <c r="J442" s="728">
        <f>SUM(I442:I444)</f>
        <v>0</v>
      </c>
      <c r="L442" s="235">
        <f>G442</f>
        <v>0</v>
      </c>
      <c r="M442" s="235"/>
      <c r="N442" s="235"/>
      <c r="O442" s="235">
        <f>I442</f>
        <v>0</v>
      </c>
      <c r="P442" s="235"/>
      <c r="Q442" s="235"/>
    </row>
    <row r="443" spans="2:17" s="148" customFormat="1" ht="14.25" customHeight="1" thickTop="1" thickBot="1" x14ac:dyDescent="0.2">
      <c r="B443" s="756"/>
      <c r="C443" s="759"/>
      <c r="D443" s="723"/>
      <c r="E443" s="397" t="s">
        <v>289</v>
      </c>
      <c r="F443" s="398" t="s">
        <v>667</v>
      </c>
      <c r="G443" s="399"/>
      <c r="H443" s="726"/>
      <c r="I443" s="400"/>
      <c r="J443" s="729"/>
      <c r="L443" s="235"/>
      <c r="M443" s="235">
        <f>G443</f>
        <v>0</v>
      </c>
      <c r="N443" s="235"/>
      <c r="O443" s="235"/>
      <c r="P443" s="235">
        <f>I443</f>
        <v>0</v>
      </c>
      <c r="Q443" s="235"/>
    </row>
    <row r="444" spans="2:17" s="148" customFormat="1" ht="14.25" customHeight="1" thickTop="1" x14ac:dyDescent="0.15">
      <c r="B444" s="757"/>
      <c r="C444" s="760"/>
      <c r="D444" s="724"/>
      <c r="E444" s="391" t="s">
        <v>293</v>
      </c>
      <c r="F444" s="392" t="s">
        <v>667</v>
      </c>
      <c r="G444" s="401"/>
      <c r="H444" s="727"/>
      <c r="I444" s="402"/>
      <c r="J444" s="730"/>
      <c r="L444" s="235"/>
      <c r="M444" s="235"/>
      <c r="N444" s="235">
        <f>G444</f>
        <v>0</v>
      </c>
      <c r="O444" s="235"/>
      <c r="P444" s="235"/>
      <c r="Q444" s="235">
        <f>I444</f>
        <v>0</v>
      </c>
    </row>
    <row r="445" spans="2:17" s="148" customFormat="1" ht="14.25" customHeight="1" thickBot="1" x14ac:dyDescent="0.2">
      <c r="B445" s="755">
        <f t="shared" si="8"/>
        <v>146</v>
      </c>
      <c r="C445" s="758" t="s">
        <v>495</v>
      </c>
      <c r="D445" s="722"/>
      <c r="E445" s="383" t="s">
        <v>272</v>
      </c>
      <c r="F445" s="384" t="s">
        <v>343</v>
      </c>
      <c r="G445" s="385"/>
      <c r="H445" s="725" t="s">
        <v>344</v>
      </c>
      <c r="I445" s="386"/>
      <c r="J445" s="728">
        <f>SUM(I445:I447)</f>
        <v>0</v>
      </c>
      <c r="L445" s="235">
        <f>G445</f>
        <v>0</v>
      </c>
      <c r="M445" s="235"/>
      <c r="N445" s="235"/>
      <c r="O445" s="235">
        <f>I445</f>
        <v>0</v>
      </c>
      <c r="P445" s="235"/>
      <c r="Q445" s="235"/>
    </row>
    <row r="446" spans="2:17" s="148" customFormat="1" ht="14.25" customHeight="1" thickTop="1" thickBot="1" x14ac:dyDescent="0.2">
      <c r="B446" s="756"/>
      <c r="C446" s="759"/>
      <c r="D446" s="723"/>
      <c r="E446" s="387" t="s">
        <v>289</v>
      </c>
      <c r="F446" s="388" t="s">
        <v>667</v>
      </c>
      <c r="G446" s="389"/>
      <c r="H446" s="726"/>
      <c r="I446" s="390"/>
      <c r="J446" s="729"/>
      <c r="L446" s="235"/>
      <c r="M446" s="235">
        <f>G446</f>
        <v>0</v>
      </c>
      <c r="N446" s="235"/>
      <c r="O446" s="235"/>
      <c r="P446" s="235">
        <f>I446</f>
        <v>0</v>
      </c>
      <c r="Q446" s="235"/>
    </row>
    <row r="447" spans="2:17" s="148" customFormat="1" ht="14.25" customHeight="1" thickTop="1" x14ac:dyDescent="0.15">
      <c r="B447" s="757"/>
      <c r="C447" s="760"/>
      <c r="D447" s="724"/>
      <c r="E447" s="391" t="s">
        <v>293</v>
      </c>
      <c r="F447" s="392" t="s">
        <v>667</v>
      </c>
      <c r="G447" s="393"/>
      <c r="H447" s="727"/>
      <c r="I447" s="394"/>
      <c r="J447" s="730"/>
      <c r="L447" s="235"/>
      <c r="M447" s="235"/>
      <c r="N447" s="235">
        <f>G447</f>
        <v>0</v>
      </c>
      <c r="O447" s="235"/>
      <c r="P447" s="235"/>
      <c r="Q447" s="235">
        <f>I447</f>
        <v>0</v>
      </c>
    </row>
    <row r="448" spans="2:17" s="148" customFormat="1" ht="14.25" customHeight="1" thickBot="1" x14ac:dyDescent="0.2">
      <c r="B448" s="755">
        <f t="shared" si="8"/>
        <v>147</v>
      </c>
      <c r="C448" s="758" t="s">
        <v>496</v>
      </c>
      <c r="D448" s="722"/>
      <c r="E448" s="383" t="s">
        <v>272</v>
      </c>
      <c r="F448" s="384" t="s">
        <v>343</v>
      </c>
      <c r="G448" s="395"/>
      <c r="H448" s="725" t="s">
        <v>344</v>
      </c>
      <c r="I448" s="396"/>
      <c r="J448" s="728">
        <f>SUM(I448:I450)</f>
        <v>0</v>
      </c>
      <c r="L448" s="235">
        <f>G448</f>
        <v>0</v>
      </c>
      <c r="M448" s="235"/>
      <c r="N448" s="235"/>
      <c r="O448" s="235">
        <f>I448</f>
        <v>0</v>
      </c>
      <c r="P448" s="235"/>
      <c r="Q448" s="235"/>
    </row>
    <row r="449" spans="2:17" s="148" customFormat="1" ht="14.25" customHeight="1" thickTop="1" thickBot="1" x14ac:dyDescent="0.2">
      <c r="B449" s="756"/>
      <c r="C449" s="759"/>
      <c r="D449" s="723"/>
      <c r="E449" s="397" t="s">
        <v>289</v>
      </c>
      <c r="F449" s="398" t="s">
        <v>667</v>
      </c>
      <c r="G449" s="399"/>
      <c r="H449" s="726"/>
      <c r="I449" s="400"/>
      <c r="J449" s="729"/>
      <c r="L449" s="235"/>
      <c r="M449" s="235">
        <f>G449</f>
        <v>0</v>
      </c>
      <c r="N449" s="235"/>
      <c r="O449" s="235"/>
      <c r="P449" s="235">
        <f>I449</f>
        <v>0</v>
      </c>
      <c r="Q449" s="235"/>
    </row>
    <row r="450" spans="2:17" s="148" customFormat="1" ht="14.25" customHeight="1" thickTop="1" x14ac:dyDescent="0.15">
      <c r="B450" s="757"/>
      <c r="C450" s="760"/>
      <c r="D450" s="724"/>
      <c r="E450" s="391" t="s">
        <v>293</v>
      </c>
      <c r="F450" s="392" t="s">
        <v>667</v>
      </c>
      <c r="G450" s="401"/>
      <c r="H450" s="727"/>
      <c r="I450" s="402"/>
      <c r="J450" s="730"/>
      <c r="L450" s="235"/>
      <c r="M450" s="235"/>
      <c r="N450" s="235">
        <f>G450</f>
        <v>0</v>
      </c>
      <c r="O450" s="235"/>
      <c r="P450" s="235"/>
      <c r="Q450" s="235">
        <f>I450</f>
        <v>0</v>
      </c>
    </row>
    <row r="451" spans="2:17" s="426" customFormat="1" ht="14.25" customHeight="1" thickBot="1" x14ac:dyDescent="0.2">
      <c r="B451" s="761">
        <f t="shared" si="8"/>
        <v>148</v>
      </c>
      <c r="C451" s="764" t="s">
        <v>498</v>
      </c>
      <c r="D451" s="767" t="s">
        <v>379</v>
      </c>
      <c r="E451" s="368" t="s">
        <v>272</v>
      </c>
      <c r="F451" s="369" t="s">
        <v>343</v>
      </c>
      <c r="G451" s="370" t="s">
        <v>330</v>
      </c>
      <c r="H451" s="770" t="s">
        <v>344</v>
      </c>
      <c r="I451" s="425" t="s">
        <v>330</v>
      </c>
      <c r="J451" s="773" t="s">
        <v>330</v>
      </c>
      <c r="L451" s="242" t="str">
        <f>G451</f>
        <v>-</v>
      </c>
      <c r="M451" s="242"/>
      <c r="N451" s="242"/>
      <c r="O451" s="242" t="str">
        <f>I451</f>
        <v>-</v>
      </c>
      <c r="P451" s="242"/>
      <c r="Q451" s="242"/>
    </row>
    <row r="452" spans="2:17" s="426" customFormat="1" ht="14.25" customHeight="1" thickTop="1" thickBot="1" x14ac:dyDescent="0.2">
      <c r="B452" s="762"/>
      <c r="C452" s="765"/>
      <c r="D452" s="768"/>
      <c r="E452" s="427" t="s">
        <v>289</v>
      </c>
      <c r="F452" s="428" t="s">
        <v>667</v>
      </c>
      <c r="G452" s="429" t="s">
        <v>330</v>
      </c>
      <c r="H452" s="771"/>
      <c r="I452" s="430" t="s">
        <v>330</v>
      </c>
      <c r="J452" s="774"/>
      <c r="L452" s="242"/>
      <c r="M452" s="242" t="str">
        <f>G452</f>
        <v>-</v>
      </c>
      <c r="N452" s="242"/>
      <c r="O452" s="242"/>
      <c r="P452" s="242" t="str">
        <f>I452</f>
        <v>-</v>
      </c>
      <c r="Q452" s="242"/>
    </row>
    <row r="453" spans="2:17" s="426" customFormat="1" ht="14.25" customHeight="1" thickTop="1" x14ac:dyDescent="0.15">
      <c r="B453" s="763"/>
      <c r="C453" s="766"/>
      <c r="D453" s="769"/>
      <c r="E453" s="373" t="s">
        <v>293</v>
      </c>
      <c r="F453" s="374" t="s">
        <v>667</v>
      </c>
      <c r="G453" s="375" t="s">
        <v>330</v>
      </c>
      <c r="H453" s="772"/>
      <c r="I453" s="431" t="s">
        <v>330</v>
      </c>
      <c r="J453" s="775"/>
      <c r="L453" s="242"/>
      <c r="M453" s="242"/>
      <c r="N453" s="242" t="str">
        <f>G453</f>
        <v>-</v>
      </c>
      <c r="O453" s="242"/>
      <c r="P453" s="242"/>
      <c r="Q453" s="242" t="str">
        <f>I453</f>
        <v>-</v>
      </c>
    </row>
    <row r="454" spans="2:17" s="148" customFormat="1" ht="14.25" customHeight="1" thickBot="1" x14ac:dyDescent="0.2">
      <c r="B454" s="755">
        <f t="shared" si="8"/>
        <v>149</v>
      </c>
      <c r="C454" s="758" t="s">
        <v>497</v>
      </c>
      <c r="D454" s="722"/>
      <c r="E454" s="383" t="s">
        <v>272</v>
      </c>
      <c r="F454" s="384" t="s">
        <v>343</v>
      </c>
      <c r="G454" s="395"/>
      <c r="H454" s="725" t="s">
        <v>344</v>
      </c>
      <c r="I454" s="396"/>
      <c r="J454" s="728">
        <f>SUM(I454:I456)</f>
        <v>0</v>
      </c>
      <c r="L454" s="235">
        <f>G454</f>
        <v>0</v>
      </c>
      <c r="M454" s="235"/>
      <c r="N454" s="235"/>
      <c r="O454" s="235">
        <f>I454</f>
        <v>0</v>
      </c>
      <c r="P454" s="235"/>
      <c r="Q454" s="235"/>
    </row>
    <row r="455" spans="2:17" s="148" customFormat="1" ht="14.25" customHeight="1" thickTop="1" thickBot="1" x14ac:dyDescent="0.2">
      <c r="B455" s="756"/>
      <c r="C455" s="759"/>
      <c r="D455" s="723"/>
      <c r="E455" s="397" t="s">
        <v>289</v>
      </c>
      <c r="F455" s="398" t="s">
        <v>667</v>
      </c>
      <c r="G455" s="399"/>
      <c r="H455" s="726"/>
      <c r="I455" s="400"/>
      <c r="J455" s="729"/>
      <c r="L455" s="235"/>
      <c r="M455" s="235">
        <f>G455</f>
        <v>0</v>
      </c>
      <c r="N455" s="235"/>
      <c r="O455" s="235"/>
      <c r="P455" s="235">
        <f>I455</f>
        <v>0</v>
      </c>
      <c r="Q455" s="235"/>
    </row>
    <row r="456" spans="2:17" s="148" customFormat="1" ht="14.25" customHeight="1" thickTop="1" x14ac:dyDescent="0.15">
      <c r="B456" s="757"/>
      <c r="C456" s="760"/>
      <c r="D456" s="724"/>
      <c r="E456" s="391" t="s">
        <v>293</v>
      </c>
      <c r="F456" s="392" t="s">
        <v>667</v>
      </c>
      <c r="G456" s="401"/>
      <c r="H456" s="727"/>
      <c r="I456" s="402"/>
      <c r="J456" s="730"/>
      <c r="L456" s="235"/>
      <c r="M456" s="235"/>
      <c r="N456" s="235">
        <f>G456</f>
        <v>0</v>
      </c>
      <c r="O456" s="235"/>
      <c r="P456" s="235"/>
      <c r="Q456" s="235">
        <f>I456</f>
        <v>0</v>
      </c>
    </row>
    <row r="457" spans="2:17" s="148" customFormat="1" ht="14.25" customHeight="1" thickBot="1" x14ac:dyDescent="0.2">
      <c r="B457" s="755">
        <f t="shared" si="8"/>
        <v>150</v>
      </c>
      <c r="C457" s="758" t="s">
        <v>499</v>
      </c>
      <c r="D457" s="722"/>
      <c r="E457" s="383" t="s">
        <v>272</v>
      </c>
      <c r="F457" s="384" t="s">
        <v>343</v>
      </c>
      <c r="G457" s="395"/>
      <c r="H457" s="725" t="s">
        <v>344</v>
      </c>
      <c r="I457" s="396"/>
      <c r="J457" s="728">
        <f t="shared" ref="J457" si="9">SUM(I457:I459)</f>
        <v>0</v>
      </c>
      <c r="L457" s="235">
        <f>G457</f>
        <v>0</v>
      </c>
      <c r="M457" s="235"/>
      <c r="N457" s="235"/>
      <c r="O457" s="235">
        <f>I457</f>
        <v>0</v>
      </c>
      <c r="P457" s="235"/>
      <c r="Q457" s="235"/>
    </row>
    <row r="458" spans="2:17" s="148" customFormat="1" ht="14.25" customHeight="1" thickTop="1" thickBot="1" x14ac:dyDescent="0.2">
      <c r="B458" s="756"/>
      <c r="C458" s="759"/>
      <c r="D458" s="723"/>
      <c r="E458" s="397" t="s">
        <v>289</v>
      </c>
      <c r="F458" s="398" t="s">
        <v>667</v>
      </c>
      <c r="G458" s="399"/>
      <c r="H458" s="726"/>
      <c r="I458" s="400"/>
      <c r="J458" s="729"/>
      <c r="L458" s="235"/>
      <c r="M458" s="235">
        <f>G458</f>
        <v>0</v>
      </c>
      <c r="N458" s="235"/>
      <c r="O458" s="235"/>
      <c r="P458" s="235">
        <f>I458</f>
        <v>0</v>
      </c>
      <c r="Q458" s="235"/>
    </row>
    <row r="459" spans="2:17" s="148" customFormat="1" ht="14.25" customHeight="1" thickTop="1" x14ac:dyDescent="0.15">
      <c r="B459" s="757"/>
      <c r="C459" s="760"/>
      <c r="D459" s="724"/>
      <c r="E459" s="391" t="s">
        <v>293</v>
      </c>
      <c r="F459" s="392" t="s">
        <v>667</v>
      </c>
      <c r="G459" s="401"/>
      <c r="H459" s="727"/>
      <c r="I459" s="402"/>
      <c r="J459" s="730"/>
      <c r="L459" s="235"/>
      <c r="M459" s="235"/>
      <c r="N459" s="235">
        <f>G459</f>
        <v>0</v>
      </c>
      <c r="O459" s="235"/>
      <c r="P459" s="235"/>
      <c r="Q459" s="235">
        <f>I459</f>
        <v>0</v>
      </c>
    </row>
    <row r="460" spans="2:17" s="148" customFormat="1" ht="14.25" customHeight="1" thickBot="1" x14ac:dyDescent="0.2">
      <c r="B460" s="755">
        <f t="shared" si="8"/>
        <v>151</v>
      </c>
      <c r="C460" s="758" t="s">
        <v>500</v>
      </c>
      <c r="D460" s="722"/>
      <c r="E460" s="383" t="s">
        <v>272</v>
      </c>
      <c r="F460" s="384" t="s">
        <v>343</v>
      </c>
      <c r="G460" s="395"/>
      <c r="H460" s="725" t="s">
        <v>344</v>
      </c>
      <c r="I460" s="396"/>
      <c r="J460" s="728">
        <f t="shared" ref="J460" si="10">SUM(I460:I462)</f>
        <v>0</v>
      </c>
      <c r="L460" s="235">
        <f>G460</f>
        <v>0</v>
      </c>
      <c r="M460" s="235"/>
      <c r="N460" s="235"/>
      <c r="O460" s="235">
        <f>I460</f>
        <v>0</v>
      </c>
      <c r="P460" s="235"/>
      <c r="Q460" s="235"/>
    </row>
    <row r="461" spans="2:17" s="148" customFormat="1" ht="14.25" customHeight="1" thickTop="1" thickBot="1" x14ac:dyDescent="0.2">
      <c r="B461" s="756"/>
      <c r="C461" s="759"/>
      <c r="D461" s="723"/>
      <c r="E461" s="397" t="s">
        <v>289</v>
      </c>
      <c r="F461" s="398" t="s">
        <v>667</v>
      </c>
      <c r="G461" s="399"/>
      <c r="H461" s="726"/>
      <c r="I461" s="400"/>
      <c r="J461" s="729"/>
      <c r="L461" s="235"/>
      <c r="M461" s="235">
        <f>G461</f>
        <v>0</v>
      </c>
      <c r="N461" s="235"/>
      <c r="O461" s="235"/>
      <c r="P461" s="235">
        <f>I461</f>
        <v>0</v>
      </c>
      <c r="Q461" s="235"/>
    </row>
    <row r="462" spans="2:17" s="148" customFormat="1" ht="14.25" customHeight="1" thickTop="1" x14ac:dyDescent="0.15">
      <c r="B462" s="757"/>
      <c r="C462" s="760"/>
      <c r="D462" s="724"/>
      <c r="E462" s="391" t="s">
        <v>293</v>
      </c>
      <c r="F462" s="392" t="s">
        <v>667</v>
      </c>
      <c r="G462" s="401"/>
      <c r="H462" s="727"/>
      <c r="I462" s="402"/>
      <c r="J462" s="730"/>
      <c r="L462" s="235"/>
      <c r="M462" s="235"/>
      <c r="N462" s="235">
        <f>G462</f>
        <v>0</v>
      </c>
      <c r="O462" s="235"/>
      <c r="P462" s="235"/>
      <c r="Q462" s="235">
        <f>I462</f>
        <v>0</v>
      </c>
    </row>
    <row r="463" spans="2:17" s="426" customFormat="1" ht="14.25" customHeight="1" thickBot="1" x14ac:dyDescent="0.2">
      <c r="B463" s="761">
        <f>B460+1</f>
        <v>152</v>
      </c>
      <c r="C463" s="764" t="s">
        <v>501</v>
      </c>
      <c r="D463" s="767" t="s">
        <v>379</v>
      </c>
      <c r="E463" s="368" t="s">
        <v>272</v>
      </c>
      <c r="F463" s="369" t="s">
        <v>343</v>
      </c>
      <c r="G463" s="370" t="s">
        <v>330</v>
      </c>
      <c r="H463" s="770" t="s">
        <v>344</v>
      </c>
      <c r="I463" s="425" t="s">
        <v>330</v>
      </c>
      <c r="J463" s="773" t="s">
        <v>330</v>
      </c>
      <c r="L463" s="242" t="str">
        <f>G463</f>
        <v>-</v>
      </c>
      <c r="M463" s="242"/>
      <c r="N463" s="242"/>
      <c r="O463" s="242" t="str">
        <f>I463</f>
        <v>-</v>
      </c>
      <c r="P463" s="242"/>
      <c r="Q463" s="242"/>
    </row>
    <row r="464" spans="2:17" s="426" customFormat="1" ht="14.25" customHeight="1" thickTop="1" thickBot="1" x14ac:dyDescent="0.2">
      <c r="B464" s="762"/>
      <c r="C464" s="765"/>
      <c r="D464" s="768"/>
      <c r="E464" s="427" t="s">
        <v>289</v>
      </c>
      <c r="F464" s="428" t="s">
        <v>667</v>
      </c>
      <c r="G464" s="429" t="s">
        <v>330</v>
      </c>
      <c r="H464" s="771"/>
      <c r="I464" s="430" t="s">
        <v>330</v>
      </c>
      <c r="J464" s="774"/>
      <c r="L464" s="242"/>
      <c r="M464" s="242" t="str">
        <f>G464</f>
        <v>-</v>
      </c>
      <c r="N464" s="242"/>
      <c r="O464" s="242"/>
      <c r="P464" s="242" t="str">
        <f>I464</f>
        <v>-</v>
      </c>
      <c r="Q464" s="242"/>
    </row>
    <row r="465" spans="2:17" s="426" customFormat="1" ht="14.25" customHeight="1" thickTop="1" x14ac:dyDescent="0.15">
      <c r="B465" s="763"/>
      <c r="C465" s="766"/>
      <c r="D465" s="769"/>
      <c r="E465" s="373" t="s">
        <v>293</v>
      </c>
      <c r="F465" s="374" t="s">
        <v>667</v>
      </c>
      <c r="G465" s="375" t="s">
        <v>330</v>
      </c>
      <c r="H465" s="772"/>
      <c r="I465" s="431" t="s">
        <v>330</v>
      </c>
      <c r="J465" s="775"/>
      <c r="L465" s="242"/>
      <c r="M465" s="242"/>
      <c r="N465" s="242" t="str">
        <f>G465</f>
        <v>-</v>
      </c>
      <c r="O465" s="242"/>
      <c r="P465" s="242"/>
      <c r="Q465" s="242" t="str">
        <f>I465</f>
        <v>-</v>
      </c>
    </row>
    <row r="466" spans="2:17" s="148" customFormat="1" ht="14.25" customHeight="1" thickBot="1" x14ac:dyDescent="0.2">
      <c r="B466" s="755">
        <f t="shared" si="8"/>
        <v>153</v>
      </c>
      <c r="C466" s="758" t="s">
        <v>502</v>
      </c>
      <c r="D466" s="722"/>
      <c r="E466" s="383" t="s">
        <v>272</v>
      </c>
      <c r="F466" s="384" t="s">
        <v>343</v>
      </c>
      <c r="G466" s="395"/>
      <c r="H466" s="725" t="s">
        <v>344</v>
      </c>
      <c r="I466" s="396"/>
      <c r="J466" s="728">
        <f t="shared" ref="J466" si="11">SUM(I466:I468)</f>
        <v>0</v>
      </c>
      <c r="L466" s="235">
        <f>G466</f>
        <v>0</v>
      </c>
      <c r="M466" s="235"/>
      <c r="N466" s="235"/>
      <c r="O466" s="235">
        <f>I466</f>
        <v>0</v>
      </c>
      <c r="P466" s="235"/>
      <c r="Q466" s="235"/>
    </row>
    <row r="467" spans="2:17" s="148" customFormat="1" ht="14.25" customHeight="1" thickTop="1" thickBot="1" x14ac:dyDescent="0.2">
      <c r="B467" s="756"/>
      <c r="C467" s="759"/>
      <c r="D467" s="723"/>
      <c r="E467" s="397" t="s">
        <v>289</v>
      </c>
      <c r="F467" s="398" t="s">
        <v>667</v>
      </c>
      <c r="G467" s="399"/>
      <c r="H467" s="726"/>
      <c r="I467" s="400"/>
      <c r="J467" s="729"/>
      <c r="L467" s="235"/>
      <c r="M467" s="235">
        <f>G467</f>
        <v>0</v>
      </c>
      <c r="N467" s="235"/>
      <c r="O467" s="235"/>
      <c r="P467" s="235">
        <f>I467</f>
        <v>0</v>
      </c>
      <c r="Q467" s="235"/>
    </row>
    <row r="468" spans="2:17" s="148" customFormat="1" ht="14.25" customHeight="1" thickTop="1" x14ac:dyDescent="0.15">
      <c r="B468" s="757"/>
      <c r="C468" s="760"/>
      <c r="D468" s="724"/>
      <c r="E468" s="391" t="s">
        <v>293</v>
      </c>
      <c r="F468" s="392" t="s">
        <v>667</v>
      </c>
      <c r="G468" s="401"/>
      <c r="H468" s="727"/>
      <c r="I468" s="402"/>
      <c r="J468" s="730"/>
      <c r="L468" s="235"/>
      <c r="M468" s="235"/>
      <c r="N468" s="235">
        <f>G468</f>
        <v>0</v>
      </c>
      <c r="O468" s="235"/>
      <c r="P468" s="235"/>
      <c r="Q468" s="235">
        <f>I468</f>
        <v>0</v>
      </c>
    </row>
    <row r="469" spans="2:17" s="148" customFormat="1" ht="14.25" customHeight="1" thickBot="1" x14ac:dyDescent="0.2">
      <c r="B469" s="755">
        <f t="shared" si="8"/>
        <v>154</v>
      </c>
      <c r="C469" s="758" t="s">
        <v>503</v>
      </c>
      <c r="D469" s="722"/>
      <c r="E469" s="383" t="s">
        <v>272</v>
      </c>
      <c r="F469" s="384" t="s">
        <v>343</v>
      </c>
      <c r="G469" s="395"/>
      <c r="H469" s="725" t="s">
        <v>344</v>
      </c>
      <c r="I469" s="396"/>
      <c r="J469" s="728">
        <f t="shared" ref="J469" si="12">SUM(I469:I471)</f>
        <v>0</v>
      </c>
      <c r="L469" s="235">
        <f>G469</f>
        <v>0</v>
      </c>
      <c r="M469" s="235"/>
      <c r="N469" s="235"/>
      <c r="O469" s="235">
        <f>I469</f>
        <v>0</v>
      </c>
      <c r="P469" s="235"/>
      <c r="Q469" s="235"/>
    </row>
    <row r="470" spans="2:17" s="148" customFormat="1" ht="14.25" customHeight="1" thickTop="1" thickBot="1" x14ac:dyDescent="0.2">
      <c r="B470" s="756"/>
      <c r="C470" s="759"/>
      <c r="D470" s="785"/>
      <c r="E470" s="397" t="s">
        <v>289</v>
      </c>
      <c r="F470" s="398" t="s">
        <v>667</v>
      </c>
      <c r="G470" s="399"/>
      <c r="H470" s="726"/>
      <c r="I470" s="400"/>
      <c r="J470" s="729"/>
      <c r="L470" s="235"/>
      <c r="M470" s="235">
        <f>G470</f>
        <v>0</v>
      </c>
      <c r="N470" s="235"/>
      <c r="O470" s="235"/>
      <c r="P470" s="235">
        <f>I470</f>
        <v>0</v>
      </c>
      <c r="Q470" s="235"/>
    </row>
    <row r="471" spans="2:17" s="148" customFormat="1" ht="14.25" customHeight="1" thickTop="1" x14ac:dyDescent="0.15">
      <c r="B471" s="757"/>
      <c r="C471" s="760"/>
      <c r="D471" s="724"/>
      <c r="E471" s="391" t="s">
        <v>293</v>
      </c>
      <c r="F471" s="392" t="s">
        <v>667</v>
      </c>
      <c r="G471" s="401"/>
      <c r="H471" s="727"/>
      <c r="I471" s="402"/>
      <c r="J471" s="730"/>
      <c r="L471" s="235"/>
      <c r="M471" s="235"/>
      <c r="N471" s="235">
        <f>G471</f>
        <v>0</v>
      </c>
      <c r="O471" s="235"/>
      <c r="P471" s="235"/>
      <c r="Q471" s="235">
        <f>I471</f>
        <v>0</v>
      </c>
    </row>
    <row r="472" spans="2:17" s="148" customFormat="1" ht="14.25" customHeight="1" thickBot="1" x14ac:dyDescent="0.2">
      <c r="B472" s="756">
        <f t="shared" si="8"/>
        <v>155</v>
      </c>
      <c r="C472" s="776" t="s">
        <v>504</v>
      </c>
      <c r="D472" s="785"/>
      <c r="E472" s="397" t="s">
        <v>272</v>
      </c>
      <c r="F472" s="398" t="s">
        <v>343</v>
      </c>
      <c r="G472" s="399"/>
      <c r="H472" s="726" t="s">
        <v>344</v>
      </c>
      <c r="I472" s="400"/>
      <c r="J472" s="729">
        <f t="shared" ref="J472" si="13">SUM(I472:I474)</f>
        <v>0</v>
      </c>
      <c r="L472" s="235">
        <f>G472</f>
        <v>0</v>
      </c>
      <c r="M472" s="235"/>
      <c r="N472" s="235"/>
      <c r="O472" s="235">
        <f>I472</f>
        <v>0</v>
      </c>
      <c r="P472" s="235"/>
      <c r="Q472" s="235"/>
    </row>
    <row r="473" spans="2:17" s="148" customFormat="1" ht="14.25" customHeight="1" thickTop="1" thickBot="1" x14ac:dyDescent="0.2">
      <c r="B473" s="756"/>
      <c r="C473" s="759"/>
      <c r="D473" s="723"/>
      <c r="E473" s="397" t="s">
        <v>289</v>
      </c>
      <c r="F473" s="398" t="s">
        <v>667</v>
      </c>
      <c r="G473" s="399"/>
      <c r="H473" s="726"/>
      <c r="I473" s="400"/>
      <c r="J473" s="729"/>
      <c r="L473" s="235"/>
      <c r="M473" s="235">
        <f>G473</f>
        <v>0</v>
      </c>
      <c r="N473" s="235"/>
      <c r="O473" s="235"/>
      <c r="P473" s="235">
        <f>I473</f>
        <v>0</v>
      </c>
      <c r="Q473" s="235"/>
    </row>
    <row r="474" spans="2:17" s="148" customFormat="1" ht="14.25" customHeight="1" thickTop="1" x14ac:dyDescent="0.15">
      <c r="B474" s="757"/>
      <c r="C474" s="760"/>
      <c r="D474" s="724"/>
      <c r="E474" s="391" t="s">
        <v>293</v>
      </c>
      <c r="F474" s="392" t="s">
        <v>667</v>
      </c>
      <c r="G474" s="401"/>
      <c r="H474" s="727"/>
      <c r="I474" s="402"/>
      <c r="J474" s="730"/>
      <c r="L474" s="235"/>
      <c r="M474" s="235"/>
      <c r="N474" s="235">
        <f>G474</f>
        <v>0</v>
      </c>
      <c r="O474" s="235"/>
      <c r="P474" s="235"/>
      <c r="Q474" s="235">
        <f>I474</f>
        <v>0</v>
      </c>
    </row>
    <row r="475" spans="2:17" s="148" customFormat="1" ht="14.25" customHeight="1" thickBot="1" x14ac:dyDescent="0.2">
      <c r="B475" s="755">
        <f t="shared" si="8"/>
        <v>156</v>
      </c>
      <c r="C475" s="758" t="s">
        <v>505</v>
      </c>
      <c r="D475" s="722"/>
      <c r="E475" s="383" t="s">
        <v>272</v>
      </c>
      <c r="F475" s="384" t="s">
        <v>343</v>
      </c>
      <c r="G475" s="395"/>
      <c r="H475" s="725" t="s">
        <v>344</v>
      </c>
      <c r="I475" s="396"/>
      <c r="J475" s="728">
        <f>SUM(I475:I477)</f>
        <v>0</v>
      </c>
      <c r="L475" s="235">
        <f>G475</f>
        <v>0</v>
      </c>
      <c r="M475" s="235"/>
      <c r="N475" s="235"/>
      <c r="O475" s="235">
        <f>I475</f>
        <v>0</v>
      </c>
      <c r="P475" s="235"/>
      <c r="Q475" s="235"/>
    </row>
    <row r="476" spans="2:17" s="148" customFormat="1" ht="14.25" customHeight="1" thickTop="1" thickBot="1" x14ac:dyDescent="0.2">
      <c r="B476" s="756"/>
      <c r="C476" s="759"/>
      <c r="D476" s="723"/>
      <c r="E476" s="397" t="s">
        <v>289</v>
      </c>
      <c r="F476" s="398" t="s">
        <v>667</v>
      </c>
      <c r="G476" s="403"/>
      <c r="H476" s="726"/>
      <c r="I476" s="404"/>
      <c r="J476" s="729"/>
      <c r="L476" s="235"/>
      <c r="M476" s="235">
        <f>G476</f>
        <v>0</v>
      </c>
      <c r="N476" s="235"/>
      <c r="O476" s="235"/>
      <c r="P476" s="235">
        <f>I476</f>
        <v>0</v>
      </c>
      <c r="Q476" s="235"/>
    </row>
    <row r="477" spans="2:17" s="148" customFormat="1" ht="14.25" customHeight="1" thickTop="1" x14ac:dyDescent="0.15">
      <c r="B477" s="757"/>
      <c r="C477" s="760"/>
      <c r="D477" s="724"/>
      <c r="E477" s="391" t="s">
        <v>293</v>
      </c>
      <c r="F477" s="392" t="s">
        <v>667</v>
      </c>
      <c r="G477" s="401"/>
      <c r="H477" s="727"/>
      <c r="I477" s="402"/>
      <c r="J477" s="730"/>
      <c r="L477" s="235"/>
      <c r="M477" s="235"/>
      <c r="N477" s="235">
        <f>G477</f>
        <v>0</v>
      </c>
      <c r="O477" s="235"/>
      <c r="P477" s="235"/>
      <c r="Q477" s="235">
        <f>I477</f>
        <v>0</v>
      </c>
    </row>
    <row r="478" spans="2:17" s="148" customFormat="1" ht="14.25" customHeight="1" thickBot="1" x14ac:dyDescent="0.2">
      <c r="B478" s="755">
        <f t="shared" si="8"/>
        <v>157</v>
      </c>
      <c r="C478" s="758" t="s">
        <v>506</v>
      </c>
      <c r="D478" s="722"/>
      <c r="E478" s="383" t="s">
        <v>272</v>
      </c>
      <c r="F478" s="384" t="s">
        <v>343</v>
      </c>
      <c r="G478" s="395"/>
      <c r="H478" s="725" t="s">
        <v>344</v>
      </c>
      <c r="I478" s="396"/>
      <c r="J478" s="728">
        <f>SUM(I478:I480)</f>
        <v>0</v>
      </c>
      <c r="L478" s="235">
        <f>G478</f>
        <v>0</v>
      </c>
      <c r="M478" s="235"/>
      <c r="N478" s="235"/>
      <c r="O478" s="235">
        <f>I478</f>
        <v>0</v>
      </c>
      <c r="P478" s="235"/>
      <c r="Q478" s="235"/>
    </row>
    <row r="479" spans="2:17" s="148" customFormat="1" ht="14.25" customHeight="1" thickTop="1" thickBot="1" x14ac:dyDescent="0.2">
      <c r="B479" s="756"/>
      <c r="C479" s="759"/>
      <c r="D479" s="723"/>
      <c r="E479" s="397" t="s">
        <v>289</v>
      </c>
      <c r="F479" s="398" t="s">
        <v>667</v>
      </c>
      <c r="G479" s="399"/>
      <c r="H479" s="726"/>
      <c r="I479" s="400"/>
      <c r="J479" s="729"/>
      <c r="L479" s="235"/>
      <c r="M479" s="235">
        <f>G479</f>
        <v>0</v>
      </c>
      <c r="N479" s="235"/>
      <c r="O479" s="235"/>
      <c r="P479" s="235">
        <f>I479</f>
        <v>0</v>
      </c>
      <c r="Q479" s="235"/>
    </row>
    <row r="480" spans="2:17" s="148" customFormat="1" ht="14.25" customHeight="1" thickTop="1" x14ac:dyDescent="0.15">
      <c r="B480" s="757"/>
      <c r="C480" s="760"/>
      <c r="D480" s="724"/>
      <c r="E480" s="391" t="s">
        <v>293</v>
      </c>
      <c r="F480" s="392" t="s">
        <v>667</v>
      </c>
      <c r="G480" s="401"/>
      <c r="H480" s="727"/>
      <c r="I480" s="402"/>
      <c r="J480" s="730"/>
      <c r="L480" s="235"/>
      <c r="M480" s="235"/>
      <c r="N480" s="235">
        <f>G480</f>
        <v>0</v>
      </c>
      <c r="O480" s="235"/>
      <c r="P480" s="235"/>
      <c r="Q480" s="235">
        <f>I480</f>
        <v>0</v>
      </c>
    </row>
    <row r="481" spans="2:17" s="148" customFormat="1" ht="14.25" customHeight="1" thickBot="1" x14ac:dyDescent="0.2">
      <c r="B481" s="755">
        <f t="shared" si="8"/>
        <v>158</v>
      </c>
      <c r="C481" s="758" t="s">
        <v>507</v>
      </c>
      <c r="D481" s="722"/>
      <c r="E481" s="383" t="s">
        <v>272</v>
      </c>
      <c r="F481" s="384" t="s">
        <v>343</v>
      </c>
      <c r="G481" s="395"/>
      <c r="H481" s="725" t="s">
        <v>344</v>
      </c>
      <c r="I481" s="396"/>
      <c r="J481" s="728">
        <f t="shared" ref="J481" si="14">SUM(I481:I483)</f>
        <v>0</v>
      </c>
      <c r="L481" s="235">
        <f>G481</f>
        <v>0</v>
      </c>
      <c r="M481" s="235"/>
      <c r="N481" s="235"/>
      <c r="O481" s="235">
        <f>I481</f>
        <v>0</v>
      </c>
      <c r="P481" s="235"/>
      <c r="Q481" s="235"/>
    </row>
    <row r="482" spans="2:17" s="148" customFormat="1" ht="14.25" customHeight="1" thickTop="1" thickBot="1" x14ac:dyDescent="0.2">
      <c r="B482" s="756"/>
      <c r="C482" s="759"/>
      <c r="D482" s="723"/>
      <c r="E482" s="397" t="s">
        <v>289</v>
      </c>
      <c r="F482" s="398" t="s">
        <v>667</v>
      </c>
      <c r="G482" s="399"/>
      <c r="H482" s="726"/>
      <c r="I482" s="400"/>
      <c r="J482" s="729"/>
      <c r="L482" s="235"/>
      <c r="M482" s="235">
        <f>G482</f>
        <v>0</v>
      </c>
      <c r="N482" s="235"/>
      <c r="O482" s="235"/>
      <c r="P482" s="235">
        <f>I482</f>
        <v>0</v>
      </c>
      <c r="Q482" s="235"/>
    </row>
    <row r="483" spans="2:17" s="148" customFormat="1" ht="14.25" customHeight="1" thickTop="1" x14ac:dyDescent="0.15">
      <c r="B483" s="757"/>
      <c r="C483" s="760"/>
      <c r="D483" s="724"/>
      <c r="E483" s="391" t="s">
        <v>293</v>
      </c>
      <c r="F483" s="392" t="s">
        <v>667</v>
      </c>
      <c r="G483" s="401"/>
      <c r="H483" s="727"/>
      <c r="I483" s="402"/>
      <c r="J483" s="730"/>
      <c r="L483" s="235"/>
      <c r="M483" s="235"/>
      <c r="N483" s="235">
        <f>G483</f>
        <v>0</v>
      </c>
      <c r="O483" s="235"/>
      <c r="P483" s="235"/>
      <c r="Q483" s="235">
        <f>I483</f>
        <v>0</v>
      </c>
    </row>
    <row r="484" spans="2:17" s="148" customFormat="1" ht="14.25" customHeight="1" thickBot="1" x14ac:dyDescent="0.2">
      <c r="B484" s="755">
        <f t="shared" ref="B484:B487" si="15">B481+1</f>
        <v>159</v>
      </c>
      <c r="C484" s="758" t="s">
        <v>508</v>
      </c>
      <c r="D484" s="722"/>
      <c r="E484" s="383" t="s">
        <v>272</v>
      </c>
      <c r="F484" s="384" t="s">
        <v>343</v>
      </c>
      <c r="G484" s="395"/>
      <c r="H484" s="725" t="s">
        <v>344</v>
      </c>
      <c r="I484" s="396"/>
      <c r="J484" s="728">
        <f t="shared" ref="J484" si="16">SUM(I484:I486)</f>
        <v>0</v>
      </c>
      <c r="L484" s="235">
        <f>G484</f>
        <v>0</v>
      </c>
      <c r="M484" s="235"/>
      <c r="N484" s="235"/>
      <c r="O484" s="235">
        <f>I484</f>
        <v>0</v>
      </c>
      <c r="P484" s="235"/>
      <c r="Q484" s="235"/>
    </row>
    <row r="485" spans="2:17" s="148" customFormat="1" ht="14.25" customHeight="1" thickTop="1" thickBot="1" x14ac:dyDescent="0.2">
      <c r="B485" s="756"/>
      <c r="C485" s="759"/>
      <c r="D485" s="723"/>
      <c r="E485" s="397" t="s">
        <v>289</v>
      </c>
      <c r="F485" s="398" t="s">
        <v>667</v>
      </c>
      <c r="G485" s="399"/>
      <c r="H485" s="726"/>
      <c r="I485" s="400"/>
      <c r="J485" s="729"/>
      <c r="L485" s="235"/>
      <c r="M485" s="235">
        <f>G485</f>
        <v>0</v>
      </c>
      <c r="N485" s="235"/>
      <c r="O485" s="235"/>
      <c r="P485" s="235">
        <f>I485</f>
        <v>0</v>
      </c>
      <c r="Q485" s="235"/>
    </row>
    <row r="486" spans="2:17" s="148" customFormat="1" ht="14.25" customHeight="1" thickTop="1" x14ac:dyDescent="0.15">
      <c r="B486" s="757"/>
      <c r="C486" s="760"/>
      <c r="D486" s="724"/>
      <c r="E486" s="391" t="s">
        <v>293</v>
      </c>
      <c r="F486" s="392" t="s">
        <v>667</v>
      </c>
      <c r="G486" s="401"/>
      <c r="H486" s="727"/>
      <c r="I486" s="402"/>
      <c r="J486" s="730"/>
      <c r="L486" s="235"/>
      <c r="M486" s="235"/>
      <c r="N486" s="235">
        <f>G486</f>
        <v>0</v>
      </c>
      <c r="O486" s="235"/>
      <c r="P486" s="235"/>
      <c r="Q486" s="235">
        <f>I486</f>
        <v>0</v>
      </c>
    </row>
    <row r="487" spans="2:17" s="148" customFormat="1" ht="14.25" customHeight="1" thickBot="1" x14ac:dyDescent="0.2">
      <c r="B487" s="755">
        <f t="shared" si="15"/>
        <v>160</v>
      </c>
      <c r="C487" s="758" t="s">
        <v>509</v>
      </c>
      <c r="D487" s="722"/>
      <c r="E487" s="383" t="s">
        <v>272</v>
      </c>
      <c r="F487" s="384" t="s">
        <v>343</v>
      </c>
      <c r="G487" s="395"/>
      <c r="H487" s="725" t="s">
        <v>344</v>
      </c>
      <c r="I487" s="396"/>
      <c r="J487" s="728">
        <f t="shared" ref="J487" si="17">SUM(I487:I489)</f>
        <v>0</v>
      </c>
      <c r="L487" s="235">
        <f>G487</f>
        <v>0</v>
      </c>
      <c r="M487" s="235"/>
      <c r="N487" s="235"/>
      <c r="O487" s="235">
        <f>I487</f>
        <v>0</v>
      </c>
      <c r="P487" s="235"/>
      <c r="Q487" s="235"/>
    </row>
    <row r="488" spans="2:17" s="148" customFormat="1" ht="14.25" customHeight="1" thickTop="1" thickBot="1" x14ac:dyDescent="0.2">
      <c r="B488" s="756"/>
      <c r="C488" s="759"/>
      <c r="D488" s="723"/>
      <c r="E488" s="397" t="s">
        <v>289</v>
      </c>
      <c r="F488" s="398" t="s">
        <v>667</v>
      </c>
      <c r="G488" s="399"/>
      <c r="H488" s="726"/>
      <c r="I488" s="400"/>
      <c r="J488" s="729"/>
      <c r="L488" s="235"/>
      <c r="M488" s="235">
        <f>G488</f>
        <v>0</v>
      </c>
      <c r="N488" s="235"/>
      <c r="O488" s="235"/>
      <c r="P488" s="235">
        <f>I488</f>
        <v>0</v>
      </c>
      <c r="Q488" s="235"/>
    </row>
    <row r="489" spans="2:17" s="148" customFormat="1" ht="14.25" customHeight="1" thickTop="1" x14ac:dyDescent="0.15">
      <c r="B489" s="757"/>
      <c r="C489" s="760"/>
      <c r="D489" s="724"/>
      <c r="E489" s="391" t="s">
        <v>293</v>
      </c>
      <c r="F489" s="392" t="s">
        <v>667</v>
      </c>
      <c r="G489" s="401"/>
      <c r="H489" s="727"/>
      <c r="I489" s="402"/>
      <c r="J489" s="730"/>
      <c r="L489" s="235"/>
      <c r="M489" s="235"/>
      <c r="N489" s="235">
        <f>G489</f>
        <v>0</v>
      </c>
      <c r="O489" s="235"/>
      <c r="P489" s="235"/>
      <c r="Q489" s="235">
        <f>I489</f>
        <v>0</v>
      </c>
    </row>
    <row r="490" spans="2:17" s="148" customFormat="1" ht="14.25" customHeight="1" thickBot="1" x14ac:dyDescent="0.2">
      <c r="B490" s="755">
        <f>B487+1</f>
        <v>161</v>
      </c>
      <c r="C490" s="758" t="s">
        <v>510</v>
      </c>
      <c r="D490" s="722"/>
      <c r="E490" s="383" t="s">
        <v>272</v>
      </c>
      <c r="F490" s="384" t="s">
        <v>343</v>
      </c>
      <c r="G490" s="395"/>
      <c r="H490" s="725" t="s">
        <v>344</v>
      </c>
      <c r="I490" s="396"/>
      <c r="J490" s="728">
        <f t="shared" ref="J490" si="18">SUM(I490:I492)</f>
        <v>0</v>
      </c>
      <c r="L490" s="235">
        <f>G490</f>
        <v>0</v>
      </c>
      <c r="M490" s="235"/>
      <c r="N490" s="235"/>
      <c r="O490" s="235">
        <f>I490</f>
        <v>0</v>
      </c>
      <c r="P490" s="235"/>
      <c r="Q490" s="235"/>
    </row>
    <row r="491" spans="2:17" s="148" customFormat="1" ht="14.25" customHeight="1" thickTop="1" thickBot="1" x14ac:dyDescent="0.2">
      <c r="B491" s="756"/>
      <c r="C491" s="759"/>
      <c r="D491" s="723"/>
      <c r="E491" s="397" t="s">
        <v>289</v>
      </c>
      <c r="F491" s="398" t="s">
        <v>667</v>
      </c>
      <c r="G491" s="399"/>
      <c r="H491" s="726"/>
      <c r="I491" s="400"/>
      <c r="J491" s="729"/>
      <c r="L491" s="235"/>
      <c r="M491" s="235">
        <f>G491</f>
        <v>0</v>
      </c>
      <c r="N491" s="235"/>
      <c r="O491" s="235"/>
      <c r="P491" s="235">
        <f>I491</f>
        <v>0</v>
      </c>
      <c r="Q491" s="235"/>
    </row>
    <row r="492" spans="2:17" s="148" customFormat="1" ht="14.25" customHeight="1" thickTop="1" x14ac:dyDescent="0.15">
      <c r="B492" s="757"/>
      <c r="C492" s="760"/>
      <c r="D492" s="724"/>
      <c r="E492" s="391" t="s">
        <v>293</v>
      </c>
      <c r="F492" s="392" t="s">
        <v>667</v>
      </c>
      <c r="G492" s="401"/>
      <c r="H492" s="727"/>
      <c r="I492" s="402"/>
      <c r="J492" s="730"/>
      <c r="L492" s="235"/>
      <c r="M492" s="235"/>
      <c r="N492" s="235">
        <f>G492</f>
        <v>0</v>
      </c>
      <c r="O492" s="235"/>
      <c r="P492" s="235"/>
      <c r="Q492" s="235">
        <f>I492</f>
        <v>0</v>
      </c>
    </row>
    <row r="493" spans="2:17" s="148" customFormat="1" ht="14.25" customHeight="1" thickBot="1" x14ac:dyDescent="0.2">
      <c r="B493" s="755">
        <f t="shared" ref="B493" si="19">B490+1</f>
        <v>162</v>
      </c>
      <c r="C493" s="758" t="s">
        <v>511</v>
      </c>
      <c r="D493" s="722"/>
      <c r="E493" s="383" t="s">
        <v>272</v>
      </c>
      <c r="F493" s="384" t="s">
        <v>343</v>
      </c>
      <c r="G493" s="395"/>
      <c r="H493" s="725" t="s">
        <v>344</v>
      </c>
      <c r="I493" s="396"/>
      <c r="J493" s="728">
        <f t="shared" ref="J493" si="20">SUM(I493:I495)</f>
        <v>0</v>
      </c>
      <c r="L493" s="235">
        <f>G493</f>
        <v>0</v>
      </c>
      <c r="M493" s="235"/>
      <c r="N493" s="235"/>
      <c r="O493" s="235">
        <f>I493</f>
        <v>0</v>
      </c>
      <c r="P493" s="235"/>
      <c r="Q493" s="235"/>
    </row>
    <row r="494" spans="2:17" s="148" customFormat="1" ht="14.25" customHeight="1" thickTop="1" thickBot="1" x14ac:dyDescent="0.2">
      <c r="B494" s="756"/>
      <c r="C494" s="759"/>
      <c r="D494" s="723"/>
      <c r="E494" s="397" t="s">
        <v>289</v>
      </c>
      <c r="F494" s="398" t="s">
        <v>667</v>
      </c>
      <c r="G494" s="399"/>
      <c r="H494" s="726"/>
      <c r="I494" s="400"/>
      <c r="J494" s="729"/>
      <c r="L494" s="235"/>
      <c r="M494" s="235">
        <f>G494</f>
        <v>0</v>
      </c>
      <c r="N494" s="235"/>
      <c r="O494" s="235"/>
      <c r="P494" s="235">
        <f>I494</f>
        <v>0</v>
      </c>
      <c r="Q494" s="235"/>
    </row>
    <row r="495" spans="2:17" s="148" customFormat="1" ht="14.25" customHeight="1" thickTop="1" x14ac:dyDescent="0.15">
      <c r="B495" s="757"/>
      <c r="C495" s="760"/>
      <c r="D495" s="724"/>
      <c r="E495" s="391" t="s">
        <v>293</v>
      </c>
      <c r="F495" s="392" t="s">
        <v>667</v>
      </c>
      <c r="G495" s="401"/>
      <c r="H495" s="727"/>
      <c r="I495" s="402"/>
      <c r="J495" s="730"/>
      <c r="L495" s="235"/>
      <c r="M495" s="235"/>
      <c r="N495" s="235">
        <f>G495</f>
        <v>0</v>
      </c>
      <c r="O495" s="235"/>
      <c r="P495" s="235"/>
      <c r="Q495" s="235">
        <f>I495</f>
        <v>0</v>
      </c>
    </row>
    <row r="496" spans="2:17" s="426" customFormat="1" ht="14.25" customHeight="1" thickBot="1" x14ac:dyDescent="0.2">
      <c r="B496" s="761">
        <f t="shared" ref="B496" si="21">B493+1</f>
        <v>163</v>
      </c>
      <c r="C496" s="764" t="s">
        <v>512</v>
      </c>
      <c r="D496" s="767" t="s">
        <v>379</v>
      </c>
      <c r="E496" s="368" t="s">
        <v>272</v>
      </c>
      <c r="F496" s="369" t="s">
        <v>343</v>
      </c>
      <c r="G496" s="370" t="s">
        <v>330</v>
      </c>
      <c r="H496" s="770" t="s">
        <v>344</v>
      </c>
      <c r="I496" s="425" t="s">
        <v>330</v>
      </c>
      <c r="J496" s="773" t="s">
        <v>330</v>
      </c>
      <c r="L496" s="242" t="str">
        <f>G496</f>
        <v>-</v>
      </c>
      <c r="M496" s="242"/>
      <c r="N496" s="242"/>
      <c r="O496" s="242" t="str">
        <f>I496</f>
        <v>-</v>
      </c>
      <c r="P496" s="242"/>
      <c r="Q496" s="242"/>
    </row>
    <row r="497" spans="2:17" s="426" customFormat="1" ht="14.25" customHeight="1" thickTop="1" thickBot="1" x14ac:dyDescent="0.2">
      <c r="B497" s="762"/>
      <c r="C497" s="765"/>
      <c r="D497" s="768"/>
      <c r="E497" s="427" t="s">
        <v>289</v>
      </c>
      <c r="F497" s="428" t="s">
        <v>667</v>
      </c>
      <c r="G497" s="429" t="s">
        <v>330</v>
      </c>
      <c r="H497" s="771"/>
      <c r="I497" s="430" t="s">
        <v>330</v>
      </c>
      <c r="J497" s="774"/>
      <c r="L497" s="242"/>
      <c r="M497" s="242" t="str">
        <f>G497</f>
        <v>-</v>
      </c>
      <c r="N497" s="242"/>
      <c r="O497" s="242"/>
      <c r="P497" s="242" t="str">
        <f>I497</f>
        <v>-</v>
      </c>
      <c r="Q497" s="242"/>
    </row>
    <row r="498" spans="2:17" s="426" customFormat="1" ht="14.25" customHeight="1" thickTop="1" x14ac:dyDescent="0.15">
      <c r="B498" s="763"/>
      <c r="C498" s="766"/>
      <c r="D498" s="769"/>
      <c r="E498" s="373" t="s">
        <v>293</v>
      </c>
      <c r="F498" s="374" t="s">
        <v>667</v>
      </c>
      <c r="G498" s="375" t="s">
        <v>330</v>
      </c>
      <c r="H498" s="772"/>
      <c r="I498" s="431" t="s">
        <v>330</v>
      </c>
      <c r="J498" s="775"/>
      <c r="L498" s="242"/>
      <c r="M498" s="242"/>
      <c r="N498" s="242" t="str">
        <f>G498</f>
        <v>-</v>
      </c>
      <c r="O498" s="242"/>
      <c r="P498" s="242"/>
      <c r="Q498" s="242" t="str">
        <f>I498</f>
        <v>-</v>
      </c>
    </row>
    <row r="499" spans="2:17" s="148" customFormat="1" ht="14.25" customHeight="1" thickBot="1" x14ac:dyDescent="0.2">
      <c r="B499" s="755">
        <f t="shared" ref="B499" si="22">B496+1</f>
        <v>164</v>
      </c>
      <c r="C499" s="758" t="s">
        <v>513</v>
      </c>
      <c r="D499" s="722"/>
      <c r="E499" s="383" t="s">
        <v>272</v>
      </c>
      <c r="F499" s="384" t="s">
        <v>343</v>
      </c>
      <c r="G499" s="395"/>
      <c r="H499" s="725" t="s">
        <v>344</v>
      </c>
      <c r="I499" s="396"/>
      <c r="J499" s="728">
        <f t="shared" ref="J499" si="23">SUM(I499:I501)</f>
        <v>0</v>
      </c>
      <c r="L499" s="235">
        <f>G499</f>
        <v>0</v>
      </c>
      <c r="M499" s="235"/>
      <c r="N499" s="235"/>
      <c r="O499" s="235">
        <f>I499</f>
        <v>0</v>
      </c>
      <c r="P499" s="235"/>
      <c r="Q499" s="235"/>
    </row>
    <row r="500" spans="2:17" s="148" customFormat="1" ht="14.25" customHeight="1" thickTop="1" thickBot="1" x14ac:dyDescent="0.2">
      <c r="B500" s="756"/>
      <c r="C500" s="759"/>
      <c r="D500" s="785"/>
      <c r="E500" s="397" t="s">
        <v>289</v>
      </c>
      <c r="F500" s="398" t="s">
        <v>667</v>
      </c>
      <c r="G500" s="399"/>
      <c r="H500" s="726"/>
      <c r="I500" s="400"/>
      <c r="J500" s="729"/>
      <c r="L500" s="235"/>
      <c r="M500" s="235">
        <f>G500</f>
        <v>0</v>
      </c>
      <c r="N500" s="235"/>
      <c r="O500" s="235"/>
      <c r="P500" s="235">
        <f>I500</f>
        <v>0</v>
      </c>
      <c r="Q500" s="235"/>
    </row>
    <row r="501" spans="2:17" s="148" customFormat="1" ht="14.25" customHeight="1" thickTop="1" x14ac:dyDescent="0.15">
      <c r="B501" s="757"/>
      <c r="C501" s="760"/>
      <c r="D501" s="724"/>
      <c r="E501" s="391" t="s">
        <v>293</v>
      </c>
      <c r="F501" s="392" t="s">
        <v>667</v>
      </c>
      <c r="G501" s="401"/>
      <c r="H501" s="727"/>
      <c r="I501" s="402"/>
      <c r="J501" s="730"/>
      <c r="L501" s="235"/>
      <c r="M501" s="235"/>
      <c r="N501" s="235">
        <f>G501</f>
        <v>0</v>
      </c>
      <c r="O501" s="235"/>
      <c r="P501" s="235"/>
      <c r="Q501" s="235">
        <f>I501</f>
        <v>0</v>
      </c>
    </row>
    <row r="502" spans="2:17" s="426" customFormat="1" ht="14.25" customHeight="1" thickBot="1" x14ac:dyDescent="0.2">
      <c r="B502" s="761">
        <f t="shared" ref="B502" si="24">B499+1</f>
        <v>165</v>
      </c>
      <c r="C502" s="797" t="s">
        <v>514</v>
      </c>
      <c r="D502" s="767" t="s">
        <v>379</v>
      </c>
      <c r="E502" s="427" t="s">
        <v>272</v>
      </c>
      <c r="F502" s="428" t="s">
        <v>343</v>
      </c>
      <c r="G502" s="370" t="s">
        <v>330</v>
      </c>
      <c r="H502" s="770" t="s">
        <v>344</v>
      </c>
      <c r="I502" s="425" t="s">
        <v>330</v>
      </c>
      <c r="J502" s="773" t="s">
        <v>330</v>
      </c>
      <c r="L502" s="242" t="str">
        <f>G502</f>
        <v>-</v>
      </c>
      <c r="M502" s="242"/>
      <c r="N502" s="242"/>
      <c r="O502" s="242" t="str">
        <f>I502</f>
        <v>-</v>
      </c>
      <c r="P502" s="242"/>
      <c r="Q502" s="242"/>
    </row>
    <row r="503" spans="2:17" s="426" customFormat="1" ht="14.25" customHeight="1" thickTop="1" thickBot="1" x14ac:dyDescent="0.2">
      <c r="B503" s="762"/>
      <c r="C503" s="765"/>
      <c r="D503" s="768"/>
      <c r="E503" s="427" t="s">
        <v>289</v>
      </c>
      <c r="F503" s="428" t="s">
        <v>667</v>
      </c>
      <c r="G503" s="429" t="s">
        <v>330</v>
      </c>
      <c r="H503" s="771"/>
      <c r="I503" s="430" t="s">
        <v>330</v>
      </c>
      <c r="J503" s="774"/>
      <c r="L503" s="242"/>
      <c r="M503" s="242" t="str">
        <f>G503</f>
        <v>-</v>
      </c>
      <c r="N503" s="242"/>
      <c r="O503" s="242"/>
      <c r="P503" s="242" t="str">
        <f>I503</f>
        <v>-</v>
      </c>
      <c r="Q503" s="242"/>
    </row>
    <row r="504" spans="2:17" s="426" customFormat="1" ht="14.25" customHeight="1" thickTop="1" x14ac:dyDescent="0.15">
      <c r="B504" s="763"/>
      <c r="C504" s="766"/>
      <c r="D504" s="769"/>
      <c r="E504" s="373" t="s">
        <v>293</v>
      </c>
      <c r="F504" s="374" t="s">
        <v>667</v>
      </c>
      <c r="G504" s="375" t="s">
        <v>330</v>
      </c>
      <c r="H504" s="772"/>
      <c r="I504" s="431" t="s">
        <v>330</v>
      </c>
      <c r="J504" s="775"/>
      <c r="L504" s="242"/>
      <c r="M504" s="242"/>
      <c r="N504" s="242" t="str">
        <f>G504</f>
        <v>-</v>
      </c>
      <c r="O504" s="242"/>
      <c r="P504" s="242"/>
      <c r="Q504" s="242" t="str">
        <f>I504</f>
        <v>-</v>
      </c>
    </row>
    <row r="505" spans="2:17" s="148" customFormat="1" ht="14.25" customHeight="1" thickBot="1" x14ac:dyDescent="0.2">
      <c r="B505" s="755">
        <f t="shared" ref="B505" si="25">B502+1</f>
        <v>166</v>
      </c>
      <c r="C505" s="758" t="s">
        <v>515</v>
      </c>
      <c r="D505" s="722"/>
      <c r="E505" s="383" t="s">
        <v>272</v>
      </c>
      <c r="F505" s="384" t="s">
        <v>343</v>
      </c>
      <c r="G505" s="395"/>
      <c r="H505" s="725" t="s">
        <v>344</v>
      </c>
      <c r="I505" s="396"/>
      <c r="J505" s="728">
        <f>SUM(I505:I507)</f>
        <v>0</v>
      </c>
      <c r="L505" s="235">
        <f>G505</f>
        <v>0</v>
      </c>
      <c r="M505" s="235"/>
      <c r="N505" s="235"/>
      <c r="O505" s="235">
        <f>I505</f>
        <v>0</v>
      </c>
      <c r="P505" s="235"/>
      <c r="Q505" s="235"/>
    </row>
    <row r="506" spans="2:17" s="148" customFormat="1" ht="14.25" customHeight="1" thickTop="1" thickBot="1" x14ac:dyDescent="0.2">
      <c r="B506" s="756"/>
      <c r="C506" s="759"/>
      <c r="D506" s="723"/>
      <c r="E506" s="397" t="s">
        <v>289</v>
      </c>
      <c r="F506" s="398" t="s">
        <v>667</v>
      </c>
      <c r="G506" s="403"/>
      <c r="H506" s="726"/>
      <c r="I506" s="404"/>
      <c r="J506" s="729"/>
      <c r="L506" s="235"/>
      <c r="M506" s="235">
        <f>G506</f>
        <v>0</v>
      </c>
      <c r="N506" s="235"/>
      <c r="O506" s="235"/>
      <c r="P506" s="235">
        <f>I506</f>
        <v>0</v>
      </c>
      <c r="Q506" s="235"/>
    </row>
    <row r="507" spans="2:17" s="148" customFormat="1" ht="14.25" customHeight="1" thickTop="1" x14ac:dyDescent="0.15">
      <c r="B507" s="757"/>
      <c r="C507" s="760"/>
      <c r="D507" s="724"/>
      <c r="E507" s="391" t="s">
        <v>293</v>
      </c>
      <c r="F507" s="392" t="s">
        <v>667</v>
      </c>
      <c r="G507" s="401"/>
      <c r="H507" s="727"/>
      <c r="I507" s="402"/>
      <c r="J507" s="730"/>
      <c r="L507" s="235"/>
      <c r="M507" s="235"/>
      <c r="N507" s="235">
        <f>G507</f>
        <v>0</v>
      </c>
      <c r="O507" s="235"/>
      <c r="P507" s="235"/>
      <c r="Q507" s="235">
        <f>I507</f>
        <v>0</v>
      </c>
    </row>
    <row r="508" spans="2:17" s="148" customFormat="1" ht="14.25" customHeight="1" thickBot="1" x14ac:dyDescent="0.2">
      <c r="B508" s="755">
        <f t="shared" ref="B508" si="26">B505+1</f>
        <v>167</v>
      </c>
      <c r="C508" s="758" t="s">
        <v>516</v>
      </c>
      <c r="D508" s="722"/>
      <c r="E508" s="383" t="s">
        <v>272</v>
      </c>
      <c r="F508" s="384" t="s">
        <v>343</v>
      </c>
      <c r="G508" s="395"/>
      <c r="H508" s="725" t="s">
        <v>344</v>
      </c>
      <c r="I508" s="396"/>
      <c r="J508" s="728">
        <f>SUM(I508:I510)</f>
        <v>0</v>
      </c>
      <c r="L508" s="235">
        <f>G508</f>
        <v>0</v>
      </c>
      <c r="M508" s="235"/>
      <c r="N508" s="235"/>
      <c r="O508" s="235">
        <f>I508</f>
        <v>0</v>
      </c>
      <c r="P508" s="235"/>
      <c r="Q508" s="235"/>
    </row>
    <row r="509" spans="2:17" s="148" customFormat="1" ht="14.25" customHeight="1" thickTop="1" thickBot="1" x14ac:dyDescent="0.2">
      <c r="B509" s="756"/>
      <c r="C509" s="759"/>
      <c r="D509" s="723"/>
      <c r="E509" s="397" t="s">
        <v>289</v>
      </c>
      <c r="F509" s="398" t="s">
        <v>667</v>
      </c>
      <c r="G509" s="399"/>
      <c r="H509" s="726"/>
      <c r="I509" s="400"/>
      <c r="J509" s="729"/>
      <c r="L509" s="235"/>
      <c r="M509" s="235">
        <f>G509</f>
        <v>0</v>
      </c>
      <c r="N509" s="235"/>
      <c r="O509" s="235"/>
      <c r="P509" s="235">
        <f>I509</f>
        <v>0</v>
      </c>
      <c r="Q509" s="235"/>
    </row>
    <row r="510" spans="2:17" s="148" customFormat="1" ht="14.25" customHeight="1" thickTop="1" x14ac:dyDescent="0.15">
      <c r="B510" s="757"/>
      <c r="C510" s="760"/>
      <c r="D510" s="724"/>
      <c r="E510" s="391" t="s">
        <v>293</v>
      </c>
      <c r="F510" s="392" t="s">
        <v>667</v>
      </c>
      <c r="G510" s="401"/>
      <c r="H510" s="727"/>
      <c r="I510" s="402"/>
      <c r="J510" s="730"/>
      <c r="L510" s="235"/>
      <c r="M510" s="235"/>
      <c r="N510" s="235">
        <f>G510</f>
        <v>0</v>
      </c>
      <c r="O510" s="235"/>
      <c r="P510" s="235"/>
      <c r="Q510" s="235">
        <f>I510</f>
        <v>0</v>
      </c>
    </row>
    <row r="511" spans="2:17" s="148" customFormat="1" ht="14.25" customHeight="1" thickBot="1" x14ac:dyDescent="0.2">
      <c r="B511" s="755">
        <f t="shared" ref="B511" si="27">B508+1</f>
        <v>168</v>
      </c>
      <c r="C511" s="758" t="s">
        <v>517</v>
      </c>
      <c r="D511" s="722"/>
      <c r="E511" s="383" t="s">
        <v>272</v>
      </c>
      <c r="F511" s="384" t="s">
        <v>343</v>
      </c>
      <c r="G511" s="395"/>
      <c r="H511" s="725" t="s">
        <v>344</v>
      </c>
      <c r="I511" s="396"/>
      <c r="J511" s="728">
        <f t="shared" ref="J511" si="28">SUM(I511:I513)</f>
        <v>0</v>
      </c>
      <c r="L511" s="235">
        <f>G511</f>
        <v>0</v>
      </c>
      <c r="M511" s="235"/>
      <c r="N511" s="235"/>
      <c r="O511" s="235">
        <f>I511</f>
        <v>0</v>
      </c>
      <c r="P511" s="235"/>
      <c r="Q511" s="235"/>
    </row>
    <row r="512" spans="2:17" s="148" customFormat="1" ht="14.25" customHeight="1" thickTop="1" thickBot="1" x14ac:dyDescent="0.2">
      <c r="B512" s="756"/>
      <c r="C512" s="759"/>
      <c r="D512" s="723"/>
      <c r="E512" s="397" t="s">
        <v>289</v>
      </c>
      <c r="F512" s="398" t="s">
        <v>667</v>
      </c>
      <c r="G512" s="399"/>
      <c r="H512" s="726"/>
      <c r="I512" s="400"/>
      <c r="J512" s="729"/>
      <c r="L512" s="235"/>
      <c r="M512" s="235">
        <f>G512</f>
        <v>0</v>
      </c>
      <c r="N512" s="235"/>
      <c r="O512" s="235"/>
      <c r="P512" s="235">
        <f>I512</f>
        <v>0</v>
      </c>
      <c r="Q512" s="235"/>
    </row>
    <row r="513" spans="2:17" s="148" customFormat="1" ht="14.25" customHeight="1" thickTop="1" x14ac:dyDescent="0.15">
      <c r="B513" s="757"/>
      <c r="C513" s="760"/>
      <c r="D513" s="724"/>
      <c r="E513" s="391" t="s">
        <v>293</v>
      </c>
      <c r="F513" s="392" t="s">
        <v>667</v>
      </c>
      <c r="G513" s="401"/>
      <c r="H513" s="727"/>
      <c r="I513" s="402"/>
      <c r="J513" s="730"/>
      <c r="L513" s="235"/>
      <c r="M513" s="235"/>
      <c r="N513" s="235">
        <f>G513</f>
        <v>0</v>
      </c>
      <c r="O513" s="235"/>
      <c r="P513" s="235"/>
      <c r="Q513" s="235">
        <f>I513</f>
        <v>0</v>
      </c>
    </row>
    <row r="514" spans="2:17" s="148" customFormat="1" ht="14.25" customHeight="1" thickBot="1" x14ac:dyDescent="0.2">
      <c r="B514" s="755">
        <f t="shared" ref="B514" si="29">B511+1</f>
        <v>169</v>
      </c>
      <c r="C514" s="758" t="s">
        <v>518</v>
      </c>
      <c r="D514" s="722"/>
      <c r="E514" s="383" t="s">
        <v>272</v>
      </c>
      <c r="F514" s="384" t="s">
        <v>343</v>
      </c>
      <c r="G514" s="395"/>
      <c r="H514" s="725" t="s">
        <v>344</v>
      </c>
      <c r="I514" s="396"/>
      <c r="J514" s="728">
        <f t="shared" ref="J514" si="30">SUM(I514:I516)</f>
        <v>0</v>
      </c>
      <c r="L514" s="235">
        <f>G514</f>
        <v>0</v>
      </c>
      <c r="M514" s="235"/>
      <c r="N514" s="235"/>
      <c r="O514" s="235">
        <f>I514</f>
        <v>0</v>
      </c>
      <c r="P514" s="235"/>
      <c r="Q514" s="235"/>
    </row>
    <row r="515" spans="2:17" s="148" customFormat="1" ht="14.25" customHeight="1" thickTop="1" thickBot="1" x14ac:dyDescent="0.2">
      <c r="B515" s="756"/>
      <c r="C515" s="759"/>
      <c r="D515" s="723"/>
      <c r="E515" s="397" t="s">
        <v>289</v>
      </c>
      <c r="F515" s="398" t="s">
        <v>667</v>
      </c>
      <c r="G515" s="399"/>
      <c r="H515" s="726"/>
      <c r="I515" s="400"/>
      <c r="J515" s="729"/>
      <c r="L515" s="235"/>
      <c r="M515" s="235">
        <f>G515</f>
        <v>0</v>
      </c>
      <c r="N515" s="235"/>
      <c r="O515" s="235"/>
      <c r="P515" s="235">
        <f>I515</f>
        <v>0</v>
      </c>
      <c r="Q515" s="235"/>
    </row>
    <row r="516" spans="2:17" s="148" customFormat="1" ht="14.25" customHeight="1" thickTop="1" x14ac:dyDescent="0.15">
      <c r="B516" s="757"/>
      <c r="C516" s="760"/>
      <c r="D516" s="724"/>
      <c r="E516" s="391" t="s">
        <v>293</v>
      </c>
      <c r="F516" s="392" t="s">
        <v>667</v>
      </c>
      <c r="G516" s="401"/>
      <c r="H516" s="727"/>
      <c r="I516" s="402"/>
      <c r="J516" s="730"/>
      <c r="L516" s="235"/>
      <c r="M516" s="235"/>
      <c r="N516" s="235">
        <f>G516</f>
        <v>0</v>
      </c>
      <c r="O516" s="235"/>
      <c r="P516" s="235"/>
      <c r="Q516" s="235">
        <f>I516</f>
        <v>0</v>
      </c>
    </row>
    <row r="517" spans="2:17" s="148" customFormat="1" ht="14.25" customHeight="1" thickBot="1" x14ac:dyDescent="0.2">
      <c r="B517" s="755">
        <f t="shared" ref="B517" si="31">B514+1</f>
        <v>170</v>
      </c>
      <c r="C517" s="758" t="s">
        <v>519</v>
      </c>
      <c r="D517" s="722"/>
      <c r="E517" s="383" t="s">
        <v>272</v>
      </c>
      <c r="F517" s="384" t="s">
        <v>343</v>
      </c>
      <c r="G517" s="395"/>
      <c r="H517" s="725" t="s">
        <v>344</v>
      </c>
      <c r="I517" s="396"/>
      <c r="J517" s="728">
        <f t="shared" ref="J517" si="32">SUM(I517:I519)</f>
        <v>0</v>
      </c>
      <c r="L517" s="235">
        <f>G517</f>
        <v>0</v>
      </c>
      <c r="M517" s="235"/>
      <c r="N517" s="235"/>
      <c r="O517" s="235">
        <f>I517</f>
        <v>0</v>
      </c>
      <c r="P517" s="235"/>
      <c r="Q517" s="235"/>
    </row>
    <row r="518" spans="2:17" s="148" customFormat="1" ht="14.25" customHeight="1" thickTop="1" thickBot="1" x14ac:dyDescent="0.2">
      <c r="B518" s="756"/>
      <c r="C518" s="759"/>
      <c r="D518" s="723"/>
      <c r="E518" s="397" t="s">
        <v>289</v>
      </c>
      <c r="F518" s="398" t="s">
        <v>667</v>
      </c>
      <c r="G518" s="399"/>
      <c r="H518" s="726"/>
      <c r="I518" s="400"/>
      <c r="J518" s="729"/>
      <c r="L518" s="235"/>
      <c r="M518" s="235">
        <f>G518</f>
        <v>0</v>
      </c>
      <c r="N518" s="235"/>
      <c r="O518" s="235"/>
      <c r="P518" s="235">
        <f>I518</f>
        <v>0</v>
      </c>
      <c r="Q518" s="235"/>
    </row>
    <row r="519" spans="2:17" s="148" customFormat="1" ht="14.25" customHeight="1" thickTop="1" x14ac:dyDescent="0.15">
      <c r="B519" s="757"/>
      <c r="C519" s="760"/>
      <c r="D519" s="724"/>
      <c r="E519" s="391" t="s">
        <v>293</v>
      </c>
      <c r="F519" s="392" t="s">
        <v>667</v>
      </c>
      <c r="G519" s="401"/>
      <c r="H519" s="727"/>
      <c r="I519" s="402"/>
      <c r="J519" s="730"/>
      <c r="L519" s="235"/>
      <c r="M519" s="235"/>
      <c r="N519" s="235">
        <f>G519</f>
        <v>0</v>
      </c>
      <c r="O519" s="235"/>
      <c r="P519" s="235"/>
      <c r="Q519" s="235">
        <f>I519</f>
        <v>0</v>
      </c>
    </row>
    <row r="520" spans="2:17" s="426" customFormat="1" ht="14.25" customHeight="1" thickBot="1" x14ac:dyDescent="0.2">
      <c r="B520" s="761">
        <f t="shared" ref="B520" si="33">B517+1</f>
        <v>171</v>
      </c>
      <c r="C520" s="764" t="s">
        <v>520</v>
      </c>
      <c r="D520" s="767" t="s">
        <v>379</v>
      </c>
      <c r="E520" s="368" t="s">
        <v>272</v>
      </c>
      <c r="F520" s="369" t="s">
        <v>343</v>
      </c>
      <c r="G520" s="370" t="s">
        <v>330</v>
      </c>
      <c r="H520" s="770" t="s">
        <v>344</v>
      </c>
      <c r="I520" s="425" t="s">
        <v>330</v>
      </c>
      <c r="J520" s="773" t="s">
        <v>330</v>
      </c>
      <c r="L520" s="242" t="str">
        <f>G520</f>
        <v>-</v>
      </c>
      <c r="M520" s="242"/>
      <c r="N520" s="242"/>
      <c r="O520" s="242" t="str">
        <f>I520</f>
        <v>-</v>
      </c>
      <c r="P520" s="242"/>
      <c r="Q520" s="242"/>
    </row>
    <row r="521" spans="2:17" s="426" customFormat="1" ht="14.25" customHeight="1" thickTop="1" thickBot="1" x14ac:dyDescent="0.2">
      <c r="B521" s="762"/>
      <c r="C521" s="765"/>
      <c r="D521" s="768"/>
      <c r="E521" s="427" t="s">
        <v>289</v>
      </c>
      <c r="F521" s="428" t="s">
        <v>667</v>
      </c>
      <c r="G521" s="429" t="s">
        <v>330</v>
      </c>
      <c r="H521" s="771"/>
      <c r="I521" s="430" t="s">
        <v>330</v>
      </c>
      <c r="J521" s="774"/>
      <c r="L521" s="242"/>
      <c r="M521" s="242" t="str">
        <f>G521</f>
        <v>-</v>
      </c>
      <c r="N521" s="242"/>
      <c r="O521" s="242"/>
      <c r="P521" s="242" t="str">
        <f>I521</f>
        <v>-</v>
      </c>
      <c r="Q521" s="242"/>
    </row>
    <row r="522" spans="2:17" s="426" customFormat="1" ht="14.25" customHeight="1" thickTop="1" x14ac:dyDescent="0.15">
      <c r="B522" s="763"/>
      <c r="C522" s="766"/>
      <c r="D522" s="769"/>
      <c r="E522" s="373" t="s">
        <v>293</v>
      </c>
      <c r="F522" s="374" t="s">
        <v>667</v>
      </c>
      <c r="G522" s="375" t="s">
        <v>330</v>
      </c>
      <c r="H522" s="772"/>
      <c r="I522" s="431" t="s">
        <v>330</v>
      </c>
      <c r="J522" s="775"/>
      <c r="L522" s="242"/>
      <c r="M522" s="242"/>
      <c r="N522" s="242" t="str">
        <f>G522</f>
        <v>-</v>
      </c>
      <c r="O522" s="242"/>
      <c r="P522" s="242"/>
      <c r="Q522" s="242" t="str">
        <f>I522</f>
        <v>-</v>
      </c>
    </row>
    <row r="523" spans="2:17" s="148" customFormat="1" ht="14.25" customHeight="1" thickBot="1" x14ac:dyDescent="0.2">
      <c r="B523" s="755">
        <f t="shared" ref="B523" si="34">B520+1</f>
        <v>172</v>
      </c>
      <c r="C523" s="758" t="s">
        <v>521</v>
      </c>
      <c r="D523" s="722"/>
      <c r="E523" s="383" t="s">
        <v>272</v>
      </c>
      <c r="F523" s="384" t="s">
        <v>343</v>
      </c>
      <c r="G523" s="395"/>
      <c r="H523" s="725" t="s">
        <v>344</v>
      </c>
      <c r="I523" s="396"/>
      <c r="J523" s="728">
        <f t="shared" ref="J523" si="35">SUM(I523:I525)</f>
        <v>0</v>
      </c>
      <c r="L523" s="235">
        <f>G523</f>
        <v>0</v>
      </c>
      <c r="M523" s="235"/>
      <c r="N523" s="235"/>
      <c r="O523" s="235">
        <f>I523</f>
        <v>0</v>
      </c>
      <c r="P523" s="235"/>
      <c r="Q523" s="235"/>
    </row>
    <row r="524" spans="2:17" s="148" customFormat="1" ht="14.25" customHeight="1" thickTop="1" thickBot="1" x14ac:dyDescent="0.2">
      <c r="B524" s="756"/>
      <c r="C524" s="759"/>
      <c r="D524" s="723"/>
      <c r="E524" s="397" t="s">
        <v>289</v>
      </c>
      <c r="F524" s="398" t="s">
        <v>667</v>
      </c>
      <c r="G524" s="399"/>
      <c r="H524" s="726"/>
      <c r="I524" s="400"/>
      <c r="J524" s="729"/>
      <c r="L524" s="235"/>
      <c r="M524" s="235">
        <f>G524</f>
        <v>0</v>
      </c>
      <c r="N524" s="235"/>
      <c r="O524" s="235"/>
      <c r="P524" s="235">
        <f>I524</f>
        <v>0</v>
      </c>
      <c r="Q524" s="235"/>
    </row>
    <row r="525" spans="2:17" s="148" customFormat="1" ht="14.25" customHeight="1" thickTop="1" x14ac:dyDescent="0.15">
      <c r="B525" s="757"/>
      <c r="C525" s="760"/>
      <c r="D525" s="724"/>
      <c r="E525" s="391" t="s">
        <v>293</v>
      </c>
      <c r="F525" s="392" t="s">
        <v>667</v>
      </c>
      <c r="G525" s="401"/>
      <c r="H525" s="727"/>
      <c r="I525" s="402"/>
      <c r="J525" s="730"/>
      <c r="L525" s="235"/>
      <c r="M525" s="235"/>
      <c r="N525" s="235">
        <f>G525</f>
        <v>0</v>
      </c>
      <c r="O525" s="235"/>
      <c r="P525" s="235"/>
      <c r="Q525" s="235">
        <f>I525</f>
        <v>0</v>
      </c>
    </row>
    <row r="526" spans="2:17" s="148" customFormat="1" ht="14.25" customHeight="1" thickBot="1" x14ac:dyDescent="0.2">
      <c r="B526" s="755">
        <f t="shared" ref="B526" si="36">B523+1</f>
        <v>173</v>
      </c>
      <c r="C526" s="758" t="s">
        <v>522</v>
      </c>
      <c r="D526" s="722"/>
      <c r="E526" s="383" t="s">
        <v>272</v>
      </c>
      <c r="F526" s="384" t="s">
        <v>343</v>
      </c>
      <c r="G526" s="395"/>
      <c r="H526" s="725" t="s">
        <v>344</v>
      </c>
      <c r="I526" s="396"/>
      <c r="J526" s="728">
        <f t="shared" ref="J526" si="37">SUM(I526:I528)</f>
        <v>0</v>
      </c>
      <c r="L526" s="235">
        <f>G526</f>
        <v>0</v>
      </c>
      <c r="M526" s="235"/>
      <c r="N526" s="235"/>
      <c r="O526" s="235">
        <f>I526</f>
        <v>0</v>
      </c>
      <c r="P526" s="235"/>
      <c r="Q526" s="235"/>
    </row>
    <row r="527" spans="2:17" s="148" customFormat="1" ht="14.25" customHeight="1" thickTop="1" thickBot="1" x14ac:dyDescent="0.2">
      <c r="B527" s="756"/>
      <c r="C527" s="759"/>
      <c r="D527" s="723"/>
      <c r="E527" s="397" t="s">
        <v>289</v>
      </c>
      <c r="F527" s="398" t="s">
        <v>667</v>
      </c>
      <c r="G527" s="399"/>
      <c r="H527" s="726"/>
      <c r="I527" s="400"/>
      <c r="J527" s="729"/>
      <c r="L527" s="235"/>
      <c r="M527" s="235">
        <f>G527</f>
        <v>0</v>
      </c>
      <c r="N527" s="235"/>
      <c r="O527" s="235"/>
      <c r="P527" s="235">
        <f>I527</f>
        <v>0</v>
      </c>
      <c r="Q527" s="235"/>
    </row>
    <row r="528" spans="2:17" s="148" customFormat="1" ht="14.25" customHeight="1" thickTop="1" x14ac:dyDescent="0.15">
      <c r="B528" s="757"/>
      <c r="C528" s="760"/>
      <c r="D528" s="724"/>
      <c r="E528" s="391" t="s">
        <v>293</v>
      </c>
      <c r="F528" s="392" t="s">
        <v>667</v>
      </c>
      <c r="G528" s="401"/>
      <c r="H528" s="727"/>
      <c r="I528" s="402"/>
      <c r="J528" s="730"/>
      <c r="L528" s="235"/>
      <c r="M528" s="235"/>
      <c r="N528" s="235">
        <f>G528</f>
        <v>0</v>
      </c>
      <c r="O528" s="235"/>
      <c r="P528" s="235"/>
      <c r="Q528" s="235">
        <f>I528</f>
        <v>0</v>
      </c>
    </row>
    <row r="529" spans="2:17" s="148" customFormat="1" ht="14.25" customHeight="1" thickBot="1" x14ac:dyDescent="0.2">
      <c r="B529" s="755">
        <f t="shared" ref="B529" si="38">B526+1</f>
        <v>174</v>
      </c>
      <c r="C529" s="776" t="s">
        <v>523</v>
      </c>
      <c r="D529" s="722"/>
      <c r="E529" s="383" t="s">
        <v>272</v>
      </c>
      <c r="F529" s="384" t="s">
        <v>343</v>
      </c>
      <c r="G529" s="395"/>
      <c r="H529" s="725" t="s">
        <v>344</v>
      </c>
      <c r="I529" s="396"/>
      <c r="J529" s="728">
        <f t="shared" ref="J529" si="39">SUM(I529:I531)</f>
        <v>0</v>
      </c>
      <c r="L529" s="235">
        <f>G529</f>
        <v>0</v>
      </c>
      <c r="M529" s="235"/>
      <c r="N529" s="235"/>
      <c r="O529" s="235">
        <f>I529</f>
        <v>0</v>
      </c>
      <c r="P529" s="235"/>
      <c r="Q529" s="235"/>
    </row>
    <row r="530" spans="2:17" s="148" customFormat="1" ht="14.25" customHeight="1" thickTop="1" thickBot="1" x14ac:dyDescent="0.2">
      <c r="B530" s="756"/>
      <c r="C530" s="759"/>
      <c r="D530" s="785"/>
      <c r="E530" s="397" t="s">
        <v>289</v>
      </c>
      <c r="F530" s="398" t="s">
        <v>667</v>
      </c>
      <c r="G530" s="399"/>
      <c r="H530" s="726"/>
      <c r="I530" s="400"/>
      <c r="J530" s="729"/>
      <c r="L530" s="235"/>
      <c r="M530" s="235">
        <f>G530</f>
        <v>0</v>
      </c>
      <c r="N530" s="235"/>
      <c r="O530" s="235"/>
      <c r="P530" s="235">
        <f>I530</f>
        <v>0</v>
      </c>
      <c r="Q530" s="235"/>
    </row>
    <row r="531" spans="2:17" s="148" customFormat="1" ht="14.25" customHeight="1" thickTop="1" x14ac:dyDescent="0.15">
      <c r="B531" s="757"/>
      <c r="C531" s="760"/>
      <c r="D531" s="724"/>
      <c r="E531" s="391" t="s">
        <v>293</v>
      </c>
      <c r="F531" s="392" t="s">
        <v>667</v>
      </c>
      <c r="G531" s="401"/>
      <c r="H531" s="727"/>
      <c r="I531" s="402"/>
      <c r="J531" s="730"/>
      <c r="L531" s="235"/>
      <c r="M531" s="235"/>
      <c r="N531" s="235">
        <f>G531</f>
        <v>0</v>
      </c>
      <c r="O531" s="235"/>
      <c r="P531" s="235"/>
      <c r="Q531" s="235">
        <f>I531</f>
        <v>0</v>
      </c>
    </row>
    <row r="532" spans="2:17" s="148" customFormat="1" ht="14.25" customHeight="1" thickBot="1" x14ac:dyDescent="0.2">
      <c r="B532" s="755">
        <f t="shared" ref="B532" si="40">B529+1</f>
        <v>175</v>
      </c>
      <c r="C532" s="776" t="s">
        <v>524</v>
      </c>
      <c r="D532" s="785"/>
      <c r="E532" s="397" t="s">
        <v>272</v>
      </c>
      <c r="F532" s="398" t="s">
        <v>343</v>
      </c>
      <c r="G532" s="399"/>
      <c r="H532" s="726" t="s">
        <v>344</v>
      </c>
      <c r="I532" s="400"/>
      <c r="J532" s="729">
        <f t="shared" ref="J532" si="41">SUM(I532:I534)</f>
        <v>0</v>
      </c>
      <c r="L532" s="235">
        <f>G532</f>
        <v>0</v>
      </c>
      <c r="M532" s="235"/>
      <c r="N532" s="235"/>
      <c r="O532" s="235">
        <f>I532</f>
        <v>0</v>
      </c>
      <c r="P532" s="235"/>
      <c r="Q532" s="235"/>
    </row>
    <row r="533" spans="2:17" s="148" customFormat="1" ht="14.25" customHeight="1" thickTop="1" thickBot="1" x14ac:dyDescent="0.2">
      <c r="B533" s="756"/>
      <c r="C533" s="759"/>
      <c r="D533" s="723"/>
      <c r="E533" s="397" t="s">
        <v>289</v>
      </c>
      <c r="F533" s="398" t="s">
        <v>667</v>
      </c>
      <c r="G533" s="399"/>
      <c r="H533" s="726"/>
      <c r="I533" s="400"/>
      <c r="J533" s="729"/>
      <c r="L533" s="235"/>
      <c r="M533" s="235">
        <f>G533</f>
        <v>0</v>
      </c>
      <c r="N533" s="235"/>
      <c r="O533" s="235"/>
      <c r="P533" s="235">
        <f>I533</f>
        <v>0</v>
      </c>
      <c r="Q533" s="235"/>
    </row>
    <row r="534" spans="2:17" s="148" customFormat="1" ht="14.25" customHeight="1" thickTop="1" x14ac:dyDescent="0.15">
      <c r="B534" s="757"/>
      <c r="C534" s="760"/>
      <c r="D534" s="724"/>
      <c r="E534" s="391" t="s">
        <v>293</v>
      </c>
      <c r="F534" s="392" t="s">
        <v>667</v>
      </c>
      <c r="G534" s="401"/>
      <c r="H534" s="727"/>
      <c r="I534" s="402"/>
      <c r="J534" s="730"/>
      <c r="L534" s="235"/>
      <c r="M534" s="235"/>
      <c r="N534" s="235">
        <f>G534</f>
        <v>0</v>
      </c>
      <c r="O534" s="235"/>
      <c r="P534" s="235"/>
      <c r="Q534" s="235">
        <f>I534</f>
        <v>0</v>
      </c>
    </row>
    <row r="535" spans="2:17" s="148" customFormat="1" ht="14.25" customHeight="1" thickBot="1" x14ac:dyDescent="0.2">
      <c r="B535" s="755">
        <f t="shared" ref="B535" si="42">B532+1</f>
        <v>176</v>
      </c>
      <c r="C535" s="758" t="s">
        <v>525</v>
      </c>
      <c r="D535" s="722"/>
      <c r="E535" s="383" t="s">
        <v>272</v>
      </c>
      <c r="F535" s="384" t="s">
        <v>343</v>
      </c>
      <c r="G535" s="395"/>
      <c r="H535" s="725" t="s">
        <v>344</v>
      </c>
      <c r="I535" s="396"/>
      <c r="J535" s="728">
        <f>SUM(I535:I537)</f>
        <v>0</v>
      </c>
      <c r="L535" s="235">
        <f>G535</f>
        <v>0</v>
      </c>
      <c r="M535" s="235"/>
      <c r="N535" s="235"/>
      <c r="O535" s="235">
        <f>I535</f>
        <v>0</v>
      </c>
      <c r="P535" s="235"/>
      <c r="Q535" s="235"/>
    </row>
    <row r="536" spans="2:17" s="148" customFormat="1" ht="14.25" customHeight="1" thickTop="1" thickBot="1" x14ac:dyDescent="0.2">
      <c r="B536" s="756"/>
      <c r="C536" s="759"/>
      <c r="D536" s="723"/>
      <c r="E536" s="397" t="s">
        <v>289</v>
      </c>
      <c r="F536" s="398" t="s">
        <v>667</v>
      </c>
      <c r="G536" s="403"/>
      <c r="H536" s="726"/>
      <c r="I536" s="404"/>
      <c r="J536" s="729"/>
      <c r="L536" s="235"/>
      <c r="M536" s="235">
        <f>G536</f>
        <v>0</v>
      </c>
      <c r="N536" s="235"/>
      <c r="O536" s="235"/>
      <c r="P536" s="235">
        <f>I536</f>
        <v>0</v>
      </c>
      <c r="Q536" s="235"/>
    </row>
    <row r="537" spans="2:17" s="148" customFormat="1" ht="14.25" customHeight="1" thickTop="1" x14ac:dyDescent="0.15">
      <c r="B537" s="757"/>
      <c r="C537" s="760"/>
      <c r="D537" s="724"/>
      <c r="E537" s="391" t="s">
        <v>293</v>
      </c>
      <c r="F537" s="392" t="s">
        <v>667</v>
      </c>
      <c r="G537" s="401"/>
      <c r="H537" s="727"/>
      <c r="I537" s="402"/>
      <c r="J537" s="730"/>
      <c r="L537" s="235"/>
      <c r="M537" s="235"/>
      <c r="N537" s="235">
        <f>G537</f>
        <v>0</v>
      </c>
      <c r="O537" s="235"/>
      <c r="P537" s="235"/>
      <c r="Q537" s="235">
        <f>I537</f>
        <v>0</v>
      </c>
    </row>
    <row r="538" spans="2:17" s="148" customFormat="1" ht="14.25" customHeight="1" thickBot="1" x14ac:dyDescent="0.2">
      <c r="B538" s="755">
        <f t="shared" ref="B538" si="43">B535+1</f>
        <v>177</v>
      </c>
      <c r="C538" s="758" t="s">
        <v>526</v>
      </c>
      <c r="D538" s="722"/>
      <c r="E538" s="383" t="s">
        <v>272</v>
      </c>
      <c r="F538" s="384" t="s">
        <v>343</v>
      </c>
      <c r="G538" s="395"/>
      <c r="H538" s="725" t="s">
        <v>344</v>
      </c>
      <c r="I538" s="396"/>
      <c r="J538" s="728">
        <f>SUM(I538:I540)</f>
        <v>0</v>
      </c>
      <c r="L538" s="235">
        <f>G538</f>
        <v>0</v>
      </c>
      <c r="M538" s="235"/>
      <c r="N538" s="235"/>
      <c r="O538" s="235">
        <f>I538</f>
        <v>0</v>
      </c>
      <c r="P538" s="235"/>
      <c r="Q538" s="235"/>
    </row>
    <row r="539" spans="2:17" s="148" customFormat="1" ht="14.25" customHeight="1" thickTop="1" thickBot="1" x14ac:dyDescent="0.2">
      <c r="B539" s="756"/>
      <c r="C539" s="759"/>
      <c r="D539" s="723"/>
      <c r="E539" s="397" t="s">
        <v>289</v>
      </c>
      <c r="F539" s="398" t="s">
        <v>667</v>
      </c>
      <c r="G539" s="399"/>
      <c r="H539" s="726"/>
      <c r="I539" s="400"/>
      <c r="J539" s="729"/>
      <c r="L539" s="235"/>
      <c r="M539" s="235">
        <f>G539</f>
        <v>0</v>
      </c>
      <c r="N539" s="235"/>
      <c r="O539" s="235"/>
      <c r="P539" s="235">
        <f>I539</f>
        <v>0</v>
      </c>
      <c r="Q539" s="235"/>
    </row>
    <row r="540" spans="2:17" s="148" customFormat="1" ht="14.25" customHeight="1" thickTop="1" x14ac:dyDescent="0.15">
      <c r="B540" s="757"/>
      <c r="C540" s="760"/>
      <c r="D540" s="724"/>
      <c r="E540" s="391" t="s">
        <v>293</v>
      </c>
      <c r="F540" s="392" t="s">
        <v>667</v>
      </c>
      <c r="G540" s="401"/>
      <c r="H540" s="727"/>
      <c r="I540" s="402"/>
      <c r="J540" s="730"/>
      <c r="L540" s="235"/>
      <c r="M540" s="235"/>
      <c r="N540" s="235">
        <f>G540</f>
        <v>0</v>
      </c>
      <c r="O540" s="235"/>
      <c r="P540" s="235"/>
      <c r="Q540" s="235">
        <f>I540</f>
        <v>0</v>
      </c>
    </row>
    <row r="541" spans="2:17" s="148" customFormat="1" ht="14.25" customHeight="1" thickBot="1" x14ac:dyDescent="0.2">
      <c r="B541" s="755">
        <f t="shared" ref="B541" si="44">B538+1</f>
        <v>178</v>
      </c>
      <c r="C541" s="758" t="s">
        <v>527</v>
      </c>
      <c r="D541" s="722"/>
      <c r="E541" s="383" t="s">
        <v>272</v>
      </c>
      <c r="F541" s="384" t="s">
        <v>343</v>
      </c>
      <c r="G541" s="395"/>
      <c r="H541" s="725" t="s">
        <v>344</v>
      </c>
      <c r="I541" s="396"/>
      <c r="J541" s="728">
        <f t="shared" ref="J541" si="45">SUM(I541:I543)</f>
        <v>0</v>
      </c>
      <c r="L541" s="235">
        <f>G541</f>
        <v>0</v>
      </c>
      <c r="M541" s="235"/>
      <c r="N541" s="235"/>
      <c r="O541" s="235">
        <f>I541</f>
        <v>0</v>
      </c>
      <c r="P541" s="235"/>
      <c r="Q541" s="235"/>
    </row>
    <row r="542" spans="2:17" s="148" customFormat="1" ht="14.25" customHeight="1" thickTop="1" thickBot="1" x14ac:dyDescent="0.2">
      <c r="B542" s="756"/>
      <c r="C542" s="759"/>
      <c r="D542" s="723"/>
      <c r="E542" s="397" t="s">
        <v>289</v>
      </c>
      <c r="F542" s="398" t="s">
        <v>667</v>
      </c>
      <c r="G542" s="399"/>
      <c r="H542" s="726"/>
      <c r="I542" s="400"/>
      <c r="J542" s="729"/>
      <c r="L542" s="235"/>
      <c r="M542" s="235">
        <f>G542</f>
        <v>0</v>
      </c>
      <c r="N542" s="235"/>
      <c r="O542" s="235"/>
      <c r="P542" s="235">
        <f>I542</f>
        <v>0</v>
      </c>
      <c r="Q542" s="235"/>
    </row>
    <row r="543" spans="2:17" s="148" customFormat="1" ht="14.25" customHeight="1" thickTop="1" x14ac:dyDescent="0.15">
      <c r="B543" s="757"/>
      <c r="C543" s="760"/>
      <c r="D543" s="724"/>
      <c r="E543" s="391" t="s">
        <v>293</v>
      </c>
      <c r="F543" s="392" t="s">
        <v>667</v>
      </c>
      <c r="G543" s="401"/>
      <c r="H543" s="727"/>
      <c r="I543" s="402"/>
      <c r="J543" s="730"/>
      <c r="L543" s="235"/>
      <c r="M543" s="235"/>
      <c r="N543" s="235">
        <f>G543</f>
        <v>0</v>
      </c>
      <c r="O543" s="235"/>
      <c r="P543" s="235"/>
      <c r="Q543" s="235">
        <f>I543</f>
        <v>0</v>
      </c>
    </row>
    <row r="544" spans="2:17" s="148" customFormat="1" ht="14.25" customHeight="1" thickBot="1" x14ac:dyDescent="0.2">
      <c r="B544" s="755">
        <f t="shared" ref="B544" si="46">B541+1</f>
        <v>179</v>
      </c>
      <c r="C544" s="758" t="s">
        <v>528</v>
      </c>
      <c r="D544" s="722"/>
      <c r="E544" s="383" t="s">
        <v>272</v>
      </c>
      <c r="F544" s="384" t="s">
        <v>343</v>
      </c>
      <c r="G544" s="395"/>
      <c r="H544" s="725" t="s">
        <v>344</v>
      </c>
      <c r="I544" s="396"/>
      <c r="J544" s="728">
        <f t="shared" ref="J544" si="47">SUM(I544:I546)</f>
        <v>0</v>
      </c>
      <c r="L544" s="235">
        <f>G544</f>
        <v>0</v>
      </c>
      <c r="M544" s="235"/>
      <c r="N544" s="235"/>
      <c r="O544" s="235">
        <f>I544</f>
        <v>0</v>
      </c>
      <c r="P544" s="235"/>
      <c r="Q544" s="235"/>
    </row>
    <row r="545" spans="2:17" s="148" customFormat="1" ht="14.25" customHeight="1" thickTop="1" thickBot="1" x14ac:dyDescent="0.2">
      <c r="B545" s="756"/>
      <c r="C545" s="759"/>
      <c r="D545" s="723"/>
      <c r="E545" s="397" t="s">
        <v>289</v>
      </c>
      <c r="F545" s="398" t="s">
        <v>667</v>
      </c>
      <c r="G545" s="399"/>
      <c r="H545" s="726"/>
      <c r="I545" s="400"/>
      <c r="J545" s="729"/>
      <c r="L545" s="235"/>
      <c r="M545" s="235">
        <f>G545</f>
        <v>0</v>
      </c>
      <c r="N545" s="235"/>
      <c r="O545" s="235"/>
      <c r="P545" s="235">
        <f>I545</f>
        <v>0</v>
      </c>
      <c r="Q545" s="235"/>
    </row>
    <row r="546" spans="2:17" s="148" customFormat="1" ht="14.25" customHeight="1" thickTop="1" x14ac:dyDescent="0.15">
      <c r="B546" s="757"/>
      <c r="C546" s="760"/>
      <c r="D546" s="724"/>
      <c r="E546" s="391" t="s">
        <v>293</v>
      </c>
      <c r="F546" s="392" t="s">
        <v>667</v>
      </c>
      <c r="G546" s="401"/>
      <c r="H546" s="727"/>
      <c r="I546" s="402"/>
      <c r="J546" s="730"/>
      <c r="L546" s="235"/>
      <c r="M546" s="235"/>
      <c r="N546" s="235">
        <f>G546</f>
        <v>0</v>
      </c>
      <c r="O546" s="235"/>
      <c r="P546" s="235"/>
      <c r="Q546" s="235">
        <f>I546</f>
        <v>0</v>
      </c>
    </row>
    <row r="547" spans="2:17" s="148" customFormat="1" ht="14.25" customHeight="1" thickBot="1" x14ac:dyDescent="0.2">
      <c r="B547" s="755">
        <f t="shared" ref="B547" si="48">B544+1</f>
        <v>180</v>
      </c>
      <c r="C547" s="758" t="s">
        <v>529</v>
      </c>
      <c r="D547" s="722"/>
      <c r="E547" s="383" t="s">
        <v>272</v>
      </c>
      <c r="F547" s="384" t="s">
        <v>343</v>
      </c>
      <c r="G547" s="395"/>
      <c r="H547" s="725" t="s">
        <v>344</v>
      </c>
      <c r="I547" s="396"/>
      <c r="J547" s="728">
        <f t="shared" ref="J547" si="49">SUM(I547:I549)</f>
        <v>0</v>
      </c>
      <c r="L547" s="235">
        <f>G547</f>
        <v>0</v>
      </c>
      <c r="M547" s="235"/>
      <c r="N547" s="235"/>
      <c r="O547" s="235">
        <f>I547</f>
        <v>0</v>
      </c>
      <c r="P547" s="235"/>
      <c r="Q547" s="235"/>
    </row>
    <row r="548" spans="2:17" s="148" customFormat="1" ht="14.25" customHeight="1" thickTop="1" thickBot="1" x14ac:dyDescent="0.2">
      <c r="B548" s="756"/>
      <c r="C548" s="759"/>
      <c r="D548" s="723"/>
      <c r="E548" s="397" t="s">
        <v>289</v>
      </c>
      <c r="F548" s="398" t="s">
        <v>667</v>
      </c>
      <c r="G548" s="399"/>
      <c r="H548" s="726"/>
      <c r="I548" s="400"/>
      <c r="J548" s="729"/>
      <c r="L548" s="235"/>
      <c r="M548" s="235">
        <f>G548</f>
        <v>0</v>
      </c>
      <c r="N548" s="235"/>
      <c r="O548" s="235"/>
      <c r="P548" s="235">
        <f>I548</f>
        <v>0</v>
      </c>
      <c r="Q548" s="235"/>
    </row>
    <row r="549" spans="2:17" s="148" customFormat="1" ht="14.25" customHeight="1" thickTop="1" x14ac:dyDescent="0.15">
      <c r="B549" s="757"/>
      <c r="C549" s="760"/>
      <c r="D549" s="724"/>
      <c r="E549" s="391" t="s">
        <v>293</v>
      </c>
      <c r="F549" s="392" t="s">
        <v>667</v>
      </c>
      <c r="G549" s="401"/>
      <c r="H549" s="727"/>
      <c r="I549" s="402"/>
      <c r="J549" s="730"/>
      <c r="L549" s="235"/>
      <c r="M549" s="235"/>
      <c r="N549" s="235">
        <f>G549</f>
        <v>0</v>
      </c>
      <c r="O549" s="235"/>
      <c r="P549" s="235"/>
      <c r="Q549" s="235">
        <f>I549</f>
        <v>0</v>
      </c>
    </row>
    <row r="550" spans="2:17" s="148" customFormat="1" ht="14.25" customHeight="1" thickBot="1" x14ac:dyDescent="0.2">
      <c r="B550" s="755">
        <f>B547+1</f>
        <v>181</v>
      </c>
      <c r="C550" s="758" t="s">
        <v>530</v>
      </c>
      <c r="D550" s="722"/>
      <c r="E550" s="383" t="s">
        <v>272</v>
      </c>
      <c r="F550" s="384" t="s">
        <v>343</v>
      </c>
      <c r="G550" s="395"/>
      <c r="H550" s="725" t="s">
        <v>344</v>
      </c>
      <c r="I550" s="396"/>
      <c r="J550" s="728">
        <f>SUM(I550:I552)</f>
        <v>0</v>
      </c>
      <c r="L550" s="235">
        <f>G550</f>
        <v>0</v>
      </c>
      <c r="M550" s="235"/>
      <c r="N550" s="235"/>
      <c r="O550" s="235">
        <f>I550</f>
        <v>0</v>
      </c>
      <c r="P550" s="235"/>
      <c r="Q550" s="235"/>
    </row>
    <row r="551" spans="2:17" s="148" customFormat="1" ht="14.25" customHeight="1" thickTop="1" thickBot="1" x14ac:dyDescent="0.2">
      <c r="B551" s="756"/>
      <c r="C551" s="759"/>
      <c r="D551" s="723"/>
      <c r="E551" s="397" t="s">
        <v>289</v>
      </c>
      <c r="F551" s="398" t="s">
        <v>667</v>
      </c>
      <c r="G551" s="399"/>
      <c r="H551" s="726"/>
      <c r="I551" s="400"/>
      <c r="J551" s="729"/>
      <c r="L551" s="235"/>
      <c r="M551" s="235">
        <f>G551</f>
        <v>0</v>
      </c>
      <c r="N551" s="235"/>
      <c r="O551" s="235"/>
      <c r="P551" s="235">
        <f>I551</f>
        <v>0</v>
      </c>
      <c r="Q551" s="235"/>
    </row>
    <row r="552" spans="2:17" s="148" customFormat="1" ht="14.25" customHeight="1" thickTop="1" x14ac:dyDescent="0.15">
      <c r="B552" s="757"/>
      <c r="C552" s="760"/>
      <c r="D552" s="724"/>
      <c r="E552" s="391" t="s">
        <v>293</v>
      </c>
      <c r="F552" s="392" t="s">
        <v>667</v>
      </c>
      <c r="G552" s="401"/>
      <c r="H552" s="727"/>
      <c r="I552" s="402"/>
      <c r="J552" s="730"/>
      <c r="L552" s="235"/>
      <c r="M552" s="235"/>
      <c r="N552" s="235">
        <f>G552</f>
        <v>0</v>
      </c>
      <c r="O552" s="235"/>
      <c r="P552" s="235"/>
      <c r="Q552" s="235">
        <f>I552</f>
        <v>0</v>
      </c>
    </row>
    <row r="553" spans="2:17" s="148" customFormat="1" ht="14.25" customHeight="1" thickBot="1" x14ac:dyDescent="0.2">
      <c r="B553" s="755">
        <f t="shared" ref="B553:B577" si="50">B550+1</f>
        <v>182</v>
      </c>
      <c r="C553" s="758" t="s">
        <v>531</v>
      </c>
      <c r="D553" s="722"/>
      <c r="E553" s="383" t="s">
        <v>272</v>
      </c>
      <c r="F553" s="384" t="s">
        <v>343</v>
      </c>
      <c r="G553" s="395"/>
      <c r="H553" s="725" t="s">
        <v>344</v>
      </c>
      <c r="I553" s="396"/>
      <c r="J553" s="728">
        <f t="shared" ref="J553" si="51">SUM(I553:I555)</f>
        <v>0</v>
      </c>
      <c r="L553" s="235">
        <f>G553</f>
        <v>0</v>
      </c>
      <c r="M553" s="235"/>
      <c r="N553" s="235"/>
      <c r="O553" s="235">
        <f>I553</f>
        <v>0</v>
      </c>
      <c r="P553" s="235"/>
      <c r="Q553" s="235"/>
    </row>
    <row r="554" spans="2:17" s="148" customFormat="1" ht="14.25" customHeight="1" thickTop="1" thickBot="1" x14ac:dyDescent="0.2">
      <c r="B554" s="756"/>
      <c r="C554" s="759"/>
      <c r="D554" s="723"/>
      <c r="E554" s="397" t="s">
        <v>289</v>
      </c>
      <c r="F554" s="398" t="s">
        <v>667</v>
      </c>
      <c r="G554" s="399"/>
      <c r="H554" s="726"/>
      <c r="I554" s="400"/>
      <c r="J554" s="729"/>
      <c r="L554" s="235"/>
      <c r="M554" s="235">
        <f>G554</f>
        <v>0</v>
      </c>
      <c r="N554" s="235"/>
      <c r="O554" s="235"/>
      <c r="P554" s="235">
        <f>I554</f>
        <v>0</v>
      </c>
      <c r="Q554" s="235"/>
    </row>
    <row r="555" spans="2:17" s="148" customFormat="1" ht="14.25" customHeight="1" thickTop="1" x14ac:dyDescent="0.15">
      <c r="B555" s="757"/>
      <c r="C555" s="760"/>
      <c r="D555" s="724"/>
      <c r="E555" s="391" t="s">
        <v>293</v>
      </c>
      <c r="F555" s="392" t="s">
        <v>667</v>
      </c>
      <c r="G555" s="401"/>
      <c r="H555" s="727"/>
      <c r="I555" s="402"/>
      <c r="J555" s="730"/>
      <c r="L555" s="235"/>
      <c r="M555" s="235"/>
      <c r="N555" s="235">
        <f>G555</f>
        <v>0</v>
      </c>
      <c r="O555" s="235"/>
      <c r="P555" s="235"/>
      <c r="Q555" s="235">
        <f>I555</f>
        <v>0</v>
      </c>
    </row>
    <row r="556" spans="2:17" s="148" customFormat="1" ht="14.25" customHeight="1" thickBot="1" x14ac:dyDescent="0.2">
      <c r="B556" s="755">
        <f t="shared" si="50"/>
        <v>183</v>
      </c>
      <c r="C556" s="758" t="s">
        <v>532</v>
      </c>
      <c r="D556" s="722"/>
      <c r="E556" s="383" t="s">
        <v>272</v>
      </c>
      <c r="F556" s="384" t="s">
        <v>343</v>
      </c>
      <c r="G556" s="395"/>
      <c r="H556" s="725" t="s">
        <v>344</v>
      </c>
      <c r="I556" s="396"/>
      <c r="J556" s="728">
        <f t="shared" ref="J556" si="52">SUM(I556:I558)</f>
        <v>0</v>
      </c>
      <c r="L556" s="235">
        <f>G556</f>
        <v>0</v>
      </c>
      <c r="M556" s="235"/>
      <c r="N556" s="235"/>
      <c r="O556" s="235">
        <f>I556</f>
        <v>0</v>
      </c>
      <c r="P556" s="235"/>
      <c r="Q556" s="235"/>
    </row>
    <row r="557" spans="2:17" s="148" customFormat="1" ht="14.25" customHeight="1" thickTop="1" thickBot="1" x14ac:dyDescent="0.2">
      <c r="B557" s="756"/>
      <c r="C557" s="759"/>
      <c r="D557" s="723"/>
      <c r="E557" s="397" t="s">
        <v>289</v>
      </c>
      <c r="F557" s="398" t="s">
        <v>667</v>
      </c>
      <c r="G557" s="399"/>
      <c r="H557" s="726"/>
      <c r="I557" s="400"/>
      <c r="J557" s="729"/>
      <c r="L557" s="235"/>
      <c r="M557" s="235">
        <f>G557</f>
        <v>0</v>
      </c>
      <c r="N557" s="235"/>
      <c r="O557" s="235"/>
      <c r="P557" s="235">
        <f>I557</f>
        <v>0</v>
      </c>
      <c r="Q557" s="235"/>
    </row>
    <row r="558" spans="2:17" s="148" customFormat="1" ht="14.25" customHeight="1" thickTop="1" x14ac:dyDescent="0.15">
      <c r="B558" s="757"/>
      <c r="C558" s="760"/>
      <c r="D558" s="724"/>
      <c r="E558" s="391" t="s">
        <v>293</v>
      </c>
      <c r="F558" s="392" t="s">
        <v>667</v>
      </c>
      <c r="G558" s="401"/>
      <c r="H558" s="727"/>
      <c r="I558" s="402"/>
      <c r="J558" s="730"/>
      <c r="L558" s="235"/>
      <c r="M558" s="235"/>
      <c r="N558" s="235">
        <f>G558</f>
        <v>0</v>
      </c>
      <c r="O558" s="235"/>
      <c r="P558" s="235"/>
      <c r="Q558" s="235">
        <f>I558</f>
        <v>0</v>
      </c>
    </row>
    <row r="559" spans="2:17" s="426" customFormat="1" ht="14.25" customHeight="1" thickBot="1" x14ac:dyDescent="0.2">
      <c r="B559" s="761">
        <f>B556+1</f>
        <v>184</v>
      </c>
      <c r="C559" s="764" t="s">
        <v>533</v>
      </c>
      <c r="D559" s="767" t="s">
        <v>379</v>
      </c>
      <c r="E559" s="368" t="s">
        <v>272</v>
      </c>
      <c r="F559" s="369" t="s">
        <v>343</v>
      </c>
      <c r="G559" s="370" t="s">
        <v>330</v>
      </c>
      <c r="H559" s="770" t="s">
        <v>344</v>
      </c>
      <c r="I559" s="425" t="s">
        <v>330</v>
      </c>
      <c r="J559" s="773" t="s">
        <v>330</v>
      </c>
      <c r="L559" s="242" t="str">
        <f>G559</f>
        <v>-</v>
      </c>
      <c r="M559" s="242"/>
      <c r="N559" s="242"/>
      <c r="O559" s="242" t="str">
        <f>I559</f>
        <v>-</v>
      </c>
      <c r="P559" s="242"/>
      <c r="Q559" s="242"/>
    </row>
    <row r="560" spans="2:17" s="426" customFormat="1" ht="14.25" customHeight="1" thickTop="1" thickBot="1" x14ac:dyDescent="0.2">
      <c r="B560" s="762"/>
      <c r="C560" s="765"/>
      <c r="D560" s="768"/>
      <c r="E560" s="427" t="s">
        <v>289</v>
      </c>
      <c r="F560" s="428" t="s">
        <v>667</v>
      </c>
      <c r="G560" s="429" t="s">
        <v>330</v>
      </c>
      <c r="H560" s="771"/>
      <c r="I560" s="430" t="s">
        <v>330</v>
      </c>
      <c r="J560" s="774"/>
      <c r="L560" s="242"/>
      <c r="M560" s="242" t="str">
        <f>G560</f>
        <v>-</v>
      </c>
      <c r="N560" s="242"/>
      <c r="O560" s="242"/>
      <c r="P560" s="242" t="str">
        <f>I560</f>
        <v>-</v>
      </c>
      <c r="Q560" s="242"/>
    </row>
    <row r="561" spans="2:17" s="426" customFormat="1" ht="14.25" customHeight="1" thickTop="1" x14ac:dyDescent="0.15">
      <c r="B561" s="763"/>
      <c r="C561" s="766"/>
      <c r="D561" s="769"/>
      <c r="E561" s="373" t="s">
        <v>293</v>
      </c>
      <c r="F561" s="374" t="s">
        <v>667</v>
      </c>
      <c r="G561" s="375" t="s">
        <v>330</v>
      </c>
      <c r="H561" s="772"/>
      <c r="I561" s="431" t="s">
        <v>330</v>
      </c>
      <c r="J561" s="775"/>
      <c r="L561" s="242"/>
      <c r="M561" s="242"/>
      <c r="N561" s="242" t="str">
        <f>G561</f>
        <v>-</v>
      </c>
      <c r="O561" s="242"/>
      <c r="P561" s="242"/>
      <c r="Q561" s="242" t="str">
        <f>I561</f>
        <v>-</v>
      </c>
    </row>
    <row r="562" spans="2:17" s="148" customFormat="1" ht="14.25" customHeight="1" thickBot="1" x14ac:dyDescent="0.2">
      <c r="B562" s="755">
        <f t="shared" si="50"/>
        <v>185</v>
      </c>
      <c r="C562" s="758" t="s">
        <v>534</v>
      </c>
      <c r="D562" s="722"/>
      <c r="E562" s="383" t="s">
        <v>272</v>
      </c>
      <c r="F562" s="384" t="s">
        <v>343</v>
      </c>
      <c r="G562" s="395"/>
      <c r="H562" s="725" t="s">
        <v>344</v>
      </c>
      <c r="I562" s="396"/>
      <c r="J562" s="728">
        <f t="shared" ref="J562" si="53">SUM(I562:I564)</f>
        <v>0</v>
      </c>
      <c r="L562" s="235">
        <f>G562</f>
        <v>0</v>
      </c>
      <c r="M562" s="235"/>
      <c r="N562" s="235"/>
      <c r="O562" s="235">
        <f>I562</f>
        <v>0</v>
      </c>
      <c r="P562" s="235"/>
      <c r="Q562" s="235"/>
    </row>
    <row r="563" spans="2:17" s="148" customFormat="1" ht="14.25" customHeight="1" thickTop="1" thickBot="1" x14ac:dyDescent="0.2">
      <c r="B563" s="756"/>
      <c r="C563" s="759"/>
      <c r="D563" s="723"/>
      <c r="E563" s="397" t="s">
        <v>289</v>
      </c>
      <c r="F563" s="398" t="s">
        <v>667</v>
      </c>
      <c r="G563" s="399"/>
      <c r="H563" s="726"/>
      <c r="I563" s="400"/>
      <c r="J563" s="729"/>
      <c r="L563" s="235"/>
      <c r="M563" s="235">
        <f>G563</f>
        <v>0</v>
      </c>
      <c r="N563" s="235"/>
      <c r="O563" s="235"/>
      <c r="P563" s="235">
        <f>I563</f>
        <v>0</v>
      </c>
      <c r="Q563" s="235"/>
    </row>
    <row r="564" spans="2:17" s="148" customFormat="1" ht="14.25" customHeight="1" thickTop="1" x14ac:dyDescent="0.15">
      <c r="B564" s="757"/>
      <c r="C564" s="760"/>
      <c r="D564" s="724"/>
      <c r="E564" s="391" t="s">
        <v>293</v>
      </c>
      <c r="F564" s="392" t="s">
        <v>667</v>
      </c>
      <c r="G564" s="401"/>
      <c r="H564" s="727"/>
      <c r="I564" s="402"/>
      <c r="J564" s="730"/>
      <c r="L564" s="235"/>
      <c r="M564" s="235"/>
      <c r="N564" s="235">
        <f>G564</f>
        <v>0</v>
      </c>
      <c r="O564" s="235"/>
      <c r="P564" s="235"/>
      <c r="Q564" s="235">
        <f>I564</f>
        <v>0</v>
      </c>
    </row>
    <row r="565" spans="2:17" s="148" customFormat="1" ht="14.25" customHeight="1" thickBot="1" x14ac:dyDescent="0.2">
      <c r="B565" s="755">
        <f t="shared" si="50"/>
        <v>186</v>
      </c>
      <c r="C565" s="758" t="s">
        <v>535</v>
      </c>
      <c r="D565" s="722"/>
      <c r="E565" s="383" t="s">
        <v>272</v>
      </c>
      <c r="F565" s="384" t="s">
        <v>343</v>
      </c>
      <c r="G565" s="395"/>
      <c r="H565" s="725" t="s">
        <v>344</v>
      </c>
      <c r="I565" s="396"/>
      <c r="J565" s="728">
        <f t="shared" ref="J565" si="54">SUM(I565:I567)</f>
        <v>0</v>
      </c>
      <c r="L565" s="235">
        <f>G565</f>
        <v>0</v>
      </c>
      <c r="M565" s="235"/>
      <c r="N565" s="235"/>
      <c r="O565" s="235">
        <f>I565</f>
        <v>0</v>
      </c>
      <c r="P565" s="235"/>
      <c r="Q565" s="235"/>
    </row>
    <row r="566" spans="2:17" s="148" customFormat="1" ht="14.25" customHeight="1" thickTop="1" thickBot="1" x14ac:dyDescent="0.2">
      <c r="B566" s="756"/>
      <c r="C566" s="759"/>
      <c r="D566" s="785"/>
      <c r="E566" s="397" t="s">
        <v>289</v>
      </c>
      <c r="F566" s="398" t="s">
        <v>667</v>
      </c>
      <c r="G566" s="399"/>
      <c r="H566" s="726"/>
      <c r="I566" s="400"/>
      <c r="J566" s="729"/>
      <c r="L566" s="235"/>
      <c r="M566" s="235">
        <f>G566</f>
        <v>0</v>
      </c>
      <c r="N566" s="235"/>
      <c r="O566" s="235"/>
      <c r="P566" s="235">
        <f>I566</f>
        <v>0</v>
      </c>
      <c r="Q566" s="235"/>
    </row>
    <row r="567" spans="2:17" s="148" customFormat="1" ht="14.25" customHeight="1" thickTop="1" x14ac:dyDescent="0.15">
      <c r="B567" s="757"/>
      <c r="C567" s="760"/>
      <c r="D567" s="724"/>
      <c r="E567" s="391" t="s">
        <v>293</v>
      </c>
      <c r="F567" s="392" t="s">
        <v>667</v>
      </c>
      <c r="G567" s="401"/>
      <c r="H567" s="727"/>
      <c r="I567" s="402"/>
      <c r="J567" s="730"/>
      <c r="L567" s="235"/>
      <c r="M567" s="235"/>
      <c r="N567" s="235">
        <f>G567</f>
        <v>0</v>
      </c>
      <c r="O567" s="235"/>
      <c r="P567" s="235"/>
      <c r="Q567" s="235">
        <f>I567</f>
        <v>0</v>
      </c>
    </row>
    <row r="568" spans="2:17" s="148" customFormat="1" ht="14.25" customHeight="1" thickBot="1" x14ac:dyDescent="0.2">
      <c r="B568" s="756">
        <f t="shared" si="50"/>
        <v>187</v>
      </c>
      <c r="C568" s="776" t="s">
        <v>536</v>
      </c>
      <c r="D568" s="785"/>
      <c r="E568" s="397" t="s">
        <v>272</v>
      </c>
      <c r="F568" s="398" t="s">
        <v>343</v>
      </c>
      <c r="G568" s="399"/>
      <c r="H568" s="726" t="s">
        <v>344</v>
      </c>
      <c r="I568" s="400"/>
      <c r="J568" s="729">
        <f t="shared" ref="J568" si="55">SUM(I568:I570)</f>
        <v>0</v>
      </c>
      <c r="L568" s="235">
        <f>G568</f>
        <v>0</v>
      </c>
      <c r="M568" s="235"/>
      <c r="N568" s="235"/>
      <c r="O568" s="235">
        <f>I568</f>
        <v>0</v>
      </c>
      <c r="P568" s="235"/>
      <c r="Q568" s="235"/>
    </row>
    <row r="569" spans="2:17" s="148" customFormat="1" ht="14.25" customHeight="1" thickTop="1" thickBot="1" x14ac:dyDescent="0.2">
      <c r="B569" s="756"/>
      <c r="C569" s="759"/>
      <c r="D569" s="723"/>
      <c r="E569" s="397" t="s">
        <v>289</v>
      </c>
      <c r="F569" s="398" t="s">
        <v>667</v>
      </c>
      <c r="G569" s="399"/>
      <c r="H569" s="726"/>
      <c r="I569" s="400"/>
      <c r="J569" s="729"/>
      <c r="L569" s="235"/>
      <c r="M569" s="235">
        <f>G569</f>
        <v>0</v>
      </c>
      <c r="N569" s="235"/>
      <c r="O569" s="235"/>
      <c r="P569" s="235">
        <f>I569</f>
        <v>0</v>
      </c>
      <c r="Q569" s="235"/>
    </row>
    <row r="570" spans="2:17" s="148" customFormat="1" ht="14.25" customHeight="1" thickTop="1" x14ac:dyDescent="0.15">
      <c r="B570" s="757"/>
      <c r="C570" s="760"/>
      <c r="D570" s="724"/>
      <c r="E570" s="391" t="s">
        <v>293</v>
      </c>
      <c r="F570" s="392" t="s">
        <v>667</v>
      </c>
      <c r="G570" s="401"/>
      <c r="H570" s="727"/>
      <c r="I570" s="402"/>
      <c r="J570" s="730"/>
      <c r="L570" s="235"/>
      <c r="M570" s="235"/>
      <c r="N570" s="235">
        <f>G570</f>
        <v>0</v>
      </c>
      <c r="O570" s="235"/>
      <c r="P570" s="235"/>
      <c r="Q570" s="235">
        <f>I570</f>
        <v>0</v>
      </c>
    </row>
    <row r="571" spans="2:17" s="148" customFormat="1" ht="14.25" customHeight="1" thickBot="1" x14ac:dyDescent="0.2">
      <c r="B571" s="755">
        <f t="shared" si="50"/>
        <v>188</v>
      </c>
      <c r="C571" s="758" t="s">
        <v>537</v>
      </c>
      <c r="D571" s="722"/>
      <c r="E571" s="383" t="s">
        <v>272</v>
      </c>
      <c r="F571" s="384" t="s">
        <v>343</v>
      </c>
      <c r="G571" s="395"/>
      <c r="H571" s="725" t="s">
        <v>344</v>
      </c>
      <c r="I571" s="396"/>
      <c r="J571" s="728">
        <f>SUM(I571:I573)</f>
        <v>0</v>
      </c>
      <c r="L571" s="235">
        <f>G571</f>
        <v>0</v>
      </c>
      <c r="M571" s="235"/>
      <c r="N571" s="235"/>
      <c r="O571" s="235">
        <f>I571</f>
        <v>0</v>
      </c>
      <c r="P571" s="235"/>
      <c r="Q571" s="235"/>
    </row>
    <row r="572" spans="2:17" s="148" customFormat="1" ht="14.25" customHeight="1" thickTop="1" thickBot="1" x14ac:dyDescent="0.2">
      <c r="B572" s="756"/>
      <c r="C572" s="759"/>
      <c r="D572" s="723"/>
      <c r="E572" s="397" t="s">
        <v>289</v>
      </c>
      <c r="F572" s="398" t="s">
        <v>667</v>
      </c>
      <c r="G572" s="403"/>
      <c r="H572" s="726"/>
      <c r="I572" s="404"/>
      <c r="J572" s="729"/>
      <c r="L572" s="235"/>
      <c r="M572" s="235">
        <f>G572</f>
        <v>0</v>
      </c>
      <c r="N572" s="235"/>
      <c r="O572" s="235"/>
      <c r="P572" s="235">
        <f>I572</f>
        <v>0</v>
      </c>
      <c r="Q572" s="235"/>
    </row>
    <row r="573" spans="2:17" s="148" customFormat="1" ht="14.25" customHeight="1" thickTop="1" x14ac:dyDescent="0.15">
      <c r="B573" s="757"/>
      <c r="C573" s="760"/>
      <c r="D573" s="724"/>
      <c r="E573" s="391" t="s">
        <v>293</v>
      </c>
      <c r="F573" s="392" t="s">
        <v>667</v>
      </c>
      <c r="G573" s="401"/>
      <c r="H573" s="727"/>
      <c r="I573" s="402"/>
      <c r="J573" s="730"/>
      <c r="L573" s="235"/>
      <c r="M573" s="235"/>
      <c r="N573" s="235">
        <f>G573</f>
        <v>0</v>
      </c>
      <c r="O573" s="235"/>
      <c r="P573" s="235"/>
      <c r="Q573" s="235">
        <f>I573</f>
        <v>0</v>
      </c>
    </row>
    <row r="574" spans="2:17" s="148" customFormat="1" ht="14.25" customHeight="1" thickBot="1" x14ac:dyDescent="0.2">
      <c r="B574" s="755">
        <f t="shared" si="50"/>
        <v>189</v>
      </c>
      <c r="C574" s="758" t="s">
        <v>538</v>
      </c>
      <c r="D574" s="722"/>
      <c r="E574" s="383" t="s">
        <v>272</v>
      </c>
      <c r="F574" s="384" t="s">
        <v>343</v>
      </c>
      <c r="G574" s="395"/>
      <c r="H574" s="725" t="s">
        <v>344</v>
      </c>
      <c r="I574" s="396"/>
      <c r="J574" s="728">
        <f>SUM(I574:I576)</f>
        <v>0</v>
      </c>
      <c r="L574" s="235">
        <f>G574</f>
        <v>0</v>
      </c>
      <c r="M574" s="235"/>
      <c r="N574" s="235"/>
      <c r="O574" s="235">
        <f>I574</f>
        <v>0</v>
      </c>
      <c r="P574" s="235"/>
      <c r="Q574" s="235"/>
    </row>
    <row r="575" spans="2:17" s="148" customFormat="1" ht="14.25" customHeight="1" thickTop="1" thickBot="1" x14ac:dyDescent="0.2">
      <c r="B575" s="756"/>
      <c r="C575" s="759"/>
      <c r="D575" s="723"/>
      <c r="E575" s="397" t="s">
        <v>289</v>
      </c>
      <c r="F575" s="398" t="s">
        <v>667</v>
      </c>
      <c r="G575" s="399"/>
      <c r="H575" s="726"/>
      <c r="I575" s="400"/>
      <c r="J575" s="729"/>
      <c r="L575" s="235"/>
      <c r="M575" s="235">
        <f>G575</f>
        <v>0</v>
      </c>
      <c r="N575" s="235"/>
      <c r="O575" s="235"/>
      <c r="P575" s="235">
        <f>I575</f>
        <v>0</v>
      </c>
      <c r="Q575" s="235"/>
    </row>
    <row r="576" spans="2:17" s="148" customFormat="1" ht="14.25" customHeight="1" thickTop="1" x14ac:dyDescent="0.15">
      <c r="B576" s="757"/>
      <c r="C576" s="760"/>
      <c r="D576" s="724"/>
      <c r="E576" s="391" t="s">
        <v>293</v>
      </c>
      <c r="F576" s="392" t="s">
        <v>667</v>
      </c>
      <c r="G576" s="401"/>
      <c r="H576" s="727"/>
      <c r="I576" s="402"/>
      <c r="J576" s="730"/>
      <c r="L576" s="235"/>
      <c r="M576" s="235"/>
      <c r="N576" s="235">
        <f>G576</f>
        <v>0</v>
      </c>
      <c r="O576" s="235"/>
      <c r="P576" s="235"/>
      <c r="Q576" s="235">
        <f>I576</f>
        <v>0</v>
      </c>
    </row>
    <row r="577" spans="2:17" s="148" customFormat="1" ht="14.25" customHeight="1" thickBot="1" x14ac:dyDescent="0.2">
      <c r="B577" s="755">
        <f t="shared" si="50"/>
        <v>190</v>
      </c>
      <c r="C577" s="758" t="s">
        <v>539</v>
      </c>
      <c r="D577" s="722"/>
      <c r="E577" s="383" t="s">
        <v>272</v>
      </c>
      <c r="F577" s="384" t="s">
        <v>343</v>
      </c>
      <c r="G577" s="395"/>
      <c r="H577" s="725" t="s">
        <v>344</v>
      </c>
      <c r="I577" s="396"/>
      <c r="J577" s="728">
        <f t="shared" ref="J577" si="56">SUM(I577:I579)</f>
        <v>0</v>
      </c>
      <c r="L577" s="235">
        <f>G577</f>
        <v>0</v>
      </c>
      <c r="M577" s="235"/>
      <c r="N577" s="235"/>
      <c r="O577" s="235">
        <f>I577</f>
        <v>0</v>
      </c>
      <c r="P577" s="235"/>
      <c r="Q577" s="235"/>
    </row>
    <row r="578" spans="2:17" s="148" customFormat="1" ht="14.25" customHeight="1" thickTop="1" thickBot="1" x14ac:dyDescent="0.2">
      <c r="B578" s="756"/>
      <c r="C578" s="759"/>
      <c r="D578" s="723"/>
      <c r="E578" s="397" t="s">
        <v>289</v>
      </c>
      <c r="F578" s="398" t="s">
        <v>667</v>
      </c>
      <c r="G578" s="399"/>
      <c r="H578" s="726"/>
      <c r="I578" s="400"/>
      <c r="J578" s="729"/>
      <c r="L578" s="235"/>
      <c r="M578" s="235">
        <f>G578</f>
        <v>0</v>
      </c>
      <c r="N578" s="235"/>
      <c r="O578" s="235"/>
      <c r="P578" s="235">
        <f>I578</f>
        <v>0</v>
      </c>
      <c r="Q578" s="235"/>
    </row>
    <row r="579" spans="2:17" s="148" customFormat="1" ht="14.25" customHeight="1" thickTop="1" x14ac:dyDescent="0.15">
      <c r="B579" s="757"/>
      <c r="C579" s="760"/>
      <c r="D579" s="724"/>
      <c r="E579" s="391" t="s">
        <v>293</v>
      </c>
      <c r="F579" s="392" t="s">
        <v>667</v>
      </c>
      <c r="G579" s="401"/>
      <c r="H579" s="727"/>
      <c r="I579" s="402"/>
      <c r="J579" s="730"/>
      <c r="L579" s="235"/>
      <c r="M579" s="235"/>
      <c r="N579" s="235">
        <f>G579</f>
        <v>0</v>
      </c>
      <c r="O579" s="235"/>
      <c r="P579" s="235"/>
      <c r="Q579" s="235">
        <f>I579</f>
        <v>0</v>
      </c>
    </row>
    <row r="580" spans="2:17" s="148" customFormat="1" ht="14.25" customHeight="1" thickBot="1" x14ac:dyDescent="0.2">
      <c r="B580" s="755">
        <f t="shared" ref="B580:B583" si="57">B577+1</f>
        <v>191</v>
      </c>
      <c r="C580" s="758" t="s">
        <v>540</v>
      </c>
      <c r="D580" s="722"/>
      <c r="E580" s="383" t="s">
        <v>272</v>
      </c>
      <c r="F580" s="384" t="s">
        <v>343</v>
      </c>
      <c r="G580" s="395"/>
      <c r="H580" s="725" t="s">
        <v>344</v>
      </c>
      <c r="I580" s="396"/>
      <c r="J580" s="728">
        <f t="shared" ref="J580" si="58">SUM(I580:I582)</f>
        <v>0</v>
      </c>
      <c r="L580" s="235">
        <f>G580</f>
        <v>0</v>
      </c>
      <c r="M580" s="235"/>
      <c r="N580" s="235"/>
      <c r="O580" s="235">
        <f>I580</f>
        <v>0</v>
      </c>
      <c r="P580" s="235"/>
      <c r="Q580" s="235"/>
    </row>
    <row r="581" spans="2:17" s="148" customFormat="1" ht="14.25" customHeight="1" thickTop="1" thickBot="1" x14ac:dyDescent="0.2">
      <c r="B581" s="756"/>
      <c r="C581" s="759"/>
      <c r="D581" s="723"/>
      <c r="E581" s="397" t="s">
        <v>289</v>
      </c>
      <c r="F581" s="398" t="s">
        <v>667</v>
      </c>
      <c r="G581" s="399"/>
      <c r="H581" s="726"/>
      <c r="I581" s="400"/>
      <c r="J581" s="729"/>
      <c r="L581" s="235"/>
      <c r="M581" s="235">
        <f>G581</f>
        <v>0</v>
      </c>
      <c r="N581" s="235"/>
      <c r="O581" s="235"/>
      <c r="P581" s="235">
        <f>I581</f>
        <v>0</v>
      </c>
      <c r="Q581" s="235"/>
    </row>
    <row r="582" spans="2:17" s="148" customFormat="1" ht="14.25" customHeight="1" thickTop="1" x14ac:dyDescent="0.15">
      <c r="B582" s="757"/>
      <c r="C582" s="760"/>
      <c r="D582" s="724"/>
      <c r="E582" s="391" t="s">
        <v>293</v>
      </c>
      <c r="F582" s="392" t="s">
        <v>667</v>
      </c>
      <c r="G582" s="401"/>
      <c r="H582" s="727"/>
      <c r="I582" s="402"/>
      <c r="J582" s="730"/>
      <c r="L582" s="235"/>
      <c r="M582" s="235"/>
      <c r="N582" s="235">
        <f>G582</f>
        <v>0</v>
      </c>
      <c r="O582" s="235"/>
      <c r="P582" s="235"/>
      <c r="Q582" s="235">
        <f>I582</f>
        <v>0</v>
      </c>
    </row>
    <row r="583" spans="2:17" s="148" customFormat="1" ht="14.25" customHeight="1" thickBot="1" x14ac:dyDescent="0.2">
      <c r="B583" s="755">
        <f t="shared" si="57"/>
        <v>192</v>
      </c>
      <c r="C583" s="758" t="s">
        <v>541</v>
      </c>
      <c r="D583" s="722"/>
      <c r="E583" s="383" t="s">
        <v>272</v>
      </c>
      <c r="F583" s="384" t="s">
        <v>343</v>
      </c>
      <c r="G583" s="395"/>
      <c r="H583" s="725" t="s">
        <v>344</v>
      </c>
      <c r="I583" s="396"/>
      <c r="J583" s="728">
        <f t="shared" ref="J583" si="59">SUM(I583:I585)</f>
        <v>0</v>
      </c>
      <c r="L583" s="235">
        <f>G583</f>
        <v>0</v>
      </c>
      <c r="M583" s="235"/>
      <c r="N583" s="235"/>
      <c r="O583" s="235">
        <f>I583</f>
        <v>0</v>
      </c>
      <c r="P583" s="235"/>
      <c r="Q583" s="235"/>
    </row>
    <row r="584" spans="2:17" s="148" customFormat="1" ht="14.25" customHeight="1" thickTop="1" thickBot="1" x14ac:dyDescent="0.2">
      <c r="B584" s="756"/>
      <c r="C584" s="759"/>
      <c r="D584" s="723"/>
      <c r="E584" s="397" t="s">
        <v>289</v>
      </c>
      <c r="F584" s="398" t="s">
        <v>667</v>
      </c>
      <c r="G584" s="399"/>
      <c r="H584" s="726"/>
      <c r="I584" s="400"/>
      <c r="J584" s="729"/>
      <c r="L584" s="235"/>
      <c r="M584" s="235">
        <f>G584</f>
        <v>0</v>
      </c>
      <c r="N584" s="235"/>
      <c r="O584" s="235"/>
      <c r="P584" s="235">
        <f>I584</f>
        <v>0</v>
      </c>
      <c r="Q584" s="235"/>
    </row>
    <row r="585" spans="2:17" s="148" customFormat="1" ht="14.25" customHeight="1" thickTop="1" x14ac:dyDescent="0.15">
      <c r="B585" s="757"/>
      <c r="C585" s="760"/>
      <c r="D585" s="724"/>
      <c r="E585" s="391" t="s">
        <v>293</v>
      </c>
      <c r="F585" s="392" t="s">
        <v>667</v>
      </c>
      <c r="G585" s="401"/>
      <c r="H585" s="727"/>
      <c r="I585" s="402"/>
      <c r="J585" s="730"/>
      <c r="L585" s="235"/>
      <c r="M585" s="235"/>
      <c r="N585" s="235">
        <f>G585</f>
        <v>0</v>
      </c>
      <c r="O585" s="235"/>
      <c r="P585" s="235"/>
      <c r="Q585" s="235">
        <f>I585</f>
        <v>0</v>
      </c>
    </row>
    <row r="586" spans="2:17" s="148" customFormat="1" ht="14.25" customHeight="1" thickBot="1" x14ac:dyDescent="0.2">
      <c r="B586" s="755">
        <f>B583+1</f>
        <v>193</v>
      </c>
      <c r="C586" s="758" t="s">
        <v>542</v>
      </c>
      <c r="D586" s="722"/>
      <c r="E586" s="383" t="s">
        <v>272</v>
      </c>
      <c r="F586" s="384" t="s">
        <v>343</v>
      </c>
      <c r="G586" s="395"/>
      <c r="H586" s="725" t="s">
        <v>344</v>
      </c>
      <c r="I586" s="396"/>
      <c r="J586" s="728">
        <f t="shared" ref="J586" si="60">SUM(I586:I588)</f>
        <v>0</v>
      </c>
      <c r="L586" s="235">
        <f>G586</f>
        <v>0</v>
      </c>
      <c r="M586" s="235"/>
      <c r="N586" s="235"/>
      <c r="O586" s="235">
        <f>I586</f>
        <v>0</v>
      </c>
      <c r="P586" s="235"/>
      <c r="Q586" s="235"/>
    </row>
    <row r="587" spans="2:17" s="148" customFormat="1" ht="14.25" customHeight="1" thickTop="1" thickBot="1" x14ac:dyDescent="0.2">
      <c r="B587" s="756"/>
      <c r="C587" s="759"/>
      <c r="D587" s="723"/>
      <c r="E587" s="397" t="s">
        <v>289</v>
      </c>
      <c r="F587" s="398" t="s">
        <v>667</v>
      </c>
      <c r="G587" s="399"/>
      <c r="H587" s="726"/>
      <c r="I587" s="400"/>
      <c r="J587" s="729"/>
      <c r="L587" s="235"/>
      <c r="M587" s="235">
        <f>G587</f>
        <v>0</v>
      </c>
      <c r="N587" s="235"/>
      <c r="O587" s="235"/>
      <c r="P587" s="235">
        <f>I587</f>
        <v>0</v>
      </c>
      <c r="Q587" s="235"/>
    </row>
    <row r="588" spans="2:17" s="148" customFormat="1" ht="14.25" customHeight="1" thickTop="1" x14ac:dyDescent="0.15">
      <c r="B588" s="757"/>
      <c r="C588" s="760"/>
      <c r="D588" s="724"/>
      <c r="E588" s="391" t="s">
        <v>293</v>
      </c>
      <c r="F588" s="392" t="s">
        <v>667</v>
      </c>
      <c r="G588" s="401"/>
      <c r="H588" s="727"/>
      <c r="I588" s="402"/>
      <c r="J588" s="730"/>
      <c r="L588" s="235"/>
      <c r="M588" s="235"/>
      <c r="N588" s="235">
        <f>G588</f>
        <v>0</v>
      </c>
      <c r="O588" s="235"/>
      <c r="P588" s="235"/>
      <c r="Q588" s="235">
        <f>I588</f>
        <v>0</v>
      </c>
    </row>
    <row r="589" spans="2:17" s="148" customFormat="1" ht="14.25" customHeight="1" thickBot="1" x14ac:dyDescent="0.2">
      <c r="B589" s="755">
        <f t="shared" ref="B589" si="61">B586+1</f>
        <v>194</v>
      </c>
      <c r="C589" s="758" t="s">
        <v>543</v>
      </c>
      <c r="D589" s="722"/>
      <c r="E589" s="383" t="s">
        <v>272</v>
      </c>
      <c r="F589" s="384" t="s">
        <v>343</v>
      </c>
      <c r="G589" s="395"/>
      <c r="H589" s="725" t="s">
        <v>344</v>
      </c>
      <c r="I589" s="396"/>
      <c r="J589" s="728">
        <f t="shared" ref="J589" si="62">SUM(I589:I591)</f>
        <v>0</v>
      </c>
      <c r="L589" s="235">
        <f>G589</f>
        <v>0</v>
      </c>
      <c r="M589" s="235"/>
      <c r="N589" s="235"/>
      <c r="O589" s="235">
        <f>I589</f>
        <v>0</v>
      </c>
      <c r="P589" s="235"/>
      <c r="Q589" s="235"/>
    </row>
    <row r="590" spans="2:17" s="148" customFormat="1" ht="14.25" customHeight="1" thickTop="1" thickBot="1" x14ac:dyDescent="0.2">
      <c r="B590" s="756"/>
      <c r="C590" s="759"/>
      <c r="D590" s="723"/>
      <c r="E590" s="397" t="s">
        <v>289</v>
      </c>
      <c r="F590" s="398" t="s">
        <v>667</v>
      </c>
      <c r="G590" s="399"/>
      <c r="H590" s="726"/>
      <c r="I590" s="400"/>
      <c r="J590" s="729"/>
      <c r="L590" s="235"/>
      <c r="M590" s="235">
        <f>G590</f>
        <v>0</v>
      </c>
      <c r="N590" s="235"/>
      <c r="O590" s="235"/>
      <c r="P590" s="235">
        <f>I590</f>
        <v>0</v>
      </c>
      <c r="Q590" s="235"/>
    </row>
    <row r="591" spans="2:17" s="148" customFormat="1" ht="14.25" customHeight="1" thickTop="1" x14ac:dyDescent="0.15">
      <c r="B591" s="757"/>
      <c r="C591" s="760"/>
      <c r="D591" s="724"/>
      <c r="E591" s="391" t="s">
        <v>293</v>
      </c>
      <c r="F591" s="392" t="s">
        <v>667</v>
      </c>
      <c r="G591" s="401"/>
      <c r="H591" s="727"/>
      <c r="I591" s="402"/>
      <c r="J591" s="730"/>
      <c r="L591" s="235"/>
      <c r="M591" s="235"/>
      <c r="N591" s="235">
        <f>G591</f>
        <v>0</v>
      </c>
      <c r="O591" s="235"/>
      <c r="P591" s="235"/>
      <c r="Q591" s="235">
        <f>I591</f>
        <v>0</v>
      </c>
    </row>
    <row r="592" spans="2:17" s="148" customFormat="1" ht="14.25" customHeight="1" thickBot="1" x14ac:dyDescent="0.2">
      <c r="B592" s="755">
        <f t="shared" ref="B592" si="63">B589+1</f>
        <v>195</v>
      </c>
      <c r="C592" s="758" t="s">
        <v>544</v>
      </c>
      <c r="D592" s="722"/>
      <c r="E592" s="383" t="s">
        <v>272</v>
      </c>
      <c r="F592" s="384" t="s">
        <v>343</v>
      </c>
      <c r="G592" s="395"/>
      <c r="H592" s="725" t="s">
        <v>344</v>
      </c>
      <c r="I592" s="396"/>
      <c r="J592" s="728">
        <f t="shared" ref="J592" si="64">SUM(I592:I594)</f>
        <v>0</v>
      </c>
      <c r="L592" s="235">
        <f>G592</f>
        <v>0</v>
      </c>
      <c r="M592" s="235"/>
      <c r="N592" s="235"/>
      <c r="O592" s="235">
        <f>I592</f>
        <v>0</v>
      </c>
      <c r="P592" s="235"/>
      <c r="Q592" s="235"/>
    </row>
    <row r="593" spans="2:17" s="148" customFormat="1" ht="14.25" customHeight="1" thickTop="1" thickBot="1" x14ac:dyDescent="0.2">
      <c r="B593" s="756"/>
      <c r="C593" s="759"/>
      <c r="D593" s="723"/>
      <c r="E593" s="397" t="s">
        <v>289</v>
      </c>
      <c r="F593" s="398" t="s">
        <v>667</v>
      </c>
      <c r="G593" s="399"/>
      <c r="H593" s="726"/>
      <c r="I593" s="400"/>
      <c r="J593" s="729"/>
      <c r="L593" s="235"/>
      <c r="M593" s="235">
        <f>G593</f>
        <v>0</v>
      </c>
      <c r="N593" s="235"/>
      <c r="O593" s="235"/>
      <c r="P593" s="235">
        <f>I593</f>
        <v>0</v>
      </c>
      <c r="Q593" s="235"/>
    </row>
    <row r="594" spans="2:17" s="148" customFormat="1" ht="14.25" customHeight="1" thickTop="1" x14ac:dyDescent="0.15">
      <c r="B594" s="757"/>
      <c r="C594" s="760"/>
      <c r="D594" s="724"/>
      <c r="E594" s="391" t="s">
        <v>293</v>
      </c>
      <c r="F594" s="392" t="s">
        <v>667</v>
      </c>
      <c r="G594" s="401"/>
      <c r="H594" s="727"/>
      <c r="I594" s="402"/>
      <c r="J594" s="730"/>
      <c r="L594" s="235"/>
      <c r="M594" s="235"/>
      <c r="N594" s="235">
        <f>G594</f>
        <v>0</v>
      </c>
      <c r="O594" s="235"/>
      <c r="P594" s="235"/>
      <c r="Q594" s="235">
        <f>I594</f>
        <v>0</v>
      </c>
    </row>
    <row r="595" spans="2:17" s="148" customFormat="1" ht="14.25" customHeight="1" thickBot="1" x14ac:dyDescent="0.2">
      <c r="B595" s="755">
        <f t="shared" ref="B595" si="65">B592+1</f>
        <v>196</v>
      </c>
      <c r="C595" s="758" t="s">
        <v>545</v>
      </c>
      <c r="D595" s="722"/>
      <c r="E595" s="383" t="s">
        <v>272</v>
      </c>
      <c r="F595" s="384" t="s">
        <v>343</v>
      </c>
      <c r="G595" s="395"/>
      <c r="H595" s="725" t="s">
        <v>344</v>
      </c>
      <c r="I595" s="396"/>
      <c r="J595" s="728">
        <f t="shared" ref="J595" si="66">SUM(I595:I597)</f>
        <v>0</v>
      </c>
      <c r="L595" s="235">
        <f>G595</f>
        <v>0</v>
      </c>
      <c r="M595" s="235"/>
      <c r="N595" s="235"/>
      <c r="O595" s="235">
        <f>I595</f>
        <v>0</v>
      </c>
      <c r="P595" s="235"/>
      <c r="Q595" s="235"/>
    </row>
    <row r="596" spans="2:17" s="148" customFormat="1" ht="14.25" customHeight="1" thickTop="1" thickBot="1" x14ac:dyDescent="0.2">
      <c r="B596" s="756"/>
      <c r="C596" s="759"/>
      <c r="D596" s="785"/>
      <c r="E596" s="397" t="s">
        <v>289</v>
      </c>
      <c r="F596" s="398" t="s">
        <v>667</v>
      </c>
      <c r="G596" s="399"/>
      <c r="H596" s="726"/>
      <c r="I596" s="400"/>
      <c r="J596" s="729"/>
      <c r="L596" s="235"/>
      <c r="M596" s="235">
        <f>G596</f>
        <v>0</v>
      </c>
      <c r="N596" s="235"/>
      <c r="O596" s="235"/>
      <c r="P596" s="235">
        <f>I596</f>
        <v>0</v>
      </c>
      <c r="Q596" s="235"/>
    </row>
    <row r="597" spans="2:17" s="148" customFormat="1" ht="14.25" customHeight="1" thickTop="1" x14ac:dyDescent="0.15">
      <c r="B597" s="757"/>
      <c r="C597" s="760"/>
      <c r="D597" s="724"/>
      <c r="E597" s="391" t="s">
        <v>293</v>
      </c>
      <c r="F597" s="392" t="s">
        <v>667</v>
      </c>
      <c r="G597" s="401"/>
      <c r="H597" s="727"/>
      <c r="I597" s="402"/>
      <c r="J597" s="730"/>
      <c r="L597" s="235"/>
      <c r="M597" s="235"/>
      <c r="N597" s="235">
        <f>G597</f>
        <v>0</v>
      </c>
      <c r="O597" s="235"/>
      <c r="P597" s="235"/>
      <c r="Q597" s="235">
        <f>I597</f>
        <v>0</v>
      </c>
    </row>
    <row r="598" spans="2:17" s="426" customFormat="1" ht="14.25" customHeight="1" thickBot="1" x14ac:dyDescent="0.2">
      <c r="B598" s="761">
        <f t="shared" ref="B598" si="67">B595+1</f>
        <v>197</v>
      </c>
      <c r="C598" s="797" t="s">
        <v>546</v>
      </c>
      <c r="D598" s="798" t="s">
        <v>379</v>
      </c>
      <c r="E598" s="427" t="s">
        <v>272</v>
      </c>
      <c r="F598" s="428" t="s">
        <v>343</v>
      </c>
      <c r="G598" s="370" t="s">
        <v>330</v>
      </c>
      <c r="H598" s="770" t="s">
        <v>344</v>
      </c>
      <c r="I598" s="425" t="s">
        <v>330</v>
      </c>
      <c r="J598" s="773" t="s">
        <v>330</v>
      </c>
      <c r="L598" s="242" t="str">
        <f>G598</f>
        <v>-</v>
      </c>
      <c r="M598" s="242"/>
      <c r="N598" s="242"/>
      <c r="O598" s="242" t="str">
        <f>I598</f>
        <v>-</v>
      </c>
      <c r="P598" s="242"/>
      <c r="Q598" s="242"/>
    </row>
    <row r="599" spans="2:17" s="426" customFormat="1" ht="14.25" customHeight="1" thickTop="1" thickBot="1" x14ac:dyDescent="0.2">
      <c r="B599" s="762"/>
      <c r="C599" s="765"/>
      <c r="D599" s="768"/>
      <c r="E599" s="427" t="s">
        <v>289</v>
      </c>
      <c r="F599" s="428" t="s">
        <v>667</v>
      </c>
      <c r="G599" s="429" t="s">
        <v>330</v>
      </c>
      <c r="H599" s="771"/>
      <c r="I599" s="430" t="s">
        <v>330</v>
      </c>
      <c r="J599" s="774"/>
      <c r="L599" s="242"/>
      <c r="M599" s="242" t="str">
        <f>G599</f>
        <v>-</v>
      </c>
      <c r="N599" s="242"/>
      <c r="O599" s="242"/>
      <c r="P599" s="242" t="str">
        <f>I599</f>
        <v>-</v>
      </c>
      <c r="Q599" s="242"/>
    </row>
    <row r="600" spans="2:17" s="426" customFormat="1" ht="14.25" customHeight="1" thickTop="1" x14ac:dyDescent="0.15">
      <c r="B600" s="763"/>
      <c r="C600" s="766"/>
      <c r="D600" s="769"/>
      <c r="E600" s="373" t="s">
        <v>293</v>
      </c>
      <c r="F600" s="374" t="s">
        <v>667</v>
      </c>
      <c r="G600" s="375" t="s">
        <v>330</v>
      </c>
      <c r="H600" s="772"/>
      <c r="I600" s="431" t="s">
        <v>330</v>
      </c>
      <c r="J600" s="775"/>
      <c r="L600" s="242"/>
      <c r="M600" s="242"/>
      <c r="N600" s="242" t="str">
        <f>G600</f>
        <v>-</v>
      </c>
      <c r="O600" s="242"/>
      <c r="P600" s="242"/>
      <c r="Q600" s="242" t="str">
        <f>I600</f>
        <v>-</v>
      </c>
    </row>
    <row r="601" spans="2:17" s="148" customFormat="1" ht="14.25" customHeight="1" thickBot="1" x14ac:dyDescent="0.2">
      <c r="B601" s="755">
        <f t="shared" ref="B601" si="68">B598+1</f>
        <v>198</v>
      </c>
      <c r="C601" s="758" t="s">
        <v>547</v>
      </c>
      <c r="D601" s="722"/>
      <c r="E601" s="383" t="s">
        <v>272</v>
      </c>
      <c r="F601" s="384" t="s">
        <v>343</v>
      </c>
      <c r="G601" s="395"/>
      <c r="H601" s="725" t="s">
        <v>344</v>
      </c>
      <c r="I601" s="396"/>
      <c r="J601" s="728">
        <f>SUM(I601:I603)</f>
        <v>0</v>
      </c>
      <c r="L601" s="235">
        <f>G601</f>
        <v>0</v>
      </c>
      <c r="M601" s="235"/>
      <c r="N601" s="235"/>
      <c r="O601" s="235">
        <f>I601</f>
        <v>0</v>
      </c>
      <c r="P601" s="235"/>
      <c r="Q601" s="235"/>
    </row>
    <row r="602" spans="2:17" s="148" customFormat="1" ht="14.25" customHeight="1" thickTop="1" thickBot="1" x14ac:dyDescent="0.2">
      <c r="B602" s="756"/>
      <c r="C602" s="759"/>
      <c r="D602" s="723"/>
      <c r="E602" s="397" t="s">
        <v>289</v>
      </c>
      <c r="F602" s="398" t="s">
        <v>667</v>
      </c>
      <c r="G602" s="403"/>
      <c r="H602" s="726"/>
      <c r="I602" s="404"/>
      <c r="J602" s="729"/>
      <c r="L602" s="235"/>
      <c r="M602" s="235">
        <f>G602</f>
        <v>0</v>
      </c>
      <c r="N602" s="235"/>
      <c r="O602" s="235"/>
      <c r="P602" s="235">
        <f>I602</f>
        <v>0</v>
      </c>
      <c r="Q602" s="235"/>
    </row>
    <row r="603" spans="2:17" s="148" customFormat="1" ht="14.25" customHeight="1" thickTop="1" x14ac:dyDescent="0.15">
      <c r="B603" s="757"/>
      <c r="C603" s="760"/>
      <c r="D603" s="724"/>
      <c r="E603" s="391" t="s">
        <v>293</v>
      </c>
      <c r="F603" s="392" t="s">
        <v>667</v>
      </c>
      <c r="G603" s="401"/>
      <c r="H603" s="727"/>
      <c r="I603" s="402"/>
      <c r="J603" s="730"/>
      <c r="L603" s="235"/>
      <c r="M603" s="235"/>
      <c r="N603" s="235">
        <f>G603</f>
        <v>0</v>
      </c>
      <c r="O603" s="235"/>
      <c r="P603" s="235"/>
      <c r="Q603" s="235">
        <f>I603</f>
        <v>0</v>
      </c>
    </row>
    <row r="604" spans="2:17" s="426" customFormat="1" ht="14.25" customHeight="1" thickBot="1" x14ac:dyDescent="0.2">
      <c r="B604" s="761">
        <f t="shared" ref="B604" si="69">B601+1</f>
        <v>199</v>
      </c>
      <c r="C604" s="764" t="s">
        <v>548</v>
      </c>
      <c r="D604" s="798" t="s">
        <v>379</v>
      </c>
      <c r="E604" s="368" t="s">
        <v>272</v>
      </c>
      <c r="F604" s="369" t="s">
        <v>343</v>
      </c>
      <c r="G604" s="370" t="s">
        <v>330</v>
      </c>
      <c r="H604" s="770" t="s">
        <v>344</v>
      </c>
      <c r="I604" s="425" t="s">
        <v>330</v>
      </c>
      <c r="J604" s="773" t="s">
        <v>330</v>
      </c>
      <c r="L604" s="242" t="str">
        <f>G604</f>
        <v>-</v>
      </c>
      <c r="M604" s="242"/>
      <c r="N604" s="242"/>
      <c r="O604" s="242" t="str">
        <f>I604</f>
        <v>-</v>
      </c>
      <c r="P604" s="242"/>
      <c r="Q604" s="242"/>
    </row>
    <row r="605" spans="2:17" s="426" customFormat="1" ht="14.25" customHeight="1" thickTop="1" thickBot="1" x14ac:dyDescent="0.2">
      <c r="B605" s="762"/>
      <c r="C605" s="765"/>
      <c r="D605" s="768"/>
      <c r="E605" s="427" t="s">
        <v>289</v>
      </c>
      <c r="F605" s="428" t="s">
        <v>667</v>
      </c>
      <c r="G605" s="429" t="s">
        <v>330</v>
      </c>
      <c r="H605" s="771"/>
      <c r="I605" s="430" t="s">
        <v>330</v>
      </c>
      <c r="J605" s="774"/>
      <c r="L605" s="242"/>
      <c r="M605" s="242" t="str">
        <f>G605</f>
        <v>-</v>
      </c>
      <c r="N605" s="242"/>
      <c r="O605" s="242"/>
      <c r="P605" s="242" t="str">
        <f>I605</f>
        <v>-</v>
      </c>
      <c r="Q605" s="242"/>
    </row>
    <row r="606" spans="2:17" s="426" customFormat="1" ht="14.25" customHeight="1" thickTop="1" x14ac:dyDescent="0.15">
      <c r="B606" s="763"/>
      <c r="C606" s="766"/>
      <c r="D606" s="769"/>
      <c r="E606" s="373" t="s">
        <v>293</v>
      </c>
      <c r="F606" s="374" t="s">
        <v>667</v>
      </c>
      <c r="G606" s="375" t="s">
        <v>330</v>
      </c>
      <c r="H606" s="772"/>
      <c r="I606" s="431" t="s">
        <v>330</v>
      </c>
      <c r="J606" s="775"/>
      <c r="L606" s="242"/>
      <c r="M606" s="242"/>
      <c r="N606" s="242" t="str">
        <f>G606</f>
        <v>-</v>
      </c>
      <c r="O606" s="242"/>
      <c r="P606" s="242"/>
      <c r="Q606" s="242" t="str">
        <f>I606</f>
        <v>-</v>
      </c>
    </row>
    <row r="607" spans="2:17" s="148" customFormat="1" ht="14.25" customHeight="1" thickBot="1" x14ac:dyDescent="0.2">
      <c r="B607" s="755">
        <f t="shared" ref="B607" si="70">B604+1</f>
        <v>200</v>
      </c>
      <c r="C607" s="758" t="s">
        <v>549</v>
      </c>
      <c r="D607" s="722"/>
      <c r="E607" s="383" t="s">
        <v>272</v>
      </c>
      <c r="F607" s="384" t="s">
        <v>343</v>
      </c>
      <c r="G607" s="395"/>
      <c r="H607" s="725" t="s">
        <v>344</v>
      </c>
      <c r="I607" s="396"/>
      <c r="J607" s="728">
        <f>SUM(I607:I609)</f>
        <v>0</v>
      </c>
      <c r="L607" s="235">
        <f>G607</f>
        <v>0</v>
      </c>
      <c r="M607" s="235"/>
      <c r="N607" s="235"/>
      <c r="O607" s="235">
        <f>I607</f>
        <v>0</v>
      </c>
      <c r="P607" s="235"/>
      <c r="Q607" s="235"/>
    </row>
    <row r="608" spans="2:17" s="148" customFormat="1" ht="14.25" customHeight="1" thickTop="1" thickBot="1" x14ac:dyDescent="0.2">
      <c r="B608" s="756"/>
      <c r="C608" s="759"/>
      <c r="D608" s="723"/>
      <c r="E608" s="397" t="s">
        <v>289</v>
      </c>
      <c r="F608" s="398" t="s">
        <v>667</v>
      </c>
      <c r="G608" s="399"/>
      <c r="H608" s="726"/>
      <c r="I608" s="400"/>
      <c r="J608" s="729"/>
      <c r="L608" s="235"/>
      <c r="M608" s="235">
        <f>G608</f>
        <v>0</v>
      </c>
      <c r="N608" s="235"/>
      <c r="O608" s="235"/>
      <c r="P608" s="235">
        <f>I608</f>
        <v>0</v>
      </c>
      <c r="Q608" s="235"/>
    </row>
    <row r="609" spans="2:17" s="148" customFormat="1" ht="14.25" customHeight="1" thickTop="1" x14ac:dyDescent="0.15">
      <c r="B609" s="757"/>
      <c r="C609" s="760"/>
      <c r="D609" s="724"/>
      <c r="E609" s="391" t="s">
        <v>293</v>
      </c>
      <c r="F609" s="392" t="s">
        <v>667</v>
      </c>
      <c r="G609" s="401"/>
      <c r="H609" s="727"/>
      <c r="I609" s="402"/>
      <c r="J609" s="730"/>
      <c r="L609" s="235"/>
      <c r="M609" s="235"/>
      <c r="N609" s="235">
        <f>G609</f>
        <v>0</v>
      </c>
      <c r="O609" s="235"/>
      <c r="P609" s="235"/>
      <c r="Q609" s="235">
        <f>I609</f>
        <v>0</v>
      </c>
    </row>
    <row r="610" spans="2:17" s="148" customFormat="1" ht="14.25" customHeight="1" thickBot="1" x14ac:dyDescent="0.2">
      <c r="B610" s="755">
        <f t="shared" ref="B610" si="71">B607+1</f>
        <v>201</v>
      </c>
      <c r="C610" s="758" t="s">
        <v>669</v>
      </c>
      <c r="D610" s="722"/>
      <c r="E610" s="383" t="s">
        <v>272</v>
      </c>
      <c r="F610" s="384" t="s">
        <v>343</v>
      </c>
      <c r="G610" s="395"/>
      <c r="H610" s="725" t="s">
        <v>344</v>
      </c>
      <c r="I610" s="396"/>
      <c r="J610" s="728">
        <f t="shared" ref="J610" si="72">SUM(I610:I612)</f>
        <v>0</v>
      </c>
      <c r="L610" s="235">
        <f>G610</f>
        <v>0</v>
      </c>
      <c r="M610" s="235"/>
      <c r="N610" s="235"/>
      <c r="O610" s="235">
        <f>I610</f>
        <v>0</v>
      </c>
      <c r="P610" s="235"/>
      <c r="Q610" s="235"/>
    </row>
    <row r="611" spans="2:17" s="148" customFormat="1" ht="14.25" customHeight="1" thickTop="1" thickBot="1" x14ac:dyDescent="0.2">
      <c r="B611" s="756"/>
      <c r="C611" s="759"/>
      <c r="D611" s="723"/>
      <c r="E611" s="397" t="s">
        <v>289</v>
      </c>
      <c r="F611" s="398" t="s">
        <v>667</v>
      </c>
      <c r="G611" s="399"/>
      <c r="H611" s="726"/>
      <c r="I611" s="400"/>
      <c r="J611" s="729"/>
      <c r="L611" s="235"/>
      <c r="M611" s="235">
        <f>G611</f>
        <v>0</v>
      </c>
      <c r="N611" s="235"/>
      <c r="O611" s="235"/>
      <c r="P611" s="235">
        <f>I611</f>
        <v>0</v>
      </c>
      <c r="Q611" s="235"/>
    </row>
    <row r="612" spans="2:17" s="148" customFormat="1" ht="14.25" customHeight="1" thickTop="1" x14ac:dyDescent="0.15">
      <c r="B612" s="757"/>
      <c r="C612" s="760"/>
      <c r="D612" s="724"/>
      <c r="E612" s="391" t="s">
        <v>293</v>
      </c>
      <c r="F612" s="392" t="s">
        <v>667</v>
      </c>
      <c r="G612" s="401"/>
      <c r="H612" s="727"/>
      <c r="I612" s="402"/>
      <c r="J612" s="730"/>
      <c r="L612" s="235"/>
      <c r="M612" s="235"/>
      <c r="N612" s="235">
        <f>G612</f>
        <v>0</v>
      </c>
      <c r="O612" s="235"/>
      <c r="P612" s="235"/>
      <c r="Q612" s="235">
        <f>I612</f>
        <v>0</v>
      </c>
    </row>
    <row r="613" spans="2:17" s="148" customFormat="1" ht="12.75" thickBot="1" x14ac:dyDescent="0.2">
      <c r="B613" s="755">
        <f t="shared" ref="B613:B622" si="73">B610+1</f>
        <v>202</v>
      </c>
      <c r="C613" s="758" t="s">
        <v>550</v>
      </c>
      <c r="D613" s="722"/>
      <c r="E613" s="383" t="s">
        <v>272</v>
      </c>
      <c r="F613" s="384" t="s">
        <v>343</v>
      </c>
      <c r="G613" s="395"/>
      <c r="H613" s="725" t="s">
        <v>344</v>
      </c>
      <c r="I613" s="396"/>
      <c r="J613" s="728">
        <f t="shared" ref="J613" si="74">SUM(I613:I615)</f>
        <v>0</v>
      </c>
      <c r="L613" s="235">
        <f>G613</f>
        <v>0</v>
      </c>
      <c r="M613" s="235"/>
      <c r="N613" s="235"/>
      <c r="O613" s="235">
        <f>I613</f>
        <v>0</v>
      </c>
      <c r="P613" s="235"/>
      <c r="Q613" s="235"/>
    </row>
    <row r="614" spans="2:17" s="148" customFormat="1" ht="14.25" customHeight="1" thickTop="1" thickBot="1" x14ac:dyDescent="0.2">
      <c r="B614" s="756"/>
      <c r="C614" s="759"/>
      <c r="D614" s="723"/>
      <c r="E614" s="397" t="s">
        <v>289</v>
      </c>
      <c r="F614" s="398" t="s">
        <v>667</v>
      </c>
      <c r="G614" s="399"/>
      <c r="H614" s="726"/>
      <c r="I614" s="400"/>
      <c r="J614" s="729"/>
      <c r="L614" s="235"/>
      <c r="M614" s="235">
        <f>G614</f>
        <v>0</v>
      </c>
      <c r="N614" s="235"/>
      <c r="O614" s="235"/>
      <c r="P614" s="235">
        <f>I614</f>
        <v>0</v>
      </c>
      <c r="Q614" s="235"/>
    </row>
    <row r="615" spans="2:17" s="148" customFormat="1" ht="14.25" customHeight="1" thickTop="1" x14ac:dyDescent="0.15">
      <c r="B615" s="757"/>
      <c r="C615" s="760"/>
      <c r="D615" s="724"/>
      <c r="E615" s="391" t="s">
        <v>293</v>
      </c>
      <c r="F615" s="392" t="s">
        <v>667</v>
      </c>
      <c r="G615" s="401"/>
      <c r="H615" s="727"/>
      <c r="I615" s="402"/>
      <c r="J615" s="730"/>
      <c r="L615" s="235"/>
      <c r="M615" s="235"/>
      <c r="N615" s="235">
        <f>G615</f>
        <v>0</v>
      </c>
      <c r="O615" s="235"/>
      <c r="P615" s="235"/>
      <c r="Q615" s="235">
        <f>I615</f>
        <v>0</v>
      </c>
    </row>
    <row r="616" spans="2:17" s="148" customFormat="1" ht="12.75" thickBot="1" x14ac:dyDescent="0.2">
      <c r="B616" s="755">
        <f t="shared" si="73"/>
        <v>203</v>
      </c>
      <c r="C616" s="758" t="s">
        <v>551</v>
      </c>
      <c r="D616" s="722"/>
      <c r="E616" s="383" t="s">
        <v>272</v>
      </c>
      <c r="F616" s="384" t="s">
        <v>343</v>
      </c>
      <c r="G616" s="395"/>
      <c r="H616" s="725" t="s">
        <v>344</v>
      </c>
      <c r="I616" s="396"/>
      <c r="J616" s="728">
        <f t="shared" ref="J616" si="75">SUM(I616:I618)</f>
        <v>0</v>
      </c>
      <c r="L616" s="235">
        <f>G616</f>
        <v>0</v>
      </c>
      <c r="M616" s="235"/>
      <c r="N616" s="235"/>
      <c r="O616" s="235">
        <f>I616</f>
        <v>0</v>
      </c>
      <c r="P616" s="235"/>
      <c r="Q616" s="235"/>
    </row>
    <row r="617" spans="2:17" s="148" customFormat="1" ht="14.25" customHeight="1" thickTop="1" thickBot="1" x14ac:dyDescent="0.2">
      <c r="B617" s="756"/>
      <c r="C617" s="759"/>
      <c r="D617" s="723"/>
      <c r="E617" s="397" t="s">
        <v>289</v>
      </c>
      <c r="F617" s="398" t="s">
        <v>667</v>
      </c>
      <c r="G617" s="399"/>
      <c r="H617" s="726"/>
      <c r="I617" s="400"/>
      <c r="J617" s="729"/>
      <c r="L617" s="235"/>
      <c r="M617" s="235">
        <f>G617</f>
        <v>0</v>
      </c>
      <c r="N617" s="235"/>
      <c r="O617" s="235"/>
      <c r="P617" s="235">
        <f>I617</f>
        <v>0</v>
      </c>
      <c r="Q617" s="235"/>
    </row>
    <row r="618" spans="2:17" s="148" customFormat="1" ht="14.25" customHeight="1" thickTop="1" x14ac:dyDescent="0.15">
      <c r="B618" s="757"/>
      <c r="C618" s="760"/>
      <c r="D618" s="724"/>
      <c r="E618" s="391" t="s">
        <v>293</v>
      </c>
      <c r="F618" s="392" t="s">
        <v>667</v>
      </c>
      <c r="G618" s="401"/>
      <c r="H618" s="727"/>
      <c r="I618" s="402"/>
      <c r="J618" s="730"/>
      <c r="L618" s="235"/>
      <c r="M618" s="235"/>
      <c r="N618" s="235">
        <f>G618</f>
        <v>0</v>
      </c>
      <c r="O618" s="235"/>
      <c r="P618" s="235"/>
      <c r="Q618" s="235">
        <f>I618</f>
        <v>0</v>
      </c>
    </row>
    <row r="619" spans="2:17" s="148" customFormat="1" ht="12.75" thickBot="1" x14ac:dyDescent="0.2">
      <c r="B619" s="755">
        <f t="shared" si="73"/>
        <v>204</v>
      </c>
      <c r="C619" s="758" t="s">
        <v>552</v>
      </c>
      <c r="D619" s="722"/>
      <c r="E619" s="383" t="s">
        <v>272</v>
      </c>
      <c r="F619" s="384" t="s">
        <v>343</v>
      </c>
      <c r="G619" s="395"/>
      <c r="H619" s="725" t="s">
        <v>344</v>
      </c>
      <c r="I619" s="396"/>
      <c r="J619" s="728">
        <f t="shared" ref="J619" si="76">SUM(I619:I621)</f>
        <v>0</v>
      </c>
      <c r="L619" s="235">
        <f>G619</f>
        <v>0</v>
      </c>
      <c r="M619" s="235"/>
      <c r="N619" s="235"/>
      <c r="O619" s="235">
        <f>I619</f>
        <v>0</v>
      </c>
      <c r="P619" s="235"/>
      <c r="Q619" s="235"/>
    </row>
    <row r="620" spans="2:17" s="148" customFormat="1" ht="14.25" customHeight="1" thickTop="1" thickBot="1" x14ac:dyDescent="0.2">
      <c r="B620" s="756"/>
      <c r="C620" s="759"/>
      <c r="D620" s="723"/>
      <c r="E620" s="397" t="s">
        <v>289</v>
      </c>
      <c r="F620" s="398" t="s">
        <v>667</v>
      </c>
      <c r="G620" s="399"/>
      <c r="H620" s="726"/>
      <c r="I620" s="400"/>
      <c r="J620" s="729"/>
      <c r="L620" s="235"/>
      <c r="M620" s="235">
        <f>G620</f>
        <v>0</v>
      </c>
      <c r="N620" s="235"/>
      <c r="O620" s="235"/>
      <c r="P620" s="235">
        <f>I620</f>
        <v>0</v>
      </c>
      <c r="Q620" s="235"/>
    </row>
    <row r="621" spans="2:17" s="148" customFormat="1" ht="14.25" customHeight="1" thickTop="1" x14ac:dyDescent="0.15">
      <c r="B621" s="757"/>
      <c r="C621" s="760"/>
      <c r="D621" s="724"/>
      <c r="E621" s="391" t="s">
        <v>293</v>
      </c>
      <c r="F621" s="392" t="s">
        <v>667</v>
      </c>
      <c r="G621" s="401"/>
      <c r="H621" s="727"/>
      <c r="I621" s="402"/>
      <c r="J621" s="730"/>
      <c r="L621" s="235"/>
      <c r="M621" s="235"/>
      <c r="N621" s="235">
        <f>G621</f>
        <v>0</v>
      </c>
      <c r="O621" s="235"/>
      <c r="P621" s="235"/>
      <c r="Q621" s="235">
        <f>I621</f>
        <v>0</v>
      </c>
    </row>
    <row r="622" spans="2:17" s="148" customFormat="1" ht="12.75" thickBot="1" x14ac:dyDescent="0.2">
      <c r="B622" s="755">
        <f t="shared" si="73"/>
        <v>205</v>
      </c>
      <c r="C622" s="758" t="s">
        <v>553</v>
      </c>
      <c r="D622" s="722"/>
      <c r="E622" s="383" t="s">
        <v>272</v>
      </c>
      <c r="F622" s="384" t="s">
        <v>343</v>
      </c>
      <c r="G622" s="395"/>
      <c r="H622" s="725" t="s">
        <v>344</v>
      </c>
      <c r="I622" s="396"/>
      <c r="J622" s="728">
        <f t="shared" ref="J622" si="77">SUM(I622:I624)</f>
        <v>0</v>
      </c>
      <c r="L622" s="235">
        <f>G622</f>
        <v>0</v>
      </c>
      <c r="M622" s="235"/>
      <c r="N622" s="235"/>
      <c r="O622" s="235">
        <f>I622</f>
        <v>0</v>
      </c>
      <c r="P622" s="235"/>
      <c r="Q622" s="235"/>
    </row>
    <row r="623" spans="2:17" s="148" customFormat="1" ht="14.25" customHeight="1" thickTop="1" thickBot="1" x14ac:dyDescent="0.2">
      <c r="B623" s="756"/>
      <c r="C623" s="759"/>
      <c r="D623" s="723"/>
      <c r="E623" s="397" t="s">
        <v>289</v>
      </c>
      <c r="F623" s="398" t="s">
        <v>667</v>
      </c>
      <c r="G623" s="399"/>
      <c r="H623" s="726"/>
      <c r="I623" s="400"/>
      <c r="J623" s="729"/>
      <c r="L623" s="235"/>
      <c r="M623" s="235">
        <f>G623</f>
        <v>0</v>
      </c>
      <c r="N623" s="235"/>
      <c r="O623" s="235"/>
      <c r="P623" s="235">
        <f>I623</f>
        <v>0</v>
      </c>
      <c r="Q623" s="235"/>
    </row>
    <row r="624" spans="2:17" s="148" customFormat="1" ht="14.25" customHeight="1" thickTop="1" thickBot="1" x14ac:dyDescent="0.2">
      <c r="B624" s="792"/>
      <c r="C624" s="793"/>
      <c r="D624" s="794"/>
      <c r="E624" s="409" t="s">
        <v>293</v>
      </c>
      <c r="F624" s="410" t="s">
        <v>667</v>
      </c>
      <c r="G624" s="411"/>
      <c r="H624" s="795"/>
      <c r="I624" s="412"/>
      <c r="J624" s="796"/>
      <c r="L624" s="235"/>
      <c r="M624" s="235"/>
      <c r="N624" s="235">
        <f>G624</f>
        <v>0</v>
      </c>
      <c r="O624" s="235"/>
      <c r="P624" s="235"/>
      <c r="Q624" s="235">
        <f>I624</f>
        <v>0</v>
      </c>
    </row>
    <row r="625" spans="2:17" s="148" customFormat="1" ht="16.5" customHeight="1" thickBot="1" x14ac:dyDescent="0.2">
      <c r="B625" s="786" t="s">
        <v>84</v>
      </c>
      <c r="C625" s="787"/>
      <c r="D625" s="413"/>
      <c r="E625" s="397" t="s">
        <v>272</v>
      </c>
      <c r="F625" s="398" t="s">
        <v>343</v>
      </c>
      <c r="G625" s="414">
        <f>L625</f>
        <v>0</v>
      </c>
      <c r="H625" s="726" t="s">
        <v>344</v>
      </c>
      <c r="I625" s="415">
        <f>O625</f>
        <v>0</v>
      </c>
      <c r="J625" s="729">
        <f>SUM(I625:I627)</f>
        <v>0</v>
      </c>
      <c r="K625" s="142"/>
      <c r="L625" s="142">
        <f>SUM(L10:L624)</f>
        <v>0</v>
      </c>
      <c r="M625" s="142">
        <f t="shared" ref="M625:Q625" si="78">SUM(M10:M624)</f>
        <v>0</v>
      </c>
      <c r="N625" s="142">
        <f t="shared" si="78"/>
        <v>0</v>
      </c>
      <c r="O625" s="142">
        <f t="shared" si="78"/>
        <v>0</v>
      </c>
      <c r="P625" s="142">
        <f t="shared" si="78"/>
        <v>0</v>
      </c>
      <c r="Q625" s="142">
        <f t="shared" si="78"/>
        <v>0</v>
      </c>
    </row>
    <row r="626" spans="2:17" s="148" customFormat="1" ht="16.5" customHeight="1" thickTop="1" thickBot="1" x14ac:dyDescent="0.2">
      <c r="B626" s="788"/>
      <c r="C626" s="789"/>
      <c r="D626" s="413"/>
      <c r="E626" s="397" t="s">
        <v>289</v>
      </c>
      <c r="F626" s="398" t="s">
        <v>667</v>
      </c>
      <c r="G626" s="416">
        <f>M625</f>
        <v>0</v>
      </c>
      <c r="H626" s="726"/>
      <c r="I626" s="417">
        <f>P625</f>
        <v>0</v>
      </c>
      <c r="J626" s="729"/>
      <c r="K626" s="142"/>
      <c r="L626" s="142"/>
      <c r="M626" s="142"/>
      <c r="N626" s="142"/>
      <c r="O626" s="142"/>
      <c r="P626" s="142"/>
      <c r="Q626" s="142"/>
    </row>
    <row r="627" spans="2:17" s="148" customFormat="1" ht="16.5" customHeight="1" thickTop="1" x14ac:dyDescent="0.15">
      <c r="B627" s="790"/>
      <c r="C627" s="791"/>
      <c r="D627" s="418"/>
      <c r="E627" s="391" t="s">
        <v>293</v>
      </c>
      <c r="F627" s="392" t="s">
        <v>667</v>
      </c>
      <c r="G627" s="419">
        <f>N625</f>
        <v>0</v>
      </c>
      <c r="H627" s="727"/>
      <c r="I627" s="420">
        <f>Q625</f>
        <v>0</v>
      </c>
      <c r="J627" s="730"/>
      <c r="K627" s="142"/>
      <c r="L627" s="142"/>
      <c r="M627" s="142"/>
      <c r="N627" s="142"/>
      <c r="O627" s="142"/>
      <c r="P627" s="142"/>
      <c r="Q627" s="142"/>
    </row>
    <row r="628" spans="2:17" s="217" customFormat="1" ht="14.25" thickBot="1" x14ac:dyDescent="0.2">
      <c r="B628" s="421"/>
      <c r="C628" s="380"/>
      <c r="D628" s="380"/>
      <c r="E628" s="376"/>
      <c r="F628" s="376"/>
      <c r="G628" s="376"/>
      <c r="H628" s="376"/>
      <c r="I628" s="381"/>
      <c r="J628" s="381"/>
      <c r="K628" s="142"/>
      <c r="L628" s="142"/>
      <c r="M628" s="142"/>
      <c r="N628" s="142"/>
      <c r="O628" s="142"/>
      <c r="P628" s="142"/>
      <c r="Q628" s="142"/>
    </row>
    <row r="629" spans="2:17" ht="24" customHeight="1" thickBot="1" x14ac:dyDescent="0.2">
      <c r="B629" s="781" t="s">
        <v>346</v>
      </c>
      <c r="C629" s="782"/>
      <c r="D629" s="782"/>
      <c r="E629" s="422"/>
      <c r="F629" s="783">
        <f>J625*1000</f>
        <v>0</v>
      </c>
      <c r="G629" s="784"/>
      <c r="H629" s="423" t="s">
        <v>347</v>
      </c>
      <c r="I629" s="381"/>
      <c r="J629" s="381"/>
    </row>
    <row r="630" spans="2:17" ht="13.5" x14ac:dyDescent="0.15">
      <c r="B630" s="424" t="s">
        <v>348</v>
      </c>
      <c r="F630" s="424"/>
    </row>
  </sheetData>
  <mergeCells count="1043">
    <mergeCell ref="B619:B621"/>
    <mergeCell ref="C619:C621"/>
    <mergeCell ref="D619:D621"/>
    <mergeCell ref="H619:H621"/>
    <mergeCell ref="J619:J621"/>
    <mergeCell ref="B613:B615"/>
    <mergeCell ref="C613:C615"/>
    <mergeCell ref="D613:D615"/>
    <mergeCell ref="H613:H615"/>
    <mergeCell ref="J613:J615"/>
    <mergeCell ref="B616:B618"/>
    <mergeCell ref="C616:C618"/>
    <mergeCell ref="D616:D618"/>
    <mergeCell ref="H616:H618"/>
    <mergeCell ref="J616:J618"/>
    <mergeCell ref="B610:B612"/>
    <mergeCell ref="C610:C612"/>
    <mergeCell ref="D610:D612"/>
    <mergeCell ref="H610:H612"/>
    <mergeCell ref="J610:J612"/>
    <mergeCell ref="B604:B606"/>
    <mergeCell ref="C604:C606"/>
    <mergeCell ref="D604:D606"/>
    <mergeCell ref="H604:H606"/>
    <mergeCell ref="J604:J606"/>
    <mergeCell ref="B607:B609"/>
    <mergeCell ref="C607:C609"/>
    <mergeCell ref="D607:D609"/>
    <mergeCell ref="H607:H609"/>
    <mergeCell ref="J607:J609"/>
    <mergeCell ref="B598:B600"/>
    <mergeCell ref="C598:C600"/>
    <mergeCell ref="D598:D600"/>
    <mergeCell ref="H598:H600"/>
    <mergeCell ref="J598:J600"/>
    <mergeCell ref="B601:B603"/>
    <mergeCell ref="C601:C603"/>
    <mergeCell ref="D601:D603"/>
    <mergeCell ref="H601:H603"/>
    <mergeCell ref="J601:J603"/>
    <mergeCell ref="B592:B594"/>
    <mergeCell ref="C592:C594"/>
    <mergeCell ref="D592:D594"/>
    <mergeCell ref="H592:H594"/>
    <mergeCell ref="J592:J594"/>
    <mergeCell ref="B595:B597"/>
    <mergeCell ref="C595:C597"/>
    <mergeCell ref="D595:D597"/>
    <mergeCell ref="H595:H597"/>
    <mergeCell ref="J595:J597"/>
    <mergeCell ref="B586:B588"/>
    <mergeCell ref="C586:C588"/>
    <mergeCell ref="D586:D588"/>
    <mergeCell ref="H586:H588"/>
    <mergeCell ref="J586:J588"/>
    <mergeCell ref="B589:B591"/>
    <mergeCell ref="C589:C591"/>
    <mergeCell ref="D589:D591"/>
    <mergeCell ref="H589:H591"/>
    <mergeCell ref="J589:J591"/>
    <mergeCell ref="B580:B582"/>
    <mergeCell ref="C580:C582"/>
    <mergeCell ref="D580:D582"/>
    <mergeCell ref="H580:H582"/>
    <mergeCell ref="J580:J582"/>
    <mergeCell ref="B583:B585"/>
    <mergeCell ref="C583:C585"/>
    <mergeCell ref="D583:D585"/>
    <mergeCell ref="H583:H585"/>
    <mergeCell ref="J583:J585"/>
    <mergeCell ref="B574:B576"/>
    <mergeCell ref="C574:C576"/>
    <mergeCell ref="D574:D576"/>
    <mergeCell ref="H574:H576"/>
    <mergeCell ref="J574:J576"/>
    <mergeCell ref="B577:B579"/>
    <mergeCell ref="C577:C579"/>
    <mergeCell ref="D577:D579"/>
    <mergeCell ref="H577:H579"/>
    <mergeCell ref="J577:J579"/>
    <mergeCell ref="B568:B570"/>
    <mergeCell ref="C568:C570"/>
    <mergeCell ref="D568:D570"/>
    <mergeCell ref="H568:H570"/>
    <mergeCell ref="J568:J570"/>
    <mergeCell ref="B571:B573"/>
    <mergeCell ref="C571:C573"/>
    <mergeCell ref="D571:D573"/>
    <mergeCell ref="H571:H573"/>
    <mergeCell ref="J571:J573"/>
    <mergeCell ref="B562:B564"/>
    <mergeCell ref="C562:C564"/>
    <mergeCell ref="D562:D564"/>
    <mergeCell ref="H562:H564"/>
    <mergeCell ref="J562:J564"/>
    <mergeCell ref="B565:B567"/>
    <mergeCell ref="C565:C567"/>
    <mergeCell ref="D565:D567"/>
    <mergeCell ref="H565:H567"/>
    <mergeCell ref="J565:J567"/>
    <mergeCell ref="B556:B558"/>
    <mergeCell ref="C556:C558"/>
    <mergeCell ref="D556:D558"/>
    <mergeCell ref="H556:H558"/>
    <mergeCell ref="J556:J558"/>
    <mergeCell ref="B559:B561"/>
    <mergeCell ref="C559:C561"/>
    <mergeCell ref="D559:D561"/>
    <mergeCell ref="H559:H561"/>
    <mergeCell ref="J559:J561"/>
    <mergeCell ref="B550:B552"/>
    <mergeCell ref="C550:C552"/>
    <mergeCell ref="D550:D552"/>
    <mergeCell ref="H550:H552"/>
    <mergeCell ref="J550:J552"/>
    <mergeCell ref="B553:B555"/>
    <mergeCell ref="C553:C555"/>
    <mergeCell ref="D553:D555"/>
    <mergeCell ref="H553:H555"/>
    <mergeCell ref="J553:J555"/>
    <mergeCell ref="B517:B519"/>
    <mergeCell ref="C517:C519"/>
    <mergeCell ref="D517:D519"/>
    <mergeCell ref="H517:H519"/>
    <mergeCell ref="J517:J519"/>
    <mergeCell ref="B520:B522"/>
    <mergeCell ref="C520:C522"/>
    <mergeCell ref="D520:D522"/>
    <mergeCell ref="H520:H522"/>
    <mergeCell ref="J520:J522"/>
    <mergeCell ref="B511:B513"/>
    <mergeCell ref="C511:C513"/>
    <mergeCell ref="D511:D513"/>
    <mergeCell ref="H511:H513"/>
    <mergeCell ref="J511:J513"/>
    <mergeCell ref="B514:B516"/>
    <mergeCell ref="C514:C516"/>
    <mergeCell ref="D514:D516"/>
    <mergeCell ref="H514:H516"/>
    <mergeCell ref="J514:J516"/>
    <mergeCell ref="B505:B507"/>
    <mergeCell ref="C505:C507"/>
    <mergeCell ref="D505:D507"/>
    <mergeCell ref="H505:H507"/>
    <mergeCell ref="J505:J507"/>
    <mergeCell ref="B508:B510"/>
    <mergeCell ref="C508:C510"/>
    <mergeCell ref="D508:D510"/>
    <mergeCell ref="H508:H510"/>
    <mergeCell ref="J508:J510"/>
    <mergeCell ref="B499:B501"/>
    <mergeCell ref="C499:C501"/>
    <mergeCell ref="D499:D501"/>
    <mergeCell ref="H499:H501"/>
    <mergeCell ref="J499:J501"/>
    <mergeCell ref="B502:B504"/>
    <mergeCell ref="C502:C504"/>
    <mergeCell ref="D502:D504"/>
    <mergeCell ref="H502:H504"/>
    <mergeCell ref="J502:J504"/>
    <mergeCell ref="C475:C477"/>
    <mergeCell ref="D475:D477"/>
    <mergeCell ref="H475:H477"/>
    <mergeCell ref="J475:J477"/>
    <mergeCell ref="B478:B480"/>
    <mergeCell ref="C478:C480"/>
    <mergeCell ref="D478:D480"/>
    <mergeCell ref="H478:H480"/>
    <mergeCell ref="J478:J480"/>
    <mergeCell ref="B493:B495"/>
    <mergeCell ref="C493:C495"/>
    <mergeCell ref="D493:D495"/>
    <mergeCell ref="H493:H495"/>
    <mergeCell ref="J493:J495"/>
    <mergeCell ref="B496:B498"/>
    <mergeCell ref="C496:C498"/>
    <mergeCell ref="D496:D498"/>
    <mergeCell ref="H496:H498"/>
    <mergeCell ref="J496:J498"/>
    <mergeCell ref="B487:B489"/>
    <mergeCell ref="C487:C489"/>
    <mergeCell ref="D487:D489"/>
    <mergeCell ref="H487:H489"/>
    <mergeCell ref="J487:J489"/>
    <mergeCell ref="B490:B492"/>
    <mergeCell ref="C490:C492"/>
    <mergeCell ref="D490:D492"/>
    <mergeCell ref="H490:H492"/>
    <mergeCell ref="J490:J492"/>
    <mergeCell ref="D547:D549"/>
    <mergeCell ref="H547:H549"/>
    <mergeCell ref="J547:J549"/>
    <mergeCell ref="B538:B540"/>
    <mergeCell ref="C538:C540"/>
    <mergeCell ref="D538:D540"/>
    <mergeCell ref="H538:H540"/>
    <mergeCell ref="J538:J540"/>
    <mergeCell ref="B541:B543"/>
    <mergeCell ref="C541:C543"/>
    <mergeCell ref="D541:D543"/>
    <mergeCell ref="H541:H543"/>
    <mergeCell ref="J541:J543"/>
    <mergeCell ref="B469:B471"/>
    <mergeCell ref="C469:C471"/>
    <mergeCell ref="D469:D471"/>
    <mergeCell ref="H469:H471"/>
    <mergeCell ref="J469:J471"/>
    <mergeCell ref="B472:B474"/>
    <mergeCell ref="C472:C474"/>
    <mergeCell ref="D472:D474"/>
    <mergeCell ref="H472:H474"/>
    <mergeCell ref="J472:J474"/>
    <mergeCell ref="B481:B483"/>
    <mergeCell ref="C481:C483"/>
    <mergeCell ref="D481:D483"/>
    <mergeCell ref="H481:H483"/>
    <mergeCell ref="J481:J483"/>
    <mergeCell ref="B484:B486"/>
    <mergeCell ref="C484:C486"/>
    <mergeCell ref="D484:D486"/>
    <mergeCell ref="H484:H486"/>
    <mergeCell ref="B629:D629"/>
    <mergeCell ref="F629:G629"/>
    <mergeCell ref="B532:B534"/>
    <mergeCell ref="C532:C534"/>
    <mergeCell ref="D532:D534"/>
    <mergeCell ref="H532:H534"/>
    <mergeCell ref="B535:B537"/>
    <mergeCell ref="C535:C537"/>
    <mergeCell ref="D535:D537"/>
    <mergeCell ref="H535:H537"/>
    <mergeCell ref="B529:B531"/>
    <mergeCell ref="C529:C531"/>
    <mergeCell ref="D529:D531"/>
    <mergeCell ref="H529:H531"/>
    <mergeCell ref="J529:J531"/>
    <mergeCell ref="B625:C627"/>
    <mergeCell ref="H625:H627"/>
    <mergeCell ref="J625:J627"/>
    <mergeCell ref="J532:J534"/>
    <mergeCell ref="J535:J537"/>
    <mergeCell ref="B622:B624"/>
    <mergeCell ref="C622:C624"/>
    <mergeCell ref="D622:D624"/>
    <mergeCell ref="H622:H624"/>
    <mergeCell ref="J622:J624"/>
    <mergeCell ref="B544:B546"/>
    <mergeCell ref="C544:C546"/>
    <mergeCell ref="D544:D546"/>
    <mergeCell ref="H544:H546"/>
    <mergeCell ref="J544:J546"/>
    <mergeCell ref="B547:B549"/>
    <mergeCell ref="C547:C549"/>
    <mergeCell ref="B523:B525"/>
    <mergeCell ref="C523:C525"/>
    <mergeCell ref="D523:D525"/>
    <mergeCell ref="H523:H525"/>
    <mergeCell ref="J523:J525"/>
    <mergeCell ref="B526:B528"/>
    <mergeCell ref="C526:C528"/>
    <mergeCell ref="D526:D528"/>
    <mergeCell ref="H526:H528"/>
    <mergeCell ref="J526:J528"/>
    <mergeCell ref="B457:B459"/>
    <mergeCell ref="C457:C459"/>
    <mergeCell ref="D457:D459"/>
    <mergeCell ref="H457:H459"/>
    <mergeCell ref="J457:J459"/>
    <mergeCell ref="B460:B462"/>
    <mergeCell ref="C460:C462"/>
    <mergeCell ref="D460:D462"/>
    <mergeCell ref="H460:H462"/>
    <mergeCell ref="J460:J462"/>
    <mergeCell ref="B463:B465"/>
    <mergeCell ref="C463:C465"/>
    <mergeCell ref="D463:D465"/>
    <mergeCell ref="H463:H465"/>
    <mergeCell ref="J463:J465"/>
    <mergeCell ref="B466:B468"/>
    <mergeCell ref="C466:C468"/>
    <mergeCell ref="D466:D468"/>
    <mergeCell ref="H466:H468"/>
    <mergeCell ref="J466:J468"/>
    <mergeCell ref="J484:J486"/>
    <mergeCell ref="B475:B477"/>
    <mergeCell ref="B451:B453"/>
    <mergeCell ref="C451:C453"/>
    <mergeCell ref="D451:D453"/>
    <mergeCell ref="H451:H453"/>
    <mergeCell ref="J451:J453"/>
    <mergeCell ref="B454:B456"/>
    <mergeCell ref="C454:C456"/>
    <mergeCell ref="D454:D456"/>
    <mergeCell ref="H454:H456"/>
    <mergeCell ref="J454:J456"/>
    <mergeCell ref="B445:B447"/>
    <mergeCell ref="C445:C447"/>
    <mergeCell ref="D445:D447"/>
    <mergeCell ref="H445:H447"/>
    <mergeCell ref="J445:J447"/>
    <mergeCell ref="B448:B450"/>
    <mergeCell ref="C448:C450"/>
    <mergeCell ref="D448:D450"/>
    <mergeCell ref="H448:H450"/>
    <mergeCell ref="J448:J450"/>
    <mergeCell ref="B439:B441"/>
    <mergeCell ref="C439:C441"/>
    <mergeCell ref="D439:D441"/>
    <mergeCell ref="H439:H441"/>
    <mergeCell ref="J439:J441"/>
    <mergeCell ref="B442:B444"/>
    <mergeCell ref="C442:C444"/>
    <mergeCell ref="D442:D444"/>
    <mergeCell ref="H442:H444"/>
    <mergeCell ref="J442:J444"/>
    <mergeCell ref="B433:B435"/>
    <mergeCell ref="C433:C435"/>
    <mergeCell ref="D433:D435"/>
    <mergeCell ref="H433:H435"/>
    <mergeCell ref="J433:J435"/>
    <mergeCell ref="B436:B438"/>
    <mergeCell ref="C436:C438"/>
    <mergeCell ref="D436:D438"/>
    <mergeCell ref="H436:H438"/>
    <mergeCell ref="J436:J438"/>
    <mergeCell ref="B427:B429"/>
    <mergeCell ref="C427:C429"/>
    <mergeCell ref="D427:D429"/>
    <mergeCell ref="H427:H429"/>
    <mergeCell ref="J427:J429"/>
    <mergeCell ref="B430:B432"/>
    <mergeCell ref="C430:C432"/>
    <mergeCell ref="D430:D432"/>
    <mergeCell ref="H430:H432"/>
    <mergeCell ref="J430:J432"/>
    <mergeCell ref="B421:B423"/>
    <mergeCell ref="C421:C423"/>
    <mergeCell ref="D421:D423"/>
    <mergeCell ref="H421:H423"/>
    <mergeCell ref="J421:J423"/>
    <mergeCell ref="B424:B426"/>
    <mergeCell ref="C424:C426"/>
    <mergeCell ref="D424:D426"/>
    <mergeCell ref="H424:H426"/>
    <mergeCell ref="J424:J426"/>
    <mergeCell ref="B415:B417"/>
    <mergeCell ref="C415:C417"/>
    <mergeCell ref="D415:D417"/>
    <mergeCell ref="H415:H417"/>
    <mergeCell ref="J415:J417"/>
    <mergeCell ref="B418:B420"/>
    <mergeCell ref="C418:C420"/>
    <mergeCell ref="D418:D420"/>
    <mergeCell ref="H418:H420"/>
    <mergeCell ref="J418:J420"/>
    <mergeCell ref="B409:B411"/>
    <mergeCell ref="C409:C411"/>
    <mergeCell ref="D409:D411"/>
    <mergeCell ref="H409:H411"/>
    <mergeCell ref="J409:J411"/>
    <mergeCell ref="B412:B414"/>
    <mergeCell ref="C412:C414"/>
    <mergeCell ref="D412:D414"/>
    <mergeCell ref="H412:H414"/>
    <mergeCell ref="J412:J414"/>
    <mergeCell ref="B403:B405"/>
    <mergeCell ref="C403:C405"/>
    <mergeCell ref="D403:D405"/>
    <mergeCell ref="H403:H405"/>
    <mergeCell ref="J403:J405"/>
    <mergeCell ref="B406:B408"/>
    <mergeCell ref="C406:C408"/>
    <mergeCell ref="D406:D408"/>
    <mergeCell ref="H406:H408"/>
    <mergeCell ref="J406:J408"/>
    <mergeCell ref="B397:B399"/>
    <mergeCell ref="C397:C399"/>
    <mergeCell ref="D397:D399"/>
    <mergeCell ref="H397:H399"/>
    <mergeCell ref="J397:J399"/>
    <mergeCell ref="B400:B402"/>
    <mergeCell ref="C400:C402"/>
    <mergeCell ref="D400:D402"/>
    <mergeCell ref="H400:H402"/>
    <mergeCell ref="J400:J402"/>
    <mergeCell ref="B391:B393"/>
    <mergeCell ref="C391:C393"/>
    <mergeCell ref="D391:D393"/>
    <mergeCell ref="H391:H393"/>
    <mergeCell ref="J391:J393"/>
    <mergeCell ref="B394:B396"/>
    <mergeCell ref="C394:C396"/>
    <mergeCell ref="D394:D396"/>
    <mergeCell ref="H394:H396"/>
    <mergeCell ref="J394:J396"/>
    <mergeCell ref="B385:B387"/>
    <mergeCell ref="C385:C387"/>
    <mergeCell ref="D385:D387"/>
    <mergeCell ref="H385:H387"/>
    <mergeCell ref="J385:J387"/>
    <mergeCell ref="B388:B390"/>
    <mergeCell ref="C388:C390"/>
    <mergeCell ref="D388:D390"/>
    <mergeCell ref="H388:H390"/>
    <mergeCell ref="J388:J390"/>
    <mergeCell ref="B379:B381"/>
    <mergeCell ref="C379:C381"/>
    <mergeCell ref="D379:D381"/>
    <mergeCell ref="H379:H381"/>
    <mergeCell ref="J379:J381"/>
    <mergeCell ref="B382:B384"/>
    <mergeCell ref="C382:C384"/>
    <mergeCell ref="D382:D384"/>
    <mergeCell ref="H382:H384"/>
    <mergeCell ref="J382:J384"/>
    <mergeCell ref="B373:B375"/>
    <mergeCell ref="C373:C375"/>
    <mergeCell ref="D373:D375"/>
    <mergeCell ref="H373:H375"/>
    <mergeCell ref="J373:J375"/>
    <mergeCell ref="B376:B378"/>
    <mergeCell ref="C376:C378"/>
    <mergeCell ref="D376:D378"/>
    <mergeCell ref="H376:H378"/>
    <mergeCell ref="J376:J378"/>
    <mergeCell ref="B367:B369"/>
    <mergeCell ref="C367:C369"/>
    <mergeCell ref="D367:D369"/>
    <mergeCell ref="H367:H369"/>
    <mergeCell ref="J367:J369"/>
    <mergeCell ref="B370:B372"/>
    <mergeCell ref="C370:C372"/>
    <mergeCell ref="D370:D372"/>
    <mergeCell ref="H370:H372"/>
    <mergeCell ref="J370:J372"/>
    <mergeCell ref="B361:B363"/>
    <mergeCell ref="C361:C363"/>
    <mergeCell ref="D361:D363"/>
    <mergeCell ref="H361:H363"/>
    <mergeCell ref="J361:J363"/>
    <mergeCell ref="B364:B366"/>
    <mergeCell ref="C364:C366"/>
    <mergeCell ref="D364:D366"/>
    <mergeCell ref="H364:H366"/>
    <mergeCell ref="J364:J366"/>
    <mergeCell ref="B355:B357"/>
    <mergeCell ref="C355:C357"/>
    <mergeCell ref="D355:D357"/>
    <mergeCell ref="H355:H357"/>
    <mergeCell ref="J355:J357"/>
    <mergeCell ref="B358:B360"/>
    <mergeCell ref="C358:C360"/>
    <mergeCell ref="D358:D360"/>
    <mergeCell ref="H358:H360"/>
    <mergeCell ref="J358:J360"/>
    <mergeCell ref="B349:B351"/>
    <mergeCell ref="C349:C351"/>
    <mergeCell ref="D349:D351"/>
    <mergeCell ref="H349:H351"/>
    <mergeCell ref="J349:J351"/>
    <mergeCell ref="B352:B354"/>
    <mergeCell ref="C352:C354"/>
    <mergeCell ref="D352:D354"/>
    <mergeCell ref="H352:H354"/>
    <mergeCell ref="J352:J354"/>
    <mergeCell ref="B343:B345"/>
    <mergeCell ref="C343:C345"/>
    <mergeCell ref="D343:D345"/>
    <mergeCell ref="H343:H345"/>
    <mergeCell ref="J343:J345"/>
    <mergeCell ref="B346:B348"/>
    <mergeCell ref="C346:C348"/>
    <mergeCell ref="D346:D348"/>
    <mergeCell ref="H346:H348"/>
    <mergeCell ref="J346:J348"/>
    <mergeCell ref="B337:B339"/>
    <mergeCell ref="C337:C339"/>
    <mergeCell ref="D337:D339"/>
    <mergeCell ref="H337:H339"/>
    <mergeCell ref="J337:J339"/>
    <mergeCell ref="B340:B342"/>
    <mergeCell ref="C340:C342"/>
    <mergeCell ref="D340:D342"/>
    <mergeCell ref="H340:H342"/>
    <mergeCell ref="J340:J342"/>
    <mergeCell ref="B331:B333"/>
    <mergeCell ref="C331:C333"/>
    <mergeCell ref="D331:D333"/>
    <mergeCell ref="H331:H333"/>
    <mergeCell ref="J331:J333"/>
    <mergeCell ref="B334:B336"/>
    <mergeCell ref="C334:C336"/>
    <mergeCell ref="D334:D336"/>
    <mergeCell ref="H334:H336"/>
    <mergeCell ref="J334:J336"/>
    <mergeCell ref="B325:B327"/>
    <mergeCell ref="C325:C327"/>
    <mergeCell ref="D325:D327"/>
    <mergeCell ref="H325:H327"/>
    <mergeCell ref="J325:J327"/>
    <mergeCell ref="B328:B330"/>
    <mergeCell ref="C328:C330"/>
    <mergeCell ref="D328:D330"/>
    <mergeCell ref="H328:H330"/>
    <mergeCell ref="J328:J330"/>
    <mergeCell ref="B319:B321"/>
    <mergeCell ref="C319:C321"/>
    <mergeCell ref="D319:D321"/>
    <mergeCell ref="H319:H321"/>
    <mergeCell ref="J319:J321"/>
    <mergeCell ref="B322:B324"/>
    <mergeCell ref="C322:C324"/>
    <mergeCell ref="D322:D324"/>
    <mergeCell ref="H322:H324"/>
    <mergeCell ref="J322:J324"/>
    <mergeCell ref="B313:B315"/>
    <mergeCell ref="C313:C315"/>
    <mergeCell ref="D313:D315"/>
    <mergeCell ref="H313:H315"/>
    <mergeCell ref="J313:J315"/>
    <mergeCell ref="B316:B318"/>
    <mergeCell ref="C316:C318"/>
    <mergeCell ref="D316:D318"/>
    <mergeCell ref="H316:H318"/>
    <mergeCell ref="J316:J318"/>
    <mergeCell ref="B307:B309"/>
    <mergeCell ref="C307:C309"/>
    <mergeCell ref="D307:D309"/>
    <mergeCell ref="H307:H309"/>
    <mergeCell ref="J307:J309"/>
    <mergeCell ref="B310:B312"/>
    <mergeCell ref="C310:C312"/>
    <mergeCell ref="D310:D312"/>
    <mergeCell ref="H310:H312"/>
    <mergeCell ref="J310:J312"/>
    <mergeCell ref="B301:B303"/>
    <mergeCell ref="C301:C303"/>
    <mergeCell ref="D301:D303"/>
    <mergeCell ref="H301:H303"/>
    <mergeCell ref="J301:J303"/>
    <mergeCell ref="B304:B306"/>
    <mergeCell ref="C304:C306"/>
    <mergeCell ref="D304:D306"/>
    <mergeCell ref="H304:H306"/>
    <mergeCell ref="J304:J306"/>
    <mergeCell ref="B295:B297"/>
    <mergeCell ref="C295:C297"/>
    <mergeCell ref="D295:D297"/>
    <mergeCell ref="H295:H297"/>
    <mergeCell ref="J295:J297"/>
    <mergeCell ref="B298:B300"/>
    <mergeCell ref="C298:C300"/>
    <mergeCell ref="D298:D300"/>
    <mergeCell ref="H298:H300"/>
    <mergeCell ref="J298:J300"/>
    <mergeCell ref="B289:B291"/>
    <mergeCell ref="C289:C291"/>
    <mergeCell ref="D289:D291"/>
    <mergeCell ref="H289:H291"/>
    <mergeCell ref="J289:J291"/>
    <mergeCell ref="B292:B294"/>
    <mergeCell ref="C292:C294"/>
    <mergeCell ref="D292:D294"/>
    <mergeCell ref="H292:H294"/>
    <mergeCell ref="J292:J294"/>
    <mergeCell ref="B283:B285"/>
    <mergeCell ref="C283:C285"/>
    <mergeCell ref="D283:D285"/>
    <mergeCell ref="H283:H285"/>
    <mergeCell ref="J283:J285"/>
    <mergeCell ref="B286:B288"/>
    <mergeCell ref="C286:C288"/>
    <mergeCell ref="D286:D288"/>
    <mergeCell ref="H286:H288"/>
    <mergeCell ref="J286:J288"/>
    <mergeCell ref="B277:B279"/>
    <mergeCell ref="C277:C279"/>
    <mergeCell ref="D277:D279"/>
    <mergeCell ref="H277:H279"/>
    <mergeCell ref="J277:J279"/>
    <mergeCell ref="B280:B282"/>
    <mergeCell ref="C280:C282"/>
    <mergeCell ref="D280:D282"/>
    <mergeCell ref="H280:H282"/>
    <mergeCell ref="J280:J282"/>
    <mergeCell ref="B271:B273"/>
    <mergeCell ref="C271:C273"/>
    <mergeCell ref="D271:D273"/>
    <mergeCell ref="H271:H273"/>
    <mergeCell ref="J271:J273"/>
    <mergeCell ref="B274:B276"/>
    <mergeCell ref="C274:C276"/>
    <mergeCell ref="D274:D276"/>
    <mergeCell ref="H274:H276"/>
    <mergeCell ref="J274:J276"/>
    <mergeCell ref="B265:B267"/>
    <mergeCell ref="C265:C267"/>
    <mergeCell ref="D265:D267"/>
    <mergeCell ref="H265:H267"/>
    <mergeCell ref="J265:J267"/>
    <mergeCell ref="B268:B270"/>
    <mergeCell ref="C268:C270"/>
    <mergeCell ref="D268:D270"/>
    <mergeCell ref="H268:H270"/>
    <mergeCell ref="J268:J270"/>
    <mergeCell ref="B259:B261"/>
    <mergeCell ref="C259:C261"/>
    <mergeCell ref="D259:D261"/>
    <mergeCell ref="H259:H261"/>
    <mergeCell ref="J259:J261"/>
    <mergeCell ref="B262:B264"/>
    <mergeCell ref="C262:C264"/>
    <mergeCell ref="D262:D264"/>
    <mergeCell ref="H262:H264"/>
    <mergeCell ref="J262:J264"/>
    <mergeCell ref="B253:B255"/>
    <mergeCell ref="C253:C255"/>
    <mergeCell ref="D253:D255"/>
    <mergeCell ref="H253:H255"/>
    <mergeCell ref="J253:J255"/>
    <mergeCell ref="B256:B258"/>
    <mergeCell ref="C256:C258"/>
    <mergeCell ref="D256:D258"/>
    <mergeCell ref="H256:H258"/>
    <mergeCell ref="J256:J258"/>
    <mergeCell ref="B247:B249"/>
    <mergeCell ref="C247:C249"/>
    <mergeCell ref="D247:D249"/>
    <mergeCell ref="H247:H249"/>
    <mergeCell ref="J247:J249"/>
    <mergeCell ref="B250:B252"/>
    <mergeCell ref="C250:C252"/>
    <mergeCell ref="D250:D252"/>
    <mergeCell ref="H250:H252"/>
    <mergeCell ref="J250:J252"/>
    <mergeCell ref="B241:B243"/>
    <mergeCell ref="C241:C243"/>
    <mergeCell ref="D241:D243"/>
    <mergeCell ref="H241:H243"/>
    <mergeCell ref="J241:J243"/>
    <mergeCell ref="B244:B246"/>
    <mergeCell ref="C244:C246"/>
    <mergeCell ref="D244:D246"/>
    <mergeCell ref="H244:H246"/>
    <mergeCell ref="J244:J246"/>
    <mergeCell ref="B235:B237"/>
    <mergeCell ref="C235:C237"/>
    <mergeCell ref="D235:D237"/>
    <mergeCell ref="H235:H237"/>
    <mergeCell ref="J235:J237"/>
    <mergeCell ref="B238:B240"/>
    <mergeCell ref="C238:C240"/>
    <mergeCell ref="D238:D240"/>
    <mergeCell ref="H238:H240"/>
    <mergeCell ref="J238:J240"/>
    <mergeCell ref="B229:B231"/>
    <mergeCell ref="C229:C231"/>
    <mergeCell ref="D229:D231"/>
    <mergeCell ref="H229:H231"/>
    <mergeCell ref="J229:J231"/>
    <mergeCell ref="B232:B234"/>
    <mergeCell ref="C232:C234"/>
    <mergeCell ref="D232:D234"/>
    <mergeCell ref="H232:H234"/>
    <mergeCell ref="J232:J234"/>
    <mergeCell ref="B223:B225"/>
    <mergeCell ref="C223:C225"/>
    <mergeCell ref="D223:D225"/>
    <mergeCell ref="H223:H225"/>
    <mergeCell ref="J223:J225"/>
    <mergeCell ref="B226:B228"/>
    <mergeCell ref="C226:C228"/>
    <mergeCell ref="D226:D228"/>
    <mergeCell ref="H226:H228"/>
    <mergeCell ref="J226:J228"/>
    <mergeCell ref="B217:B219"/>
    <mergeCell ref="C217:C219"/>
    <mergeCell ref="D217:D219"/>
    <mergeCell ref="H217:H219"/>
    <mergeCell ref="J217:J219"/>
    <mergeCell ref="B220:B222"/>
    <mergeCell ref="C220:C222"/>
    <mergeCell ref="D220:D222"/>
    <mergeCell ref="H220:H222"/>
    <mergeCell ref="J220:J222"/>
    <mergeCell ref="B211:B213"/>
    <mergeCell ref="C211:C213"/>
    <mergeCell ref="D211:D213"/>
    <mergeCell ref="H211:H213"/>
    <mergeCell ref="J211:J213"/>
    <mergeCell ref="B214:B216"/>
    <mergeCell ref="C214:C216"/>
    <mergeCell ref="D214:D216"/>
    <mergeCell ref="H214:H216"/>
    <mergeCell ref="J214:J216"/>
    <mergeCell ref="B205:B207"/>
    <mergeCell ref="C205:C207"/>
    <mergeCell ref="D205:D207"/>
    <mergeCell ref="H205:H207"/>
    <mergeCell ref="J205:J207"/>
    <mergeCell ref="B208:B210"/>
    <mergeCell ref="C208:C210"/>
    <mergeCell ref="D208:D210"/>
    <mergeCell ref="H208:H210"/>
    <mergeCell ref="J208:J210"/>
    <mergeCell ref="B199:B201"/>
    <mergeCell ref="C199:C201"/>
    <mergeCell ref="D199:D201"/>
    <mergeCell ref="H199:H201"/>
    <mergeCell ref="J199:J201"/>
    <mergeCell ref="B202:B204"/>
    <mergeCell ref="C202:C204"/>
    <mergeCell ref="D202:D204"/>
    <mergeCell ref="H202:H204"/>
    <mergeCell ref="J202:J204"/>
    <mergeCell ref="B193:B195"/>
    <mergeCell ref="C193:C195"/>
    <mergeCell ref="D193:D195"/>
    <mergeCell ref="H193:H195"/>
    <mergeCell ref="J193:J195"/>
    <mergeCell ref="B196:B198"/>
    <mergeCell ref="C196:C198"/>
    <mergeCell ref="D196:D198"/>
    <mergeCell ref="H196:H198"/>
    <mergeCell ref="J196:J198"/>
    <mergeCell ref="B187:B189"/>
    <mergeCell ref="C187:C189"/>
    <mergeCell ref="D187:D189"/>
    <mergeCell ref="H187:H189"/>
    <mergeCell ref="J187:J189"/>
    <mergeCell ref="B190:B192"/>
    <mergeCell ref="C190:C192"/>
    <mergeCell ref="D190:D192"/>
    <mergeCell ref="H190:H192"/>
    <mergeCell ref="J190:J192"/>
    <mergeCell ref="B181:B183"/>
    <mergeCell ref="C181:C183"/>
    <mergeCell ref="D181:D183"/>
    <mergeCell ref="H181:H183"/>
    <mergeCell ref="J181:J183"/>
    <mergeCell ref="B184:B186"/>
    <mergeCell ref="C184:C186"/>
    <mergeCell ref="D184:D186"/>
    <mergeCell ref="H184:H186"/>
    <mergeCell ref="J184:J186"/>
    <mergeCell ref="B175:B177"/>
    <mergeCell ref="C175:C177"/>
    <mergeCell ref="D175:D177"/>
    <mergeCell ref="H175:H177"/>
    <mergeCell ref="J175:J177"/>
    <mergeCell ref="B178:B180"/>
    <mergeCell ref="C178:C180"/>
    <mergeCell ref="D178:D180"/>
    <mergeCell ref="H178:H180"/>
    <mergeCell ref="J178:J180"/>
    <mergeCell ref="B169:B171"/>
    <mergeCell ref="C169:C171"/>
    <mergeCell ref="D169:D171"/>
    <mergeCell ref="H169:H171"/>
    <mergeCell ref="J169:J171"/>
    <mergeCell ref="B172:B174"/>
    <mergeCell ref="C172:C174"/>
    <mergeCell ref="D172:D174"/>
    <mergeCell ref="H172:H174"/>
    <mergeCell ref="J172:J174"/>
    <mergeCell ref="B163:B165"/>
    <mergeCell ref="C163:C165"/>
    <mergeCell ref="D163:D165"/>
    <mergeCell ref="H163:H165"/>
    <mergeCell ref="J163:J165"/>
    <mergeCell ref="B166:B168"/>
    <mergeCell ref="C166:C168"/>
    <mergeCell ref="D166:D168"/>
    <mergeCell ref="H166:H168"/>
    <mergeCell ref="J166:J168"/>
    <mergeCell ref="B157:B159"/>
    <mergeCell ref="C157:C159"/>
    <mergeCell ref="D157:D159"/>
    <mergeCell ref="H157:H159"/>
    <mergeCell ref="J157:J159"/>
    <mergeCell ref="B160:B162"/>
    <mergeCell ref="C160:C162"/>
    <mergeCell ref="D160:D162"/>
    <mergeCell ref="H160:H162"/>
    <mergeCell ref="J160:J162"/>
    <mergeCell ref="B151:B153"/>
    <mergeCell ref="C151:C153"/>
    <mergeCell ref="D151:D153"/>
    <mergeCell ref="H151:H153"/>
    <mergeCell ref="J151:J153"/>
    <mergeCell ref="B154:B156"/>
    <mergeCell ref="C154:C156"/>
    <mergeCell ref="D154:D156"/>
    <mergeCell ref="H154:H156"/>
    <mergeCell ref="J154:J156"/>
    <mergeCell ref="B145:B147"/>
    <mergeCell ref="C145:C147"/>
    <mergeCell ref="D145:D147"/>
    <mergeCell ref="H145:H147"/>
    <mergeCell ref="J145:J147"/>
    <mergeCell ref="B148:B150"/>
    <mergeCell ref="C148:C150"/>
    <mergeCell ref="D148:D150"/>
    <mergeCell ref="H148:H150"/>
    <mergeCell ref="J148:J150"/>
    <mergeCell ref="B139:B141"/>
    <mergeCell ref="C139:C141"/>
    <mergeCell ref="D139:D141"/>
    <mergeCell ref="H139:H141"/>
    <mergeCell ref="J139:J141"/>
    <mergeCell ref="B142:B144"/>
    <mergeCell ref="C142:C144"/>
    <mergeCell ref="D142:D144"/>
    <mergeCell ref="H142:H144"/>
    <mergeCell ref="J142:J144"/>
    <mergeCell ref="B133:B135"/>
    <mergeCell ref="C133:C135"/>
    <mergeCell ref="D133:D135"/>
    <mergeCell ref="H133:H135"/>
    <mergeCell ref="J133:J135"/>
    <mergeCell ref="B136:B138"/>
    <mergeCell ref="C136:C138"/>
    <mergeCell ref="D136:D138"/>
    <mergeCell ref="H136:H138"/>
    <mergeCell ref="J136:J138"/>
    <mergeCell ref="B127:B129"/>
    <mergeCell ref="C127:C129"/>
    <mergeCell ref="D127:D129"/>
    <mergeCell ref="H127:H129"/>
    <mergeCell ref="J127:J129"/>
    <mergeCell ref="B130:B132"/>
    <mergeCell ref="C130:C132"/>
    <mergeCell ref="D130:D132"/>
    <mergeCell ref="H130:H132"/>
    <mergeCell ref="J130:J132"/>
    <mergeCell ref="B121:B123"/>
    <mergeCell ref="C121:C123"/>
    <mergeCell ref="D121:D123"/>
    <mergeCell ref="H121:H123"/>
    <mergeCell ref="J121:J123"/>
    <mergeCell ref="B124:B126"/>
    <mergeCell ref="C124:C126"/>
    <mergeCell ref="D124:D126"/>
    <mergeCell ref="H124:H126"/>
    <mergeCell ref="J124:J126"/>
    <mergeCell ref="B115:B117"/>
    <mergeCell ref="C115:C117"/>
    <mergeCell ref="D115:D117"/>
    <mergeCell ref="H115:H117"/>
    <mergeCell ref="J115:J117"/>
    <mergeCell ref="B118:B120"/>
    <mergeCell ref="C118:C120"/>
    <mergeCell ref="D118:D120"/>
    <mergeCell ref="H118:H120"/>
    <mergeCell ref="J118:J120"/>
    <mergeCell ref="B109:B111"/>
    <mergeCell ref="C109:C111"/>
    <mergeCell ref="D109:D111"/>
    <mergeCell ref="H109:H111"/>
    <mergeCell ref="J109:J111"/>
    <mergeCell ref="B112:B114"/>
    <mergeCell ref="C112:C114"/>
    <mergeCell ref="D112:D114"/>
    <mergeCell ref="H112:H114"/>
    <mergeCell ref="J112:J114"/>
    <mergeCell ref="B103:B105"/>
    <mergeCell ref="C103:C105"/>
    <mergeCell ref="D103:D105"/>
    <mergeCell ref="H103:H105"/>
    <mergeCell ref="J103:J105"/>
    <mergeCell ref="B106:B108"/>
    <mergeCell ref="C106:C108"/>
    <mergeCell ref="D106:D108"/>
    <mergeCell ref="H106:H108"/>
    <mergeCell ref="J106:J108"/>
    <mergeCell ref="B97:B99"/>
    <mergeCell ref="C97:C99"/>
    <mergeCell ref="D97:D99"/>
    <mergeCell ref="H97:H99"/>
    <mergeCell ref="J97:J99"/>
    <mergeCell ref="B100:B102"/>
    <mergeCell ref="C100:C102"/>
    <mergeCell ref="D100:D102"/>
    <mergeCell ref="H100:H102"/>
    <mergeCell ref="J100:J102"/>
    <mergeCell ref="B91:B93"/>
    <mergeCell ref="C91:C93"/>
    <mergeCell ref="D91:D93"/>
    <mergeCell ref="H91:H93"/>
    <mergeCell ref="J91:J93"/>
    <mergeCell ref="B94:B96"/>
    <mergeCell ref="C94:C96"/>
    <mergeCell ref="D94:D96"/>
    <mergeCell ref="H94:H96"/>
    <mergeCell ref="J94:J96"/>
    <mergeCell ref="B85:B87"/>
    <mergeCell ref="C85:C87"/>
    <mergeCell ref="D85:D87"/>
    <mergeCell ref="H85:H87"/>
    <mergeCell ref="J85:J87"/>
    <mergeCell ref="B88:B90"/>
    <mergeCell ref="C88:C90"/>
    <mergeCell ref="D88:D90"/>
    <mergeCell ref="H88:H90"/>
    <mergeCell ref="J88:J90"/>
    <mergeCell ref="B79:B81"/>
    <mergeCell ref="C79:C81"/>
    <mergeCell ref="D79:D81"/>
    <mergeCell ref="H79:H81"/>
    <mergeCell ref="J79:J81"/>
    <mergeCell ref="B82:B84"/>
    <mergeCell ref="C82:C84"/>
    <mergeCell ref="D82:D84"/>
    <mergeCell ref="H82:H84"/>
    <mergeCell ref="J82:J84"/>
    <mergeCell ref="B73:B75"/>
    <mergeCell ref="C73:C75"/>
    <mergeCell ref="D73:D75"/>
    <mergeCell ref="H73:H75"/>
    <mergeCell ref="J73:J75"/>
    <mergeCell ref="B76:B78"/>
    <mergeCell ref="C76:C78"/>
    <mergeCell ref="D76:D78"/>
    <mergeCell ref="H76:H78"/>
    <mergeCell ref="J76:J78"/>
    <mergeCell ref="B67:B69"/>
    <mergeCell ref="C67:C69"/>
    <mergeCell ref="D67:D69"/>
    <mergeCell ref="H67:H69"/>
    <mergeCell ref="J67:J69"/>
    <mergeCell ref="B70:B72"/>
    <mergeCell ref="C70:C72"/>
    <mergeCell ref="D70:D72"/>
    <mergeCell ref="H70:H72"/>
    <mergeCell ref="J70:J72"/>
    <mergeCell ref="B61:B63"/>
    <mergeCell ref="C61:C63"/>
    <mergeCell ref="D61:D63"/>
    <mergeCell ref="H61:H63"/>
    <mergeCell ref="J61:J63"/>
    <mergeCell ref="B64:B66"/>
    <mergeCell ref="C64:C66"/>
    <mergeCell ref="D64:D66"/>
    <mergeCell ref="H64:H66"/>
    <mergeCell ref="J64:J66"/>
    <mergeCell ref="B55:B57"/>
    <mergeCell ref="C55:C57"/>
    <mergeCell ref="D55:D57"/>
    <mergeCell ref="H55:H57"/>
    <mergeCell ref="J55:J57"/>
    <mergeCell ref="B58:B60"/>
    <mergeCell ref="C58:C60"/>
    <mergeCell ref="D58:D60"/>
    <mergeCell ref="H58:H60"/>
    <mergeCell ref="J58:J60"/>
    <mergeCell ref="B49:B51"/>
    <mergeCell ref="C49:C51"/>
    <mergeCell ref="D49:D51"/>
    <mergeCell ref="H49:H51"/>
    <mergeCell ref="J49:J51"/>
    <mergeCell ref="B52:B54"/>
    <mergeCell ref="C52:C54"/>
    <mergeCell ref="D52:D54"/>
    <mergeCell ref="H52:H54"/>
    <mergeCell ref="J52:J54"/>
    <mergeCell ref="B43:B45"/>
    <mergeCell ref="C43:C45"/>
    <mergeCell ref="D43:D45"/>
    <mergeCell ref="H43:H45"/>
    <mergeCell ref="J43:J45"/>
    <mergeCell ref="B46:B48"/>
    <mergeCell ref="C46:C48"/>
    <mergeCell ref="D46:D48"/>
    <mergeCell ref="H46:H48"/>
    <mergeCell ref="J46:J48"/>
    <mergeCell ref="B37:B39"/>
    <mergeCell ref="C37:C39"/>
    <mergeCell ref="D37:D39"/>
    <mergeCell ref="H37:H39"/>
    <mergeCell ref="J37:J39"/>
    <mergeCell ref="B40:B42"/>
    <mergeCell ref="C40:C42"/>
    <mergeCell ref="D40:D42"/>
    <mergeCell ref="H40:H42"/>
    <mergeCell ref="J40:J42"/>
    <mergeCell ref="B31:B33"/>
    <mergeCell ref="C31:C33"/>
    <mergeCell ref="D31:D33"/>
    <mergeCell ref="H31:H33"/>
    <mergeCell ref="J31:J33"/>
    <mergeCell ref="B34:B36"/>
    <mergeCell ref="C34:C36"/>
    <mergeCell ref="D34:D36"/>
    <mergeCell ref="H34:H36"/>
    <mergeCell ref="J34:J36"/>
    <mergeCell ref="B25:B27"/>
    <mergeCell ref="C25:C27"/>
    <mergeCell ref="D25:D27"/>
    <mergeCell ref="H25:H27"/>
    <mergeCell ref="J25:J27"/>
    <mergeCell ref="B28:B30"/>
    <mergeCell ref="C28:C30"/>
    <mergeCell ref="D28:D30"/>
    <mergeCell ref="H28:H30"/>
    <mergeCell ref="J28:J30"/>
    <mergeCell ref="B19:B21"/>
    <mergeCell ref="C19:C21"/>
    <mergeCell ref="D19:D21"/>
    <mergeCell ref="H19:H21"/>
    <mergeCell ref="J19:J21"/>
    <mergeCell ref="B22:B24"/>
    <mergeCell ref="C22:C24"/>
    <mergeCell ref="D22:D24"/>
    <mergeCell ref="H22:H24"/>
    <mergeCell ref="J22:J24"/>
    <mergeCell ref="B13:B15"/>
    <mergeCell ref="C13:C15"/>
    <mergeCell ref="D13:D15"/>
    <mergeCell ref="H13:H15"/>
    <mergeCell ref="J13:J15"/>
    <mergeCell ref="B16:B18"/>
    <mergeCell ref="C16:C18"/>
    <mergeCell ref="D16:D18"/>
    <mergeCell ref="H16:H18"/>
    <mergeCell ref="J16:J18"/>
    <mergeCell ref="J8:J9"/>
    <mergeCell ref="L8:N8"/>
    <mergeCell ref="O8:Q8"/>
    <mergeCell ref="B10:B12"/>
    <mergeCell ref="C10:C12"/>
    <mergeCell ref="D10:D12"/>
    <mergeCell ref="H10:H12"/>
    <mergeCell ref="J10:J12"/>
    <mergeCell ref="B5:J5"/>
    <mergeCell ref="B7:B9"/>
    <mergeCell ref="C7:D9"/>
    <mergeCell ref="E7:E9"/>
    <mergeCell ref="F7:G7"/>
    <mergeCell ref="H7:J7"/>
    <mergeCell ref="F8:F9"/>
    <mergeCell ref="G8:G9"/>
    <mergeCell ref="H8:H9"/>
    <mergeCell ref="I8:I9"/>
  </mergeCells>
  <phoneticPr fontId="1"/>
  <pageMargins left="0.62992125984251968" right="0.39370078740157483" top="0.51181102362204722" bottom="0.47244094488188981" header="0.51181102362204722" footer="0.39370078740157483"/>
  <pageSetup paperSize="9" scale="85" fitToHeight="0" orientation="portrait" r:id="rId1"/>
  <headerFooter alignWithMargins="0">
    <oddFooter>&amp;C&amp;P</oddFooter>
  </headerFooter>
  <rowBreaks count="9" manualBreakCount="9">
    <brk id="57" min="1" max="9" man="1"/>
    <brk id="120" min="1" max="9" man="1"/>
    <brk id="183" min="1" max="9" man="1"/>
    <brk id="246" min="1" max="9" man="1"/>
    <brk id="309" min="1" max="9" man="1"/>
    <brk id="372" min="1" max="9" man="1"/>
    <brk id="435" min="1" max="9" man="1"/>
    <brk id="501" min="1" max="9" man="1"/>
    <brk id="567"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7E92-D0FA-4233-93BD-097EE2D23C2F}">
  <sheetPr>
    <pageSetUpPr fitToPage="1"/>
  </sheetPr>
  <dimension ref="B1:N300"/>
  <sheetViews>
    <sheetView showGridLines="0" view="pageBreakPreview" zoomScale="115" zoomScaleNormal="100" zoomScaleSheetLayoutView="115" workbookViewId="0">
      <selection activeCell="P240" sqref="P240"/>
    </sheetView>
  </sheetViews>
  <sheetFormatPr defaultRowHeight="15" customHeight="1" x14ac:dyDescent="0.15"/>
  <cols>
    <col min="1" max="1" width="1.25" style="142" customWidth="1"/>
    <col min="2" max="2" width="5.625" style="217" bestFit="1" customWidth="1"/>
    <col min="3" max="4" width="9" style="217" customWidth="1"/>
    <col min="5" max="6" width="9" style="220" customWidth="1"/>
    <col min="7" max="8" width="5.75" style="220" customWidth="1"/>
    <col min="9" max="10" width="5.75" style="148" customWidth="1"/>
    <col min="11" max="12" width="10.875" style="142" customWidth="1"/>
    <col min="13" max="13" width="15" style="142" customWidth="1"/>
    <col min="14" max="242" width="9" style="142"/>
    <col min="243" max="243" width="5.625" style="142" bestFit="1" customWidth="1"/>
    <col min="244" max="244" width="15.25" style="142" customWidth="1"/>
    <col min="245" max="245" width="5.625" style="142" bestFit="1" customWidth="1"/>
    <col min="246" max="246" width="9" style="142"/>
    <col min="247" max="250" width="9.625" style="142" customWidth="1"/>
    <col min="251" max="251" width="9.5" style="142" bestFit="1" customWidth="1"/>
    <col min="252" max="255" width="9.625" style="142" customWidth="1"/>
    <col min="256" max="256" width="11.125" style="142" customWidth="1"/>
    <col min="257" max="498" width="9" style="142"/>
    <col min="499" max="499" width="5.625" style="142" bestFit="1" customWidth="1"/>
    <col min="500" max="500" width="15.25" style="142" customWidth="1"/>
    <col min="501" max="501" width="5.625" style="142" bestFit="1" customWidth="1"/>
    <col min="502" max="502" width="9" style="142"/>
    <col min="503" max="506" width="9.625" style="142" customWidth="1"/>
    <col min="507" max="507" width="9.5" style="142" bestFit="1" customWidth="1"/>
    <col min="508" max="511" width="9.625" style="142" customWidth="1"/>
    <col min="512" max="512" width="11.125" style="142" customWidth="1"/>
    <col min="513" max="754" width="9" style="142"/>
    <col min="755" max="755" width="5.625" style="142" bestFit="1" customWidth="1"/>
    <col min="756" max="756" width="15.25" style="142" customWidth="1"/>
    <col min="757" max="757" width="5.625" style="142" bestFit="1" customWidth="1"/>
    <col min="758" max="758" width="9" style="142"/>
    <col min="759" max="762" width="9.625" style="142" customWidth="1"/>
    <col min="763" max="763" width="9.5" style="142" bestFit="1" customWidth="1"/>
    <col min="764" max="767" width="9.625" style="142" customWidth="1"/>
    <col min="768" max="768" width="11.125" style="142" customWidth="1"/>
    <col min="769" max="1010" width="9" style="142"/>
    <col min="1011" max="1011" width="5.625" style="142" bestFit="1" customWidth="1"/>
    <col min="1012" max="1012" width="15.25" style="142" customWidth="1"/>
    <col min="1013" max="1013" width="5.625" style="142" bestFit="1" customWidth="1"/>
    <col min="1014" max="1014" width="9" style="142"/>
    <col min="1015" max="1018" width="9.625" style="142" customWidth="1"/>
    <col min="1019" max="1019" width="9.5" style="142" bestFit="1" customWidth="1"/>
    <col min="1020" max="1023" width="9.625" style="142" customWidth="1"/>
    <col min="1024" max="1024" width="11.125" style="142" customWidth="1"/>
    <col min="1025" max="1266" width="9" style="142"/>
    <col min="1267" max="1267" width="5.625" style="142" bestFit="1" customWidth="1"/>
    <col min="1268" max="1268" width="15.25" style="142" customWidth="1"/>
    <col min="1269" max="1269" width="5.625" style="142" bestFit="1" customWidth="1"/>
    <col min="1270" max="1270" width="9" style="142"/>
    <col min="1271" max="1274" width="9.625" style="142" customWidth="1"/>
    <col min="1275" max="1275" width="9.5" style="142" bestFit="1" customWidth="1"/>
    <col min="1276" max="1279" width="9.625" style="142" customWidth="1"/>
    <col min="1280" max="1280" width="11.125" style="142" customWidth="1"/>
    <col min="1281" max="1522" width="9" style="142"/>
    <col min="1523" max="1523" width="5.625" style="142" bestFit="1" customWidth="1"/>
    <col min="1524" max="1524" width="15.25" style="142" customWidth="1"/>
    <col min="1525" max="1525" width="5.625" style="142" bestFit="1" customWidth="1"/>
    <col min="1526" max="1526" width="9" style="142"/>
    <col min="1527" max="1530" width="9.625" style="142" customWidth="1"/>
    <col min="1531" max="1531" width="9.5" style="142" bestFit="1" customWidth="1"/>
    <col min="1532" max="1535" width="9.625" style="142" customWidth="1"/>
    <col min="1536" max="1536" width="11.125" style="142" customWidth="1"/>
    <col min="1537" max="1778" width="9" style="142"/>
    <col min="1779" max="1779" width="5.625" style="142" bestFit="1" customWidth="1"/>
    <col min="1780" max="1780" width="15.25" style="142" customWidth="1"/>
    <col min="1781" max="1781" width="5.625" style="142" bestFit="1" customWidth="1"/>
    <col min="1782" max="1782" width="9" style="142"/>
    <col min="1783" max="1786" width="9.625" style="142" customWidth="1"/>
    <col min="1787" max="1787" width="9.5" style="142" bestFit="1" customWidth="1"/>
    <col min="1788" max="1791" width="9.625" style="142" customWidth="1"/>
    <col min="1792" max="1792" width="11.125" style="142" customWidth="1"/>
    <col min="1793" max="2034" width="9" style="142"/>
    <col min="2035" max="2035" width="5.625" style="142" bestFit="1" customWidth="1"/>
    <col min="2036" max="2036" width="15.25" style="142" customWidth="1"/>
    <col min="2037" max="2037" width="5.625" style="142" bestFit="1" customWidth="1"/>
    <col min="2038" max="2038" width="9" style="142"/>
    <col min="2039" max="2042" width="9.625" style="142" customWidth="1"/>
    <col min="2043" max="2043" width="9.5" style="142" bestFit="1" customWidth="1"/>
    <col min="2044" max="2047" width="9.625" style="142" customWidth="1"/>
    <col min="2048" max="2048" width="11.125" style="142" customWidth="1"/>
    <col min="2049" max="2290" width="9" style="142"/>
    <col min="2291" max="2291" width="5.625" style="142" bestFit="1" customWidth="1"/>
    <col min="2292" max="2292" width="15.25" style="142" customWidth="1"/>
    <col min="2293" max="2293" width="5.625" style="142" bestFit="1" customWidth="1"/>
    <col min="2294" max="2294" width="9" style="142"/>
    <col min="2295" max="2298" width="9.625" style="142" customWidth="1"/>
    <col min="2299" max="2299" width="9.5" style="142" bestFit="1" customWidth="1"/>
    <col min="2300" max="2303" width="9.625" style="142" customWidth="1"/>
    <col min="2304" max="2304" width="11.125" style="142" customWidth="1"/>
    <col min="2305" max="2546" width="9" style="142"/>
    <col min="2547" max="2547" width="5.625" style="142" bestFit="1" customWidth="1"/>
    <col min="2548" max="2548" width="15.25" style="142" customWidth="1"/>
    <col min="2549" max="2549" width="5.625" style="142" bestFit="1" customWidth="1"/>
    <col min="2550" max="2550" width="9" style="142"/>
    <col min="2551" max="2554" width="9.625" style="142" customWidth="1"/>
    <col min="2555" max="2555" width="9.5" style="142" bestFit="1" customWidth="1"/>
    <col min="2556" max="2559" width="9.625" style="142" customWidth="1"/>
    <col min="2560" max="2560" width="11.125" style="142" customWidth="1"/>
    <col min="2561" max="2802" width="9" style="142"/>
    <col min="2803" max="2803" width="5.625" style="142" bestFit="1" customWidth="1"/>
    <col min="2804" max="2804" width="15.25" style="142" customWidth="1"/>
    <col min="2805" max="2805" width="5.625" style="142" bestFit="1" customWidth="1"/>
    <col min="2806" max="2806" width="9" style="142"/>
    <col min="2807" max="2810" width="9.625" style="142" customWidth="1"/>
    <col min="2811" max="2811" width="9.5" style="142" bestFit="1" customWidth="1"/>
    <col min="2812" max="2815" width="9.625" style="142" customWidth="1"/>
    <col min="2816" max="2816" width="11.125" style="142" customWidth="1"/>
    <col min="2817" max="3058" width="9" style="142"/>
    <col min="3059" max="3059" width="5.625" style="142" bestFit="1" customWidth="1"/>
    <col min="3060" max="3060" width="15.25" style="142" customWidth="1"/>
    <col min="3061" max="3061" width="5.625" style="142" bestFit="1" customWidth="1"/>
    <col min="3062" max="3062" width="9" style="142"/>
    <col min="3063" max="3066" width="9.625" style="142" customWidth="1"/>
    <col min="3067" max="3067" width="9.5" style="142" bestFit="1" customWidth="1"/>
    <col min="3068" max="3071" width="9.625" style="142" customWidth="1"/>
    <col min="3072" max="3072" width="11.125" style="142" customWidth="1"/>
    <col min="3073" max="3314" width="9" style="142"/>
    <col min="3315" max="3315" width="5.625" style="142" bestFit="1" customWidth="1"/>
    <col min="3316" max="3316" width="15.25" style="142" customWidth="1"/>
    <col min="3317" max="3317" width="5.625" style="142" bestFit="1" customWidth="1"/>
    <col min="3318" max="3318" width="9" style="142"/>
    <col min="3319" max="3322" width="9.625" style="142" customWidth="1"/>
    <col min="3323" max="3323" width="9.5" style="142" bestFit="1" customWidth="1"/>
    <col min="3324" max="3327" width="9.625" style="142" customWidth="1"/>
    <col min="3328" max="3328" width="11.125" style="142" customWidth="1"/>
    <col min="3329" max="3570" width="9" style="142"/>
    <col min="3571" max="3571" width="5.625" style="142" bestFit="1" customWidth="1"/>
    <col min="3572" max="3572" width="15.25" style="142" customWidth="1"/>
    <col min="3573" max="3573" width="5.625" style="142" bestFit="1" customWidth="1"/>
    <col min="3574" max="3574" width="9" style="142"/>
    <col min="3575" max="3578" width="9.625" style="142" customWidth="1"/>
    <col min="3579" max="3579" width="9.5" style="142" bestFit="1" customWidth="1"/>
    <col min="3580" max="3583" width="9.625" style="142" customWidth="1"/>
    <col min="3584" max="3584" width="11.125" style="142" customWidth="1"/>
    <col min="3585" max="3826" width="9" style="142"/>
    <col min="3827" max="3827" width="5.625" style="142" bestFit="1" customWidth="1"/>
    <col min="3828" max="3828" width="15.25" style="142" customWidth="1"/>
    <col min="3829" max="3829" width="5.625" style="142" bestFit="1" customWidth="1"/>
    <col min="3830" max="3830" width="9" style="142"/>
    <col min="3831" max="3834" width="9.625" style="142" customWidth="1"/>
    <col min="3835" max="3835" width="9.5" style="142" bestFit="1" customWidth="1"/>
    <col min="3836" max="3839" width="9.625" style="142" customWidth="1"/>
    <col min="3840" max="3840" width="11.125" style="142" customWidth="1"/>
    <col min="3841" max="4082" width="9" style="142"/>
    <col min="4083" max="4083" width="5.625" style="142" bestFit="1" customWidth="1"/>
    <col min="4084" max="4084" width="15.25" style="142" customWidth="1"/>
    <col min="4085" max="4085" width="5.625" style="142" bestFit="1" customWidth="1"/>
    <col min="4086" max="4086" width="9" style="142"/>
    <col min="4087" max="4090" width="9.625" style="142" customWidth="1"/>
    <col min="4091" max="4091" width="9.5" style="142" bestFit="1" customWidth="1"/>
    <col min="4092" max="4095" width="9.625" style="142" customWidth="1"/>
    <col min="4096" max="4096" width="11.125" style="142" customWidth="1"/>
    <col min="4097" max="4338" width="9" style="142"/>
    <col min="4339" max="4339" width="5.625" style="142" bestFit="1" customWidth="1"/>
    <col min="4340" max="4340" width="15.25" style="142" customWidth="1"/>
    <col min="4341" max="4341" width="5.625" style="142" bestFit="1" customWidth="1"/>
    <col min="4342" max="4342" width="9" style="142"/>
    <col min="4343" max="4346" width="9.625" style="142" customWidth="1"/>
    <col min="4347" max="4347" width="9.5" style="142" bestFit="1" customWidth="1"/>
    <col min="4348" max="4351" width="9.625" style="142" customWidth="1"/>
    <col min="4352" max="4352" width="11.125" style="142" customWidth="1"/>
    <col min="4353" max="4594" width="9" style="142"/>
    <col min="4595" max="4595" width="5.625" style="142" bestFit="1" customWidth="1"/>
    <col min="4596" max="4596" width="15.25" style="142" customWidth="1"/>
    <col min="4597" max="4597" width="5.625" style="142" bestFit="1" customWidth="1"/>
    <col min="4598" max="4598" width="9" style="142"/>
    <col min="4599" max="4602" width="9.625" style="142" customWidth="1"/>
    <col min="4603" max="4603" width="9.5" style="142" bestFit="1" customWidth="1"/>
    <col min="4604" max="4607" width="9.625" style="142" customWidth="1"/>
    <col min="4608" max="4608" width="11.125" style="142" customWidth="1"/>
    <col min="4609" max="4850" width="9" style="142"/>
    <col min="4851" max="4851" width="5.625" style="142" bestFit="1" customWidth="1"/>
    <col min="4852" max="4852" width="15.25" style="142" customWidth="1"/>
    <col min="4853" max="4853" width="5.625" style="142" bestFit="1" customWidth="1"/>
    <col min="4854" max="4854" width="9" style="142"/>
    <col min="4855" max="4858" width="9.625" style="142" customWidth="1"/>
    <col min="4859" max="4859" width="9.5" style="142" bestFit="1" customWidth="1"/>
    <col min="4860" max="4863" width="9.625" style="142" customWidth="1"/>
    <col min="4864" max="4864" width="11.125" style="142" customWidth="1"/>
    <col min="4865" max="5106" width="9" style="142"/>
    <col min="5107" max="5107" width="5.625" style="142" bestFit="1" customWidth="1"/>
    <col min="5108" max="5108" width="15.25" style="142" customWidth="1"/>
    <col min="5109" max="5109" width="5.625" style="142" bestFit="1" customWidth="1"/>
    <col min="5110" max="5110" width="9" style="142"/>
    <col min="5111" max="5114" width="9.625" style="142" customWidth="1"/>
    <col min="5115" max="5115" width="9.5" style="142" bestFit="1" customWidth="1"/>
    <col min="5116" max="5119" width="9.625" style="142" customWidth="1"/>
    <col min="5120" max="5120" width="11.125" style="142" customWidth="1"/>
    <col min="5121" max="5362" width="9" style="142"/>
    <col min="5363" max="5363" width="5.625" style="142" bestFit="1" customWidth="1"/>
    <col min="5364" max="5364" width="15.25" style="142" customWidth="1"/>
    <col min="5365" max="5365" width="5.625" style="142" bestFit="1" customWidth="1"/>
    <col min="5366" max="5366" width="9" style="142"/>
    <col min="5367" max="5370" width="9.625" style="142" customWidth="1"/>
    <col min="5371" max="5371" width="9.5" style="142" bestFit="1" customWidth="1"/>
    <col min="5372" max="5375" width="9.625" style="142" customWidth="1"/>
    <col min="5376" max="5376" width="11.125" style="142" customWidth="1"/>
    <col min="5377" max="5618" width="9" style="142"/>
    <col min="5619" max="5619" width="5.625" style="142" bestFit="1" customWidth="1"/>
    <col min="5620" max="5620" width="15.25" style="142" customWidth="1"/>
    <col min="5621" max="5621" width="5.625" style="142" bestFit="1" customWidth="1"/>
    <col min="5622" max="5622" width="9" style="142"/>
    <col min="5623" max="5626" width="9.625" style="142" customWidth="1"/>
    <col min="5627" max="5627" width="9.5" style="142" bestFit="1" customWidth="1"/>
    <col min="5628" max="5631" width="9.625" style="142" customWidth="1"/>
    <col min="5632" max="5632" width="11.125" style="142" customWidth="1"/>
    <col min="5633" max="5874" width="9" style="142"/>
    <col min="5875" max="5875" width="5.625" style="142" bestFit="1" customWidth="1"/>
    <col min="5876" max="5876" width="15.25" style="142" customWidth="1"/>
    <col min="5877" max="5877" width="5.625" style="142" bestFit="1" customWidth="1"/>
    <col min="5878" max="5878" width="9" style="142"/>
    <col min="5879" max="5882" width="9.625" style="142" customWidth="1"/>
    <col min="5883" max="5883" width="9.5" style="142" bestFit="1" customWidth="1"/>
    <col min="5884" max="5887" width="9.625" style="142" customWidth="1"/>
    <col min="5888" max="5888" width="11.125" style="142" customWidth="1"/>
    <col min="5889" max="6130" width="9" style="142"/>
    <col min="6131" max="6131" width="5.625" style="142" bestFit="1" customWidth="1"/>
    <col min="6132" max="6132" width="15.25" style="142" customWidth="1"/>
    <col min="6133" max="6133" width="5.625" style="142" bestFit="1" customWidth="1"/>
    <col min="6134" max="6134" width="9" style="142"/>
    <col min="6135" max="6138" width="9.625" style="142" customWidth="1"/>
    <col min="6139" max="6139" width="9.5" style="142" bestFit="1" customWidth="1"/>
    <col min="6140" max="6143" width="9.625" style="142" customWidth="1"/>
    <col min="6144" max="6144" width="11.125" style="142" customWidth="1"/>
    <col min="6145" max="6386" width="9" style="142"/>
    <col min="6387" max="6387" width="5.625" style="142" bestFit="1" customWidth="1"/>
    <col min="6388" max="6388" width="15.25" style="142" customWidth="1"/>
    <col min="6389" max="6389" width="5.625" style="142" bestFit="1" customWidth="1"/>
    <col min="6390" max="6390" width="9" style="142"/>
    <col min="6391" max="6394" width="9.625" style="142" customWidth="1"/>
    <col min="6395" max="6395" width="9.5" style="142" bestFit="1" customWidth="1"/>
    <col min="6396" max="6399" width="9.625" style="142" customWidth="1"/>
    <col min="6400" max="6400" width="11.125" style="142" customWidth="1"/>
    <col min="6401" max="6642" width="9" style="142"/>
    <col min="6643" max="6643" width="5.625" style="142" bestFit="1" customWidth="1"/>
    <col min="6644" max="6644" width="15.25" style="142" customWidth="1"/>
    <col min="6645" max="6645" width="5.625" style="142" bestFit="1" customWidth="1"/>
    <col min="6646" max="6646" width="9" style="142"/>
    <col min="6647" max="6650" width="9.625" style="142" customWidth="1"/>
    <col min="6651" max="6651" width="9.5" style="142" bestFit="1" customWidth="1"/>
    <col min="6652" max="6655" width="9.625" style="142" customWidth="1"/>
    <col min="6656" max="6656" width="11.125" style="142" customWidth="1"/>
    <col min="6657" max="6898" width="9" style="142"/>
    <col min="6899" max="6899" width="5.625" style="142" bestFit="1" customWidth="1"/>
    <col min="6900" max="6900" width="15.25" style="142" customWidth="1"/>
    <col min="6901" max="6901" width="5.625" style="142" bestFit="1" customWidth="1"/>
    <col min="6902" max="6902" width="9" style="142"/>
    <col min="6903" max="6906" width="9.625" style="142" customWidth="1"/>
    <col min="6907" max="6907" width="9.5" style="142" bestFit="1" customWidth="1"/>
    <col min="6908" max="6911" width="9.625" style="142" customWidth="1"/>
    <col min="6912" max="6912" width="11.125" style="142" customWidth="1"/>
    <col min="6913" max="7154" width="9" style="142"/>
    <col min="7155" max="7155" width="5.625" style="142" bestFit="1" customWidth="1"/>
    <col min="7156" max="7156" width="15.25" style="142" customWidth="1"/>
    <col min="7157" max="7157" width="5.625" style="142" bestFit="1" customWidth="1"/>
    <col min="7158" max="7158" width="9" style="142"/>
    <col min="7159" max="7162" width="9.625" style="142" customWidth="1"/>
    <col min="7163" max="7163" width="9.5" style="142" bestFit="1" customWidth="1"/>
    <col min="7164" max="7167" width="9.625" style="142" customWidth="1"/>
    <col min="7168" max="7168" width="11.125" style="142" customWidth="1"/>
    <col min="7169" max="7410" width="9" style="142"/>
    <col min="7411" max="7411" width="5.625" style="142" bestFit="1" customWidth="1"/>
    <col min="7412" max="7412" width="15.25" style="142" customWidth="1"/>
    <col min="7413" max="7413" width="5.625" style="142" bestFit="1" customWidth="1"/>
    <col min="7414" max="7414" width="9" style="142"/>
    <col min="7415" max="7418" width="9.625" style="142" customWidth="1"/>
    <col min="7419" max="7419" width="9.5" style="142" bestFit="1" customWidth="1"/>
    <col min="7420" max="7423" width="9.625" style="142" customWidth="1"/>
    <col min="7424" max="7424" width="11.125" style="142" customWidth="1"/>
    <col min="7425" max="7666" width="9" style="142"/>
    <col min="7667" max="7667" width="5.625" style="142" bestFit="1" customWidth="1"/>
    <col min="7668" max="7668" width="15.25" style="142" customWidth="1"/>
    <col min="7669" max="7669" width="5.625" style="142" bestFit="1" customWidth="1"/>
    <col min="7670" max="7670" width="9" style="142"/>
    <col min="7671" max="7674" width="9.625" style="142" customWidth="1"/>
    <col min="7675" max="7675" width="9.5" style="142" bestFit="1" customWidth="1"/>
    <col min="7676" max="7679" width="9.625" style="142" customWidth="1"/>
    <col min="7680" max="7680" width="11.125" style="142" customWidth="1"/>
    <col min="7681" max="7922" width="9" style="142"/>
    <col min="7923" max="7923" width="5.625" style="142" bestFit="1" customWidth="1"/>
    <col min="7924" max="7924" width="15.25" style="142" customWidth="1"/>
    <col min="7925" max="7925" width="5.625" style="142" bestFit="1" customWidth="1"/>
    <col min="7926" max="7926" width="9" style="142"/>
    <col min="7927" max="7930" width="9.625" style="142" customWidth="1"/>
    <col min="7931" max="7931" width="9.5" style="142" bestFit="1" customWidth="1"/>
    <col min="7932" max="7935" width="9.625" style="142" customWidth="1"/>
    <col min="7936" max="7936" width="11.125" style="142" customWidth="1"/>
    <col min="7937" max="8178" width="9" style="142"/>
    <col min="8179" max="8179" width="5.625" style="142" bestFit="1" customWidth="1"/>
    <col min="8180" max="8180" width="15.25" style="142" customWidth="1"/>
    <col min="8181" max="8181" width="5.625" style="142" bestFit="1" customWidth="1"/>
    <col min="8182" max="8182" width="9" style="142"/>
    <col min="8183" max="8186" width="9.625" style="142" customWidth="1"/>
    <col min="8187" max="8187" width="9.5" style="142" bestFit="1" customWidth="1"/>
    <col min="8188" max="8191" width="9.625" style="142" customWidth="1"/>
    <col min="8192" max="8192" width="11.125" style="142" customWidth="1"/>
    <col min="8193" max="8434" width="9" style="142"/>
    <col min="8435" max="8435" width="5.625" style="142" bestFit="1" customWidth="1"/>
    <col min="8436" max="8436" width="15.25" style="142" customWidth="1"/>
    <col min="8437" max="8437" width="5.625" style="142" bestFit="1" customWidth="1"/>
    <col min="8438" max="8438" width="9" style="142"/>
    <col min="8439" max="8442" width="9.625" style="142" customWidth="1"/>
    <col min="8443" max="8443" width="9.5" style="142" bestFit="1" customWidth="1"/>
    <col min="8444" max="8447" width="9.625" style="142" customWidth="1"/>
    <col min="8448" max="8448" width="11.125" style="142" customWidth="1"/>
    <col min="8449" max="8690" width="9" style="142"/>
    <col min="8691" max="8691" width="5.625" style="142" bestFit="1" customWidth="1"/>
    <col min="8692" max="8692" width="15.25" style="142" customWidth="1"/>
    <col min="8693" max="8693" width="5.625" style="142" bestFit="1" customWidth="1"/>
    <col min="8694" max="8694" width="9" style="142"/>
    <col min="8695" max="8698" width="9.625" style="142" customWidth="1"/>
    <col min="8699" max="8699" width="9.5" style="142" bestFit="1" customWidth="1"/>
    <col min="8700" max="8703" width="9.625" style="142" customWidth="1"/>
    <col min="8704" max="8704" width="11.125" style="142" customWidth="1"/>
    <col min="8705" max="8946" width="9" style="142"/>
    <col min="8947" max="8947" width="5.625" style="142" bestFit="1" customWidth="1"/>
    <col min="8948" max="8948" width="15.25" style="142" customWidth="1"/>
    <col min="8949" max="8949" width="5.625" style="142" bestFit="1" customWidth="1"/>
    <col min="8950" max="8950" width="9" style="142"/>
    <col min="8951" max="8954" width="9.625" style="142" customWidth="1"/>
    <col min="8955" max="8955" width="9.5" style="142" bestFit="1" customWidth="1"/>
    <col min="8956" max="8959" width="9.625" style="142" customWidth="1"/>
    <col min="8960" max="8960" width="11.125" style="142" customWidth="1"/>
    <col min="8961" max="9202" width="9" style="142"/>
    <col min="9203" max="9203" width="5.625" style="142" bestFit="1" customWidth="1"/>
    <col min="9204" max="9204" width="15.25" style="142" customWidth="1"/>
    <col min="9205" max="9205" width="5.625" style="142" bestFit="1" customWidth="1"/>
    <col min="9206" max="9206" width="9" style="142"/>
    <col min="9207" max="9210" width="9.625" style="142" customWidth="1"/>
    <col min="9211" max="9211" width="9.5" style="142" bestFit="1" customWidth="1"/>
    <col min="9212" max="9215" width="9.625" style="142" customWidth="1"/>
    <col min="9216" max="9216" width="11.125" style="142" customWidth="1"/>
    <col min="9217" max="9458" width="9" style="142"/>
    <col min="9459" max="9459" width="5.625" style="142" bestFit="1" customWidth="1"/>
    <col min="9460" max="9460" width="15.25" style="142" customWidth="1"/>
    <col min="9461" max="9461" width="5.625" style="142" bestFit="1" customWidth="1"/>
    <col min="9462" max="9462" width="9" style="142"/>
    <col min="9463" max="9466" width="9.625" style="142" customWidth="1"/>
    <col min="9467" max="9467" width="9.5" style="142" bestFit="1" customWidth="1"/>
    <col min="9468" max="9471" width="9.625" style="142" customWidth="1"/>
    <col min="9472" max="9472" width="11.125" style="142" customWidth="1"/>
    <col min="9473" max="9714" width="9" style="142"/>
    <col min="9715" max="9715" width="5.625" style="142" bestFit="1" customWidth="1"/>
    <col min="9716" max="9716" width="15.25" style="142" customWidth="1"/>
    <col min="9717" max="9717" width="5.625" style="142" bestFit="1" customWidth="1"/>
    <col min="9718" max="9718" width="9" style="142"/>
    <col min="9719" max="9722" width="9.625" style="142" customWidth="1"/>
    <col min="9723" max="9723" width="9.5" style="142" bestFit="1" customWidth="1"/>
    <col min="9724" max="9727" width="9.625" style="142" customWidth="1"/>
    <col min="9728" max="9728" width="11.125" style="142" customWidth="1"/>
    <col min="9729" max="9970" width="9" style="142"/>
    <col min="9971" max="9971" width="5.625" style="142" bestFit="1" customWidth="1"/>
    <col min="9972" max="9972" width="15.25" style="142" customWidth="1"/>
    <col min="9973" max="9973" width="5.625" style="142" bestFit="1" customWidth="1"/>
    <col min="9974" max="9974" width="9" style="142"/>
    <col min="9975" max="9978" width="9.625" style="142" customWidth="1"/>
    <col min="9979" max="9979" width="9.5" style="142" bestFit="1" customWidth="1"/>
    <col min="9980" max="9983" width="9.625" style="142" customWidth="1"/>
    <col min="9984" max="9984" width="11.125" style="142" customWidth="1"/>
    <col min="9985" max="10226" width="9" style="142"/>
    <col min="10227" max="10227" width="5.625" style="142" bestFit="1" customWidth="1"/>
    <col min="10228" max="10228" width="15.25" style="142" customWidth="1"/>
    <col min="10229" max="10229" width="5.625" style="142" bestFit="1" customWidth="1"/>
    <col min="10230" max="10230" width="9" style="142"/>
    <col min="10231" max="10234" width="9.625" style="142" customWidth="1"/>
    <col min="10235" max="10235" width="9.5" style="142" bestFit="1" customWidth="1"/>
    <col min="10236" max="10239" width="9.625" style="142" customWidth="1"/>
    <col min="10240" max="10240" width="11.125" style="142" customWidth="1"/>
    <col min="10241" max="10482" width="9" style="142"/>
    <col min="10483" max="10483" width="5.625" style="142" bestFit="1" customWidth="1"/>
    <col min="10484" max="10484" width="15.25" style="142" customWidth="1"/>
    <col min="10485" max="10485" width="5.625" style="142" bestFit="1" customWidth="1"/>
    <col min="10486" max="10486" width="9" style="142"/>
    <col min="10487" max="10490" width="9.625" style="142" customWidth="1"/>
    <col min="10491" max="10491" width="9.5" style="142" bestFit="1" customWidth="1"/>
    <col min="10492" max="10495" width="9.625" style="142" customWidth="1"/>
    <col min="10496" max="10496" width="11.125" style="142" customWidth="1"/>
    <col min="10497" max="10738" width="9" style="142"/>
    <col min="10739" max="10739" width="5.625" style="142" bestFit="1" customWidth="1"/>
    <col min="10740" max="10740" width="15.25" style="142" customWidth="1"/>
    <col min="10741" max="10741" width="5.625" style="142" bestFit="1" customWidth="1"/>
    <col min="10742" max="10742" width="9" style="142"/>
    <col min="10743" max="10746" width="9.625" style="142" customWidth="1"/>
    <col min="10747" max="10747" width="9.5" style="142" bestFit="1" customWidth="1"/>
    <col min="10748" max="10751" width="9.625" style="142" customWidth="1"/>
    <col min="10752" max="10752" width="11.125" style="142" customWidth="1"/>
    <col min="10753" max="10994" width="9" style="142"/>
    <col min="10995" max="10995" width="5.625" style="142" bestFit="1" customWidth="1"/>
    <col min="10996" max="10996" width="15.25" style="142" customWidth="1"/>
    <col min="10997" max="10997" width="5.625" style="142" bestFit="1" customWidth="1"/>
    <col min="10998" max="10998" width="9" style="142"/>
    <col min="10999" max="11002" width="9.625" style="142" customWidth="1"/>
    <col min="11003" max="11003" width="9.5" style="142" bestFit="1" customWidth="1"/>
    <col min="11004" max="11007" width="9.625" style="142" customWidth="1"/>
    <col min="11008" max="11008" width="11.125" style="142" customWidth="1"/>
    <col min="11009" max="11250" width="9" style="142"/>
    <col min="11251" max="11251" width="5.625" style="142" bestFit="1" customWidth="1"/>
    <col min="11252" max="11252" width="15.25" style="142" customWidth="1"/>
    <col min="11253" max="11253" width="5.625" style="142" bestFit="1" customWidth="1"/>
    <col min="11254" max="11254" width="9" style="142"/>
    <col min="11255" max="11258" width="9.625" style="142" customWidth="1"/>
    <col min="11259" max="11259" width="9.5" style="142" bestFit="1" customWidth="1"/>
    <col min="11260" max="11263" width="9.625" style="142" customWidth="1"/>
    <col min="11264" max="11264" width="11.125" style="142" customWidth="1"/>
    <col min="11265" max="11506" width="9" style="142"/>
    <col min="11507" max="11507" width="5.625" style="142" bestFit="1" customWidth="1"/>
    <col min="11508" max="11508" width="15.25" style="142" customWidth="1"/>
    <col min="11509" max="11509" width="5.625" style="142" bestFit="1" customWidth="1"/>
    <col min="11510" max="11510" width="9" style="142"/>
    <col min="11511" max="11514" width="9.625" style="142" customWidth="1"/>
    <col min="11515" max="11515" width="9.5" style="142" bestFit="1" customWidth="1"/>
    <col min="11516" max="11519" width="9.625" style="142" customWidth="1"/>
    <col min="11520" max="11520" width="11.125" style="142" customWidth="1"/>
    <col min="11521" max="11762" width="9" style="142"/>
    <col min="11763" max="11763" width="5.625" style="142" bestFit="1" customWidth="1"/>
    <col min="11764" max="11764" width="15.25" style="142" customWidth="1"/>
    <col min="11765" max="11765" width="5.625" style="142" bestFit="1" customWidth="1"/>
    <col min="11766" max="11766" width="9" style="142"/>
    <col min="11767" max="11770" width="9.625" style="142" customWidth="1"/>
    <col min="11771" max="11771" width="9.5" style="142" bestFit="1" customWidth="1"/>
    <col min="11772" max="11775" width="9.625" style="142" customWidth="1"/>
    <col min="11776" max="11776" width="11.125" style="142" customWidth="1"/>
    <col min="11777" max="12018" width="9" style="142"/>
    <col min="12019" max="12019" width="5.625" style="142" bestFit="1" customWidth="1"/>
    <col min="12020" max="12020" width="15.25" style="142" customWidth="1"/>
    <col min="12021" max="12021" width="5.625" style="142" bestFit="1" customWidth="1"/>
    <col min="12022" max="12022" width="9" style="142"/>
    <col min="12023" max="12026" width="9.625" style="142" customWidth="1"/>
    <col min="12027" max="12027" width="9.5" style="142" bestFit="1" customWidth="1"/>
    <col min="12028" max="12031" width="9.625" style="142" customWidth="1"/>
    <col min="12032" max="12032" width="11.125" style="142" customWidth="1"/>
    <col min="12033" max="12274" width="9" style="142"/>
    <col min="12275" max="12275" width="5.625" style="142" bestFit="1" customWidth="1"/>
    <col min="12276" max="12276" width="15.25" style="142" customWidth="1"/>
    <col min="12277" max="12277" width="5.625" style="142" bestFit="1" customWidth="1"/>
    <col min="12278" max="12278" width="9" style="142"/>
    <col min="12279" max="12282" width="9.625" style="142" customWidth="1"/>
    <col min="12283" max="12283" width="9.5" style="142" bestFit="1" customWidth="1"/>
    <col min="12284" max="12287" width="9.625" style="142" customWidth="1"/>
    <col min="12288" max="12288" width="11.125" style="142" customWidth="1"/>
    <col min="12289" max="12530" width="9" style="142"/>
    <col min="12531" max="12531" width="5.625" style="142" bestFit="1" customWidth="1"/>
    <col min="12532" max="12532" width="15.25" style="142" customWidth="1"/>
    <col min="12533" max="12533" width="5.625" style="142" bestFit="1" customWidth="1"/>
    <col min="12534" max="12534" width="9" style="142"/>
    <col min="12535" max="12538" width="9.625" style="142" customWidth="1"/>
    <col min="12539" max="12539" width="9.5" style="142" bestFit="1" customWidth="1"/>
    <col min="12540" max="12543" width="9.625" style="142" customWidth="1"/>
    <col min="12544" max="12544" width="11.125" style="142" customWidth="1"/>
    <col min="12545" max="12786" width="9" style="142"/>
    <col min="12787" max="12787" width="5.625" style="142" bestFit="1" customWidth="1"/>
    <col min="12788" max="12788" width="15.25" style="142" customWidth="1"/>
    <col min="12789" max="12789" width="5.625" style="142" bestFit="1" customWidth="1"/>
    <col min="12790" max="12790" width="9" style="142"/>
    <col min="12791" max="12794" width="9.625" style="142" customWidth="1"/>
    <col min="12795" max="12795" width="9.5" style="142" bestFit="1" customWidth="1"/>
    <col min="12796" max="12799" width="9.625" style="142" customWidth="1"/>
    <col min="12800" max="12800" width="11.125" style="142" customWidth="1"/>
    <col min="12801" max="13042" width="9" style="142"/>
    <col min="13043" max="13043" width="5.625" style="142" bestFit="1" customWidth="1"/>
    <col min="13044" max="13044" width="15.25" style="142" customWidth="1"/>
    <col min="13045" max="13045" width="5.625" style="142" bestFit="1" customWidth="1"/>
    <col min="13046" max="13046" width="9" style="142"/>
    <col min="13047" max="13050" width="9.625" style="142" customWidth="1"/>
    <col min="13051" max="13051" width="9.5" style="142" bestFit="1" customWidth="1"/>
    <col min="13052" max="13055" width="9.625" style="142" customWidth="1"/>
    <col min="13056" max="13056" width="11.125" style="142" customWidth="1"/>
    <col min="13057" max="13298" width="9" style="142"/>
    <col min="13299" max="13299" width="5.625" style="142" bestFit="1" customWidth="1"/>
    <col min="13300" max="13300" width="15.25" style="142" customWidth="1"/>
    <col min="13301" max="13301" width="5.625" style="142" bestFit="1" customWidth="1"/>
    <col min="13302" max="13302" width="9" style="142"/>
    <col min="13303" max="13306" width="9.625" style="142" customWidth="1"/>
    <col min="13307" max="13307" width="9.5" style="142" bestFit="1" customWidth="1"/>
    <col min="13308" max="13311" width="9.625" style="142" customWidth="1"/>
    <col min="13312" max="13312" width="11.125" style="142" customWidth="1"/>
    <col min="13313" max="13554" width="9" style="142"/>
    <col min="13555" max="13555" width="5.625" style="142" bestFit="1" customWidth="1"/>
    <col min="13556" max="13556" width="15.25" style="142" customWidth="1"/>
    <col min="13557" max="13557" width="5.625" style="142" bestFit="1" customWidth="1"/>
    <col min="13558" max="13558" width="9" style="142"/>
    <col min="13559" max="13562" width="9.625" style="142" customWidth="1"/>
    <col min="13563" max="13563" width="9.5" style="142" bestFit="1" customWidth="1"/>
    <col min="13564" max="13567" width="9.625" style="142" customWidth="1"/>
    <col min="13568" max="13568" width="11.125" style="142" customWidth="1"/>
    <col min="13569" max="13810" width="9" style="142"/>
    <col min="13811" max="13811" width="5.625" style="142" bestFit="1" customWidth="1"/>
    <col min="13812" max="13812" width="15.25" style="142" customWidth="1"/>
    <col min="13813" max="13813" width="5.625" style="142" bestFit="1" customWidth="1"/>
    <col min="13814" max="13814" width="9" style="142"/>
    <col min="13815" max="13818" width="9.625" style="142" customWidth="1"/>
    <col min="13819" max="13819" width="9.5" style="142" bestFit="1" customWidth="1"/>
    <col min="13820" max="13823" width="9.625" style="142" customWidth="1"/>
    <col min="13824" max="13824" width="11.125" style="142" customWidth="1"/>
    <col min="13825" max="14066" width="9" style="142"/>
    <col min="14067" max="14067" width="5.625" style="142" bestFit="1" customWidth="1"/>
    <col min="14068" max="14068" width="15.25" style="142" customWidth="1"/>
    <col min="14069" max="14069" width="5.625" style="142" bestFit="1" customWidth="1"/>
    <col min="14070" max="14070" width="9" style="142"/>
    <col min="14071" max="14074" width="9.625" style="142" customWidth="1"/>
    <col min="14075" max="14075" width="9.5" style="142" bestFit="1" customWidth="1"/>
    <col min="14076" max="14079" width="9.625" style="142" customWidth="1"/>
    <col min="14080" max="14080" width="11.125" style="142" customWidth="1"/>
    <col min="14081" max="14322" width="9" style="142"/>
    <col min="14323" max="14323" width="5.625" style="142" bestFit="1" customWidth="1"/>
    <col min="14324" max="14324" width="15.25" style="142" customWidth="1"/>
    <col min="14325" max="14325" width="5.625" style="142" bestFit="1" customWidth="1"/>
    <col min="14326" max="14326" width="9" style="142"/>
    <col min="14327" max="14330" width="9.625" style="142" customWidth="1"/>
    <col min="14331" max="14331" width="9.5" style="142" bestFit="1" customWidth="1"/>
    <col min="14332" max="14335" width="9.625" style="142" customWidth="1"/>
    <col min="14336" max="14336" width="11.125" style="142" customWidth="1"/>
    <col min="14337" max="14578" width="9" style="142"/>
    <col min="14579" max="14579" width="5.625" style="142" bestFit="1" customWidth="1"/>
    <col min="14580" max="14580" width="15.25" style="142" customWidth="1"/>
    <col min="14581" max="14581" width="5.625" style="142" bestFit="1" customWidth="1"/>
    <col min="14582" max="14582" width="9" style="142"/>
    <col min="14583" max="14586" width="9.625" style="142" customWidth="1"/>
    <col min="14587" max="14587" width="9.5" style="142" bestFit="1" customWidth="1"/>
    <col min="14588" max="14591" width="9.625" style="142" customWidth="1"/>
    <col min="14592" max="14592" width="11.125" style="142" customWidth="1"/>
    <col min="14593" max="14834" width="9" style="142"/>
    <col min="14835" max="14835" width="5.625" style="142" bestFit="1" customWidth="1"/>
    <col min="14836" max="14836" width="15.25" style="142" customWidth="1"/>
    <col min="14837" max="14837" width="5.625" style="142" bestFit="1" customWidth="1"/>
    <col min="14838" max="14838" width="9" style="142"/>
    <col min="14839" max="14842" width="9.625" style="142" customWidth="1"/>
    <col min="14843" max="14843" width="9.5" style="142" bestFit="1" customWidth="1"/>
    <col min="14844" max="14847" width="9.625" style="142" customWidth="1"/>
    <col min="14848" max="14848" width="11.125" style="142" customWidth="1"/>
    <col min="14849" max="15090" width="9" style="142"/>
    <col min="15091" max="15091" width="5.625" style="142" bestFit="1" customWidth="1"/>
    <col min="15092" max="15092" width="15.25" style="142" customWidth="1"/>
    <col min="15093" max="15093" width="5.625" style="142" bestFit="1" customWidth="1"/>
    <col min="15094" max="15094" width="9" style="142"/>
    <col min="15095" max="15098" width="9.625" style="142" customWidth="1"/>
    <col min="15099" max="15099" width="9.5" style="142" bestFit="1" customWidth="1"/>
    <col min="15100" max="15103" width="9.625" style="142" customWidth="1"/>
    <col min="15104" max="15104" width="11.125" style="142" customWidth="1"/>
    <col min="15105" max="15346" width="9" style="142"/>
    <col min="15347" max="15347" width="5.625" style="142" bestFit="1" customWidth="1"/>
    <col min="15348" max="15348" width="15.25" style="142" customWidth="1"/>
    <col min="15349" max="15349" width="5.625" style="142" bestFit="1" customWidth="1"/>
    <col min="15350" max="15350" width="9" style="142"/>
    <col min="15351" max="15354" width="9.625" style="142" customWidth="1"/>
    <col min="15355" max="15355" width="9.5" style="142" bestFit="1" customWidth="1"/>
    <col min="15356" max="15359" width="9.625" style="142" customWidth="1"/>
    <col min="15360" max="15360" width="11.125" style="142" customWidth="1"/>
    <col min="15361" max="15602" width="9" style="142"/>
    <col min="15603" max="15603" width="5.625" style="142" bestFit="1" customWidth="1"/>
    <col min="15604" max="15604" width="15.25" style="142" customWidth="1"/>
    <col min="15605" max="15605" width="5.625" style="142" bestFit="1" customWidth="1"/>
    <col min="15606" max="15606" width="9" style="142"/>
    <col min="15607" max="15610" width="9.625" style="142" customWidth="1"/>
    <col min="15611" max="15611" width="9.5" style="142" bestFit="1" customWidth="1"/>
    <col min="15612" max="15615" width="9.625" style="142" customWidth="1"/>
    <col min="15616" max="15616" width="11.125" style="142" customWidth="1"/>
    <col min="15617" max="15858" width="9" style="142"/>
    <col min="15859" max="15859" width="5.625" style="142" bestFit="1" customWidth="1"/>
    <col min="15860" max="15860" width="15.25" style="142" customWidth="1"/>
    <col min="15861" max="15861" width="5.625" style="142" bestFit="1" customWidth="1"/>
    <col min="15862" max="15862" width="9" style="142"/>
    <col min="15863" max="15866" width="9.625" style="142" customWidth="1"/>
    <col min="15867" max="15867" width="9.5" style="142" bestFit="1" customWidth="1"/>
    <col min="15868" max="15871" width="9.625" style="142" customWidth="1"/>
    <col min="15872" max="15872" width="11.125" style="142" customWidth="1"/>
    <col min="15873" max="16114" width="9" style="142"/>
    <col min="16115" max="16115" width="5.625" style="142" bestFit="1" customWidth="1"/>
    <col min="16116" max="16116" width="15.25" style="142" customWidth="1"/>
    <col min="16117" max="16117" width="5.625" style="142" bestFit="1" customWidth="1"/>
    <col min="16118" max="16118" width="9" style="142"/>
    <col min="16119" max="16122" width="9.625" style="142" customWidth="1"/>
    <col min="16123" max="16123" width="9.5" style="142" bestFit="1" customWidth="1"/>
    <col min="16124" max="16127" width="9.625" style="142" customWidth="1"/>
    <col min="16128" max="16128" width="11.125" style="142" customWidth="1"/>
    <col min="16129" max="16384" width="9" style="142"/>
  </cols>
  <sheetData>
    <row r="1" spans="2:13" s="148" customFormat="1" ht="13.5" x14ac:dyDescent="0.15">
      <c r="B1" s="220"/>
      <c r="C1" s="220"/>
      <c r="D1" s="220"/>
      <c r="E1" s="220"/>
      <c r="F1" s="220"/>
      <c r="G1" s="220"/>
      <c r="H1" s="220"/>
      <c r="M1" s="147" t="s">
        <v>666</v>
      </c>
    </row>
    <row r="2" spans="2:13" ht="18" customHeight="1" x14ac:dyDescent="0.15">
      <c r="B2" s="814" t="s">
        <v>670</v>
      </c>
      <c r="C2" s="814"/>
      <c r="D2" s="814"/>
      <c r="E2" s="814"/>
      <c r="F2" s="814"/>
      <c r="G2" s="814"/>
      <c r="H2" s="814"/>
      <c r="I2" s="814"/>
      <c r="J2" s="814"/>
      <c r="K2" s="814"/>
      <c r="L2" s="814"/>
      <c r="M2" s="814"/>
    </row>
    <row r="3" spans="2:13" ht="7.5" customHeight="1" thickBot="1" x14ac:dyDescent="0.2">
      <c r="B3" s="142"/>
      <c r="E3" s="217"/>
      <c r="F3" s="217"/>
      <c r="G3" s="217"/>
      <c r="H3" s="217"/>
      <c r="I3" s="142"/>
      <c r="J3" s="142"/>
    </row>
    <row r="4" spans="2:13" ht="17.25" customHeight="1" x14ac:dyDescent="0.15">
      <c r="B4" s="575" t="s">
        <v>333</v>
      </c>
      <c r="C4" s="576"/>
      <c r="D4" s="576"/>
      <c r="E4" s="576"/>
      <c r="F4" s="576"/>
      <c r="G4" s="576"/>
      <c r="H4" s="576"/>
      <c r="I4" s="577"/>
      <c r="J4" s="577"/>
      <c r="K4" s="577"/>
      <c r="L4" s="577"/>
      <c r="M4" s="578"/>
    </row>
    <row r="5" spans="2:13" ht="85.5" customHeight="1" thickBot="1" x14ac:dyDescent="0.2">
      <c r="B5" s="815" t="s">
        <v>580</v>
      </c>
      <c r="C5" s="816"/>
      <c r="D5" s="816"/>
      <c r="E5" s="816"/>
      <c r="F5" s="816"/>
      <c r="G5" s="816"/>
      <c r="H5" s="816"/>
      <c r="I5" s="816"/>
      <c r="J5" s="816"/>
      <c r="K5" s="816"/>
      <c r="L5" s="816"/>
      <c r="M5" s="817"/>
    </row>
    <row r="6" spans="2:13" ht="7.5" customHeight="1" x14ac:dyDescent="0.15">
      <c r="B6" s="176"/>
      <c r="E6" s="217"/>
      <c r="F6" s="217"/>
      <c r="G6" s="217"/>
      <c r="H6" s="217"/>
      <c r="I6" s="142"/>
      <c r="J6" s="142"/>
    </row>
    <row r="7" spans="2:13" ht="30" customHeight="1" x14ac:dyDescent="0.15">
      <c r="B7" s="818" t="s">
        <v>581</v>
      </c>
      <c r="C7" s="818"/>
      <c r="D7" s="818"/>
      <c r="E7" s="818"/>
      <c r="F7" s="818"/>
      <c r="G7" s="818"/>
      <c r="H7" s="818"/>
      <c r="I7" s="818"/>
      <c r="J7" s="818"/>
      <c r="K7" s="481" t="s">
        <v>582</v>
      </c>
      <c r="L7" s="481" t="s">
        <v>583</v>
      </c>
      <c r="M7" s="481" t="s">
        <v>584</v>
      </c>
    </row>
    <row r="8" spans="2:13" ht="15" customHeight="1" x14ac:dyDescent="0.15">
      <c r="B8" s="805" t="s">
        <v>585</v>
      </c>
      <c r="C8" s="806"/>
      <c r="D8" s="806"/>
      <c r="E8" s="806"/>
      <c r="F8" s="806"/>
      <c r="G8" s="819"/>
      <c r="H8" s="819"/>
      <c r="I8" s="819"/>
      <c r="J8" s="819"/>
      <c r="K8" s="806"/>
      <c r="L8" s="806"/>
      <c r="M8" s="807"/>
    </row>
    <row r="9" spans="2:13" ht="15" customHeight="1" x14ac:dyDescent="0.15">
      <c r="B9" s="482" t="s">
        <v>586</v>
      </c>
      <c r="C9" s="483"/>
      <c r="D9" s="483"/>
      <c r="E9" s="483"/>
      <c r="F9" s="483"/>
      <c r="G9" s="484"/>
      <c r="H9" s="484"/>
      <c r="I9" s="485"/>
      <c r="J9" s="485"/>
      <c r="K9" s="483"/>
      <c r="L9" s="483"/>
      <c r="M9" s="486"/>
    </row>
    <row r="10" spans="2:13" ht="15" customHeight="1" x14ac:dyDescent="0.15">
      <c r="B10" s="487"/>
      <c r="C10" s="488" t="s">
        <v>587</v>
      </c>
      <c r="D10" s="489"/>
      <c r="E10" s="489"/>
      <c r="F10" s="490"/>
      <c r="G10" s="491" t="s">
        <v>588</v>
      </c>
      <c r="H10" s="492">
        <v>3</v>
      </c>
      <c r="I10" s="493" t="s">
        <v>589</v>
      </c>
      <c r="J10" s="493"/>
      <c r="K10" s="494"/>
      <c r="L10" s="495"/>
      <c r="M10" s="496"/>
    </row>
    <row r="11" spans="2:13" ht="15" customHeight="1" x14ac:dyDescent="0.15">
      <c r="B11" s="487"/>
      <c r="C11" s="497"/>
      <c r="D11" s="554"/>
      <c r="E11" s="554"/>
      <c r="F11" s="498"/>
      <c r="G11" s="491" t="s">
        <v>588</v>
      </c>
      <c r="H11" s="492">
        <v>3</v>
      </c>
      <c r="I11" s="493" t="s">
        <v>590</v>
      </c>
      <c r="J11" s="493"/>
      <c r="K11" s="494"/>
      <c r="L11" s="495"/>
      <c r="M11" s="496"/>
    </row>
    <row r="12" spans="2:13" ht="15" customHeight="1" x14ac:dyDescent="0.15">
      <c r="B12" s="487"/>
      <c r="C12" s="497"/>
      <c r="D12" s="554"/>
      <c r="E12" s="554"/>
      <c r="F12" s="498"/>
      <c r="G12" s="491" t="s">
        <v>588</v>
      </c>
      <c r="H12" s="492">
        <v>3</v>
      </c>
      <c r="I12" s="493" t="s">
        <v>591</v>
      </c>
      <c r="J12" s="493"/>
      <c r="K12" s="494"/>
      <c r="L12" s="495"/>
      <c r="M12" s="496"/>
    </row>
    <row r="13" spans="2:13" ht="15" customHeight="1" x14ac:dyDescent="0.15">
      <c r="B13" s="487"/>
      <c r="C13" s="497"/>
      <c r="D13" s="554"/>
      <c r="E13" s="554"/>
      <c r="F13" s="498"/>
      <c r="G13" s="491" t="s">
        <v>588</v>
      </c>
      <c r="H13" s="492">
        <v>3</v>
      </c>
      <c r="I13" s="493" t="s">
        <v>592</v>
      </c>
      <c r="J13" s="493"/>
      <c r="K13" s="494"/>
      <c r="L13" s="495"/>
      <c r="M13" s="496"/>
    </row>
    <row r="14" spans="2:13" ht="15" customHeight="1" x14ac:dyDescent="0.15">
      <c r="B14" s="487"/>
      <c r="C14" s="497"/>
      <c r="D14" s="554"/>
      <c r="E14" s="554"/>
      <c r="F14" s="498"/>
      <c r="G14" s="491" t="s">
        <v>588</v>
      </c>
      <c r="H14" s="492">
        <v>3</v>
      </c>
      <c r="I14" s="493" t="s">
        <v>593</v>
      </c>
      <c r="J14" s="493"/>
      <c r="K14" s="494"/>
      <c r="L14" s="495"/>
      <c r="M14" s="496"/>
    </row>
    <row r="15" spans="2:13" ht="15" customHeight="1" x14ac:dyDescent="0.15">
      <c r="B15" s="487"/>
      <c r="C15" s="499"/>
      <c r="D15" s="500"/>
      <c r="E15" s="500"/>
      <c r="F15" s="501"/>
      <c r="G15" s="491" t="s">
        <v>588</v>
      </c>
      <c r="H15" s="492">
        <v>3</v>
      </c>
      <c r="I15" s="493" t="s">
        <v>594</v>
      </c>
      <c r="J15" s="493"/>
      <c r="K15" s="494"/>
      <c r="L15" s="495"/>
      <c r="M15" s="496"/>
    </row>
    <row r="16" spans="2:13" ht="15" customHeight="1" x14ac:dyDescent="0.15">
      <c r="B16" s="487"/>
      <c r="C16" s="488" t="s">
        <v>595</v>
      </c>
      <c r="D16" s="489"/>
      <c r="E16" s="489"/>
      <c r="F16" s="490"/>
      <c r="G16" s="502" t="s">
        <v>588</v>
      </c>
      <c r="H16" s="492">
        <v>6</v>
      </c>
      <c r="I16" s="493"/>
      <c r="J16" s="493"/>
      <c r="K16" s="494"/>
      <c r="L16" s="495"/>
      <c r="M16" s="496"/>
    </row>
    <row r="17" spans="2:13" ht="15" customHeight="1" x14ac:dyDescent="0.15">
      <c r="B17" s="487"/>
      <c r="C17" s="503" t="s">
        <v>596</v>
      </c>
      <c r="D17" s="504"/>
      <c r="E17" s="504"/>
      <c r="F17" s="505"/>
      <c r="G17" s="491" t="s">
        <v>588</v>
      </c>
      <c r="H17" s="492">
        <v>7</v>
      </c>
      <c r="I17" s="493"/>
      <c r="J17" s="493"/>
      <c r="K17" s="494"/>
      <c r="L17" s="495"/>
      <c r="M17" s="496"/>
    </row>
    <row r="18" spans="2:13" ht="15" customHeight="1" x14ac:dyDescent="0.15">
      <c r="B18" s="487"/>
      <c r="C18" s="488" t="s">
        <v>597</v>
      </c>
      <c r="D18" s="489"/>
      <c r="E18" s="489"/>
      <c r="F18" s="490"/>
      <c r="G18" s="491" t="s">
        <v>588</v>
      </c>
      <c r="H18" s="492">
        <v>8</v>
      </c>
      <c r="I18" s="493" t="s">
        <v>589</v>
      </c>
      <c r="J18" s="493" t="s">
        <v>598</v>
      </c>
      <c r="K18" s="494"/>
      <c r="L18" s="495"/>
      <c r="M18" s="496"/>
    </row>
    <row r="19" spans="2:13" ht="15" customHeight="1" x14ac:dyDescent="0.15">
      <c r="B19" s="487"/>
      <c r="C19" s="497"/>
      <c r="D19" s="554"/>
      <c r="E19" s="554"/>
      <c r="F19" s="498"/>
      <c r="G19" s="491" t="s">
        <v>588</v>
      </c>
      <c r="H19" s="492">
        <v>8</v>
      </c>
      <c r="I19" s="493" t="s">
        <v>589</v>
      </c>
      <c r="J19" s="493" t="s">
        <v>599</v>
      </c>
      <c r="K19" s="494"/>
      <c r="L19" s="495"/>
      <c r="M19" s="496"/>
    </row>
    <row r="20" spans="2:13" ht="15" customHeight="1" x14ac:dyDescent="0.15">
      <c r="B20" s="487"/>
      <c r="C20" s="497"/>
      <c r="D20" s="554"/>
      <c r="E20" s="554"/>
      <c r="F20" s="498"/>
      <c r="G20" s="491" t="s">
        <v>588</v>
      </c>
      <c r="H20" s="492">
        <v>8</v>
      </c>
      <c r="I20" s="493" t="s">
        <v>589</v>
      </c>
      <c r="J20" s="493" t="s">
        <v>600</v>
      </c>
      <c r="K20" s="494"/>
      <c r="L20" s="495"/>
      <c r="M20" s="496"/>
    </row>
    <row r="21" spans="2:13" ht="15" customHeight="1" x14ac:dyDescent="0.15">
      <c r="B21" s="487"/>
      <c r="C21" s="497"/>
      <c r="D21" s="554"/>
      <c r="E21" s="554"/>
      <c r="F21" s="498"/>
      <c r="G21" s="491" t="s">
        <v>588</v>
      </c>
      <c r="H21" s="492">
        <v>8</v>
      </c>
      <c r="I21" s="493" t="s">
        <v>589</v>
      </c>
      <c r="J21" s="493" t="s">
        <v>601</v>
      </c>
      <c r="K21" s="494"/>
      <c r="L21" s="495"/>
      <c r="M21" s="496"/>
    </row>
    <row r="22" spans="2:13" ht="15" customHeight="1" x14ac:dyDescent="0.15">
      <c r="B22" s="487"/>
      <c r="C22" s="497"/>
      <c r="D22" s="554"/>
      <c r="E22" s="554"/>
      <c r="F22" s="498"/>
      <c r="G22" s="491" t="s">
        <v>588</v>
      </c>
      <c r="H22" s="492">
        <v>8</v>
      </c>
      <c r="I22" s="493" t="s">
        <v>590</v>
      </c>
      <c r="J22" s="493" t="s">
        <v>598</v>
      </c>
      <c r="K22" s="494"/>
      <c r="L22" s="495"/>
      <c r="M22" s="496"/>
    </row>
    <row r="23" spans="2:13" ht="15" customHeight="1" x14ac:dyDescent="0.15">
      <c r="B23" s="487"/>
      <c r="C23" s="497"/>
      <c r="D23" s="554"/>
      <c r="E23" s="554"/>
      <c r="F23" s="498"/>
      <c r="G23" s="491" t="s">
        <v>588</v>
      </c>
      <c r="H23" s="492">
        <v>8</v>
      </c>
      <c r="I23" s="493" t="s">
        <v>590</v>
      </c>
      <c r="J23" s="493" t="s">
        <v>599</v>
      </c>
      <c r="K23" s="494"/>
      <c r="L23" s="495"/>
      <c r="M23" s="496"/>
    </row>
    <row r="24" spans="2:13" ht="15" customHeight="1" x14ac:dyDescent="0.15">
      <c r="B24" s="487"/>
      <c r="C24" s="497"/>
      <c r="D24" s="554"/>
      <c r="E24" s="554"/>
      <c r="F24" s="498"/>
      <c r="G24" s="491" t="s">
        <v>588</v>
      </c>
      <c r="H24" s="492">
        <v>8</v>
      </c>
      <c r="I24" s="493" t="s">
        <v>590</v>
      </c>
      <c r="J24" s="493" t="s">
        <v>600</v>
      </c>
      <c r="K24" s="494"/>
      <c r="L24" s="495"/>
      <c r="M24" s="496"/>
    </row>
    <row r="25" spans="2:13" ht="15" customHeight="1" x14ac:dyDescent="0.15">
      <c r="B25" s="506"/>
      <c r="C25" s="507"/>
      <c r="D25" s="555"/>
      <c r="E25" s="555"/>
      <c r="F25" s="508"/>
      <c r="G25" s="491" t="s">
        <v>588</v>
      </c>
      <c r="H25" s="492">
        <v>8</v>
      </c>
      <c r="I25" s="493" t="s">
        <v>590</v>
      </c>
      <c r="J25" s="493" t="s">
        <v>601</v>
      </c>
      <c r="K25" s="494"/>
      <c r="L25" s="495"/>
      <c r="M25" s="496"/>
    </row>
    <row r="26" spans="2:13" ht="15" customHeight="1" x14ac:dyDescent="0.15">
      <c r="B26" s="487"/>
      <c r="C26" s="497"/>
      <c r="D26" s="554"/>
      <c r="E26" s="554"/>
      <c r="F26" s="498"/>
      <c r="G26" s="491" t="s">
        <v>588</v>
      </c>
      <c r="H26" s="492">
        <v>8</v>
      </c>
      <c r="I26" s="493" t="s">
        <v>591</v>
      </c>
      <c r="J26" s="493"/>
      <c r="K26" s="494"/>
      <c r="L26" s="495"/>
      <c r="M26" s="496"/>
    </row>
    <row r="27" spans="2:13" ht="15" customHeight="1" x14ac:dyDescent="0.15">
      <c r="B27" s="487"/>
      <c r="C27" s="488" t="s">
        <v>602</v>
      </c>
      <c r="D27" s="489"/>
      <c r="E27" s="489"/>
      <c r="F27" s="490"/>
      <c r="G27" s="502" t="s">
        <v>588</v>
      </c>
      <c r="H27" s="492">
        <v>9</v>
      </c>
      <c r="I27" s="493"/>
      <c r="J27" s="493" t="s">
        <v>598</v>
      </c>
      <c r="K27" s="494"/>
      <c r="L27" s="495"/>
      <c r="M27" s="496"/>
    </row>
    <row r="28" spans="2:13" ht="15" customHeight="1" x14ac:dyDescent="0.15">
      <c r="B28" s="487"/>
      <c r="C28" s="497"/>
      <c r="D28" s="554"/>
      <c r="E28" s="554"/>
      <c r="F28" s="498"/>
      <c r="G28" s="502" t="s">
        <v>588</v>
      </c>
      <c r="H28" s="492">
        <v>9</v>
      </c>
      <c r="I28" s="493"/>
      <c r="J28" s="493" t="s">
        <v>599</v>
      </c>
      <c r="K28" s="494"/>
      <c r="L28" s="495"/>
      <c r="M28" s="496"/>
    </row>
    <row r="29" spans="2:13" ht="15" customHeight="1" x14ac:dyDescent="0.15">
      <c r="B29" s="487"/>
      <c r="C29" s="497"/>
      <c r="D29" s="554"/>
      <c r="E29" s="554"/>
      <c r="F29" s="498"/>
      <c r="G29" s="502" t="s">
        <v>588</v>
      </c>
      <c r="H29" s="492">
        <v>9</v>
      </c>
      <c r="I29" s="493"/>
      <c r="J29" s="493" t="s">
        <v>600</v>
      </c>
      <c r="K29" s="494"/>
      <c r="L29" s="495"/>
      <c r="M29" s="496"/>
    </row>
    <row r="30" spans="2:13" ht="15" customHeight="1" x14ac:dyDescent="0.15">
      <c r="B30" s="487"/>
      <c r="C30" s="499"/>
      <c r="D30" s="500"/>
      <c r="E30" s="500"/>
      <c r="F30" s="501"/>
      <c r="G30" s="502" t="s">
        <v>588</v>
      </c>
      <c r="H30" s="492">
        <v>9</v>
      </c>
      <c r="I30" s="493"/>
      <c r="J30" s="493" t="s">
        <v>601</v>
      </c>
      <c r="K30" s="494"/>
      <c r="L30" s="495"/>
      <c r="M30" s="496"/>
    </row>
    <row r="31" spans="2:13" ht="15" customHeight="1" x14ac:dyDescent="0.15">
      <c r="B31" s="487"/>
      <c r="C31" s="503" t="s">
        <v>603</v>
      </c>
      <c r="D31" s="504"/>
      <c r="E31" s="504"/>
      <c r="F31" s="505"/>
      <c r="G31" s="502" t="s">
        <v>588</v>
      </c>
      <c r="H31" s="492">
        <v>10</v>
      </c>
      <c r="I31" s="493"/>
      <c r="J31" s="493"/>
      <c r="K31" s="494"/>
      <c r="L31" s="495"/>
      <c r="M31" s="496"/>
    </row>
    <row r="32" spans="2:13" ht="15" customHeight="1" x14ac:dyDescent="0.15">
      <c r="B32" s="487"/>
      <c r="C32" s="503" t="s">
        <v>604</v>
      </c>
      <c r="D32" s="504"/>
      <c r="E32" s="504"/>
      <c r="F32" s="505"/>
      <c r="G32" s="502" t="s">
        <v>588</v>
      </c>
      <c r="H32" s="492">
        <v>11</v>
      </c>
      <c r="I32" s="493"/>
      <c r="J32" s="493"/>
      <c r="K32" s="494"/>
      <c r="L32" s="495"/>
      <c r="M32" s="496"/>
    </row>
    <row r="33" spans="2:13" ht="15" customHeight="1" x14ac:dyDescent="0.15">
      <c r="B33" s="487"/>
      <c r="C33" s="488" t="s">
        <v>605</v>
      </c>
      <c r="D33" s="489"/>
      <c r="E33" s="489"/>
      <c r="F33" s="490"/>
      <c r="G33" s="502" t="s">
        <v>588</v>
      </c>
      <c r="H33" s="492">
        <v>12</v>
      </c>
      <c r="I33" s="493"/>
      <c r="J33" s="493" t="s">
        <v>598</v>
      </c>
      <c r="K33" s="494"/>
      <c r="L33" s="495"/>
      <c r="M33" s="496"/>
    </row>
    <row r="34" spans="2:13" ht="15" customHeight="1" x14ac:dyDescent="0.15">
      <c r="B34" s="487"/>
      <c r="C34" s="497"/>
      <c r="D34" s="554"/>
      <c r="E34" s="554"/>
      <c r="F34" s="498"/>
      <c r="G34" s="502" t="s">
        <v>588</v>
      </c>
      <c r="H34" s="492">
        <v>12</v>
      </c>
      <c r="I34" s="493"/>
      <c r="J34" s="493" t="s">
        <v>599</v>
      </c>
      <c r="K34" s="494"/>
      <c r="L34" s="495"/>
      <c r="M34" s="496"/>
    </row>
    <row r="35" spans="2:13" ht="15" customHeight="1" x14ac:dyDescent="0.15">
      <c r="B35" s="487"/>
      <c r="C35" s="497"/>
      <c r="D35" s="554"/>
      <c r="E35" s="554"/>
      <c r="F35" s="498"/>
      <c r="G35" s="502" t="s">
        <v>588</v>
      </c>
      <c r="H35" s="492">
        <v>12</v>
      </c>
      <c r="I35" s="493"/>
      <c r="J35" s="493" t="s">
        <v>600</v>
      </c>
      <c r="K35" s="494"/>
      <c r="L35" s="495"/>
      <c r="M35" s="496"/>
    </row>
    <row r="36" spans="2:13" ht="15" customHeight="1" x14ac:dyDescent="0.15">
      <c r="B36" s="805" t="s">
        <v>606</v>
      </c>
      <c r="C36" s="806"/>
      <c r="D36" s="806"/>
      <c r="E36" s="806"/>
      <c r="F36" s="806"/>
      <c r="G36" s="819"/>
      <c r="H36" s="819"/>
      <c r="I36" s="819"/>
      <c r="J36" s="819"/>
      <c r="K36" s="806"/>
      <c r="L36" s="806"/>
      <c r="M36" s="807"/>
    </row>
    <row r="37" spans="2:13" ht="15" customHeight="1" x14ac:dyDescent="0.15">
      <c r="B37" s="482" t="s">
        <v>607</v>
      </c>
      <c r="C37" s="483"/>
      <c r="D37" s="483"/>
      <c r="E37" s="483"/>
      <c r="F37" s="483"/>
      <c r="G37" s="484"/>
      <c r="H37" s="484"/>
      <c r="I37" s="485"/>
      <c r="J37" s="485"/>
      <c r="K37" s="483"/>
      <c r="L37" s="483"/>
      <c r="M37" s="486"/>
    </row>
    <row r="38" spans="2:13" ht="15" customHeight="1" x14ac:dyDescent="0.15">
      <c r="B38" s="487"/>
      <c r="C38" s="509" t="s">
        <v>608</v>
      </c>
      <c r="D38" s="510"/>
      <c r="E38" s="510"/>
      <c r="F38" s="511"/>
      <c r="G38" s="502" t="s">
        <v>609</v>
      </c>
      <c r="H38" s="492">
        <v>1</v>
      </c>
      <c r="I38" s="493" t="s">
        <v>589</v>
      </c>
      <c r="J38" s="493" t="s">
        <v>598</v>
      </c>
      <c r="K38" s="494"/>
      <c r="L38" s="495"/>
      <c r="M38" s="496"/>
    </row>
    <row r="39" spans="2:13" ht="15" customHeight="1" x14ac:dyDescent="0.15">
      <c r="B39" s="487"/>
      <c r="C39" s="512"/>
      <c r="D39" s="556"/>
      <c r="E39" s="556"/>
      <c r="F39" s="513"/>
      <c r="G39" s="502" t="s">
        <v>609</v>
      </c>
      <c r="H39" s="492">
        <v>1</v>
      </c>
      <c r="I39" s="493" t="s">
        <v>589</v>
      </c>
      <c r="J39" s="493" t="s">
        <v>599</v>
      </c>
      <c r="K39" s="494"/>
      <c r="L39" s="495"/>
      <c r="M39" s="496"/>
    </row>
    <row r="40" spans="2:13" ht="15" customHeight="1" x14ac:dyDescent="0.15">
      <c r="B40" s="487"/>
      <c r="C40" s="512"/>
      <c r="D40" s="556"/>
      <c r="E40" s="556"/>
      <c r="F40" s="513"/>
      <c r="G40" s="502" t="s">
        <v>609</v>
      </c>
      <c r="H40" s="492">
        <v>1</v>
      </c>
      <c r="I40" s="493" t="s">
        <v>589</v>
      </c>
      <c r="J40" s="493" t="s">
        <v>600</v>
      </c>
      <c r="K40" s="494"/>
      <c r="L40" s="495"/>
      <c r="M40" s="496"/>
    </row>
    <row r="41" spans="2:13" ht="15" customHeight="1" x14ac:dyDescent="0.15">
      <c r="B41" s="487"/>
      <c r="C41" s="512"/>
      <c r="D41" s="556"/>
      <c r="E41" s="556"/>
      <c r="F41" s="513"/>
      <c r="G41" s="502" t="s">
        <v>609</v>
      </c>
      <c r="H41" s="492">
        <v>1</v>
      </c>
      <c r="I41" s="493" t="s">
        <v>589</v>
      </c>
      <c r="J41" s="493" t="s">
        <v>601</v>
      </c>
      <c r="K41" s="494"/>
      <c r="L41" s="495"/>
      <c r="M41" s="496"/>
    </row>
    <row r="42" spans="2:13" ht="15" customHeight="1" x14ac:dyDescent="0.15">
      <c r="B42" s="487"/>
      <c r="C42" s="512"/>
      <c r="D42" s="556"/>
      <c r="E42" s="556"/>
      <c r="F42" s="513"/>
      <c r="G42" s="502" t="s">
        <v>609</v>
      </c>
      <c r="H42" s="492">
        <v>1</v>
      </c>
      <c r="I42" s="493" t="s">
        <v>590</v>
      </c>
      <c r="J42" s="493"/>
      <c r="K42" s="494"/>
      <c r="L42" s="495"/>
      <c r="M42" s="496"/>
    </row>
    <row r="43" spans="2:13" ht="15" customHeight="1" x14ac:dyDescent="0.15">
      <c r="B43" s="487"/>
      <c r="C43" s="512"/>
      <c r="D43" s="556"/>
      <c r="E43" s="556"/>
      <c r="F43" s="513"/>
      <c r="G43" s="502" t="s">
        <v>609</v>
      </c>
      <c r="H43" s="492">
        <v>1</v>
      </c>
      <c r="I43" s="493" t="s">
        <v>591</v>
      </c>
      <c r="J43" s="493" t="s">
        <v>598</v>
      </c>
      <c r="K43" s="494"/>
      <c r="L43" s="495"/>
      <c r="M43" s="496"/>
    </row>
    <row r="44" spans="2:13" ht="15" customHeight="1" x14ac:dyDescent="0.15">
      <c r="B44" s="487"/>
      <c r="C44" s="512"/>
      <c r="D44" s="556"/>
      <c r="E44" s="556"/>
      <c r="F44" s="513"/>
      <c r="G44" s="502" t="s">
        <v>609</v>
      </c>
      <c r="H44" s="492">
        <v>1</v>
      </c>
      <c r="I44" s="493" t="s">
        <v>591</v>
      </c>
      <c r="J44" s="493" t="s">
        <v>599</v>
      </c>
      <c r="K44" s="494"/>
      <c r="L44" s="495"/>
      <c r="M44" s="496"/>
    </row>
    <row r="45" spans="2:13" ht="15" customHeight="1" x14ac:dyDescent="0.15">
      <c r="B45" s="487"/>
      <c r="C45" s="512"/>
      <c r="D45" s="556"/>
      <c r="E45" s="556"/>
      <c r="F45" s="513"/>
      <c r="G45" s="502" t="s">
        <v>609</v>
      </c>
      <c r="H45" s="492">
        <v>1</v>
      </c>
      <c r="I45" s="493" t="s">
        <v>592</v>
      </c>
      <c r="J45" s="493"/>
      <c r="K45" s="494"/>
      <c r="L45" s="495"/>
      <c r="M45" s="496"/>
    </row>
    <row r="46" spans="2:13" ht="15" customHeight="1" x14ac:dyDescent="0.15">
      <c r="B46" s="487"/>
      <c r="C46" s="512"/>
      <c r="D46" s="556"/>
      <c r="E46" s="556"/>
      <c r="F46" s="513"/>
      <c r="G46" s="502" t="s">
        <v>609</v>
      </c>
      <c r="H46" s="492">
        <v>1</v>
      </c>
      <c r="I46" s="493" t="s">
        <v>593</v>
      </c>
      <c r="J46" s="493"/>
      <c r="K46" s="494"/>
      <c r="L46" s="495"/>
      <c r="M46" s="496"/>
    </row>
    <row r="47" spans="2:13" ht="15" customHeight="1" x14ac:dyDescent="0.15">
      <c r="B47" s="487"/>
      <c r="C47" s="512"/>
      <c r="D47" s="556"/>
      <c r="E47" s="556"/>
      <c r="F47" s="513"/>
      <c r="G47" s="502" t="s">
        <v>609</v>
      </c>
      <c r="H47" s="492">
        <v>1</v>
      </c>
      <c r="I47" s="493" t="s">
        <v>594</v>
      </c>
      <c r="J47" s="493"/>
      <c r="K47" s="494"/>
      <c r="L47" s="495"/>
      <c r="M47" s="496"/>
    </row>
    <row r="48" spans="2:13" ht="15" customHeight="1" x14ac:dyDescent="0.15">
      <c r="B48" s="514"/>
      <c r="C48" s="515"/>
      <c r="D48" s="516"/>
      <c r="E48" s="516"/>
      <c r="F48" s="517"/>
      <c r="G48" s="518" t="s">
        <v>609</v>
      </c>
      <c r="H48" s="519">
        <v>1</v>
      </c>
      <c r="I48" s="520" t="s">
        <v>610</v>
      </c>
      <c r="J48" s="520"/>
      <c r="K48" s="521"/>
      <c r="L48" s="522"/>
      <c r="M48" s="523"/>
    </row>
    <row r="49" spans="2:13" ht="15" customHeight="1" x14ac:dyDescent="0.15">
      <c r="B49" s="805" t="s">
        <v>606</v>
      </c>
      <c r="C49" s="806"/>
      <c r="D49" s="806"/>
      <c r="E49" s="806"/>
      <c r="F49" s="806"/>
      <c r="G49" s="819"/>
      <c r="H49" s="819"/>
      <c r="I49" s="819"/>
      <c r="J49" s="819"/>
      <c r="K49" s="806"/>
      <c r="L49" s="806"/>
      <c r="M49" s="807"/>
    </row>
    <row r="50" spans="2:13" ht="15" customHeight="1" x14ac:dyDescent="0.15">
      <c r="B50" s="482" t="s">
        <v>611</v>
      </c>
      <c r="C50" s="483"/>
      <c r="D50" s="483"/>
      <c r="E50" s="483"/>
      <c r="F50" s="483"/>
      <c r="G50" s="484"/>
      <c r="H50" s="484"/>
      <c r="I50" s="485"/>
      <c r="J50" s="485"/>
      <c r="K50" s="483"/>
      <c r="L50" s="483"/>
      <c r="M50" s="486"/>
    </row>
    <row r="51" spans="2:13" ht="15" customHeight="1" x14ac:dyDescent="0.15">
      <c r="B51" s="487"/>
      <c r="C51" s="524" t="s">
        <v>683</v>
      </c>
      <c r="D51" s="510"/>
      <c r="E51" s="510"/>
      <c r="F51" s="511"/>
      <c r="G51" s="502" t="s">
        <v>609</v>
      </c>
      <c r="H51" s="492">
        <v>2</v>
      </c>
      <c r="I51" s="493" t="s">
        <v>589</v>
      </c>
      <c r="J51" s="493" t="s">
        <v>598</v>
      </c>
      <c r="K51" s="494"/>
      <c r="L51" s="495"/>
      <c r="M51" s="496"/>
    </row>
    <row r="52" spans="2:13" ht="15" customHeight="1" x14ac:dyDescent="0.15">
      <c r="B52" s="487"/>
      <c r="C52" s="512"/>
      <c r="D52" s="556"/>
      <c r="E52" s="556"/>
      <c r="F52" s="513"/>
      <c r="G52" s="502" t="s">
        <v>609</v>
      </c>
      <c r="H52" s="492">
        <v>2</v>
      </c>
      <c r="I52" s="493" t="s">
        <v>589</v>
      </c>
      <c r="J52" s="493" t="s">
        <v>599</v>
      </c>
      <c r="K52" s="494"/>
      <c r="L52" s="495"/>
      <c r="M52" s="496"/>
    </row>
    <row r="53" spans="2:13" ht="15" customHeight="1" x14ac:dyDescent="0.15">
      <c r="B53" s="487"/>
      <c r="C53" s="512"/>
      <c r="D53" s="556"/>
      <c r="E53" s="556"/>
      <c r="F53" s="513"/>
      <c r="G53" s="502" t="s">
        <v>609</v>
      </c>
      <c r="H53" s="492">
        <v>2</v>
      </c>
      <c r="I53" s="493" t="s">
        <v>589</v>
      </c>
      <c r="J53" s="493" t="s">
        <v>600</v>
      </c>
      <c r="K53" s="494"/>
      <c r="L53" s="495"/>
      <c r="M53" s="496"/>
    </row>
    <row r="54" spans="2:13" ht="15" customHeight="1" x14ac:dyDescent="0.15">
      <c r="B54" s="487"/>
      <c r="C54" s="512"/>
      <c r="D54" s="556"/>
      <c r="E54" s="556"/>
      <c r="F54" s="513"/>
      <c r="G54" s="502" t="s">
        <v>609</v>
      </c>
      <c r="H54" s="492">
        <v>2</v>
      </c>
      <c r="I54" s="493" t="s">
        <v>589</v>
      </c>
      <c r="J54" s="493" t="s">
        <v>601</v>
      </c>
      <c r="K54" s="494"/>
      <c r="L54" s="495"/>
      <c r="M54" s="496"/>
    </row>
    <row r="55" spans="2:13" ht="15" customHeight="1" x14ac:dyDescent="0.15">
      <c r="B55" s="487"/>
      <c r="C55" s="512"/>
      <c r="D55" s="556"/>
      <c r="E55" s="556"/>
      <c r="F55" s="513"/>
      <c r="G55" s="502" t="s">
        <v>609</v>
      </c>
      <c r="H55" s="492">
        <v>2</v>
      </c>
      <c r="I55" s="493" t="s">
        <v>589</v>
      </c>
      <c r="J55" s="525" t="s">
        <v>612</v>
      </c>
      <c r="K55" s="494"/>
      <c r="L55" s="495"/>
      <c r="M55" s="496"/>
    </row>
    <row r="56" spans="2:13" ht="15" customHeight="1" x14ac:dyDescent="0.15">
      <c r="B56" s="487"/>
      <c r="C56" s="512"/>
      <c r="D56" s="556"/>
      <c r="E56" s="556"/>
      <c r="F56" s="513"/>
      <c r="G56" s="502" t="s">
        <v>609</v>
      </c>
      <c r="H56" s="492">
        <v>2</v>
      </c>
      <c r="I56" s="493" t="s">
        <v>590</v>
      </c>
      <c r="J56" s="493" t="s">
        <v>598</v>
      </c>
      <c r="K56" s="494"/>
      <c r="L56" s="495"/>
      <c r="M56" s="496"/>
    </row>
    <row r="57" spans="2:13" ht="15" customHeight="1" x14ac:dyDescent="0.15">
      <c r="B57" s="487"/>
      <c r="C57" s="512"/>
      <c r="D57" s="556"/>
      <c r="E57" s="556"/>
      <c r="F57" s="513"/>
      <c r="G57" s="502" t="s">
        <v>609</v>
      </c>
      <c r="H57" s="492">
        <v>2</v>
      </c>
      <c r="I57" s="493" t="s">
        <v>590</v>
      </c>
      <c r="J57" s="493" t="s">
        <v>599</v>
      </c>
      <c r="K57" s="494"/>
      <c r="L57" s="495"/>
      <c r="M57" s="496"/>
    </row>
    <row r="58" spans="2:13" ht="15" customHeight="1" x14ac:dyDescent="0.15">
      <c r="B58" s="487"/>
      <c r="C58" s="512"/>
      <c r="D58" s="556"/>
      <c r="E58" s="556"/>
      <c r="F58" s="513"/>
      <c r="G58" s="502" t="s">
        <v>609</v>
      </c>
      <c r="H58" s="492">
        <v>2</v>
      </c>
      <c r="I58" s="493" t="s">
        <v>590</v>
      </c>
      <c r="J58" s="493" t="s">
        <v>600</v>
      </c>
      <c r="K58" s="494"/>
      <c r="L58" s="495"/>
      <c r="M58" s="496"/>
    </row>
    <row r="59" spans="2:13" ht="15" customHeight="1" x14ac:dyDescent="0.15">
      <c r="B59" s="487"/>
      <c r="C59" s="512"/>
      <c r="D59" s="556"/>
      <c r="E59" s="556"/>
      <c r="F59" s="513"/>
      <c r="G59" s="502" t="s">
        <v>609</v>
      </c>
      <c r="H59" s="492">
        <v>2</v>
      </c>
      <c r="I59" s="493" t="s">
        <v>590</v>
      </c>
      <c r="J59" s="493" t="s">
        <v>601</v>
      </c>
      <c r="K59" s="494"/>
      <c r="L59" s="495"/>
      <c r="M59" s="496"/>
    </row>
    <row r="60" spans="2:13" ht="15" customHeight="1" x14ac:dyDescent="0.15">
      <c r="B60" s="487"/>
      <c r="C60" s="512"/>
      <c r="D60" s="556"/>
      <c r="E60" s="556"/>
      <c r="F60" s="513"/>
      <c r="G60" s="502" t="s">
        <v>609</v>
      </c>
      <c r="H60" s="492">
        <v>2</v>
      </c>
      <c r="I60" s="493" t="s">
        <v>590</v>
      </c>
      <c r="J60" s="525" t="s">
        <v>612</v>
      </c>
      <c r="K60" s="494"/>
      <c r="L60" s="495"/>
      <c r="M60" s="496"/>
    </row>
    <row r="61" spans="2:13" ht="15" customHeight="1" x14ac:dyDescent="0.15">
      <c r="B61" s="487"/>
      <c r="C61" s="512"/>
      <c r="D61" s="556"/>
      <c r="E61" s="556"/>
      <c r="F61" s="513"/>
      <c r="G61" s="502" t="s">
        <v>609</v>
      </c>
      <c r="H61" s="492">
        <v>2</v>
      </c>
      <c r="I61" s="493" t="s">
        <v>590</v>
      </c>
      <c r="J61" s="493" t="s">
        <v>613</v>
      </c>
      <c r="K61" s="494"/>
      <c r="L61" s="495"/>
      <c r="M61" s="496"/>
    </row>
    <row r="62" spans="2:13" ht="15" customHeight="1" x14ac:dyDescent="0.15">
      <c r="B62" s="487"/>
      <c r="C62" s="512"/>
      <c r="D62" s="556"/>
      <c r="E62" s="556"/>
      <c r="F62" s="513"/>
      <c r="G62" s="502" t="s">
        <v>609</v>
      </c>
      <c r="H62" s="492">
        <v>2</v>
      </c>
      <c r="I62" s="493" t="s">
        <v>590</v>
      </c>
      <c r="J62" s="525" t="s">
        <v>614</v>
      </c>
      <c r="K62" s="494"/>
      <c r="L62" s="495"/>
      <c r="M62" s="496"/>
    </row>
    <row r="63" spans="2:13" ht="15" customHeight="1" x14ac:dyDescent="0.15">
      <c r="B63" s="487"/>
      <c r="C63" s="512"/>
      <c r="D63" s="556"/>
      <c r="E63" s="556"/>
      <c r="F63" s="513"/>
      <c r="G63" s="502" t="s">
        <v>609</v>
      </c>
      <c r="H63" s="492">
        <v>2</v>
      </c>
      <c r="I63" s="493" t="s">
        <v>590</v>
      </c>
      <c r="J63" s="493" t="s">
        <v>615</v>
      </c>
      <c r="K63" s="494"/>
      <c r="L63" s="495"/>
      <c r="M63" s="496"/>
    </row>
    <row r="64" spans="2:13" ht="15" customHeight="1" x14ac:dyDescent="0.15">
      <c r="B64" s="487"/>
      <c r="C64" s="512"/>
      <c r="D64" s="556"/>
      <c r="E64" s="556"/>
      <c r="F64" s="513"/>
      <c r="G64" s="502" t="s">
        <v>609</v>
      </c>
      <c r="H64" s="492">
        <v>2</v>
      </c>
      <c r="I64" s="493" t="s">
        <v>591</v>
      </c>
      <c r="J64" s="493" t="s">
        <v>598</v>
      </c>
      <c r="K64" s="494"/>
      <c r="L64" s="495"/>
      <c r="M64" s="496"/>
    </row>
    <row r="65" spans="2:13" ht="15" customHeight="1" x14ac:dyDescent="0.15">
      <c r="B65" s="487"/>
      <c r="C65" s="512"/>
      <c r="D65" s="556"/>
      <c r="E65" s="556"/>
      <c r="F65" s="513"/>
      <c r="G65" s="502" t="s">
        <v>609</v>
      </c>
      <c r="H65" s="492">
        <v>2</v>
      </c>
      <c r="I65" s="493" t="s">
        <v>591</v>
      </c>
      <c r="J65" s="493" t="s">
        <v>599</v>
      </c>
      <c r="K65" s="494"/>
      <c r="L65" s="495"/>
      <c r="M65" s="496"/>
    </row>
    <row r="66" spans="2:13" ht="15" customHeight="1" x14ac:dyDescent="0.15">
      <c r="B66" s="487"/>
      <c r="C66" s="512"/>
      <c r="D66" s="556"/>
      <c r="E66" s="556"/>
      <c r="F66" s="513"/>
      <c r="G66" s="502" t="s">
        <v>609</v>
      </c>
      <c r="H66" s="492">
        <v>2</v>
      </c>
      <c r="I66" s="493" t="s">
        <v>592</v>
      </c>
      <c r="J66" s="493" t="s">
        <v>598</v>
      </c>
      <c r="K66" s="494"/>
      <c r="L66" s="495"/>
      <c r="M66" s="496"/>
    </row>
    <row r="67" spans="2:13" ht="15" customHeight="1" x14ac:dyDescent="0.15">
      <c r="B67" s="487"/>
      <c r="C67" s="512"/>
      <c r="D67" s="556"/>
      <c r="E67" s="556"/>
      <c r="F67" s="513"/>
      <c r="G67" s="502" t="s">
        <v>609</v>
      </c>
      <c r="H67" s="492">
        <v>2</v>
      </c>
      <c r="I67" s="493" t="s">
        <v>592</v>
      </c>
      <c r="J67" s="493" t="s">
        <v>599</v>
      </c>
      <c r="K67" s="494"/>
      <c r="L67" s="495"/>
      <c r="M67" s="496"/>
    </row>
    <row r="68" spans="2:13" ht="15" customHeight="1" x14ac:dyDescent="0.15">
      <c r="B68" s="487"/>
      <c r="C68" s="512"/>
      <c r="D68" s="556"/>
      <c r="E68" s="556"/>
      <c r="F68" s="513"/>
      <c r="G68" s="502" t="s">
        <v>609</v>
      </c>
      <c r="H68" s="492">
        <v>2</v>
      </c>
      <c r="I68" s="493" t="s">
        <v>593</v>
      </c>
      <c r="J68" s="493"/>
      <c r="K68" s="494"/>
      <c r="L68" s="495"/>
      <c r="M68" s="496"/>
    </row>
    <row r="69" spans="2:13" ht="15" customHeight="1" x14ac:dyDescent="0.15">
      <c r="B69" s="487"/>
      <c r="C69" s="524" t="s">
        <v>684</v>
      </c>
      <c r="D69" s="510"/>
      <c r="E69" s="510"/>
      <c r="F69" s="511"/>
      <c r="G69" s="502" t="s">
        <v>609</v>
      </c>
      <c r="H69" s="492">
        <v>3</v>
      </c>
      <c r="I69" s="493" t="s">
        <v>589</v>
      </c>
      <c r="J69" s="493" t="s">
        <v>598</v>
      </c>
      <c r="K69" s="494"/>
      <c r="L69" s="495"/>
      <c r="M69" s="496"/>
    </row>
    <row r="70" spans="2:13" ht="15" customHeight="1" x14ac:dyDescent="0.15">
      <c r="B70" s="487"/>
      <c r="C70" s="512"/>
      <c r="D70" s="556"/>
      <c r="E70" s="556"/>
      <c r="F70" s="513"/>
      <c r="G70" s="502" t="s">
        <v>609</v>
      </c>
      <c r="H70" s="492">
        <v>3</v>
      </c>
      <c r="I70" s="493" t="s">
        <v>589</v>
      </c>
      <c r="J70" s="493" t="s">
        <v>599</v>
      </c>
      <c r="K70" s="494"/>
      <c r="L70" s="495"/>
      <c r="M70" s="496"/>
    </row>
    <row r="71" spans="2:13" ht="15" customHeight="1" x14ac:dyDescent="0.15">
      <c r="B71" s="487"/>
      <c r="C71" s="512"/>
      <c r="D71" s="556"/>
      <c r="E71" s="556"/>
      <c r="F71" s="513"/>
      <c r="G71" s="502" t="s">
        <v>609</v>
      </c>
      <c r="H71" s="492">
        <v>3</v>
      </c>
      <c r="I71" s="493" t="s">
        <v>589</v>
      </c>
      <c r="J71" s="493" t="s">
        <v>600</v>
      </c>
      <c r="K71" s="494"/>
      <c r="L71" s="495"/>
      <c r="M71" s="496"/>
    </row>
    <row r="72" spans="2:13" ht="15" customHeight="1" x14ac:dyDescent="0.15">
      <c r="B72" s="487"/>
      <c r="C72" s="524" t="s">
        <v>616</v>
      </c>
      <c r="D72" s="510"/>
      <c r="E72" s="510"/>
      <c r="F72" s="511"/>
      <c r="G72" s="502" t="s">
        <v>609</v>
      </c>
      <c r="H72" s="492">
        <v>3</v>
      </c>
      <c r="I72" s="493" t="s">
        <v>590</v>
      </c>
      <c r="J72" s="493" t="s">
        <v>598</v>
      </c>
      <c r="K72" s="494"/>
      <c r="L72" s="495"/>
      <c r="M72" s="496"/>
    </row>
    <row r="73" spans="2:13" ht="15" customHeight="1" x14ac:dyDescent="0.15">
      <c r="B73" s="487"/>
      <c r="C73" s="512"/>
      <c r="D73" s="556"/>
      <c r="E73" s="556"/>
      <c r="F73" s="513"/>
      <c r="G73" s="502" t="s">
        <v>609</v>
      </c>
      <c r="H73" s="492">
        <v>3</v>
      </c>
      <c r="I73" s="493" t="s">
        <v>590</v>
      </c>
      <c r="J73" s="493" t="s">
        <v>599</v>
      </c>
      <c r="K73" s="494"/>
      <c r="L73" s="495"/>
      <c r="M73" s="496"/>
    </row>
    <row r="74" spans="2:13" ht="15" customHeight="1" x14ac:dyDescent="0.15">
      <c r="B74" s="526"/>
      <c r="C74" s="820" t="s">
        <v>617</v>
      </c>
      <c r="D74" s="800"/>
      <c r="E74" s="800"/>
      <c r="F74" s="821"/>
      <c r="G74" s="502" t="s">
        <v>609</v>
      </c>
      <c r="H74" s="492">
        <v>3</v>
      </c>
      <c r="I74" s="493" t="s">
        <v>618</v>
      </c>
      <c r="J74" s="493"/>
      <c r="K74" s="494"/>
      <c r="L74" s="495"/>
      <c r="M74" s="496"/>
    </row>
    <row r="75" spans="2:13" ht="15" customHeight="1" x14ac:dyDescent="0.15">
      <c r="B75" s="526"/>
      <c r="C75" s="820" t="s">
        <v>619</v>
      </c>
      <c r="D75" s="800"/>
      <c r="E75" s="800"/>
      <c r="F75" s="821"/>
      <c r="G75" s="502" t="s">
        <v>609</v>
      </c>
      <c r="H75" s="492">
        <v>3</v>
      </c>
      <c r="I75" s="493" t="s">
        <v>620</v>
      </c>
      <c r="J75" s="493" t="s">
        <v>598</v>
      </c>
      <c r="K75" s="494"/>
      <c r="L75" s="495"/>
      <c r="M75" s="496"/>
    </row>
    <row r="76" spans="2:13" ht="15" customHeight="1" x14ac:dyDescent="0.15">
      <c r="B76" s="526"/>
      <c r="C76" s="527"/>
      <c r="D76" s="556"/>
      <c r="E76" s="556"/>
      <c r="F76" s="513"/>
      <c r="G76" s="502" t="s">
        <v>609</v>
      </c>
      <c r="H76" s="492">
        <v>3</v>
      </c>
      <c r="I76" s="493" t="s">
        <v>620</v>
      </c>
      <c r="J76" s="493" t="s">
        <v>599</v>
      </c>
      <c r="K76" s="494"/>
      <c r="L76" s="495"/>
      <c r="M76" s="496"/>
    </row>
    <row r="77" spans="2:13" ht="15" customHeight="1" x14ac:dyDescent="0.15">
      <c r="B77" s="526"/>
      <c r="C77" s="527"/>
      <c r="D77" s="556"/>
      <c r="E77" s="556"/>
      <c r="F77" s="513"/>
      <c r="G77" s="502" t="s">
        <v>609</v>
      </c>
      <c r="H77" s="492">
        <v>3</v>
      </c>
      <c r="I77" s="493" t="s">
        <v>620</v>
      </c>
      <c r="J77" s="493" t="s">
        <v>600</v>
      </c>
      <c r="K77" s="494"/>
      <c r="L77" s="495"/>
      <c r="M77" s="496"/>
    </row>
    <row r="78" spans="2:13" ht="15" customHeight="1" x14ac:dyDescent="0.15">
      <c r="B78" s="526"/>
      <c r="C78" s="527"/>
      <c r="D78" s="556"/>
      <c r="E78" s="556"/>
      <c r="F78" s="513"/>
      <c r="G78" s="502" t="s">
        <v>609</v>
      </c>
      <c r="H78" s="492">
        <v>3</v>
      </c>
      <c r="I78" s="493" t="s">
        <v>620</v>
      </c>
      <c r="J78" s="493" t="s">
        <v>601</v>
      </c>
      <c r="K78" s="494"/>
      <c r="L78" s="495"/>
      <c r="M78" s="496"/>
    </row>
    <row r="79" spans="2:13" ht="15" customHeight="1" x14ac:dyDescent="0.15">
      <c r="B79" s="526"/>
      <c r="C79" s="527"/>
      <c r="D79" s="556"/>
      <c r="E79" s="556"/>
      <c r="F79" s="513"/>
      <c r="G79" s="502" t="s">
        <v>609</v>
      </c>
      <c r="H79" s="492">
        <v>3</v>
      </c>
      <c r="I79" s="493" t="s">
        <v>620</v>
      </c>
      <c r="J79" s="525" t="s">
        <v>612</v>
      </c>
      <c r="K79" s="494"/>
      <c r="L79" s="495"/>
      <c r="M79" s="496"/>
    </row>
    <row r="80" spans="2:13" ht="15" customHeight="1" x14ac:dyDescent="0.15">
      <c r="B80" s="526"/>
      <c r="C80" s="527"/>
      <c r="D80" s="556"/>
      <c r="E80" s="556"/>
      <c r="F80" s="513"/>
      <c r="G80" s="502" t="s">
        <v>609</v>
      </c>
      <c r="H80" s="492">
        <v>3</v>
      </c>
      <c r="I80" s="493" t="s">
        <v>620</v>
      </c>
      <c r="J80" s="493" t="s">
        <v>613</v>
      </c>
      <c r="K80" s="494"/>
      <c r="L80" s="495"/>
      <c r="M80" s="496"/>
    </row>
    <row r="81" spans="2:13" ht="15" customHeight="1" x14ac:dyDescent="0.15">
      <c r="B81" s="526"/>
      <c r="C81" s="527"/>
      <c r="D81" s="556"/>
      <c r="E81" s="556"/>
      <c r="F81" s="513"/>
      <c r="G81" s="502" t="s">
        <v>609</v>
      </c>
      <c r="H81" s="492">
        <v>3</v>
      </c>
      <c r="I81" s="493" t="s">
        <v>620</v>
      </c>
      <c r="J81" s="525" t="s">
        <v>614</v>
      </c>
      <c r="K81" s="494"/>
      <c r="L81" s="495"/>
      <c r="M81" s="496"/>
    </row>
    <row r="82" spans="2:13" ht="15" customHeight="1" x14ac:dyDescent="0.15">
      <c r="B82" s="526"/>
      <c r="C82" s="527"/>
      <c r="D82" s="556"/>
      <c r="E82" s="556"/>
      <c r="F82" s="513"/>
      <c r="G82" s="502" t="s">
        <v>609</v>
      </c>
      <c r="H82" s="492">
        <v>3</v>
      </c>
      <c r="I82" s="493" t="s">
        <v>620</v>
      </c>
      <c r="J82" s="493" t="s">
        <v>615</v>
      </c>
      <c r="K82" s="494"/>
      <c r="L82" s="495"/>
      <c r="M82" s="496"/>
    </row>
    <row r="83" spans="2:13" ht="15" customHeight="1" x14ac:dyDescent="0.15">
      <c r="B83" s="526"/>
      <c r="C83" s="527"/>
      <c r="D83" s="556"/>
      <c r="E83" s="556"/>
      <c r="F83" s="513"/>
      <c r="G83" s="502" t="s">
        <v>609</v>
      </c>
      <c r="H83" s="492">
        <v>3</v>
      </c>
      <c r="I83" s="493" t="s">
        <v>620</v>
      </c>
      <c r="J83" s="493" t="s">
        <v>621</v>
      </c>
      <c r="K83" s="494"/>
      <c r="L83" s="495"/>
      <c r="M83" s="496"/>
    </row>
    <row r="84" spans="2:13" ht="15" customHeight="1" x14ac:dyDescent="0.15">
      <c r="B84" s="526"/>
      <c r="C84" s="820" t="s">
        <v>622</v>
      </c>
      <c r="D84" s="800"/>
      <c r="E84" s="800"/>
      <c r="F84" s="821"/>
      <c r="G84" s="502" t="s">
        <v>609</v>
      </c>
      <c r="H84" s="492">
        <v>3</v>
      </c>
      <c r="I84" s="493" t="s">
        <v>623</v>
      </c>
      <c r="J84" s="493"/>
      <c r="K84" s="494"/>
      <c r="L84" s="495"/>
      <c r="M84" s="496"/>
    </row>
    <row r="85" spans="2:13" ht="15" customHeight="1" x14ac:dyDescent="0.15">
      <c r="B85" s="528"/>
      <c r="C85" s="820" t="s">
        <v>95</v>
      </c>
      <c r="D85" s="800"/>
      <c r="E85" s="800"/>
      <c r="F85" s="821"/>
      <c r="G85" s="502" t="s">
        <v>609</v>
      </c>
      <c r="H85" s="492">
        <v>3</v>
      </c>
      <c r="I85" s="493" t="s">
        <v>624</v>
      </c>
      <c r="J85" s="493" t="s">
        <v>598</v>
      </c>
      <c r="K85" s="494"/>
      <c r="L85" s="495"/>
      <c r="M85" s="496"/>
    </row>
    <row r="86" spans="2:13" ht="15" customHeight="1" x14ac:dyDescent="0.15">
      <c r="B86" s="573"/>
      <c r="C86" s="574"/>
      <c r="D86" s="516"/>
      <c r="E86" s="516"/>
      <c r="F86" s="517"/>
      <c r="G86" s="518" t="s">
        <v>609</v>
      </c>
      <c r="H86" s="519">
        <v>3</v>
      </c>
      <c r="I86" s="520" t="s">
        <v>624</v>
      </c>
      <c r="J86" s="520" t="s">
        <v>599</v>
      </c>
      <c r="K86" s="521"/>
      <c r="L86" s="522"/>
      <c r="M86" s="523"/>
    </row>
    <row r="87" spans="2:13" ht="15" customHeight="1" x14ac:dyDescent="0.15">
      <c r="B87" s="822" t="s">
        <v>625</v>
      </c>
      <c r="C87" s="823"/>
      <c r="D87" s="823"/>
      <c r="E87" s="823"/>
      <c r="F87" s="823"/>
      <c r="G87" s="823"/>
      <c r="H87" s="823"/>
      <c r="I87" s="823"/>
      <c r="J87" s="823"/>
      <c r="K87" s="823"/>
      <c r="L87" s="823"/>
      <c r="M87" s="824"/>
    </row>
    <row r="88" spans="2:13" ht="15" customHeight="1" x14ac:dyDescent="0.15">
      <c r="B88" s="799" t="s">
        <v>626</v>
      </c>
      <c r="C88" s="800"/>
      <c r="D88" s="800"/>
      <c r="E88" s="800"/>
      <c r="F88" s="800"/>
      <c r="G88" s="800"/>
      <c r="H88" s="800"/>
      <c r="I88" s="800"/>
      <c r="J88" s="800"/>
      <c r="K88" s="800"/>
      <c r="L88" s="800"/>
      <c r="M88" s="801"/>
    </row>
    <row r="89" spans="2:13" ht="15" customHeight="1" x14ac:dyDescent="0.15">
      <c r="B89" s="526"/>
      <c r="C89" s="802" t="s">
        <v>608</v>
      </c>
      <c r="D89" s="803"/>
      <c r="E89" s="803"/>
      <c r="F89" s="804"/>
      <c r="G89" s="502" t="s">
        <v>627</v>
      </c>
      <c r="H89" s="492">
        <v>1</v>
      </c>
      <c r="I89" s="493" t="s">
        <v>589</v>
      </c>
      <c r="J89" s="493" t="s">
        <v>598</v>
      </c>
      <c r="K89" s="494"/>
      <c r="L89" s="495"/>
      <c r="M89" s="496"/>
    </row>
    <row r="90" spans="2:13" ht="15" customHeight="1" x14ac:dyDescent="0.15">
      <c r="B90" s="526"/>
      <c r="C90" s="531"/>
      <c r="D90" s="557"/>
      <c r="E90" s="557"/>
      <c r="F90" s="532"/>
      <c r="G90" s="502" t="s">
        <v>609</v>
      </c>
      <c r="H90" s="492">
        <v>1</v>
      </c>
      <c r="I90" s="493" t="s">
        <v>589</v>
      </c>
      <c r="J90" s="493" t="s">
        <v>599</v>
      </c>
      <c r="K90" s="494"/>
      <c r="L90" s="495"/>
      <c r="M90" s="496"/>
    </row>
    <row r="91" spans="2:13" ht="15" customHeight="1" x14ac:dyDescent="0.15">
      <c r="B91" s="526"/>
      <c r="C91" s="531"/>
      <c r="D91" s="557"/>
      <c r="E91" s="557"/>
      <c r="F91" s="532"/>
      <c r="G91" s="502" t="s">
        <v>609</v>
      </c>
      <c r="H91" s="492">
        <v>1</v>
      </c>
      <c r="I91" s="493" t="s">
        <v>589</v>
      </c>
      <c r="J91" s="493" t="s">
        <v>600</v>
      </c>
      <c r="K91" s="494"/>
      <c r="L91" s="495"/>
      <c r="M91" s="496"/>
    </row>
    <row r="92" spans="2:13" ht="15" customHeight="1" x14ac:dyDescent="0.15">
      <c r="B92" s="526"/>
      <c r="C92" s="531"/>
      <c r="D92" s="557"/>
      <c r="E92" s="557"/>
      <c r="F92" s="532"/>
      <c r="G92" s="502" t="s">
        <v>609</v>
      </c>
      <c r="H92" s="492">
        <v>1</v>
      </c>
      <c r="I92" s="493" t="s">
        <v>589</v>
      </c>
      <c r="J92" s="493" t="s">
        <v>601</v>
      </c>
      <c r="K92" s="494"/>
      <c r="L92" s="495"/>
      <c r="M92" s="496"/>
    </row>
    <row r="93" spans="2:13" ht="15" customHeight="1" x14ac:dyDescent="0.15">
      <c r="B93" s="526"/>
      <c r="C93" s="531"/>
      <c r="D93" s="557"/>
      <c r="E93" s="557"/>
      <c r="F93" s="532"/>
      <c r="G93" s="502" t="s">
        <v>609</v>
      </c>
      <c r="H93" s="492">
        <v>1</v>
      </c>
      <c r="I93" s="493" t="s">
        <v>590</v>
      </c>
      <c r="J93" s="493"/>
      <c r="K93" s="494"/>
      <c r="L93" s="495"/>
      <c r="M93" s="496"/>
    </row>
    <row r="94" spans="2:13" ht="15" customHeight="1" x14ac:dyDescent="0.15">
      <c r="B94" s="526"/>
      <c r="C94" s="531"/>
      <c r="D94" s="557"/>
      <c r="E94" s="557"/>
      <c r="F94" s="532"/>
      <c r="G94" s="502" t="s">
        <v>609</v>
      </c>
      <c r="H94" s="492">
        <v>1</v>
      </c>
      <c r="I94" s="493" t="s">
        <v>591</v>
      </c>
      <c r="J94" s="493"/>
      <c r="K94" s="494"/>
      <c r="L94" s="495"/>
      <c r="M94" s="496"/>
    </row>
    <row r="95" spans="2:13" ht="15" customHeight="1" x14ac:dyDescent="0.15">
      <c r="B95" s="526"/>
      <c r="C95" s="531"/>
      <c r="D95" s="557"/>
      <c r="E95" s="557"/>
      <c r="F95" s="532"/>
      <c r="G95" s="502" t="s">
        <v>609</v>
      </c>
      <c r="H95" s="492">
        <v>1</v>
      </c>
      <c r="I95" s="493" t="s">
        <v>592</v>
      </c>
      <c r="J95" s="493"/>
      <c r="K95" s="494"/>
      <c r="L95" s="495"/>
      <c r="M95" s="496"/>
    </row>
    <row r="96" spans="2:13" ht="15" customHeight="1" x14ac:dyDescent="0.15">
      <c r="B96" s="526"/>
      <c r="C96" s="531"/>
      <c r="D96" s="557"/>
      <c r="E96" s="557"/>
      <c r="F96" s="532"/>
      <c r="G96" s="502" t="s">
        <v>609</v>
      </c>
      <c r="H96" s="492">
        <v>1</v>
      </c>
      <c r="I96" s="493" t="s">
        <v>593</v>
      </c>
      <c r="J96" s="493"/>
      <c r="K96" s="494"/>
      <c r="L96" s="495"/>
      <c r="M96" s="496"/>
    </row>
    <row r="97" spans="2:14" ht="15" customHeight="1" x14ac:dyDescent="0.15">
      <c r="B97" s="526"/>
      <c r="C97" s="802" t="s">
        <v>628</v>
      </c>
      <c r="D97" s="803"/>
      <c r="E97" s="803"/>
      <c r="F97" s="804"/>
      <c r="G97" s="502" t="s">
        <v>609</v>
      </c>
      <c r="H97" s="492">
        <v>2</v>
      </c>
      <c r="I97" s="493" t="s">
        <v>589</v>
      </c>
      <c r="J97" s="493" t="s">
        <v>598</v>
      </c>
      <c r="K97" s="494"/>
      <c r="L97" s="495"/>
      <c r="M97" s="496"/>
    </row>
    <row r="98" spans="2:14" ht="15" customHeight="1" x14ac:dyDescent="0.15">
      <c r="B98" s="526"/>
      <c r="C98" s="531"/>
      <c r="D98" s="557"/>
      <c r="E98" s="557"/>
      <c r="F98" s="532"/>
      <c r="G98" s="502" t="s">
        <v>609</v>
      </c>
      <c r="H98" s="492">
        <v>2</v>
      </c>
      <c r="I98" s="493" t="s">
        <v>589</v>
      </c>
      <c r="J98" s="493" t="s">
        <v>599</v>
      </c>
      <c r="K98" s="494"/>
      <c r="L98" s="495"/>
      <c r="M98" s="496"/>
    </row>
    <row r="99" spans="2:14" ht="15" customHeight="1" x14ac:dyDescent="0.15">
      <c r="B99" s="526"/>
      <c r="C99" s="531"/>
      <c r="D99" s="557"/>
      <c r="E99" s="557"/>
      <c r="F99" s="532"/>
      <c r="G99" s="502" t="s">
        <v>609</v>
      </c>
      <c r="H99" s="492">
        <v>2</v>
      </c>
      <c r="I99" s="493" t="s">
        <v>589</v>
      </c>
      <c r="J99" s="493" t="s">
        <v>600</v>
      </c>
      <c r="K99" s="494"/>
      <c r="L99" s="495"/>
      <c r="M99" s="496"/>
    </row>
    <row r="100" spans="2:14" ht="15" customHeight="1" x14ac:dyDescent="0.15">
      <c r="B100" s="526"/>
      <c r="C100" s="531"/>
      <c r="D100" s="557"/>
      <c r="E100" s="557"/>
      <c r="F100" s="532"/>
      <c r="G100" s="502" t="s">
        <v>609</v>
      </c>
      <c r="H100" s="492">
        <v>2</v>
      </c>
      <c r="I100" s="493" t="s">
        <v>589</v>
      </c>
      <c r="J100" s="493" t="s">
        <v>601</v>
      </c>
      <c r="K100" s="494"/>
      <c r="L100" s="495"/>
      <c r="M100" s="496"/>
    </row>
    <row r="101" spans="2:14" ht="15" customHeight="1" x14ac:dyDescent="0.15">
      <c r="B101" s="526"/>
      <c r="C101" s="531"/>
      <c r="D101" s="557"/>
      <c r="E101" s="557"/>
      <c r="F101" s="532"/>
      <c r="G101" s="502" t="s">
        <v>609</v>
      </c>
      <c r="H101" s="492">
        <v>2</v>
      </c>
      <c r="I101" s="493" t="s">
        <v>590</v>
      </c>
      <c r="J101" s="493"/>
      <c r="K101" s="494"/>
      <c r="L101" s="495"/>
      <c r="M101" s="496"/>
    </row>
    <row r="102" spans="2:14" ht="15" customHeight="1" x14ac:dyDescent="0.15">
      <c r="B102" s="526"/>
      <c r="C102" s="531"/>
      <c r="D102" s="557"/>
      <c r="E102" s="557"/>
      <c r="F102" s="532"/>
      <c r="G102" s="502" t="s">
        <v>609</v>
      </c>
      <c r="H102" s="492">
        <v>2</v>
      </c>
      <c r="I102" s="493" t="s">
        <v>591</v>
      </c>
      <c r="J102" s="493"/>
      <c r="K102" s="494"/>
      <c r="L102" s="495"/>
      <c r="M102" s="496"/>
    </row>
    <row r="103" spans="2:14" ht="15" customHeight="1" x14ac:dyDescent="0.15">
      <c r="B103" s="526"/>
      <c r="C103" s="802" t="s">
        <v>629</v>
      </c>
      <c r="D103" s="803"/>
      <c r="E103" s="803"/>
      <c r="F103" s="804"/>
      <c r="G103" s="502" t="s">
        <v>627</v>
      </c>
      <c r="H103" s="492">
        <v>3</v>
      </c>
      <c r="I103" s="493" t="s">
        <v>589</v>
      </c>
      <c r="J103" s="493" t="s">
        <v>598</v>
      </c>
      <c r="K103" s="494"/>
      <c r="L103" s="495"/>
      <c r="M103" s="496"/>
    </row>
    <row r="104" spans="2:14" ht="15" customHeight="1" x14ac:dyDescent="0.15">
      <c r="B104" s="526"/>
      <c r="C104" s="529"/>
      <c r="D104" s="558"/>
      <c r="E104" s="558"/>
      <c r="F104" s="530"/>
      <c r="G104" s="502" t="s">
        <v>627</v>
      </c>
      <c r="H104" s="492">
        <v>3</v>
      </c>
      <c r="I104" s="493" t="s">
        <v>589</v>
      </c>
      <c r="J104" s="493" t="s">
        <v>599</v>
      </c>
      <c r="K104" s="494"/>
      <c r="L104" s="495"/>
      <c r="M104" s="496"/>
    </row>
    <row r="105" spans="2:14" ht="15" customHeight="1" x14ac:dyDescent="0.15">
      <c r="B105" s="526"/>
      <c r="C105" s="529"/>
      <c r="D105" s="558"/>
      <c r="E105" s="558"/>
      <c r="F105" s="530"/>
      <c r="G105" s="502" t="s">
        <v>627</v>
      </c>
      <c r="H105" s="492">
        <v>3</v>
      </c>
      <c r="I105" s="493" t="s">
        <v>589</v>
      </c>
      <c r="J105" s="493" t="s">
        <v>600</v>
      </c>
      <c r="K105" s="494"/>
      <c r="L105" s="495"/>
      <c r="M105" s="496"/>
    </row>
    <row r="106" spans="2:14" ht="15" customHeight="1" x14ac:dyDescent="0.15">
      <c r="B106" s="526"/>
      <c r="C106" s="529"/>
      <c r="D106" s="558"/>
      <c r="E106" s="558"/>
      <c r="F106" s="530"/>
      <c r="G106" s="502" t="s">
        <v>627</v>
      </c>
      <c r="H106" s="492">
        <v>3</v>
      </c>
      <c r="I106" s="493" t="s">
        <v>589</v>
      </c>
      <c r="J106" s="493" t="s">
        <v>601</v>
      </c>
      <c r="K106" s="494"/>
      <c r="L106" s="495"/>
      <c r="M106" s="496"/>
    </row>
    <row r="107" spans="2:14" ht="15" customHeight="1" x14ac:dyDescent="0.15">
      <c r="B107" s="526"/>
      <c r="C107" s="529"/>
      <c r="D107" s="558"/>
      <c r="E107" s="558"/>
      <c r="F107" s="530"/>
      <c r="G107" s="502" t="s">
        <v>627</v>
      </c>
      <c r="H107" s="492">
        <v>3</v>
      </c>
      <c r="I107" s="493" t="s">
        <v>589</v>
      </c>
      <c r="J107" s="525" t="s">
        <v>612</v>
      </c>
      <c r="K107" s="494"/>
      <c r="L107" s="495"/>
      <c r="M107" s="496"/>
    </row>
    <row r="108" spans="2:14" ht="15" customHeight="1" x14ac:dyDescent="0.15">
      <c r="B108" s="536"/>
      <c r="C108" s="561"/>
      <c r="D108" s="562"/>
      <c r="E108" s="562"/>
      <c r="F108" s="563"/>
      <c r="G108" s="518" t="s">
        <v>627</v>
      </c>
      <c r="H108" s="519">
        <v>3</v>
      </c>
      <c r="I108" s="520" t="s">
        <v>589</v>
      </c>
      <c r="J108" s="520" t="s">
        <v>613</v>
      </c>
      <c r="K108" s="521"/>
      <c r="L108" s="522"/>
      <c r="M108" s="523"/>
      <c r="N108" s="572"/>
    </row>
    <row r="109" spans="2:14" ht="15" customHeight="1" x14ac:dyDescent="0.15">
      <c r="B109" s="822" t="s">
        <v>625</v>
      </c>
      <c r="C109" s="823"/>
      <c r="D109" s="823"/>
      <c r="E109" s="823"/>
      <c r="F109" s="823"/>
      <c r="G109" s="823"/>
      <c r="H109" s="823"/>
      <c r="I109" s="823"/>
      <c r="J109" s="823"/>
      <c r="K109" s="823"/>
      <c r="L109" s="823"/>
      <c r="M109" s="824"/>
    </row>
    <row r="110" spans="2:14" ht="15" customHeight="1" x14ac:dyDescent="0.15">
      <c r="B110" s="799" t="s">
        <v>626</v>
      </c>
      <c r="C110" s="800"/>
      <c r="D110" s="800"/>
      <c r="E110" s="800"/>
      <c r="F110" s="800"/>
      <c r="G110" s="800"/>
      <c r="H110" s="800"/>
      <c r="I110" s="800"/>
      <c r="J110" s="800"/>
      <c r="K110" s="800"/>
      <c r="L110" s="800"/>
      <c r="M110" s="801"/>
    </row>
    <row r="111" spans="2:14" ht="15" customHeight="1" x14ac:dyDescent="0.15">
      <c r="B111" s="526"/>
      <c r="C111" s="802" t="s">
        <v>630</v>
      </c>
      <c r="D111" s="803"/>
      <c r="E111" s="803"/>
      <c r="F111" s="804"/>
      <c r="G111" s="502" t="s">
        <v>627</v>
      </c>
      <c r="H111" s="492">
        <v>3</v>
      </c>
      <c r="I111" s="493" t="s">
        <v>631</v>
      </c>
      <c r="J111" s="493" t="s">
        <v>598</v>
      </c>
      <c r="K111" s="494"/>
      <c r="L111" s="495"/>
      <c r="M111" s="496"/>
    </row>
    <row r="112" spans="2:14" ht="15" customHeight="1" x14ac:dyDescent="0.15">
      <c r="B112" s="526"/>
      <c r="C112" s="529"/>
      <c r="D112" s="558"/>
      <c r="E112" s="558"/>
      <c r="F112" s="530"/>
      <c r="G112" s="502" t="s">
        <v>627</v>
      </c>
      <c r="H112" s="492">
        <v>3</v>
      </c>
      <c r="I112" s="493" t="s">
        <v>631</v>
      </c>
      <c r="J112" s="493" t="s">
        <v>599</v>
      </c>
      <c r="K112" s="494"/>
      <c r="L112" s="495"/>
      <c r="M112" s="496"/>
    </row>
    <row r="113" spans="2:13" ht="15" customHeight="1" x14ac:dyDescent="0.15">
      <c r="B113" s="526"/>
      <c r="C113" s="529"/>
      <c r="D113" s="558"/>
      <c r="E113" s="558"/>
      <c r="F113" s="530"/>
      <c r="G113" s="502" t="s">
        <v>627</v>
      </c>
      <c r="H113" s="492">
        <v>3</v>
      </c>
      <c r="I113" s="493" t="s">
        <v>631</v>
      </c>
      <c r="J113" s="493" t="s">
        <v>600</v>
      </c>
      <c r="K113" s="494"/>
      <c r="L113" s="495"/>
      <c r="M113" s="496"/>
    </row>
    <row r="114" spans="2:13" ht="15" customHeight="1" x14ac:dyDescent="0.15">
      <c r="B114" s="526"/>
      <c r="C114" s="802" t="s">
        <v>632</v>
      </c>
      <c r="D114" s="803"/>
      <c r="E114" s="803"/>
      <c r="F114" s="804"/>
      <c r="G114" s="502" t="s">
        <v>627</v>
      </c>
      <c r="H114" s="492">
        <v>3</v>
      </c>
      <c r="I114" s="493" t="s">
        <v>618</v>
      </c>
      <c r="J114" s="493" t="s">
        <v>598</v>
      </c>
      <c r="K114" s="494"/>
      <c r="L114" s="495"/>
      <c r="M114" s="496"/>
    </row>
    <row r="115" spans="2:13" ht="15" customHeight="1" x14ac:dyDescent="0.15">
      <c r="B115" s="526"/>
      <c r="C115" s="811"/>
      <c r="D115" s="812"/>
      <c r="E115" s="812"/>
      <c r="F115" s="813"/>
      <c r="G115" s="502" t="s">
        <v>627</v>
      </c>
      <c r="H115" s="492">
        <v>3</v>
      </c>
      <c r="I115" s="493" t="s">
        <v>618</v>
      </c>
      <c r="J115" s="493" t="s">
        <v>599</v>
      </c>
      <c r="K115" s="494"/>
      <c r="L115" s="495"/>
      <c r="M115" s="496"/>
    </row>
    <row r="116" spans="2:13" ht="15" customHeight="1" x14ac:dyDescent="0.15">
      <c r="B116" s="526"/>
      <c r="C116" s="529"/>
      <c r="D116" s="558"/>
      <c r="E116" s="558"/>
      <c r="F116" s="530"/>
      <c r="G116" s="502" t="s">
        <v>627</v>
      </c>
      <c r="H116" s="492">
        <v>3</v>
      </c>
      <c r="I116" s="493" t="s">
        <v>618</v>
      </c>
      <c r="J116" s="493" t="s">
        <v>600</v>
      </c>
      <c r="K116" s="494"/>
      <c r="L116" s="495"/>
      <c r="M116" s="496"/>
    </row>
    <row r="117" spans="2:13" ht="15" customHeight="1" x14ac:dyDescent="0.15">
      <c r="B117" s="526"/>
      <c r="C117" s="529"/>
      <c r="D117" s="558"/>
      <c r="E117" s="558"/>
      <c r="F117" s="530"/>
      <c r="G117" s="502" t="s">
        <v>627</v>
      </c>
      <c r="H117" s="492">
        <v>3</v>
      </c>
      <c r="I117" s="493" t="s">
        <v>618</v>
      </c>
      <c r="J117" s="493" t="s">
        <v>601</v>
      </c>
      <c r="K117" s="494"/>
      <c r="L117" s="495"/>
      <c r="M117" s="496"/>
    </row>
    <row r="118" spans="2:13" ht="15" customHeight="1" x14ac:dyDescent="0.15">
      <c r="B118" s="526"/>
      <c r="C118" s="529"/>
      <c r="D118" s="558"/>
      <c r="E118" s="558"/>
      <c r="F118" s="530"/>
      <c r="G118" s="502" t="s">
        <v>627</v>
      </c>
      <c r="H118" s="492">
        <v>3</v>
      </c>
      <c r="I118" s="493" t="s">
        <v>618</v>
      </c>
      <c r="J118" s="525" t="s">
        <v>612</v>
      </c>
      <c r="K118" s="494"/>
      <c r="L118" s="495"/>
      <c r="M118" s="496"/>
    </row>
    <row r="119" spans="2:13" ht="15" customHeight="1" x14ac:dyDescent="0.15">
      <c r="B119" s="526"/>
      <c r="C119" s="529"/>
      <c r="D119" s="558"/>
      <c r="E119" s="558"/>
      <c r="F119" s="530"/>
      <c r="G119" s="502" t="s">
        <v>627</v>
      </c>
      <c r="H119" s="492">
        <v>3</v>
      </c>
      <c r="I119" s="493" t="s">
        <v>618</v>
      </c>
      <c r="J119" s="525" t="s">
        <v>613</v>
      </c>
      <c r="K119" s="533"/>
      <c r="L119" s="534"/>
      <c r="M119" s="535"/>
    </row>
    <row r="120" spans="2:13" ht="15" customHeight="1" x14ac:dyDescent="0.15">
      <c r="B120" s="526"/>
      <c r="C120" s="802" t="s">
        <v>685</v>
      </c>
      <c r="D120" s="803"/>
      <c r="E120" s="803"/>
      <c r="F120" s="804"/>
      <c r="G120" s="502" t="s">
        <v>627</v>
      </c>
      <c r="H120" s="492">
        <v>3</v>
      </c>
      <c r="I120" s="493" t="s">
        <v>620</v>
      </c>
      <c r="J120" s="493"/>
      <c r="K120" s="494"/>
      <c r="L120" s="495"/>
      <c r="M120" s="496"/>
    </row>
    <row r="121" spans="2:13" ht="15" customHeight="1" x14ac:dyDescent="0.15">
      <c r="B121" s="526"/>
      <c r="C121" s="802" t="s">
        <v>633</v>
      </c>
      <c r="D121" s="803"/>
      <c r="E121" s="803"/>
      <c r="F121" s="804"/>
      <c r="G121" s="502" t="s">
        <v>627</v>
      </c>
      <c r="H121" s="492">
        <v>3</v>
      </c>
      <c r="I121" s="493" t="s">
        <v>623</v>
      </c>
      <c r="J121" s="493" t="s">
        <v>598</v>
      </c>
      <c r="K121" s="494"/>
      <c r="L121" s="495"/>
      <c r="M121" s="496"/>
    </row>
    <row r="122" spans="2:13" ht="15" customHeight="1" x14ac:dyDescent="0.15">
      <c r="B122" s="526"/>
      <c r="C122" s="529"/>
      <c r="D122" s="558"/>
      <c r="E122" s="558"/>
      <c r="F122" s="530"/>
      <c r="G122" s="502" t="s">
        <v>627</v>
      </c>
      <c r="H122" s="492">
        <v>3</v>
      </c>
      <c r="I122" s="493" t="s">
        <v>623</v>
      </c>
      <c r="J122" s="493" t="s">
        <v>599</v>
      </c>
      <c r="K122" s="494"/>
      <c r="L122" s="495"/>
      <c r="M122" s="496"/>
    </row>
    <row r="123" spans="2:13" ht="15" customHeight="1" x14ac:dyDescent="0.15">
      <c r="B123" s="526"/>
      <c r="C123" s="529"/>
      <c r="D123" s="558"/>
      <c r="E123" s="558"/>
      <c r="F123" s="530"/>
      <c r="G123" s="502" t="s">
        <v>627</v>
      </c>
      <c r="H123" s="492">
        <v>3</v>
      </c>
      <c r="I123" s="493" t="s">
        <v>623</v>
      </c>
      <c r="J123" s="493" t="s">
        <v>600</v>
      </c>
      <c r="K123" s="494"/>
      <c r="L123" s="495"/>
      <c r="M123" s="496"/>
    </row>
    <row r="124" spans="2:13" ht="15" customHeight="1" x14ac:dyDescent="0.15">
      <c r="B124" s="526"/>
      <c r="C124" s="802" t="s">
        <v>634</v>
      </c>
      <c r="D124" s="803"/>
      <c r="E124" s="803"/>
      <c r="F124" s="804"/>
      <c r="G124" s="502" t="s">
        <v>627</v>
      </c>
      <c r="H124" s="492">
        <v>3</v>
      </c>
      <c r="I124" s="493" t="s">
        <v>624</v>
      </c>
      <c r="J124" s="493"/>
      <c r="K124" s="494"/>
      <c r="L124" s="495"/>
      <c r="M124" s="496"/>
    </row>
    <row r="125" spans="2:13" ht="15" customHeight="1" x14ac:dyDescent="0.15">
      <c r="B125" s="526"/>
      <c r="C125" s="802" t="s">
        <v>635</v>
      </c>
      <c r="D125" s="803"/>
      <c r="E125" s="803"/>
      <c r="F125" s="804"/>
      <c r="G125" s="502" t="s">
        <v>627</v>
      </c>
      <c r="H125" s="492">
        <v>3</v>
      </c>
      <c r="I125" s="493" t="s">
        <v>636</v>
      </c>
      <c r="J125" s="493" t="s">
        <v>598</v>
      </c>
      <c r="K125" s="494"/>
      <c r="L125" s="495"/>
      <c r="M125" s="496"/>
    </row>
    <row r="126" spans="2:13" ht="15" customHeight="1" x14ac:dyDescent="0.15">
      <c r="B126" s="526"/>
      <c r="C126" s="529"/>
      <c r="D126" s="558"/>
      <c r="E126" s="558"/>
      <c r="F126" s="530"/>
      <c r="G126" s="502" t="s">
        <v>627</v>
      </c>
      <c r="H126" s="492">
        <v>3</v>
      </c>
      <c r="I126" s="493" t="s">
        <v>636</v>
      </c>
      <c r="J126" s="493" t="s">
        <v>599</v>
      </c>
      <c r="K126" s="494"/>
      <c r="L126" s="495"/>
      <c r="M126" s="496"/>
    </row>
    <row r="127" spans="2:13" ht="15" customHeight="1" x14ac:dyDescent="0.15">
      <c r="B127" s="526"/>
      <c r="C127" s="802" t="s">
        <v>637</v>
      </c>
      <c r="D127" s="803"/>
      <c r="E127" s="803"/>
      <c r="F127" s="804"/>
      <c r="G127" s="502" t="s">
        <v>627</v>
      </c>
      <c r="H127" s="492">
        <v>3</v>
      </c>
      <c r="I127" s="493" t="s">
        <v>638</v>
      </c>
      <c r="J127" s="493" t="s">
        <v>598</v>
      </c>
      <c r="K127" s="494"/>
      <c r="L127" s="495"/>
      <c r="M127" s="496"/>
    </row>
    <row r="128" spans="2:13" ht="15" customHeight="1" x14ac:dyDescent="0.15">
      <c r="B128" s="526"/>
      <c r="C128" s="529"/>
      <c r="D128" s="558"/>
      <c r="E128" s="558"/>
      <c r="F128" s="530"/>
      <c r="G128" s="502" t="s">
        <v>627</v>
      </c>
      <c r="H128" s="492">
        <v>3</v>
      </c>
      <c r="I128" s="493" t="s">
        <v>638</v>
      </c>
      <c r="J128" s="493" t="s">
        <v>599</v>
      </c>
      <c r="K128" s="494"/>
      <c r="L128" s="495"/>
      <c r="M128" s="496"/>
    </row>
    <row r="129" spans="2:13" ht="15" customHeight="1" x14ac:dyDescent="0.15">
      <c r="B129" s="526"/>
      <c r="C129" s="529"/>
      <c r="D129" s="558"/>
      <c r="E129" s="558"/>
      <c r="F129" s="530"/>
      <c r="G129" s="502" t="s">
        <v>627</v>
      </c>
      <c r="H129" s="492">
        <v>3</v>
      </c>
      <c r="I129" s="493" t="s">
        <v>638</v>
      </c>
      <c r="J129" s="493" t="s">
        <v>600</v>
      </c>
      <c r="K129" s="494"/>
      <c r="L129" s="495"/>
      <c r="M129" s="496"/>
    </row>
    <row r="130" spans="2:13" ht="15" customHeight="1" x14ac:dyDescent="0.15">
      <c r="B130" s="526"/>
      <c r="C130" s="529"/>
      <c r="D130" s="558"/>
      <c r="E130" s="558"/>
      <c r="F130" s="530"/>
      <c r="G130" s="502" t="s">
        <v>627</v>
      </c>
      <c r="H130" s="492">
        <v>3</v>
      </c>
      <c r="I130" s="493" t="s">
        <v>638</v>
      </c>
      <c r="J130" s="493" t="s">
        <v>601</v>
      </c>
      <c r="K130" s="494"/>
      <c r="L130" s="495"/>
      <c r="M130" s="496"/>
    </row>
    <row r="131" spans="2:13" ht="15" customHeight="1" x14ac:dyDescent="0.15">
      <c r="B131" s="526"/>
      <c r="C131" s="529"/>
      <c r="D131" s="558"/>
      <c r="E131" s="558"/>
      <c r="F131" s="530"/>
      <c r="G131" s="502" t="s">
        <v>627</v>
      </c>
      <c r="H131" s="492">
        <v>3</v>
      </c>
      <c r="I131" s="493" t="s">
        <v>638</v>
      </c>
      <c r="J131" s="525" t="s">
        <v>612</v>
      </c>
      <c r="K131" s="494"/>
      <c r="L131" s="495"/>
      <c r="M131" s="496"/>
    </row>
    <row r="132" spans="2:13" ht="15" customHeight="1" x14ac:dyDescent="0.15">
      <c r="B132" s="526"/>
      <c r="C132" s="529"/>
      <c r="D132" s="558"/>
      <c r="E132" s="558"/>
      <c r="F132" s="530"/>
      <c r="G132" s="502" t="s">
        <v>627</v>
      </c>
      <c r="H132" s="492">
        <v>3</v>
      </c>
      <c r="I132" s="493" t="s">
        <v>638</v>
      </c>
      <c r="J132" s="493" t="s">
        <v>613</v>
      </c>
      <c r="K132" s="494"/>
      <c r="L132" s="495"/>
      <c r="M132" s="496"/>
    </row>
    <row r="133" spans="2:13" ht="15" customHeight="1" x14ac:dyDescent="0.15">
      <c r="B133" s="526"/>
      <c r="C133" s="802" t="s">
        <v>639</v>
      </c>
      <c r="D133" s="803"/>
      <c r="E133" s="803"/>
      <c r="F133" s="804"/>
      <c r="G133" s="502" t="s">
        <v>627</v>
      </c>
      <c r="H133" s="492">
        <v>3</v>
      </c>
      <c r="I133" s="493" t="s">
        <v>640</v>
      </c>
      <c r="J133" s="493" t="s">
        <v>598</v>
      </c>
      <c r="K133" s="494"/>
      <c r="L133" s="495"/>
      <c r="M133" s="496"/>
    </row>
    <row r="134" spans="2:13" ht="15" customHeight="1" x14ac:dyDescent="0.15">
      <c r="B134" s="526"/>
      <c r="C134" s="529"/>
      <c r="D134" s="558"/>
      <c r="E134" s="558"/>
      <c r="F134" s="530"/>
      <c r="G134" s="502" t="s">
        <v>627</v>
      </c>
      <c r="H134" s="492">
        <v>3</v>
      </c>
      <c r="I134" s="493" t="s">
        <v>640</v>
      </c>
      <c r="J134" s="493" t="s">
        <v>599</v>
      </c>
      <c r="K134" s="494"/>
      <c r="L134" s="495"/>
      <c r="M134" s="496"/>
    </row>
    <row r="135" spans="2:13" ht="15" customHeight="1" x14ac:dyDescent="0.15">
      <c r="B135" s="526"/>
      <c r="C135" s="529"/>
      <c r="D135" s="558"/>
      <c r="E135" s="558"/>
      <c r="F135" s="530"/>
      <c r="G135" s="502" t="s">
        <v>627</v>
      </c>
      <c r="H135" s="492">
        <v>3</v>
      </c>
      <c r="I135" s="493" t="s">
        <v>640</v>
      </c>
      <c r="J135" s="493" t="s">
        <v>600</v>
      </c>
      <c r="K135" s="494"/>
      <c r="L135" s="495"/>
      <c r="M135" s="496"/>
    </row>
    <row r="136" spans="2:13" ht="15" customHeight="1" x14ac:dyDescent="0.15">
      <c r="B136" s="526"/>
      <c r="C136" s="529"/>
      <c r="D136" s="558"/>
      <c r="E136" s="558"/>
      <c r="F136" s="530"/>
      <c r="G136" s="502" t="s">
        <v>627</v>
      </c>
      <c r="H136" s="492">
        <v>3</v>
      </c>
      <c r="I136" s="493" t="s">
        <v>640</v>
      </c>
      <c r="J136" s="493" t="s">
        <v>601</v>
      </c>
      <c r="K136" s="494"/>
      <c r="L136" s="495"/>
      <c r="M136" s="496"/>
    </row>
    <row r="137" spans="2:13" ht="15" customHeight="1" x14ac:dyDescent="0.15">
      <c r="B137" s="526"/>
      <c r="C137" s="529" t="s">
        <v>641</v>
      </c>
      <c r="D137" s="558"/>
      <c r="E137" s="558"/>
      <c r="F137" s="530"/>
      <c r="G137" s="502" t="s">
        <v>627</v>
      </c>
      <c r="H137" s="492">
        <v>3</v>
      </c>
      <c r="I137" s="493" t="s">
        <v>642</v>
      </c>
      <c r="J137" s="493"/>
      <c r="K137" s="494"/>
      <c r="L137" s="495"/>
      <c r="M137" s="496"/>
    </row>
    <row r="138" spans="2:13" ht="15" customHeight="1" x14ac:dyDescent="0.15">
      <c r="B138" s="526"/>
      <c r="C138" s="802" t="s">
        <v>643</v>
      </c>
      <c r="D138" s="803"/>
      <c r="E138" s="803"/>
      <c r="F138" s="804"/>
      <c r="G138" s="502" t="s">
        <v>627</v>
      </c>
      <c r="H138" s="492">
        <v>3</v>
      </c>
      <c r="I138" s="493" t="s">
        <v>644</v>
      </c>
      <c r="J138" s="493"/>
      <c r="K138" s="494"/>
      <c r="L138" s="495"/>
      <c r="M138" s="496"/>
    </row>
    <row r="139" spans="2:13" ht="15" customHeight="1" x14ac:dyDescent="0.15">
      <c r="B139" s="526"/>
      <c r="C139" s="802" t="s">
        <v>645</v>
      </c>
      <c r="D139" s="803"/>
      <c r="E139" s="803"/>
      <c r="F139" s="804"/>
      <c r="G139" s="502" t="s">
        <v>627</v>
      </c>
      <c r="H139" s="492">
        <v>3</v>
      </c>
      <c r="I139" s="493" t="s">
        <v>646</v>
      </c>
      <c r="J139" s="493" t="s">
        <v>598</v>
      </c>
      <c r="K139" s="494"/>
      <c r="L139" s="495"/>
      <c r="M139" s="496"/>
    </row>
    <row r="140" spans="2:13" ht="15" customHeight="1" x14ac:dyDescent="0.15">
      <c r="B140" s="526"/>
      <c r="C140" s="529"/>
      <c r="D140" s="558"/>
      <c r="E140" s="558"/>
      <c r="F140" s="530"/>
      <c r="G140" s="502" t="s">
        <v>627</v>
      </c>
      <c r="H140" s="492">
        <v>3</v>
      </c>
      <c r="I140" s="493" t="s">
        <v>646</v>
      </c>
      <c r="J140" s="493" t="s">
        <v>599</v>
      </c>
      <c r="K140" s="494"/>
      <c r="L140" s="495"/>
      <c r="M140" s="496"/>
    </row>
    <row r="141" spans="2:13" ht="15" customHeight="1" x14ac:dyDescent="0.15">
      <c r="B141" s="487"/>
      <c r="C141" s="537" t="s">
        <v>95</v>
      </c>
      <c r="D141" s="538"/>
      <c r="E141" s="538"/>
      <c r="F141" s="539"/>
      <c r="G141" s="502" t="s">
        <v>627</v>
      </c>
      <c r="H141" s="492">
        <v>3</v>
      </c>
      <c r="I141" s="493" t="s">
        <v>647</v>
      </c>
      <c r="J141" s="493" t="s">
        <v>598</v>
      </c>
      <c r="K141" s="494"/>
      <c r="L141" s="495"/>
      <c r="M141" s="496"/>
    </row>
    <row r="142" spans="2:13" ht="15" customHeight="1" x14ac:dyDescent="0.15">
      <c r="B142" s="487"/>
      <c r="C142" s="529"/>
      <c r="D142" s="558"/>
      <c r="E142" s="558"/>
      <c r="F142" s="530"/>
      <c r="G142" s="502" t="s">
        <v>627</v>
      </c>
      <c r="H142" s="492">
        <v>3</v>
      </c>
      <c r="I142" s="493" t="s">
        <v>647</v>
      </c>
      <c r="J142" s="493" t="s">
        <v>599</v>
      </c>
      <c r="K142" s="494"/>
      <c r="L142" s="495"/>
      <c r="M142" s="496"/>
    </row>
    <row r="143" spans="2:13" ht="15" customHeight="1" x14ac:dyDescent="0.15">
      <c r="B143" s="487"/>
      <c r="C143" s="529"/>
      <c r="D143" s="558"/>
      <c r="E143" s="558"/>
      <c r="F143" s="530"/>
      <c r="G143" s="502" t="s">
        <v>627</v>
      </c>
      <c r="H143" s="492">
        <v>3</v>
      </c>
      <c r="I143" s="493" t="s">
        <v>647</v>
      </c>
      <c r="J143" s="493" t="s">
        <v>600</v>
      </c>
      <c r="K143" s="494"/>
      <c r="L143" s="495"/>
      <c r="M143" s="496"/>
    </row>
    <row r="144" spans="2:13" ht="15" customHeight="1" x14ac:dyDescent="0.15">
      <c r="B144" s="540"/>
      <c r="C144" s="529"/>
      <c r="D144" s="558"/>
      <c r="E144" s="558"/>
      <c r="F144" s="530"/>
      <c r="G144" s="502" t="s">
        <v>627</v>
      </c>
      <c r="H144" s="492">
        <v>3</v>
      </c>
      <c r="I144" s="493" t="s">
        <v>647</v>
      </c>
      <c r="J144" s="493" t="s">
        <v>601</v>
      </c>
      <c r="K144" s="494"/>
      <c r="L144" s="495"/>
      <c r="M144" s="496"/>
    </row>
    <row r="145" spans="2:13" ht="15" customHeight="1" x14ac:dyDescent="0.15">
      <c r="B145" s="540"/>
      <c r="C145" s="529"/>
      <c r="D145" s="558"/>
      <c r="E145" s="558"/>
      <c r="F145" s="530"/>
      <c r="G145" s="502" t="s">
        <v>627</v>
      </c>
      <c r="H145" s="492">
        <v>3</v>
      </c>
      <c r="I145" s="493" t="s">
        <v>647</v>
      </c>
      <c r="J145" s="525" t="s">
        <v>612</v>
      </c>
      <c r="K145" s="541"/>
      <c r="L145" s="542"/>
      <c r="M145" s="496"/>
    </row>
    <row r="146" spans="2:13" ht="15" customHeight="1" x14ac:dyDescent="0.15">
      <c r="B146" s="540"/>
      <c r="C146" s="529"/>
      <c r="D146" s="558"/>
      <c r="E146" s="558"/>
      <c r="F146" s="530"/>
      <c r="G146" s="502" t="s">
        <v>627</v>
      </c>
      <c r="H146" s="492">
        <v>3</v>
      </c>
      <c r="I146" s="493" t="s">
        <v>647</v>
      </c>
      <c r="J146" s="493" t="s">
        <v>613</v>
      </c>
      <c r="K146" s="494"/>
      <c r="L146" s="495"/>
      <c r="M146" s="496"/>
    </row>
    <row r="147" spans="2:13" ht="15" customHeight="1" x14ac:dyDescent="0.15">
      <c r="B147" s="540"/>
      <c r="C147" s="529"/>
      <c r="D147" s="558"/>
      <c r="E147" s="558"/>
      <c r="F147" s="530"/>
      <c r="G147" s="502" t="s">
        <v>627</v>
      </c>
      <c r="H147" s="492">
        <v>3</v>
      </c>
      <c r="I147" s="493" t="s">
        <v>647</v>
      </c>
      <c r="J147" s="525" t="s">
        <v>614</v>
      </c>
      <c r="K147" s="541"/>
      <c r="L147" s="542"/>
      <c r="M147" s="496"/>
    </row>
    <row r="148" spans="2:13" ht="15" customHeight="1" x14ac:dyDescent="0.15">
      <c r="B148" s="540"/>
      <c r="C148" s="529"/>
      <c r="D148" s="558"/>
      <c r="E148" s="558"/>
      <c r="F148" s="530"/>
      <c r="G148" s="502" t="s">
        <v>627</v>
      </c>
      <c r="H148" s="492">
        <v>3</v>
      </c>
      <c r="I148" s="493" t="s">
        <v>647</v>
      </c>
      <c r="J148" s="493" t="s">
        <v>615</v>
      </c>
      <c r="K148" s="494"/>
      <c r="L148" s="495"/>
      <c r="M148" s="496"/>
    </row>
    <row r="149" spans="2:13" ht="15" customHeight="1" x14ac:dyDescent="0.15">
      <c r="B149" s="540"/>
      <c r="C149" s="529"/>
      <c r="D149" s="558"/>
      <c r="E149" s="558"/>
      <c r="F149" s="530"/>
      <c r="G149" s="502" t="s">
        <v>627</v>
      </c>
      <c r="H149" s="492">
        <v>3</v>
      </c>
      <c r="I149" s="493" t="s">
        <v>647</v>
      </c>
      <c r="J149" s="493" t="s">
        <v>621</v>
      </c>
      <c r="K149" s="494"/>
      <c r="L149" s="495"/>
      <c r="M149" s="496"/>
    </row>
    <row r="150" spans="2:13" ht="15" customHeight="1" x14ac:dyDescent="0.15">
      <c r="B150" s="540"/>
      <c r="C150" s="529"/>
      <c r="D150" s="558"/>
      <c r="E150" s="558"/>
      <c r="F150" s="530"/>
      <c r="G150" s="502" t="s">
        <v>627</v>
      </c>
      <c r="H150" s="492">
        <v>3</v>
      </c>
      <c r="I150" s="493" t="s">
        <v>647</v>
      </c>
      <c r="J150" s="493" t="s">
        <v>648</v>
      </c>
      <c r="K150" s="494"/>
      <c r="L150" s="495"/>
      <c r="M150" s="496"/>
    </row>
    <row r="151" spans="2:13" ht="15" customHeight="1" x14ac:dyDescent="0.15">
      <c r="B151" s="540"/>
      <c r="C151" s="529"/>
      <c r="D151" s="558"/>
      <c r="E151" s="558"/>
      <c r="F151" s="530"/>
      <c r="G151" s="502" t="s">
        <v>627</v>
      </c>
      <c r="H151" s="492">
        <v>3</v>
      </c>
      <c r="I151" s="493" t="s">
        <v>647</v>
      </c>
      <c r="J151" s="493" t="s">
        <v>649</v>
      </c>
      <c r="K151" s="494"/>
      <c r="L151" s="495"/>
      <c r="M151" s="496"/>
    </row>
    <row r="152" spans="2:13" ht="15" customHeight="1" x14ac:dyDescent="0.15">
      <c r="B152" s="805" t="s">
        <v>650</v>
      </c>
      <c r="C152" s="806"/>
      <c r="D152" s="806"/>
      <c r="E152" s="806"/>
      <c r="F152" s="806"/>
      <c r="G152" s="806"/>
      <c r="H152" s="806"/>
      <c r="I152" s="806"/>
      <c r="J152" s="806"/>
      <c r="K152" s="806"/>
      <c r="L152" s="806"/>
      <c r="M152" s="807"/>
    </row>
    <row r="153" spans="2:13" ht="15" customHeight="1" x14ac:dyDescent="0.15">
      <c r="B153" s="799" t="s">
        <v>651</v>
      </c>
      <c r="C153" s="800"/>
      <c r="D153" s="800"/>
      <c r="E153" s="800"/>
      <c r="F153" s="800"/>
      <c r="G153" s="800"/>
      <c r="H153" s="800"/>
      <c r="I153" s="800"/>
      <c r="J153" s="800"/>
      <c r="K153" s="800"/>
      <c r="L153" s="800"/>
      <c r="M153" s="801"/>
    </row>
    <row r="154" spans="2:13" ht="15" customHeight="1" x14ac:dyDescent="0.15">
      <c r="B154" s="487"/>
      <c r="C154" s="802" t="s">
        <v>608</v>
      </c>
      <c r="D154" s="803"/>
      <c r="E154" s="803"/>
      <c r="F154" s="804"/>
      <c r="G154" s="502" t="s">
        <v>652</v>
      </c>
      <c r="H154" s="492">
        <v>1</v>
      </c>
      <c r="I154" s="493" t="s">
        <v>589</v>
      </c>
      <c r="J154" s="493" t="s">
        <v>598</v>
      </c>
      <c r="K154" s="494"/>
      <c r="L154" s="495"/>
      <c r="M154" s="496"/>
    </row>
    <row r="155" spans="2:13" ht="15" customHeight="1" x14ac:dyDescent="0.15">
      <c r="B155" s="526"/>
      <c r="C155" s="531"/>
      <c r="D155" s="557"/>
      <c r="E155" s="557"/>
      <c r="F155" s="532"/>
      <c r="G155" s="502" t="s">
        <v>652</v>
      </c>
      <c r="H155" s="492">
        <v>1</v>
      </c>
      <c r="I155" s="493" t="s">
        <v>589</v>
      </c>
      <c r="J155" s="493" t="s">
        <v>599</v>
      </c>
      <c r="K155" s="494"/>
      <c r="L155" s="495"/>
      <c r="M155" s="496"/>
    </row>
    <row r="156" spans="2:13" ht="15" customHeight="1" x14ac:dyDescent="0.15">
      <c r="B156" s="526"/>
      <c r="C156" s="531"/>
      <c r="D156" s="557"/>
      <c r="E156" s="557"/>
      <c r="F156" s="532"/>
      <c r="G156" s="502" t="s">
        <v>652</v>
      </c>
      <c r="H156" s="492">
        <v>1</v>
      </c>
      <c r="I156" s="493" t="s">
        <v>590</v>
      </c>
      <c r="J156" s="493"/>
      <c r="K156" s="494"/>
      <c r="L156" s="495"/>
      <c r="M156" s="496"/>
    </row>
    <row r="157" spans="2:13" ht="15" customHeight="1" x14ac:dyDescent="0.15">
      <c r="B157" s="526"/>
      <c r="C157" s="531"/>
      <c r="D157" s="557"/>
      <c r="E157" s="557"/>
      <c r="F157" s="532"/>
      <c r="G157" s="502" t="s">
        <v>652</v>
      </c>
      <c r="H157" s="492">
        <v>1</v>
      </c>
      <c r="I157" s="493" t="s">
        <v>591</v>
      </c>
      <c r="J157" s="493" t="s">
        <v>598</v>
      </c>
      <c r="K157" s="494"/>
      <c r="L157" s="495"/>
      <c r="M157" s="496"/>
    </row>
    <row r="158" spans="2:13" ht="15" customHeight="1" x14ac:dyDescent="0.15">
      <c r="B158" s="526"/>
      <c r="C158" s="531"/>
      <c r="D158" s="557"/>
      <c r="E158" s="557"/>
      <c r="F158" s="532"/>
      <c r="G158" s="502" t="s">
        <v>652</v>
      </c>
      <c r="H158" s="492">
        <v>1</v>
      </c>
      <c r="I158" s="493" t="s">
        <v>591</v>
      </c>
      <c r="J158" s="493" t="s">
        <v>599</v>
      </c>
      <c r="K158" s="494"/>
      <c r="L158" s="495"/>
      <c r="M158" s="496"/>
    </row>
    <row r="159" spans="2:13" ht="15" customHeight="1" x14ac:dyDescent="0.15">
      <c r="B159" s="526"/>
      <c r="C159" s="531"/>
      <c r="D159" s="557"/>
      <c r="E159" s="557"/>
      <c r="F159" s="532"/>
      <c r="G159" s="502" t="s">
        <v>652</v>
      </c>
      <c r="H159" s="492">
        <v>1</v>
      </c>
      <c r="I159" s="493" t="s">
        <v>591</v>
      </c>
      <c r="J159" s="493" t="s">
        <v>600</v>
      </c>
      <c r="K159" s="494"/>
      <c r="L159" s="495"/>
      <c r="M159" s="496"/>
    </row>
    <row r="160" spans="2:13" ht="15" customHeight="1" x14ac:dyDescent="0.15">
      <c r="B160" s="526"/>
      <c r="C160" s="531"/>
      <c r="D160" s="557"/>
      <c r="E160" s="557"/>
      <c r="F160" s="532"/>
      <c r="G160" s="502" t="s">
        <v>652</v>
      </c>
      <c r="H160" s="492">
        <v>1</v>
      </c>
      <c r="I160" s="493" t="s">
        <v>591</v>
      </c>
      <c r="J160" s="493" t="s">
        <v>601</v>
      </c>
      <c r="K160" s="494"/>
      <c r="L160" s="495"/>
      <c r="M160" s="496"/>
    </row>
    <row r="161" spans="2:13" ht="15" customHeight="1" x14ac:dyDescent="0.15">
      <c r="B161" s="526"/>
      <c r="C161" s="531"/>
      <c r="D161" s="557"/>
      <c r="E161" s="557"/>
      <c r="F161" s="532"/>
      <c r="G161" s="502" t="s">
        <v>652</v>
      </c>
      <c r="H161" s="492">
        <v>1</v>
      </c>
      <c r="I161" s="493" t="s">
        <v>592</v>
      </c>
      <c r="J161" s="493"/>
      <c r="K161" s="494"/>
      <c r="L161" s="495"/>
      <c r="M161" s="496"/>
    </row>
    <row r="162" spans="2:13" ht="15" customHeight="1" x14ac:dyDescent="0.15">
      <c r="B162" s="526"/>
      <c r="C162" s="802" t="s">
        <v>653</v>
      </c>
      <c r="D162" s="803"/>
      <c r="E162" s="803"/>
      <c r="F162" s="804"/>
      <c r="G162" s="502" t="s">
        <v>652</v>
      </c>
      <c r="H162" s="492">
        <v>2</v>
      </c>
      <c r="I162" s="493"/>
      <c r="J162" s="493"/>
      <c r="K162" s="494"/>
      <c r="L162" s="495"/>
      <c r="M162" s="496"/>
    </row>
    <row r="163" spans="2:13" ht="15" customHeight="1" x14ac:dyDescent="0.15">
      <c r="B163" s="526"/>
      <c r="C163" s="802" t="s">
        <v>654</v>
      </c>
      <c r="D163" s="803"/>
      <c r="E163" s="803"/>
      <c r="F163" s="804"/>
      <c r="G163" s="502" t="s">
        <v>652</v>
      </c>
      <c r="H163" s="492">
        <v>3</v>
      </c>
      <c r="I163" s="493" t="s">
        <v>589</v>
      </c>
      <c r="J163" s="493" t="s">
        <v>598</v>
      </c>
      <c r="K163" s="494"/>
      <c r="L163" s="495"/>
      <c r="M163" s="496"/>
    </row>
    <row r="164" spans="2:13" ht="15" customHeight="1" x14ac:dyDescent="0.15">
      <c r="B164" s="487"/>
      <c r="C164" s="529"/>
      <c r="D164" s="558"/>
      <c r="E164" s="558"/>
      <c r="F164" s="530"/>
      <c r="G164" s="502" t="s">
        <v>652</v>
      </c>
      <c r="H164" s="492">
        <v>3</v>
      </c>
      <c r="I164" s="493" t="s">
        <v>589</v>
      </c>
      <c r="J164" s="493" t="s">
        <v>599</v>
      </c>
      <c r="K164" s="494"/>
      <c r="L164" s="495"/>
      <c r="M164" s="496"/>
    </row>
    <row r="165" spans="2:13" ht="15" customHeight="1" x14ac:dyDescent="0.15">
      <c r="B165" s="487"/>
      <c r="C165" s="529"/>
      <c r="D165" s="558"/>
      <c r="E165" s="558"/>
      <c r="F165" s="530"/>
      <c r="G165" s="502" t="s">
        <v>652</v>
      </c>
      <c r="H165" s="492">
        <v>3</v>
      </c>
      <c r="I165" s="493" t="s">
        <v>589</v>
      </c>
      <c r="J165" s="493" t="s">
        <v>600</v>
      </c>
      <c r="K165" s="494"/>
      <c r="L165" s="495"/>
      <c r="M165" s="496"/>
    </row>
    <row r="166" spans="2:13" ht="15" customHeight="1" x14ac:dyDescent="0.15">
      <c r="B166" s="540"/>
      <c r="C166" s="529"/>
      <c r="D166" s="558"/>
      <c r="E166" s="558"/>
      <c r="F166" s="530"/>
      <c r="G166" s="502" t="s">
        <v>652</v>
      </c>
      <c r="H166" s="492">
        <v>3</v>
      </c>
      <c r="I166" s="493" t="s">
        <v>589</v>
      </c>
      <c r="J166" s="493" t="s">
        <v>601</v>
      </c>
      <c r="K166" s="494"/>
      <c r="L166" s="495"/>
      <c r="M166" s="496"/>
    </row>
    <row r="167" spans="2:13" ht="15" customHeight="1" x14ac:dyDescent="0.15">
      <c r="B167" s="540"/>
      <c r="C167" s="529"/>
      <c r="D167" s="558"/>
      <c r="E167" s="558"/>
      <c r="F167" s="530"/>
      <c r="G167" s="502" t="s">
        <v>652</v>
      </c>
      <c r="H167" s="492">
        <v>3</v>
      </c>
      <c r="I167" s="493" t="s">
        <v>589</v>
      </c>
      <c r="J167" s="525" t="s">
        <v>612</v>
      </c>
      <c r="K167" s="541"/>
      <c r="L167" s="542"/>
      <c r="M167" s="496"/>
    </row>
    <row r="168" spans="2:13" ht="15" customHeight="1" x14ac:dyDescent="0.15">
      <c r="B168" s="540"/>
      <c r="C168" s="529"/>
      <c r="D168" s="558"/>
      <c r="E168" s="558"/>
      <c r="F168" s="530"/>
      <c r="G168" s="502" t="s">
        <v>652</v>
      </c>
      <c r="H168" s="492">
        <v>3</v>
      </c>
      <c r="I168" s="493" t="s">
        <v>589</v>
      </c>
      <c r="J168" s="493" t="s">
        <v>613</v>
      </c>
      <c r="K168" s="494"/>
      <c r="L168" s="495"/>
      <c r="M168" s="496"/>
    </row>
    <row r="169" spans="2:13" ht="15" customHeight="1" x14ac:dyDescent="0.15">
      <c r="B169" s="571"/>
      <c r="C169" s="561"/>
      <c r="D169" s="562"/>
      <c r="E169" s="562"/>
      <c r="F169" s="563"/>
      <c r="G169" s="518" t="s">
        <v>652</v>
      </c>
      <c r="H169" s="519">
        <v>3</v>
      </c>
      <c r="I169" s="520" t="s">
        <v>589</v>
      </c>
      <c r="J169" s="568" t="s">
        <v>614</v>
      </c>
      <c r="K169" s="569"/>
      <c r="L169" s="570"/>
      <c r="M169" s="523"/>
    </row>
    <row r="170" spans="2:13" ht="15" customHeight="1" x14ac:dyDescent="0.15">
      <c r="B170" s="805" t="s">
        <v>650</v>
      </c>
      <c r="C170" s="806"/>
      <c r="D170" s="806"/>
      <c r="E170" s="806"/>
      <c r="F170" s="806"/>
      <c r="G170" s="806"/>
      <c r="H170" s="806"/>
      <c r="I170" s="806"/>
      <c r="J170" s="806"/>
      <c r="K170" s="806"/>
      <c r="L170" s="806"/>
      <c r="M170" s="807"/>
    </row>
    <row r="171" spans="2:13" ht="15" customHeight="1" x14ac:dyDescent="0.15">
      <c r="B171" s="799" t="s">
        <v>651</v>
      </c>
      <c r="C171" s="800"/>
      <c r="D171" s="800"/>
      <c r="E171" s="800"/>
      <c r="F171" s="800"/>
      <c r="G171" s="800"/>
      <c r="H171" s="800"/>
      <c r="I171" s="800"/>
      <c r="J171" s="800"/>
      <c r="K171" s="800"/>
      <c r="L171" s="800"/>
      <c r="M171" s="801"/>
    </row>
    <row r="172" spans="2:13" ht="15" customHeight="1" x14ac:dyDescent="0.15">
      <c r="B172" s="487"/>
      <c r="C172" s="802" t="s">
        <v>654</v>
      </c>
      <c r="D172" s="803"/>
      <c r="E172" s="803"/>
      <c r="F172" s="804"/>
      <c r="G172" s="502" t="s">
        <v>652</v>
      </c>
      <c r="H172" s="492">
        <v>3</v>
      </c>
      <c r="I172" s="493" t="s">
        <v>631</v>
      </c>
      <c r="J172" s="493" t="s">
        <v>598</v>
      </c>
      <c r="K172" s="494"/>
      <c r="L172" s="495"/>
      <c r="M172" s="496"/>
    </row>
    <row r="173" spans="2:13" ht="15" customHeight="1" x14ac:dyDescent="0.15">
      <c r="B173" s="487"/>
      <c r="C173" s="529"/>
      <c r="D173" s="558"/>
      <c r="E173" s="558"/>
      <c r="F173" s="530"/>
      <c r="G173" s="502" t="s">
        <v>652</v>
      </c>
      <c r="H173" s="492">
        <v>3</v>
      </c>
      <c r="I173" s="493" t="s">
        <v>631</v>
      </c>
      <c r="J173" s="493" t="s">
        <v>599</v>
      </c>
      <c r="K173" s="494"/>
      <c r="L173" s="495"/>
      <c r="M173" s="496"/>
    </row>
    <row r="174" spans="2:13" ht="15" customHeight="1" x14ac:dyDescent="0.15">
      <c r="B174" s="487"/>
      <c r="C174" s="529"/>
      <c r="D174" s="558"/>
      <c r="E174" s="558"/>
      <c r="F174" s="530"/>
      <c r="G174" s="502" t="s">
        <v>652</v>
      </c>
      <c r="H174" s="492">
        <v>3</v>
      </c>
      <c r="I174" s="493" t="s">
        <v>631</v>
      </c>
      <c r="J174" s="493" t="s">
        <v>600</v>
      </c>
      <c r="K174" s="494"/>
      <c r="L174" s="495"/>
      <c r="M174" s="496"/>
    </row>
    <row r="175" spans="2:13" ht="15" customHeight="1" x14ac:dyDescent="0.15">
      <c r="B175" s="540"/>
      <c r="C175" s="529"/>
      <c r="D175" s="558"/>
      <c r="E175" s="558"/>
      <c r="F175" s="530"/>
      <c r="G175" s="502" t="s">
        <v>652</v>
      </c>
      <c r="H175" s="492">
        <v>3</v>
      </c>
      <c r="I175" s="493" t="s">
        <v>631</v>
      </c>
      <c r="J175" s="493" t="s">
        <v>601</v>
      </c>
      <c r="K175" s="494"/>
      <c r="L175" s="495"/>
      <c r="M175" s="496"/>
    </row>
    <row r="176" spans="2:13" ht="15" customHeight="1" x14ac:dyDescent="0.15">
      <c r="B176" s="487"/>
      <c r="C176" s="529"/>
      <c r="D176" s="558"/>
      <c r="E176" s="558"/>
      <c r="F176" s="530"/>
      <c r="G176" s="502" t="s">
        <v>652</v>
      </c>
      <c r="H176" s="492">
        <v>3</v>
      </c>
      <c r="I176" s="493" t="s">
        <v>618</v>
      </c>
      <c r="J176" s="493" t="s">
        <v>598</v>
      </c>
      <c r="K176" s="494"/>
      <c r="L176" s="495"/>
      <c r="M176" s="496"/>
    </row>
    <row r="177" spans="2:13" ht="15" customHeight="1" x14ac:dyDescent="0.15">
      <c r="B177" s="540"/>
      <c r="C177" s="811"/>
      <c r="D177" s="812"/>
      <c r="E177" s="812"/>
      <c r="F177" s="813"/>
      <c r="G177" s="518" t="s">
        <v>652</v>
      </c>
      <c r="H177" s="519">
        <v>3</v>
      </c>
      <c r="I177" s="520" t="s">
        <v>618</v>
      </c>
      <c r="J177" s="493" t="s">
        <v>599</v>
      </c>
      <c r="K177" s="521"/>
      <c r="L177" s="522"/>
      <c r="M177" s="523"/>
    </row>
    <row r="178" spans="2:13" ht="15" customHeight="1" x14ac:dyDescent="0.15">
      <c r="B178" s="805" t="s">
        <v>655</v>
      </c>
      <c r="C178" s="806"/>
      <c r="D178" s="806"/>
      <c r="E178" s="806"/>
      <c r="F178" s="806"/>
      <c r="G178" s="806"/>
      <c r="H178" s="806"/>
      <c r="I178" s="806"/>
      <c r="J178" s="806"/>
      <c r="K178" s="806"/>
      <c r="L178" s="806"/>
      <c r="M178" s="807"/>
    </row>
    <row r="179" spans="2:13" ht="15" customHeight="1" x14ac:dyDescent="0.15">
      <c r="B179" s="799" t="s">
        <v>656</v>
      </c>
      <c r="C179" s="800"/>
      <c r="D179" s="800"/>
      <c r="E179" s="800"/>
      <c r="F179" s="800"/>
      <c r="G179" s="800"/>
      <c r="H179" s="800"/>
      <c r="I179" s="800"/>
      <c r="J179" s="800"/>
      <c r="K179" s="800"/>
      <c r="L179" s="800"/>
      <c r="M179" s="801"/>
    </row>
    <row r="180" spans="2:13" ht="15" customHeight="1" x14ac:dyDescent="0.15">
      <c r="B180" s="514"/>
      <c r="C180" s="808"/>
      <c r="D180" s="809"/>
      <c r="E180" s="809"/>
      <c r="F180" s="810"/>
      <c r="G180" s="518" t="s">
        <v>657</v>
      </c>
      <c r="H180" s="519"/>
      <c r="I180" s="520"/>
      <c r="J180" s="520"/>
      <c r="K180" s="521"/>
      <c r="L180" s="522"/>
      <c r="M180" s="523"/>
    </row>
    <row r="181" spans="2:13" ht="15" customHeight="1" x14ac:dyDescent="0.15">
      <c r="B181" s="805" t="s">
        <v>658</v>
      </c>
      <c r="C181" s="806"/>
      <c r="D181" s="806"/>
      <c r="E181" s="806"/>
      <c r="F181" s="806"/>
      <c r="G181" s="806"/>
      <c r="H181" s="806"/>
      <c r="I181" s="806"/>
      <c r="J181" s="806"/>
      <c r="K181" s="806"/>
      <c r="L181" s="806"/>
      <c r="M181" s="807"/>
    </row>
    <row r="182" spans="2:13" ht="15" customHeight="1" x14ac:dyDescent="0.15">
      <c r="B182" s="799" t="s">
        <v>659</v>
      </c>
      <c r="C182" s="800"/>
      <c r="D182" s="800"/>
      <c r="E182" s="800"/>
      <c r="F182" s="800"/>
      <c r="G182" s="800"/>
      <c r="H182" s="800"/>
      <c r="I182" s="800"/>
      <c r="J182" s="800"/>
      <c r="K182" s="800"/>
      <c r="L182" s="800"/>
      <c r="M182" s="801"/>
    </row>
    <row r="183" spans="2:13" ht="15" customHeight="1" x14ac:dyDescent="0.15">
      <c r="B183" s="487"/>
      <c r="C183" s="802" t="s">
        <v>608</v>
      </c>
      <c r="D183" s="803"/>
      <c r="E183" s="803"/>
      <c r="F183" s="804"/>
      <c r="G183" s="502" t="s">
        <v>660</v>
      </c>
      <c r="H183" s="492">
        <v>1</v>
      </c>
      <c r="I183" s="493" t="s">
        <v>589</v>
      </c>
      <c r="J183" s="493" t="s">
        <v>598</v>
      </c>
      <c r="K183" s="494"/>
      <c r="L183" s="495"/>
      <c r="M183" s="496"/>
    </row>
    <row r="184" spans="2:13" ht="15" customHeight="1" x14ac:dyDescent="0.15">
      <c r="B184" s="526"/>
      <c r="C184" s="531"/>
      <c r="D184" s="557"/>
      <c r="E184" s="557"/>
      <c r="F184" s="532"/>
      <c r="G184" s="502" t="s">
        <v>660</v>
      </c>
      <c r="H184" s="492">
        <v>1</v>
      </c>
      <c r="I184" s="493" t="s">
        <v>589</v>
      </c>
      <c r="J184" s="493" t="s">
        <v>599</v>
      </c>
      <c r="K184" s="494"/>
      <c r="L184" s="495"/>
      <c r="M184" s="496"/>
    </row>
    <row r="185" spans="2:13" ht="15" customHeight="1" x14ac:dyDescent="0.15">
      <c r="B185" s="526"/>
      <c r="C185" s="531"/>
      <c r="D185" s="557"/>
      <c r="E185" s="557"/>
      <c r="F185" s="532"/>
      <c r="G185" s="502" t="s">
        <v>660</v>
      </c>
      <c r="H185" s="492">
        <v>1</v>
      </c>
      <c r="I185" s="493" t="s">
        <v>589</v>
      </c>
      <c r="J185" s="493" t="s">
        <v>600</v>
      </c>
      <c r="K185" s="494"/>
      <c r="L185" s="495"/>
      <c r="M185" s="496"/>
    </row>
    <row r="186" spans="2:13" ht="15" customHeight="1" x14ac:dyDescent="0.15">
      <c r="B186" s="526"/>
      <c r="C186" s="531"/>
      <c r="D186" s="557"/>
      <c r="E186" s="557"/>
      <c r="F186" s="532"/>
      <c r="G186" s="502" t="s">
        <v>660</v>
      </c>
      <c r="H186" s="492">
        <v>1</v>
      </c>
      <c r="I186" s="493" t="s">
        <v>589</v>
      </c>
      <c r="J186" s="493" t="s">
        <v>601</v>
      </c>
      <c r="K186" s="494"/>
      <c r="L186" s="495"/>
      <c r="M186" s="496"/>
    </row>
    <row r="187" spans="2:13" ht="15" customHeight="1" x14ac:dyDescent="0.15">
      <c r="B187" s="526"/>
      <c r="C187" s="531"/>
      <c r="D187" s="557"/>
      <c r="E187" s="557"/>
      <c r="F187" s="532"/>
      <c r="G187" s="502" t="s">
        <v>660</v>
      </c>
      <c r="H187" s="492">
        <v>1</v>
      </c>
      <c r="I187" s="493" t="s">
        <v>589</v>
      </c>
      <c r="J187" s="525" t="s">
        <v>612</v>
      </c>
      <c r="K187" s="494"/>
      <c r="L187" s="495"/>
      <c r="M187" s="496"/>
    </row>
    <row r="188" spans="2:13" ht="15" customHeight="1" x14ac:dyDescent="0.15">
      <c r="B188" s="526"/>
      <c r="C188" s="531"/>
      <c r="D188" s="557"/>
      <c r="E188" s="557"/>
      <c r="F188" s="532"/>
      <c r="G188" s="502" t="s">
        <v>660</v>
      </c>
      <c r="H188" s="492">
        <v>1</v>
      </c>
      <c r="I188" s="493" t="s">
        <v>589</v>
      </c>
      <c r="J188" s="493" t="s">
        <v>613</v>
      </c>
      <c r="K188" s="494"/>
      <c r="L188" s="495"/>
      <c r="M188" s="496"/>
    </row>
    <row r="189" spans="2:13" ht="15" customHeight="1" x14ac:dyDescent="0.15">
      <c r="B189" s="526"/>
      <c r="C189" s="531"/>
      <c r="D189" s="557"/>
      <c r="E189" s="557"/>
      <c r="F189" s="532"/>
      <c r="G189" s="502" t="s">
        <v>660</v>
      </c>
      <c r="H189" s="492">
        <v>1</v>
      </c>
      <c r="I189" s="493" t="s">
        <v>590</v>
      </c>
      <c r="J189" s="493"/>
      <c r="K189" s="494"/>
      <c r="L189" s="495"/>
      <c r="M189" s="496"/>
    </row>
    <row r="190" spans="2:13" ht="15" customHeight="1" x14ac:dyDescent="0.15">
      <c r="B190" s="526"/>
      <c r="C190" s="531"/>
      <c r="D190" s="557"/>
      <c r="E190" s="557"/>
      <c r="F190" s="532"/>
      <c r="G190" s="502" t="s">
        <v>660</v>
      </c>
      <c r="H190" s="492">
        <v>1</v>
      </c>
      <c r="I190" s="493" t="s">
        <v>591</v>
      </c>
      <c r="J190" s="493" t="s">
        <v>598</v>
      </c>
      <c r="K190" s="494"/>
      <c r="L190" s="495"/>
      <c r="M190" s="496"/>
    </row>
    <row r="191" spans="2:13" ht="15" customHeight="1" x14ac:dyDescent="0.15">
      <c r="B191" s="526"/>
      <c r="C191" s="531"/>
      <c r="D191" s="557"/>
      <c r="E191" s="557"/>
      <c r="F191" s="532"/>
      <c r="G191" s="502" t="s">
        <v>660</v>
      </c>
      <c r="H191" s="492">
        <v>1</v>
      </c>
      <c r="I191" s="493" t="s">
        <v>591</v>
      </c>
      <c r="J191" s="493" t="s">
        <v>599</v>
      </c>
      <c r="K191" s="494"/>
      <c r="L191" s="495"/>
      <c r="M191" s="496"/>
    </row>
    <row r="192" spans="2:13" ht="15" customHeight="1" x14ac:dyDescent="0.15">
      <c r="B192" s="526"/>
      <c r="C192" s="531"/>
      <c r="D192" s="557"/>
      <c r="E192" s="557"/>
      <c r="F192" s="532"/>
      <c r="G192" s="502" t="s">
        <v>660</v>
      </c>
      <c r="H192" s="492">
        <v>1</v>
      </c>
      <c r="I192" s="493" t="s">
        <v>592</v>
      </c>
      <c r="J192" s="493" t="s">
        <v>598</v>
      </c>
      <c r="K192" s="494"/>
      <c r="L192" s="495"/>
      <c r="M192" s="496"/>
    </row>
    <row r="193" spans="2:13" ht="15" customHeight="1" x14ac:dyDescent="0.15">
      <c r="B193" s="526"/>
      <c r="C193" s="531"/>
      <c r="D193" s="557"/>
      <c r="E193" s="557"/>
      <c r="F193" s="532"/>
      <c r="G193" s="502" t="s">
        <v>660</v>
      </c>
      <c r="H193" s="492">
        <v>1</v>
      </c>
      <c r="I193" s="493" t="s">
        <v>592</v>
      </c>
      <c r="J193" s="493" t="s">
        <v>599</v>
      </c>
      <c r="K193" s="494"/>
      <c r="L193" s="495"/>
      <c r="M193" s="496"/>
    </row>
    <row r="194" spans="2:13" ht="15" customHeight="1" x14ac:dyDescent="0.15">
      <c r="B194" s="526"/>
      <c r="C194" s="531"/>
      <c r="D194" s="557"/>
      <c r="E194" s="557"/>
      <c r="F194" s="532"/>
      <c r="G194" s="502" t="s">
        <v>660</v>
      </c>
      <c r="H194" s="492">
        <v>1</v>
      </c>
      <c r="I194" s="493" t="s">
        <v>592</v>
      </c>
      <c r="J194" s="493" t="s">
        <v>600</v>
      </c>
      <c r="K194" s="494"/>
      <c r="L194" s="495"/>
      <c r="M194" s="496"/>
    </row>
    <row r="195" spans="2:13" ht="15" customHeight="1" x14ac:dyDescent="0.15">
      <c r="B195" s="526"/>
      <c r="C195" s="802" t="s">
        <v>661</v>
      </c>
      <c r="D195" s="803"/>
      <c r="E195" s="803"/>
      <c r="F195" s="804"/>
      <c r="G195" s="502" t="s">
        <v>660</v>
      </c>
      <c r="H195" s="492">
        <v>2</v>
      </c>
      <c r="I195" s="493" t="s">
        <v>589</v>
      </c>
      <c r="J195" s="493" t="s">
        <v>598</v>
      </c>
      <c r="K195" s="494"/>
      <c r="L195" s="495"/>
      <c r="M195" s="496"/>
    </row>
    <row r="196" spans="2:13" ht="15" customHeight="1" x14ac:dyDescent="0.15">
      <c r="B196" s="526"/>
      <c r="C196" s="531"/>
      <c r="D196" s="557"/>
      <c r="E196" s="557"/>
      <c r="F196" s="532"/>
      <c r="G196" s="502" t="s">
        <v>660</v>
      </c>
      <c r="H196" s="492">
        <v>2</v>
      </c>
      <c r="I196" s="493" t="s">
        <v>589</v>
      </c>
      <c r="J196" s="493" t="s">
        <v>599</v>
      </c>
      <c r="K196" s="494"/>
      <c r="L196" s="495"/>
      <c r="M196" s="496"/>
    </row>
    <row r="197" spans="2:13" ht="15" customHeight="1" x14ac:dyDescent="0.15">
      <c r="B197" s="526"/>
      <c r="C197" s="531"/>
      <c r="D197" s="557"/>
      <c r="E197" s="557"/>
      <c r="F197" s="532"/>
      <c r="G197" s="502" t="s">
        <v>660</v>
      </c>
      <c r="H197" s="492">
        <v>2</v>
      </c>
      <c r="I197" s="493" t="s">
        <v>589</v>
      </c>
      <c r="J197" s="493" t="s">
        <v>600</v>
      </c>
      <c r="K197" s="494"/>
      <c r="L197" s="495"/>
      <c r="M197" s="496"/>
    </row>
    <row r="198" spans="2:13" ht="15" customHeight="1" x14ac:dyDescent="0.15">
      <c r="B198" s="526"/>
      <c r="C198" s="531"/>
      <c r="D198" s="557"/>
      <c r="E198" s="557"/>
      <c r="F198" s="532"/>
      <c r="G198" s="502" t="s">
        <v>660</v>
      </c>
      <c r="H198" s="492">
        <v>2</v>
      </c>
      <c r="I198" s="493" t="s">
        <v>590</v>
      </c>
      <c r="J198" s="493" t="s">
        <v>598</v>
      </c>
      <c r="K198" s="494"/>
      <c r="L198" s="495"/>
      <c r="M198" s="496"/>
    </row>
    <row r="199" spans="2:13" ht="15" customHeight="1" x14ac:dyDescent="0.15">
      <c r="B199" s="526"/>
      <c r="C199" s="531"/>
      <c r="D199" s="557"/>
      <c r="E199" s="557"/>
      <c r="F199" s="532"/>
      <c r="G199" s="502" t="s">
        <v>660</v>
      </c>
      <c r="H199" s="492">
        <v>2</v>
      </c>
      <c r="I199" s="493" t="s">
        <v>590</v>
      </c>
      <c r="J199" s="493" t="s">
        <v>599</v>
      </c>
      <c r="K199" s="494"/>
      <c r="L199" s="495"/>
      <c r="M199" s="496"/>
    </row>
    <row r="200" spans="2:13" ht="15" customHeight="1" x14ac:dyDescent="0.15">
      <c r="B200" s="526"/>
      <c r="C200" s="531"/>
      <c r="D200" s="557"/>
      <c r="E200" s="557"/>
      <c r="F200" s="532"/>
      <c r="G200" s="502" t="s">
        <v>660</v>
      </c>
      <c r="H200" s="492">
        <v>2</v>
      </c>
      <c r="I200" s="493" t="s">
        <v>591</v>
      </c>
      <c r="J200" s="493" t="s">
        <v>598</v>
      </c>
      <c r="K200" s="494"/>
      <c r="L200" s="495"/>
      <c r="M200" s="496"/>
    </row>
    <row r="201" spans="2:13" ht="15" customHeight="1" x14ac:dyDescent="0.15">
      <c r="B201" s="526"/>
      <c r="C201" s="531"/>
      <c r="D201" s="557"/>
      <c r="E201" s="557"/>
      <c r="F201" s="532"/>
      <c r="G201" s="502" t="s">
        <v>660</v>
      </c>
      <c r="H201" s="492">
        <v>2</v>
      </c>
      <c r="I201" s="493" t="s">
        <v>591</v>
      </c>
      <c r="J201" s="493" t="s">
        <v>599</v>
      </c>
      <c r="K201" s="494"/>
      <c r="L201" s="495"/>
      <c r="M201" s="496"/>
    </row>
    <row r="202" spans="2:13" ht="15" customHeight="1" x14ac:dyDescent="0.15">
      <c r="B202" s="526"/>
      <c r="C202" s="531"/>
      <c r="D202" s="557"/>
      <c r="E202" s="557"/>
      <c r="F202" s="532"/>
      <c r="G202" s="502" t="s">
        <v>660</v>
      </c>
      <c r="H202" s="492">
        <v>2</v>
      </c>
      <c r="I202" s="493" t="s">
        <v>591</v>
      </c>
      <c r="J202" s="493" t="s">
        <v>600</v>
      </c>
      <c r="K202" s="494"/>
      <c r="L202" s="495"/>
      <c r="M202" s="496"/>
    </row>
    <row r="203" spans="2:13" ht="15" customHeight="1" x14ac:dyDescent="0.15">
      <c r="B203" s="526"/>
      <c r="C203" s="531"/>
      <c r="D203" s="557"/>
      <c r="E203" s="557"/>
      <c r="F203" s="532"/>
      <c r="G203" s="502" t="s">
        <v>660</v>
      </c>
      <c r="H203" s="492">
        <v>2</v>
      </c>
      <c r="I203" s="493" t="s">
        <v>592</v>
      </c>
      <c r="J203" s="493"/>
      <c r="K203" s="494"/>
      <c r="L203" s="495"/>
      <c r="M203" s="496"/>
    </row>
    <row r="204" spans="2:13" ht="15" customHeight="1" x14ac:dyDescent="0.15">
      <c r="B204" s="526"/>
      <c r="C204" s="531"/>
      <c r="D204" s="557"/>
      <c r="E204" s="557"/>
      <c r="F204" s="532"/>
      <c r="G204" s="502" t="s">
        <v>660</v>
      </c>
      <c r="H204" s="492">
        <v>2</v>
      </c>
      <c r="I204" s="493" t="s">
        <v>623</v>
      </c>
      <c r="J204" s="493"/>
      <c r="K204" s="494"/>
      <c r="L204" s="495"/>
      <c r="M204" s="496"/>
    </row>
    <row r="205" spans="2:13" ht="15" customHeight="1" x14ac:dyDescent="0.15">
      <c r="B205" s="526"/>
      <c r="C205" s="531"/>
      <c r="D205" s="557"/>
      <c r="E205" s="557"/>
      <c r="F205" s="532"/>
      <c r="G205" s="502" t="s">
        <v>660</v>
      </c>
      <c r="H205" s="492">
        <v>2</v>
      </c>
      <c r="I205" s="493" t="s">
        <v>624</v>
      </c>
      <c r="J205" s="493"/>
      <c r="K205" s="494"/>
      <c r="L205" s="495"/>
      <c r="M205" s="496"/>
    </row>
    <row r="206" spans="2:13" ht="15" customHeight="1" x14ac:dyDescent="0.15">
      <c r="B206" s="526"/>
      <c r="C206" s="802" t="s">
        <v>662</v>
      </c>
      <c r="D206" s="803"/>
      <c r="E206" s="803"/>
      <c r="F206" s="804"/>
      <c r="G206" s="502" t="s">
        <v>660</v>
      </c>
      <c r="H206" s="492">
        <v>3</v>
      </c>
      <c r="I206" s="493" t="s">
        <v>589</v>
      </c>
      <c r="J206" s="493" t="s">
        <v>598</v>
      </c>
      <c r="K206" s="494"/>
      <c r="L206" s="495"/>
      <c r="M206" s="496"/>
    </row>
    <row r="207" spans="2:13" ht="15" customHeight="1" x14ac:dyDescent="0.15">
      <c r="B207" s="487"/>
      <c r="C207" s="529"/>
      <c r="D207" s="558"/>
      <c r="E207" s="558"/>
      <c r="F207" s="530"/>
      <c r="G207" s="502" t="s">
        <v>660</v>
      </c>
      <c r="H207" s="492">
        <v>3</v>
      </c>
      <c r="I207" s="493" t="s">
        <v>589</v>
      </c>
      <c r="J207" s="493" t="s">
        <v>599</v>
      </c>
      <c r="K207" s="494"/>
      <c r="L207" s="495"/>
      <c r="M207" s="496"/>
    </row>
    <row r="208" spans="2:13" ht="15" customHeight="1" x14ac:dyDescent="0.15">
      <c r="B208" s="487"/>
      <c r="C208" s="529"/>
      <c r="D208" s="558"/>
      <c r="E208" s="558"/>
      <c r="F208" s="530"/>
      <c r="G208" s="502" t="s">
        <v>660</v>
      </c>
      <c r="H208" s="492">
        <v>3</v>
      </c>
      <c r="I208" s="493" t="s">
        <v>589</v>
      </c>
      <c r="J208" s="493" t="s">
        <v>600</v>
      </c>
      <c r="K208" s="494"/>
      <c r="L208" s="495"/>
      <c r="M208" s="496"/>
    </row>
    <row r="209" spans="2:13" ht="15" customHeight="1" x14ac:dyDescent="0.15">
      <c r="B209" s="540"/>
      <c r="C209" s="529"/>
      <c r="D209" s="558"/>
      <c r="E209" s="558"/>
      <c r="F209" s="530"/>
      <c r="G209" s="502" t="s">
        <v>660</v>
      </c>
      <c r="H209" s="492">
        <v>3</v>
      </c>
      <c r="I209" s="493" t="s">
        <v>589</v>
      </c>
      <c r="J209" s="493" t="s">
        <v>601</v>
      </c>
      <c r="K209" s="494"/>
      <c r="L209" s="495"/>
      <c r="M209" s="496"/>
    </row>
    <row r="210" spans="2:13" ht="15" customHeight="1" x14ac:dyDescent="0.15">
      <c r="B210" s="540"/>
      <c r="C210" s="529"/>
      <c r="D210" s="558"/>
      <c r="E210" s="558"/>
      <c r="F210" s="530"/>
      <c r="G210" s="502" t="s">
        <v>660</v>
      </c>
      <c r="H210" s="492">
        <v>3</v>
      </c>
      <c r="I210" s="493" t="s">
        <v>589</v>
      </c>
      <c r="J210" s="525" t="s">
        <v>612</v>
      </c>
      <c r="K210" s="541"/>
      <c r="L210" s="542"/>
      <c r="M210" s="496"/>
    </row>
    <row r="211" spans="2:13" ht="15" customHeight="1" x14ac:dyDescent="0.15">
      <c r="B211" s="487"/>
      <c r="C211" s="529"/>
      <c r="D211" s="558"/>
      <c r="E211" s="558"/>
      <c r="F211" s="530"/>
      <c r="G211" s="502" t="s">
        <v>660</v>
      </c>
      <c r="H211" s="492">
        <v>3</v>
      </c>
      <c r="I211" s="493" t="s">
        <v>631</v>
      </c>
      <c r="J211" s="493"/>
      <c r="K211" s="494"/>
      <c r="L211" s="495"/>
      <c r="M211" s="496"/>
    </row>
    <row r="212" spans="2:13" ht="15" customHeight="1" x14ac:dyDescent="0.15">
      <c r="B212" s="487"/>
      <c r="C212" s="529"/>
      <c r="D212" s="558"/>
      <c r="E212" s="558"/>
      <c r="F212" s="530"/>
      <c r="G212" s="502" t="s">
        <v>660</v>
      </c>
      <c r="H212" s="492">
        <v>3</v>
      </c>
      <c r="I212" s="493" t="s">
        <v>618</v>
      </c>
      <c r="J212" s="525" t="s">
        <v>598</v>
      </c>
      <c r="K212" s="541"/>
      <c r="L212" s="542"/>
      <c r="M212" s="496"/>
    </row>
    <row r="213" spans="2:13" ht="15" customHeight="1" x14ac:dyDescent="0.15">
      <c r="B213" s="487"/>
      <c r="C213" s="529"/>
      <c r="D213" s="558"/>
      <c r="E213" s="558"/>
      <c r="F213" s="530"/>
      <c r="G213" s="502" t="s">
        <v>660</v>
      </c>
      <c r="H213" s="492">
        <v>3</v>
      </c>
      <c r="I213" s="493" t="s">
        <v>618</v>
      </c>
      <c r="J213" s="493" t="s">
        <v>599</v>
      </c>
      <c r="K213" s="494"/>
      <c r="L213" s="495"/>
      <c r="M213" s="496"/>
    </row>
    <row r="214" spans="2:13" ht="15" customHeight="1" x14ac:dyDescent="0.15">
      <c r="B214" s="487"/>
      <c r="C214" s="529"/>
      <c r="D214" s="558"/>
      <c r="E214" s="558"/>
      <c r="F214" s="530"/>
      <c r="G214" s="502" t="s">
        <v>660</v>
      </c>
      <c r="H214" s="492">
        <v>3</v>
      </c>
      <c r="I214" s="493" t="s">
        <v>620</v>
      </c>
      <c r="J214" s="525" t="s">
        <v>598</v>
      </c>
      <c r="K214" s="541"/>
      <c r="L214" s="542"/>
      <c r="M214" s="496"/>
    </row>
    <row r="215" spans="2:13" ht="15" customHeight="1" x14ac:dyDescent="0.15">
      <c r="B215" s="487"/>
      <c r="C215" s="529"/>
      <c r="D215" s="558"/>
      <c r="E215" s="558"/>
      <c r="F215" s="530"/>
      <c r="G215" s="502" t="s">
        <v>660</v>
      </c>
      <c r="H215" s="492">
        <v>3</v>
      </c>
      <c r="I215" s="493" t="s">
        <v>620</v>
      </c>
      <c r="J215" s="493" t="s">
        <v>599</v>
      </c>
      <c r="K215" s="494"/>
      <c r="L215" s="495"/>
      <c r="M215" s="496"/>
    </row>
    <row r="216" spans="2:13" ht="15" customHeight="1" x14ac:dyDescent="0.15">
      <c r="B216" s="487"/>
      <c r="C216" s="529"/>
      <c r="D216" s="558"/>
      <c r="E216" s="558"/>
      <c r="F216" s="530"/>
      <c r="G216" s="502" t="s">
        <v>660</v>
      </c>
      <c r="H216" s="492">
        <v>3</v>
      </c>
      <c r="I216" s="493" t="s">
        <v>623</v>
      </c>
      <c r="J216" s="525" t="s">
        <v>598</v>
      </c>
      <c r="K216" s="541"/>
      <c r="L216" s="542"/>
      <c r="M216" s="496"/>
    </row>
    <row r="217" spans="2:13" ht="15" customHeight="1" x14ac:dyDescent="0.15">
      <c r="B217" s="559"/>
      <c r="C217" s="529"/>
      <c r="D217" s="558"/>
      <c r="E217" s="558"/>
      <c r="F217" s="530"/>
      <c r="G217" s="502" t="s">
        <v>660</v>
      </c>
      <c r="H217" s="492">
        <v>3</v>
      </c>
      <c r="I217" s="493" t="s">
        <v>623</v>
      </c>
      <c r="J217" s="493" t="s">
        <v>599</v>
      </c>
      <c r="K217" s="494"/>
      <c r="L217" s="495"/>
      <c r="M217" s="496"/>
    </row>
    <row r="218" spans="2:13" ht="15" customHeight="1" x14ac:dyDescent="0.15">
      <c r="B218" s="487"/>
      <c r="C218" s="529"/>
      <c r="D218" s="558"/>
      <c r="E218" s="558"/>
      <c r="F218" s="530"/>
      <c r="G218" s="502" t="s">
        <v>660</v>
      </c>
      <c r="H218" s="492">
        <v>3</v>
      </c>
      <c r="I218" s="493" t="s">
        <v>623</v>
      </c>
      <c r="J218" s="525" t="s">
        <v>600</v>
      </c>
      <c r="K218" s="541"/>
      <c r="L218" s="542"/>
      <c r="M218" s="496"/>
    </row>
    <row r="219" spans="2:13" ht="15" customHeight="1" x14ac:dyDescent="0.15">
      <c r="B219" s="487"/>
      <c r="C219" s="529"/>
      <c r="D219" s="467"/>
      <c r="E219" s="454"/>
      <c r="F219" s="454"/>
      <c r="G219" s="502" t="s">
        <v>660</v>
      </c>
      <c r="H219" s="492">
        <v>3</v>
      </c>
      <c r="I219" s="493" t="s">
        <v>623</v>
      </c>
      <c r="J219" s="493" t="s">
        <v>601</v>
      </c>
      <c r="K219" s="494"/>
      <c r="L219" s="495"/>
      <c r="M219" s="496"/>
    </row>
    <row r="220" spans="2:13" ht="15" customHeight="1" x14ac:dyDescent="0.15">
      <c r="B220" s="560"/>
      <c r="C220" s="561"/>
      <c r="D220" s="550"/>
      <c r="E220" s="567"/>
      <c r="F220" s="567"/>
      <c r="G220" s="518" t="s">
        <v>660</v>
      </c>
      <c r="H220" s="519">
        <v>3</v>
      </c>
      <c r="I220" s="520" t="s">
        <v>624</v>
      </c>
      <c r="J220" s="568"/>
      <c r="K220" s="569"/>
      <c r="L220" s="570"/>
      <c r="M220" s="523"/>
    </row>
    <row r="221" spans="2:13" ht="15" customHeight="1" x14ac:dyDescent="0.15">
      <c r="B221" s="805" t="s">
        <v>663</v>
      </c>
      <c r="C221" s="806"/>
      <c r="D221" s="806"/>
      <c r="E221" s="806"/>
      <c r="F221" s="806"/>
      <c r="G221" s="806"/>
      <c r="H221" s="806"/>
      <c r="I221" s="806"/>
      <c r="J221" s="806"/>
      <c r="K221" s="806"/>
      <c r="L221" s="806"/>
      <c r="M221" s="807"/>
    </row>
    <row r="222" spans="2:13" ht="15" customHeight="1" x14ac:dyDescent="0.15">
      <c r="B222" s="799" t="s">
        <v>664</v>
      </c>
      <c r="C222" s="800"/>
      <c r="D222" s="800"/>
      <c r="E222" s="800"/>
      <c r="F222" s="800"/>
      <c r="G222" s="800"/>
      <c r="H222" s="800"/>
      <c r="I222" s="800"/>
      <c r="J222" s="800"/>
      <c r="K222" s="800"/>
      <c r="L222" s="800"/>
      <c r="M222" s="801"/>
    </row>
    <row r="223" spans="2:13" ht="15" customHeight="1" x14ac:dyDescent="0.15">
      <c r="B223" s="487"/>
      <c r="C223" s="802" t="s">
        <v>608</v>
      </c>
      <c r="D223" s="803"/>
      <c r="E223" s="803"/>
      <c r="F223" s="804"/>
      <c r="G223" s="502" t="s">
        <v>671</v>
      </c>
      <c r="H223" s="492">
        <v>1</v>
      </c>
      <c r="I223" s="493" t="s">
        <v>589</v>
      </c>
      <c r="J223" s="493" t="s">
        <v>598</v>
      </c>
      <c r="K223" s="494"/>
      <c r="L223" s="495"/>
      <c r="M223" s="496"/>
    </row>
    <row r="224" spans="2:13" ht="15" customHeight="1" x14ac:dyDescent="0.15">
      <c r="B224" s="526"/>
      <c r="C224" s="531"/>
      <c r="D224" s="557"/>
      <c r="E224" s="557"/>
      <c r="F224" s="532"/>
      <c r="G224" s="502" t="s">
        <v>671</v>
      </c>
      <c r="H224" s="492">
        <v>1</v>
      </c>
      <c r="I224" s="493" t="s">
        <v>589</v>
      </c>
      <c r="J224" s="493" t="s">
        <v>599</v>
      </c>
      <c r="K224" s="494"/>
      <c r="L224" s="495"/>
      <c r="M224" s="496"/>
    </row>
    <row r="225" spans="2:13" ht="15" customHeight="1" x14ac:dyDescent="0.15">
      <c r="B225" s="526"/>
      <c r="C225" s="531"/>
      <c r="D225" s="557"/>
      <c r="E225" s="557"/>
      <c r="F225" s="532"/>
      <c r="G225" s="502" t="s">
        <v>671</v>
      </c>
      <c r="H225" s="492">
        <v>1</v>
      </c>
      <c r="I225" s="493" t="s">
        <v>589</v>
      </c>
      <c r="J225" s="493" t="s">
        <v>600</v>
      </c>
      <c r="K225" s="494"/>
      <c r="L225" s="495"/>
      <c r="M225" s="496"/>
    </row>
    <row r="226" spans="2:13" ht="15" customHeight="1" x14ac:dyDescent="0.15">
      <c r="B226" s="526"/>
      <c r="C226" s="531"/>
      <c r="D226" s="557"/>
      <c r="E226" s="557"/>
      <c r="F226" s="532"/>
      <c r="G226" s="502" t="s">
        <v>671</v>
      </c>
      <c r="H226" s="492">
        <v>1</v>
      </c>
      <c r="I226" s="493" t="s">
        <v>589</v>
      </c>
      <c r="J226" s="493" t="s">
        <v>601</v>
      </c>
      <c r="K226" s="494"/>
      <c r="L226" s="495"/>
      <c r="M226" s="496"/>
    </row>
    <row r="227" spans="2:13" ht="15" customHeight="1" x14ac:dyDescent="0.15">
      <c r="B227" s="526"/>
      <c r="C227" s="531"/>
      <c r="D227" s="557"/>
      <c r="E227" s="557"/>
      <c r="F227" s="532"/>
      <c r="G227" s="502" t="s">
        <v>671</v>
      </c>
      <c r="H227" s="492">
        <v>1</v>
      </c>
      <c r="I227" s="493" t="s">
        <v>589</v>
      </c>
      <c r="J227" s="525" t="s">
        <v>612</v>
      </c>
      <c r="K227" s="494"/>
      <c r="L227" s="495"/>
      <c r="M227" s="496"/>
    </row>
    <row r="228" spans="2:13" ht="15" customHeight="1" x14ac:dyDescent="0.15">
      <c r="B228" s="526"/>
      <c r="C228" s="531"/>
      <c r="D228" s="557"/>
      <c r="E228" s="557"/>
      <c r="F228" s="532"/>
      <c r="G228" s="502" t="s">
        <v>671</v>
      </c>
      <c r="H228" s="492">
        <v>1</v>
      </c>
      <c r="I228" s="493" t="s">
        <v>589</v>
      </c>
      <c r="J228" s="493" t="s">
        <v>613</v>
      </c>
      <c r="K228" s="494"/>
      <c r="L228" s="495"/>
      <c r="M228" s="496"/>
    </row>
    <row r="229" spans="2:13" ht="15" customHeight="1" x14ac:dyDescent="0.15">
      <c r="B229" s="526"/>
      <c r="C229" s="531"/>
      <c r="D229" s="557"/>
      <c r="E229" s="557"/>
      <c r="F229" s="532"/>
      <c r="G229" s="502" t="s">
        <v>671</v>
      </c>
      <c r="H229" s="492">
        <v>1</v>
      </c>
      <c r="I229" s="493" t="s">
        <v>590</v>
      </c>
      <c r="J229" s="493"/>
      <c r="K229" s="494"/>
      <c r="L229" s="495"/>
      <c r="M229" s="496"/>
    </row>
    <row r="230" spans="2:13" ht="15" customHeight="1" x14ac:dyDescent="0.15">
      <c r="B230" s="526"/>
      <c r="C230" s="531"/>
      <c r="D230" s="557"/>
      <c r="E230" s="557"/>
      <c r="F230" s="532"/>
      <c r="G230" s="502" t="s">
        <v>671</v>
      </c>
      <c r="H230" s="492">
        <v>1</v>
      </c>
      <c r="I230" s="493" t="s">
        <v>591</v>
      </c>
      <c r="J230" s="493" t="s">
        <v>598</v>
      </c>
      <c r="K230" s="494"/>
      <c r="L230" s="495"/>
      <c r="M230" s="496"/>
    </row>
    <row r="231" spans="2:13" ht="15" customHeight="1" x14ac:dyDescent="0.15">
      <c r="B231" s="526"/>
      <c r="C231" s="531"/>
      <c r="D231" s="557"/>
      <c r="E231" s="557"/>
      <c r="F231" s="532"/>
      <c r="G231" s="502" t="s">
        <v>671</v>
      </c>
      <c r="H231" s="492">
        <v>1</v>
      </c>
      <c r="I231" s="493" t="s">
        <v>591</v>
      </c>
      <c r="J231" s="493" t="s">
        <v>599</v>
      </c>
      <c r="K231" s="494"/>
      <c r="L231" s="495"/>
      <c r="M231" s="496"/>
    </row>
    <row r="232" spans="2:13" ht="15" customHeight="1" x14ac:dyDescent="0.15">
      <c r="B232" s="526"/>
      <c r="C232" s="531"/>
      <c r="D232" s="557"/>
      <c r="E232" s="557"/>
      <c r="F232" s="532"/>
      <c r="G232" s="502" t="s">
        <v>671</v>
      </c>
      <c r="H232" s="492">
        <v>1</v>
      </c>
      <c r="I232" s="493" t="s">
        <v>591</v>
      </c>
      <c r="J232" s="493" t="s">
        <v>600</v>
      </c>
      <c r="K232" s="494"/>
      <c r="L232" s="495"/>
      <c r="M232" s="496"/>
    </row>
    <row r="233" spans="2:13" ht="15" customHeight="1" x14ac:dyDescent="0.15">
      <c r="B233" s="526"/>
      <c r="C233" s="531"/>
      <c r="D233" s="557"/>
      <c r="E233" s="557"/>
      <c r="F233" s="532"/>
      <c r="G233" s="502" t="s">
        <v>671</v>
      </c>
      <c r="H233" s="492">
        <v>1</v>
      </c>
      <c r="I233" s="493" t="s">
        <v>592</v>
      </c>
      <c r="J233" s="493" t="s">
        <v>598</v>
      </c>
      <c r="K233" s="494"/>
      <c r="L233" s="495"/>
      <c r="M233" s="496"/>
    </row>
    <row r="234" spans="2:13" ht="15" customHeight="1" x14ac:dyDescent="0.15">
      <c r="B234" s="526"/>
      <c r="C234" s="531"/>
      <c r="D234" s="557"/>
      <c r="E234" s="557"/>
      <c r="F234" s="532"/>
      <c r="G234" s="502" t="s">
        <v>671</v>
      </c>
      <c r="H234" s="492">
        <v>1</v>
      </c>
      <c r="I234" s="493" t="s">
        <v>592</v>
      </c>
      <c r="J234" s="493" t="s">
        <v>599</v>
      </c>
      <c r="K234" s="494"/>
      <c r="L234" s="495"/>
      <c r="M234" s="496"/>
    </row>
    <row r="235" spans="2:13" ht="15" customHeight="1" x14ac:dyDescent="0.15">
      <c r="B235" s="526"/>
      <c r="C235" s="531"/>
      <c r="D235" s="557"/>
      <c r="E235" s="557"/>
      <c r="F235" s="532"/>
      <c r="G235" s="502" t="s">
        <v>671</v>
      </c>
      <c r="H235" s="492">
        <v>1</v>
      </c>
      <c r="I235" s="493" t="s">
        <v>592</v>
      </c>
      <c r="J235" s="493" t="s">
        <v>600</v>
      </c>
      <c r="K235" s="494"/>
      <c r="L235" s="495"/>
      <c r="M235" s="496"/>
    </row>
    <row r="236" spans="2:13" ht="15" customHeight="1" x14ac:dyDescent="0.15">
      <c r="B236" s="526"/>
      <c r="C236" s="802" t="s">
        <v>672</v>
      </c>
      <c r="D236" s="803"/>
      <c r="E236" s="803"/>
      <c r="F236" s="804"/>
      <c r="G236" s="502" t="s">
        <v>671</v>
      </c>
      <c r="H236" s="492">
        <v>2</v>
      </c>
      <c r="I236" s="493" t="s">
        <v>589</v>
      </c>
      <c r="J236" s="493" t="s">
        <v>598</v>
      </c>
      <c r="K236" s="494"/>
      <c r="L236" s="495"/>
      <c r="M236" s="496"/>
    </row>
    <row r="237" spans="2:13" ht="15" customHeight="1" x14ac:dyDescent="0.15">
      <c r="B237" s="526"/>
      <c r="C237" s="531"/>
      <c r="D237" s="557"/>
      <c r="E237" s="557"/>
      <c r="F237" s="532"/>
      <c r="G237" s="502" t="s">
        <v>671</v>
      </c>
      <c r="H237" s="492">
        <v>2</v>
      </c>
      <c r="I237" s="493" t="s">
        <v>589</v>
      </c>
      <c r="J237" s="493" t="s">
        <v>599</v>
      </c>
      <c r="K237" s="494"/>
      <c r="L237" s="495"/>
      <c r="M237" s="496"/>
    </row>
    <row r="238" spans="2:13" ht="15" customHeight="1" x14ac:dyDescent="0.15">
      <c r="B238" s="526"/>
      <c r="C238" s="531"/>
      <c r="D238" s="557"/>
      <c r="E238" s="557"/>
      <c r="F238" s="532"/>
      <c r="G238" s="502" t="s">
        <v>671</v>
      </c>
      <c r="H238" s="492">
        <v>2</v>
      </c>
      <c r="I238" s="493" t="s">
        <v>589</v>
      </c>
      <c r="J238" s="493" t="s">
        <v>600</v>
      </c>
      <c r="K238" s="494"/>
      <c r="L238" s="495"/>
      <c r="M238" s="496"/>
    </row>
    <row r="239" spans="2:13" ht="15" customHeight="1" x14ac:dyDescent="0.15">
      <c r="B239" s="526"/>
      <c r="C239" s="531"/>
      <c r="D239" s="557"/>
      <c r="E239" s="557"/>
      <c r="F239" s="532"/>
      <c r="G239" s="502" t="s">
        <v>671</v>
      </c>
      <c r="H239" s="492">
        <v>2</v>
      </c>
      <c r="I239" s="493" t="s">
        <v>590</v>
      </c>
      <c r="J239" s="493" t="s">
        <v>598</v>
      </c>
      <c r="K239" s="494"/>
      <c r="L239" s="495"/>
      <c r="M239" s="496"/>
    </row>
    <row r="240" spans="2:13" ht="15" customHeight="1" x14ac:dyDescent="0.15">
      <c r="B240" s="526"/>
      <c r="C240" s="531"/>
      <c r="D240" s="557"/>
      <c r="E240" s="557"/>
      <c r="F240" s="532"/>
      <c r="G240" s="502" t="s">
        <v>671</v>
      </c>
      <c r="H240" s="492">
        <v>2</v>
      </c>
      <c r="I240" s="493" t="s">
        <v>590</v>
      </c>
      <c r="J240" s="493" t="s">
        <v>599</v>
      </c>
      <c r="K240" s="494"/>
      <c r="L240" s="495"/>
      <c r="M240" s="496"/>
    </row>
    <row r="241" spans="2:13" ht="15" customHeight="1" x14ac:dyDescent="0.15">
      <c r="B241" s="526"/>
      <c r="C241" s="531"/>
      <c r="D241" s="557"/>
      <c r="E241" s="557"/>
      <c r="F241" s="532"/>
      <c r="G241" s="502" t="s">
        <v>671</v>
      </c>
      <c r="H241" s="492">
        <v>2</v>
      </c>
      <c r="I241" s="493" t="s">
        <v>591</v>
      </c>
      <c r="J241" s="493" t="s">
        <v>598</v>
      </c>
      <c r="K241" s="494"/>
      <c r="L241" s="495"/>
      <c r="M241" s="496"/>
    </row>
    <row r="242" spans="2:13" ht="15" customHeight="1" x14ac:dyDescent="0.15">
      <c r="B242" s="526"/>
      <c r="C242" s="531"/>
      <c r="D242" s="557"/>
      <c r="E242" s="557"/>
      <c r="F242" s="532"/>
      <c r="G242" s="502" t="s">
        <v>671</v>
      </c>
      <c r="H242" s="492">
        <v>2</v>
      </c>
      <c r="I242" s="493" t="s">
        <v>591</v>
      </c>
      <c r="J242" s="493" t="s">
        <v>599</v>
      </c>
      <c r="K242" s="494"/>
      <c r="L242" s="495"/>
      <c r="M242" s="496"/>
    </row>
    <row r="243" spans="2:13" ht="15" customHeight="1" x14ac:dyDescent="0.15">
      <c r="B243" s="526"/>
      <c r="C243" s="531"/>
      <c r="D243" s="557"/>
      <c r="E243" s="557"/>
      <c r="F243" s="532"/>
      <c r="G243" s="502" t="s">
        <v>671</v>
      </c>
      <c r="H243" s="492">
        <v>2</v>
      </c>
      <c r="I243" s="493" t="s">
        <v>592</v>
      </c>
      <c r="J243" s="493"/>
      <c r="K243" s="494"/>
      <c r="L243" s="495"/>
      <c r="M243" s="496"/>
    </row>
    <row r="244" spans="2:13" ht="15" customHeight="1" x14ac:dyDescent="0.15">
      <c r="B244" s="526"/>
      <c r="C244" s="531"/>
      <c r="D244" s="557"/>
      <c r="E244" s="557"/>
      <c r="F244" s="532"/>
      <c r="G244" s="502" t="s">
        <v>671</v>
      </c>
      <c r="H244" s="492">
        <v>2</v>
      </c>
      <c r="I244" s="493" t="s">
        <v>623</v>
      </c>
      <c r="J244" s="493" t="s">
        <v>598</v>
      </c>
      <c r="K244" s="494"/>
      <c r="L244" s="495"/>
      <c r="M244" s="496"/>
    </row>
    <row r="245" spans="2:13" ht="15" customHeight="1" x14ac:dyDescent="0.15">
      <c r="B245" s="526"/>
      <c r="C245" s="531"/>
      <c r="D245" s="557"/>
      <c r="E245" s="557"/>
      <c r="F245" s="532"/>
      <c r="G245" s="502" t="s">
        <v>671</v>
      </c>
      <c r="H245" s="492">
        <v>2</v>
      </c>
      <c r="I245" s="493" t="s">
        <v>623</v>
      </c>
      <c r="J245" s="493" t="s">
        <v>599</v>
      </c>
      <c r="K245" s="494"/>
      <c r="L245" s="495"/>
      <c r="M245" s="496"/>
    </row>
    <row r="246" spans="2:13" ht="15" customHeight="1" x14ac:dyDescent="0.15">
      <c r="B246" s="526"/>
      <c r="C246" s="531"/>
      <c r="D246" s="557"/>
      <c r="E246" s="557"/>
      <c r="F246" s="532"/>
      <c r="G246" s="502" t="s">
        <v>671</v>
      </c>
      <c r="H246" s="492">
        <v>2</v>
      </c>
      <c r="I246" s="493" t="s">
        <v>624</v>
      </c>
      <c r="J246" s="493"/>
      <c r="K246" s="494"/>
      <c r="L246" s="495"/>
      <c r="M246" s="496"/>
    </row>
    <row r="247" spans="2:13" ht="15" customHeight="1" x14ac:dyDescent="0.15">
      <c r="B247" s="526"/>
      <c r="C247" s="802" t="s">
        <v>673</v>
      </c>
      <c r="D247" s="803"/>
      <c r="E247" s="803"/>
      <c r="F247" s="804"/>
      <c r="G247" s="502" t="s">
        <v>671</v>
      </c>
      <c r="H247" s="492">
        <v>3</v>
      </c>
      <c r="I247" s="493" t="s">
        <v>589</v>
      </c>
      <c r="J247" s="493" t="s">
        <v>598</v>
      </c>
      <c r="K247" s="494"/>
      <c r="L247" s="495"/>
      <c r="M247" s="496"/>
    </row>
    <row r="248" spans="2:13" ht="15" customHeight="1" x14ac:dyDescent="0.15">
      <c r="B248" s="487"/>
      <c r="C248" s="529"/>
      <c r="D248" s="558"/>
      <c r="E248" s="558"/>
      <c r="F248" s="530"/>
      <c r="G248" s="502" t="s">
        <v>671</v>
      </c>
      <c r="H248" s="492">
        <v>3</v>
      </c>
      <c r="I248" s="493" t="s">
        <v>589</v>
      </c>
      <c r="J248" s="493" t="s">
        <v>599</v>
      </c>
      <c r="K248" s="494"/>
      <c r="L248" s="495"/>
      <c r="M248" s="496"/>
    </row>
    <row r="249" spans="2:13" ht="15" customHeight="1" x14ac:dyDescent="0.15">
      <c r="B249" s="487"/>
      <c r="C249" s="529"/>
      <c r="D249" s="558"/>
      <c r="E249" s="558"/>
      <c r="F249" s="530"/>
      <c r="G249" s="502" t="s">
        <v>671</v>
      </c>
      <c r="H249" s="492">
        <v>3</v>
      </c>
      <c r="I249" s="493" t="s">
        <v>589</v>
      </c>
      <c r="J249" s="493" t="s">
        <v>600</v>
      </c>
      <c r="K249" s="494"/>
      <c r="L249" s="495"/>
      <c r="M249" s="496"/>
    </row>
    <row r="250" spans="2:13" ht="15" customHeight="1" x14ac:dyDescent="0.15">
      <c r="B250" s="540"/>
      <c r="C250" s="529"/>
      <c r="D250" s="558"/>
      <c r="E250" s="558"/>
      <c r="F250" s="530"/>
      <c r="G250" s="502" t="s">
        <v>671</v>
      </c>
      <c r="H250" s="492">
        <v>3</v>
      </c>
      <c r="I250" s="493" t="s">
        <v>589</v>
      </c>
      <c r="J250" s="493" t="s">
        <v>601</v>
      </c>
      <c r="K250" s="494"/>
      <c r="L250" s="495"/>
      <c r="M250" s="496"/>
    </row>
    <row r="251" spans="2:13" ht="15" customHeight="1" x14ac:dyDescent="0.15">
      <c r="B251" s="487"/>
      <c r="C251" s="529"/>
      <c r="D251" s="558"/>
      <c r="E251" s="558"/>
      <c r="F251" s="530"/>
      <c r="G251" s="502" t="s">
        <v>671</v>
      </c>
      <c r="H251" s="492">
        <v>3</v>
      </c>
      <c r="I251" s="493" t="s">
        <v>631</v>
      </c>
      <c r="J251" s="493"/>
      <c r="K251" s="494"/>
      <c r="L251" s="495"/>
      <c r="M251" s="496"/>
    </row>
    <row r="252" spans="2:13" ht="15" customHeight="1" x14ac:dyDescent="0.15">
      <c r="B252" s="487"/>
      <c r="C252" s="529"/>
      <c r="D252" s="558"/>
      <c r="E252" s="558"/>
      <c r="F252" s="530"/>
      <c r="G252" s="502" t="s">
        <v>671</v>
      </c>
      <c r="H252" s="492">
        <v>3</v>
      </c>
      <c r="I252" s="493" t="s">
        <v>618</v>
      </c>
      <c r="J252" s="493" t="s">
        <v>598</v>
      </c>
      <c r="K252" s="494"/>
      <c r="L252" s="495"/>
      <c r="M252" s="496"/>
    </row>
    <row r="253" spans="2:13" ht="15" customHeight="1" x14ac:dyDescent="0.15">
      <c r="B253" s="487"/>
      <c r="C253" s="529"/>
      <c r="D253" s="558"/>
      <c r="E253" s="558"/>
      <c r="F253" s="530"/>
      <c r="G253" s="502" t="s">
        <v>671</v>
      </c>
      <c r="H253" s="492">
        <v>3</v>
      </c>
      <c r="I253" s="493" t="s">
        <v>618</v>
      </c>
      <c r="J253" s="493" t="s">
        <v>599</v>
      </c>
      <c r="K253" s="494"/>
      <c r="L253" s="495"/>
      <c r="M253" s="496"/>
    </row>
    <row r="254" spans="2:13" ht="15" customHeight="1" x14ac:dyDescent="0.15">
      <c r="B254" s="487"/>
      <c r="C254" s="529"/>
      <c r="D254" s="558"/>
      <c r="E254" s="558"/>
      <c r="F254" s="530"/>
      <c r="G254" s="502" t="s">
        <v>671</v>
      </c>
      <c r="H254" s="492">
        <v>3</v>
      </c>
      <c r="I254" s="493" t="s">
        <v>618</v>
      </c>
      <c r="J254" s="493" t="s">
        <v>600</v>
      </c>
      <c r="K254" s="494"/>
      <c r="L254" s="495"/>
      <c r="M254" s="496"/>
    </row>
    <row r="255" spans="2:13" ht="15" customHeight="1" x14ac:dyDescent="0.15">
      <c r="B255" s="487"/>
      <c r="C255" s="529"/>
      <c r="D255" s="558"/>
      <c r="E255" s="558"/>
      <c r="F255" s="530"/>
      <c r="G255" s="502" t="s">
        <v>671</v>
      </c>
      <c r="H255" s="492">
        <v>3</v>
      </c>
      <c r="I255" s="493" t="s">
        <v>618</v>
      </c>
      <c r="J255" s="493" t="s">
        <v>601</v>
      </c>
      <c r="K255" s="494"/>
      <c r="L255" s="495"/>
      <c r="M255" s="496"/>
    </row>
    <row r="256" spans="2:13" ht="15" customHeight="1" x14ac:dyDescent="0.15">
      <c r="B256" s="540"/>
      <c r="C256" s="529"/>
      <c r="D256" s="558"/>
      <c r="E256" s="558"/>
      <c r="F256" s="530"/>
      <c r="G256" s="502" t="s">
        <v>671</v>
      </c>
      <c r="H256" s="492">
        <v>3</v>
      </c>
      <c r="I256" s="493" t="s">
        <v>620</v>
      </c>
      <c r="J256" s="493" t="s">
        <v>598</v>
      </c>
      <c r="K256" s="494"/>
      <c r="L256" s="495"/>
      <c r="M256" s="496"/>
    </row>
    <row r="257" spans="2:13" ht="15" customHeight="1" x14ac:dyDescent="0.15">
      <c r="B257" s="487"/>
      <c r="C257" s="529"/>
      <c r="D257" s="558"/>
      <c r="E257" s="558"/>
      <c r="F257" s="530"/>
      <c r="G257" s="502" t="s">
        <v>671</v>
      </c>
      <c r="H257" s="492">
        <v>3</v>
      </c>
      <c r="I257" s="493" t="s">
        <v>620</v>
      </c>
      <c r="J257" s="493" t="s">
        <v>599</v>
      </c>
      <c r="K257" s="494"/>
      <c r="L257" s="495"/>
      <c r="M257" s="496"/>
    </row>
    <row r="258" spans="2:13" ht="15" customHeight="1" x14ac:dyDescent="0.15">
      <c r="B258" s="514"/>
      <c r="C258" s="561"/>
      <c r="D258" s="562"/>
      <c r="E258" s="562"/>
      <c r="F258" s="563"/>
      <c r="G258" s="518" t="s">
        <v>671</v>
      </c>
      <c r="H258" s="519">
        <v>3</v>
      </c>
      <c r="I258" s="520" t="s">
        <v>620</v>
      </c>
      <c r="J258" s="520" t="s">
        <v>600</v>
      </c>
      <c r="K258" s="521"/>
      <c r="L258" s="522"/>
      <c r="M258" s="523"/>
    </row>
    <row r="259" spans="2:13" ht="15" customHeight="1" x14ac:dyDescent="0.15">
      <c r="B259" s="805" t="s">
        <v>674</v>
      </c>
      <c r="C259" s="806"/>
      <c r="D259" s="806"/>
      <c r="E259" s="806"/>
      <c r="F259" s="806"/>
      <c r="G259" s="806"/>
      <c r="H259" s="806"/>
      <c r="I259" s="806"/>
      <c r="J259" s="806"/>
      <c r="K259" s="806"/>
      <c r="L259" s="806"/>
      <c r="M259" s="807"/>
    </row>
    <row r="260" spans="2:13" ht="15" customHeight="1" x14ac:dyDescent="0.15">
      <c r="B260" s="799" t="s">
        <v>675</v>
      </c>
      <c r="C260" s="800"/>
      <c r="D260" s="800"/>
      <c r="E260" s="800"/>
      <c r="F260" s="800"/>
      <c r="G260" s="800"/>
      <c r="H260" s="800"/>
      <c r="I260" s="800"/>
      <c r="J260" s="800"/>
      <c r="K260" s="800"/>
      <c r="L260" s="800"/>
      <c r="M260" s="801"/>
    </row>
    <row r="261" spans="2:13" ht="15" customHeight="1" x14ac:dyDescent="0.15">
      <c r="B261" s="487"/>
      <c r="C261" s="802" t="s">
        <v>608</v>
      </c>
      <c r="D261" s="803"/>
      <c r="E261" s="803"/>
      <c r="F261" s="804"/>
      <c r="G261" s="502" t="s">
        <v>676</v>
      </c>
      <c r="H261" s="492">
        <v>1</v>
      </c>
      <c r="I261" s="493" t="s">
        <v>589</v>
      </c>
      <c r="J261" s="493" t="s">
        <v>598</v>
      </c>
      <c r="K261" s="494"/>
      <c r="L261" s="495"/>
      <c r="M261" s="496"/>
    </row>
    <row r="262" spans="2:13" ht="15" customHeight="1" x14ac:dyDescent="0.15">
      <c r="B262" s="526"/>
      <c r="C262" s="531"/>
      <c r="D262" s="557"/>
      <c r="E262" s="557"/>
      <c r="F262" s="532"/>
      <c r="G262" s="502" t="s">
        <v>676</v>
      </c>
      <c r="H262" s="492">
        <v>1</v>
      </c>
      <c r="I262" s="493" t="s">
        <v>589</v>
      </c>
      <c r="J262" s="493" t="s">
        <v>599</v>
      </c>
      <c r="K262" s="494"/>
      <c r="L262" s="495"/>
      <c r="M262" s="496"/>
    </row>
    <row r="263" spans="2:13" ht="15" customHeight="1" x14ac:dyDescent="0.15">
      <c r="B263" s="526"/>
      <c r="C263" s="531"/>
      <c r="D263" s="557"/>
      <c r="E263" s="557"/>
      <c r="F263" s="532"/>
      <c r="G263" s="502" t="s">
        <v>676</v>
      </c>
      <c r="H263" s="492">
        <v>1</v>
      </c>
      <c r="I263" s="493" t="s">
        <v>589</v>
      </c>
      <c r="J263" s="493" t="s">
        <v>600</v>
      </c>
      <c r="K263" s="494"/>
      <c r="L263" s="495"/>
      <c r="M263" s="496"/>
    </row>
    <row r="264" spans="2:13" ht="15" customHeight="1" x14ac:dyDescent="0.15">
      <c r="B264" s="526"/>
      <c r="C264" s="531"/>
      <c r="D264" s="557"/>
      <c r="E264" s="557"/>
      <c r="F264" s="532"/>
      <c r="G264" s="502" t="s">
        <v>676</v>
      </c>
      <c r="H264" s="492">
        <v>1</v>
      </c>
      <c r="I264" s="493" t="s">
        <v>589</v>
      </c>
      <c r="J264" s="493" t="s">
        <v>601</v>
      </c>
      <c r="K264" s="494"/>
      <c r="L264" s="495"/>
      <c r="M264" s="496"/>
    </row>
    <row r="265" spans="2:13" ht="15" customHeight="1" x14ac:dyDescent="0.15">
      <c r="B265" s="526"/>
      <c r="C265" s="531"/>
      <c r="D265" s="557"/>
      <c r="E265" s="557"/>
      <c r="F265" s="532"/>
      <c r="G265" s="502" t="s">
        <v>676</v>
      </c>
      <c r="H265" s="492">
        <v>1</v>
      </c>
      <c r="I265" s="493" t="s">
        <v>589</v>
      </c>
      <c r="J265" s="525" t="s">
        <v>612</v>
      </c>
      <c r="K265" s="494"/>
      <c r="L265" s="495"/>
      <c r="M265" s="496"/>
    </row>
    <row r="266" spans="2:13" ht="15" customHeight="1" x14ac:dyDescent="0.15">
      <c r="B266" s="526"/>
      <c r="C266" s="531"/>
      <c r="D266" s="557"/>
      <c r="E266" s="557"/>
      <c r="F266" s="532"/>
      <c r="G266" s="502" t="s">
        <v>676</v>
      </c>
      <c r="H266" s="492">
        <v>1</v>
      </c>
      <c r="I266" s="493" t="s">
        <v>589</v>
      </c>
      <c r="J266" s="493" t="s">
        <v>613</v>
      </c>
      <c r="K266" s="494"/>
      <c r="L266" s="495"/>
      <c r="M266" s="496"/>
    </row>
    <row r="267" spans="2:13" ht="15" customHeight="1" x14ac:dyDescent="0.15">
      <c r="B267" s="526"/>
      <c r="C267" s="531"/>
      <c r="D267" s="557"/>
      <c r="E267" s="557"/>
      <c r="F267" s="532"/>
      <c r="G267" s="502" t="s">
        <v>676</v>
      </c>
      <c r="H267" s="492">
        <v>1</v>
      </c>
      <c r="I267" s="493" t="s">
        <v>589</v>
      </c>
      <c r="J267" s="493" t="s">
        <v>614</v>
      </c>
      <c r="K267" s="494"/>
      <c r="L267" s="495"/>
      <c r="M267" s="496"/>
    </row>
    <row r="268" spans="2:13" ht="15" customHeight="1" x14ac:dyDescent="0.15">
      <c r="B268" s="526"/>
      <c r="C268" s="531"/>
      <c r="D268" s="557"/>
      <c r="E268" s="557"/>
      <c r="F268" s="532"/>
      <c r="G268" s="502" t="s">
        <v>676</v>
      </c>
      <c r="H268" s="492">
        <v>1</v>
      </c>
      <c r="I268" s="493" t="s">
        <v>590</v>
      </c>
      <c r="J268" s="493"/>
      <c r="K268" s="494"/>
      <c r="L268" s="495"/>
      <c r="M268" s="496"/>
    </row>
    <row r="269" spans="2:13" ht="15" customHeight="1" x14ac:dyDescent="0.15">
      <c r="B269" s="526"/>
      <c r="C269" s="802" t="s">
        <v>677</v>
      </c>
      <c r="D269" s="803"/>
      <c r="E269" s="803"/>
      <c r="F269" s="804"/>
      <c r="G269" s="502" t="s">
        <v>676</v>
      </c>
      <c r="H269" s="492">
        <v>2</v>
      </c>
      <c r="I269" s="493" t="s">
        <v>589</v>
      </c>
      <c r="J269" s="493" t="s">
        <v>598</v>
      </c>
      <c r="K269" s="494"/>
      <c r="L269" s="495"/>
      <c r="M269" s="496"/>
    </row>
    <row r="270" spans="2:13" ht="15" customHeight="1" x14ac:dyDescent="0.15">
      <c r="B270" s="526"/>
      <c r="C270" s="531"/>
      <c r="D270" s="557"/>
      <c r="E270" s="557"/>
      <c r="F270" s="532"/>
      <c r="G270" s="502" t="s">
        <v>676</v>
      </c>
      <c r="H270" s="492">
        <v>2</v>
      </c>
      <c r="I270" s="493" t="s">
        <v>589</v>
      </c>
      <c r="J270" s="493" t="s">
        <v>599</v>
      </c>
      <c r="K270" s="494"/>
      <c r="L270" s="495"/>
      <c r="M270" s="496"/>
    </row>
    <row r="271" spans="2:13" ht="15" customHeight="1" x14ac:dyDescent="0.15">
      <c r="B271" s="526"/>
      <c r="C271" s="531"/>
      <c r="D271" s="557"/>
      <c r="E271" s="557"/>
      <c r="F271" s="532"/>
      <c r="G271" s="502" t="s">
        <v>676</v>
      </c>
      <c r="H271" s="492">
        <v>2</v>
      </c>
      <c r="I271" s="493" t="s">
        <v>589</v>
      </c>
      <c r="J271" s="493" t="s">
        <v>600</v>
      </c>
      <c r="K271" s="494"/>
      <c r="L271" s="495"/>
      <c r="M271" s="496"/>
    </row>
    <row r="272" spans="2:13" ht="15" customHeight="1" x14ac:dyDescent="0.15">
      <c r="B272" s="526"/>
      <c r="C272" s="531"/>
      <c r="D272" s="557"/>
      <c r="E272" s="557"/>
      <c r="F272" s="532"/>
      <c r="G272" s="502" t="s">
        <v>676</v>
      </c>
      <c r="H272" s="492">
        <v>2</v>
      </c>
      <c r="I272" s="493" t="s">
        <v>631</v>
      </c>
      <c r="J272" s="493"/>
      <c r="K272" s="494"/>
      <c r="L272" s="495"/>
      <c r="M272" s="496"/>
    </row>
    <row r="273" spans="2:13" ht="15" customHeight="1" x14ac:dyDescent="0.15">
      <c r="B273" s="536"/>
      <c r="C273" s="564"/>
      <c r="D273" s="565"/>
      <c r="E273" s="565"/>
      <c r="F273" s="566"/>
      <c r="G273" s="518" t="s">
        <v>676</v>
      </c>
      <c r="H273" s="519">
        <v>2</v>
      </c>
      <c r="I273" s="520" t="s">
        <v>618</v>
      </c>
      <c r="J273" s="520"/>
      <c r="K273" s="521"/>
      <c r="L273" s="522"/>
      <c r="M273" s="523"/>
    </row>
    <row r="274" spans="2:13" ht="15" customHeight="1" x14ac:dyDescent="0.15">
      <c r="B274" s="805" t="s">
        <v>674</v>
      </c>
      <c r="C274" s="806"/>
      <c r="D274" s="806"/>
      <c r="E274" s="806"/>
      <c r="F274" s="806"/>
      <c r="G274" s="806"/>
      <c r="H274" s="806"/>
      <c r="I274" s="806"/>
      <c r="J274" s="806"/>
      <c r="K274" s="806"/>
      <c r="L274" s="806"/>
      <c r="M274" s="807"/>
    </row>
    <row r="275" spans="2:13" ht="15" customHeight="1" x14ac:dyDescent="0.15">
      <c r="B275" s="799" t="s">
        <v>675</v>
      </c>
      <c r="C275" s="800"/>
      <c r="D275" s="800"/>
      <c r="E275" s="800"/>
      <c r="F275" s="800"/>
      <c r="G275" s="800"/>
      <c r="H275" s="800"/>
      <c r="I275" s="800"/>
      <c r="J275" s="800"/>
      <c r="K275" s="800"/>
      <c r="L275" s="800"/>
      <c r="M275" s="801"/>
    </row>
    <row r="276" spans="2:13" ht="15" customHeight="1" x14ac:dyDescent="0.15">
      <c r="B276" s="526"/>
      <c r="C276" s="802" t="s">
        <v>678</v>
      </c>
      <c r="D276" s="803"/>
      <c r="E276" s="803"/>
      <c r="F276" s="804"/>
      <c r="G276" s="502" t="s">
        <v>676</v>
      </c>
      <c r="H276" s="492">
        <v>3</v>
      </c>
      <c r="I276" s="493" t="s">
        <v>589</v>
      </c>
      <c r="J276" s="493" t="s">
        <v>598</v>
      </c>
      <c r="K276" s="494"/>
      <c r="L276" s="495"/>
      <c r="M276" s="496"/>
    </row>
    <row r="277" spans="2:13" ht="15" customHeight="1" x14ac:dyDescent="0.15">
      <c r="B277" s="487"/>
      <c r="C277" s="529"/>
      <c r="D277" s="558"/>
      <c r="E277" s="558"/>
      <c r="F277" s="530"/>
      <c r="G277" s="502" t="s">
        <v>676</v>
      </c>
      <c r="H277" s="492">
        <v>3</v>
      </c>
      <c r="I277" s="493" t="s">
        <v>589</v>
      </c>
      <c r="J277" s="493" t="s">
        <v>599</v>
      </c>
      <c r="K277" s="494"/>
      <c r="L277" s="495"/>
      <c r="M277" s="496"/>
    </row>
    <row r="278" spans="2:13" ht="15" customHeight="1" x14ac:dyDescent="0.15">
      <c r="B278" s="487"/>
      <c r="C278" s="529"/>
      <c r="D278" s="558"/>
      <c r="E278" s="558"/>
      <c r="F278" s="530"/>
      <c r="G278" s="502" t="s">
        <v>676</v>
      </c>
      <c r="H278" s="492">
        <v>3</v>
      </c>
      <c r="I278" s="493" t="s">
        <v>589</v>
      </c>
      <c r="J278" s="493" t="s">
        <v>600</v>
      </c>
      <c r="K278" s="494"/>
      <c r="L278" s="495"/>
      <c r="M278" s="496"/>
    </row>
    <row r="279" spans="2:13" ht="15" customHeight="1" x14ac:dyDescent="0.15">
      <c r="B279" s="487"/>
      <c r="C279" s="529"/>
      <c r="D279" s="558"/>
      <c r="E279" s="558"/>
      <c r="F279" s="530"/>
      <c r="G279" s="502" t="s">
        <v>676</v>
      </c>
      <c r="H279" s="492">
        <v>3</v>
      </c>
      <c r="I279" s="493" t="s">
        <v>631</v>
      </c>
      <c r="J279" s="493"/>
      <c r="K279" s="494"/>
      <c r="L279" s="495"/>
      <c r="M279" s="496"/>
    </row>
    <row r="280" spans="2:13" ht="15" customHeight="1" x14ac:dyDescent="0.15">
      <c r="B280" s="487"/>
      <c r="C280" s="529"/>
      <c r="D280" s="558"/>
      <c r="E280" s="558"/>
      <c r="F280" s="530"/>
      <c r="G280" s="502" t="s">
        <v>676</v>
      </c>
      <c r="H280" s="492">
        <v>3</v>
      </c>
      <c r="I280" s="493" t="s">
        <v>618</v>
      </c>
      <c r="J280" s="493" t="s">
        <v>598</v>
      </c>
      <c r="K280" s="494"/>
      <c r="L280" s="495"/>
      <c r="M280" s="496"/>
    </row>
    <row r="281" spans="2:13" ht="15" customHeight="1" x14ac:dyDescent="0.15">
      <c r="B281" s="487"/>
      <c r="C281" s="529"/>
      <c r="D281" s="558"/>
      <c r="E281" s="558"/>
      <c r="F281" s="530"/>
      <c r="G281" s="502" t="s">
        <v>676</v>
      </c>
      <c r="H281" s="492">
        <v>3</v>
      </c>
      <c r="I281" s="493" t="s">
        <v>618</v>
      </c>
      <c r="J281" s="493" t="s">
        <v>599</v>
      </c>
      <c r="K281" s="494"/>
      <c r="L281" s="495"/>
      <c r="M281" s="496"/>
    </row>
    <row r="282" spans="2:13" ht="15" customHeight="1" x14ac:dyDescent="0.15">
      <c r="B282" s="487"/>
      <c r="C282" s="529"/>
      <c r="D282" s="558"/>
      <c r="E282" s="558"/>
      <c r="F282" s="530"/>
      <c r="G282" s="502" t="s">
        <v>676</v>
      </c>
      <c r="H282" s="492">
        <v>3</v>
      </c>
      <c r="I282" s="493" t="s">
        <v>618</v>
      </c>
      <c r="J282" s="493" t="s">
        <v>600</v>
      </c>
      <c r="K282" s="494"/>
      <c r="L282" s="495"/>
      <c r="M282" s="496"/>
    </row>
    <row r="283" spans="2:13" ht="15" customHeight="1" x14ac:dyDescent="0.15">
      <c r="B283" s="487"/>
      <c r="C283" s="529"/>
      <c r="D283" s="558"/>
      <c r="E283" s="558"/>
      <c r="F283" s="530"/>
      <c r="G283" s="502" t="s">
        <v>676</v>
      </c>
      <c r="H283" s="492">
        <v>3</v>
      </c>
      <c r="I283" s="493" t="s">
        <v>618</v>
      </c>
      <c r="J283" s="493" t="s">
        <v>601</v>
      </c>
      <c r="K283" s="494"/>
      <c r="L283" s="495"/>
      <c r="M283" s="496"/>
    </row>
    <row r="284" spans="2:13" ht="15" customHeight="1" x14ac:dyDescent="0.15">
      <c r="B284" s="487"/>
      <c r="C284" s="529"/>
      <c r="D284" s="558"/>
      <c r="E284" s="558"/>
      <c r="F284" s="530"/>
      <c r="G284" s="502" t="s">
        <v>676</v>
      </c>
      <c r="H284" s="492">
        <v>3</v>
      </c>
      <c r="I284" s="493" t="s">
        <v>618</v>
      </c>
      <c r="J284" s="525" t="s">
        <v>612</v>
      </c>
      <c r="K284" s="494"/>
      <c r="L284" s="495"/>
      <c r="M284" s="496"/>
    </row>
    <row r="285" spans="2:13" ht="15" customHeight="1" x14ac:dyDescent="0.15">
      <c r="B285" s="487"/>
      <c r="C285" s="529"/>
      <c r="D285" s="558"/>
      <c r="E285" s="558"/>
      <c r="F285" s="530"/>
      <c r="G285" s="502" t="s">
        <v>676</v>
      </c>
      <c r="H285" s="492">
        <v>3</v>
      </c>
      <c r="I285" s="493" t="s">
        <v>618</v>
      </c>
      <c r="J285" s="493" t="s">
        <v>613</v>
      </c>
      <c r="K285" s="494"/>
      <c r="L285" s="495"/>
      <c r="M285" s="496"/>
    </row>
    <row r="286" spans="2:13" ht="15" customHeight="1" x14ac:dyDescent="0.15">
      <c r="B286" s="487"/>
      <c r="C286" s="529"/>
      <c r="D286" s="558"/>
      <c r="E286" s="558"/>
      <c r="F286" s="530"/>
      <c r="G286" s="502" t="s">
        <v>676</v>
      </c>
      <c r="H286" s="492">
        <v>3</v>
      </c>
      <c r="I286" s="493" t="s">
        <v>618</v>
      </c>
      <c r="J286" s="493" t="s">
        <v>614</v>
      </c>
      <c r="K286" s="494"/>
      <c r="L286" s="495"/>
      <c r="M286" s="496"/>
    </row>
    <row r="287" spans="2:13" ht="15" customHeight="1" x14ac:dyDescent="0.15">
      <c r="B287" s="487"/>
      <c r="C287" s="529"/>
      <c r="D287" s="558"/>
      <c r="E287" s="558"/>
      <c r="F287" s="530"/>
      <c r="G287" s="502" t="s">
        <v>676</v>
      </c>
      <c r="H287" s="492">
        <v>3</v>
      </c>
      <c r="I287" s="493" t="s">
        <v>618</v>
      </c>
      <c r="J287" s="493" t="s">
        <v>615</v>
      </c>
      <c r="K287" s="494"/>
      <c r="L287" s="495"/>
      <c r="M287" s="496"/>
    </row>
    <row r="288" spans="2:13" ht="15" customHeight="1" x14ac:dyDescent="0.15">
      <c r="B288" s="487"/>
      <c r="C288" s="529"/>
      <c r="D288" s="558"/>
      <c r="E288" s="558"/>
      <c r="F288" s="530"/>
      <c r="G288" s="502" t="s">
        <v>676</v>
      </c>
      <c r="H288" s="492">
        <v>3</v>
      </c>
      <c r="I288" s="493" t="s">
        <v>618</v>
      </c>
      <c r="J288" s="493" t="s">
        <v>621</v>
      </c>
      <c r="K288" s="494"/>
      <c r="L288" s="495"/>
      <c r="M288" s="496"/>
    </row>
    <row r="289" spans="2:13" ht="15" customHeight="1" x14ac:dyDescent="0.15">
      <c r="B289" s="487"/>
      <c r="C289" s="529"/>
      <c r="D289" s="558"/>
      <c r="E289" s="558"/>
      <c r="F289" s="530"/>
      <c r="G289" s="502" t="s">
        <v>676</v>
      </c>
      <c r="H289" s="492">
        <v>3</v>
      </c>
      <c r="I289" s="493" t="s">
        <v>618</v>
      </c>
      <c r="J289" s="493" t="s">
        <v>648</v>
      </c>
      <c r="K289" s="494"/>
      <c r="L289" s="495"/>
      <c r="M289" s="496"/>
    </row>
    <row r="290" spans="2:13" ht="15" customHeight="1" x14ac:dyDescent="0.15">
      <c r="B290" s="487"/>
      <c r="C290" s="529"/>
      <c r="D290" s="558"/>
      <c r="E290" s="558"/>
      <c r="F290" s="530"/>
      <c r="G290" s="502" t="s">
        <v>676</v>
      </c>
      <c r="H290" s="492">
        <v>3</v>
      </c>
      <c r="I290" s="493" t="s">
        <v>618</v>
      </c>
      <c r="J290" s="493" t="s">
        <v>649</v>
      </c>
      <c r="K290" s="494"/>
      <c r="L290" s="495"/>
      <c r="M290" s="496"/>
    </row>
    <row r="291" spans="2:13" ht="15" customHeight="1" x14ac:dyDescent="0.15">
      <c r="B291" s="487"/>
      <c r="C291" s="529"/>
      <c r="D291" s="558"/>
      <c r="E291" s="558"/>
      <c r="F291" s="530"/>
      <c r="G291" s="502" t="s">
        <v>676</v>
      </c>
      <c r="H291" s="492">
        <v>3</v>
      </c>
      <c r="I291" s="493" t="s">
        <v>618</v>
      </c>
      <c r="J291" s="493" t="s">
        <v>679</v>
      </c>
      <c r="K291" s="494"/>
      <c r="L291" s="495"/>
      <c r="M291" s="496"/>
    </row>
    <row r="292" spans="2:13" ht="15" customHeight="1" x14ac:dyDescent="0.15">
      <c r="B292" s="487"/>
      <c r="C292" s="529"/>
      <c r="D292" s="558"/>
      <c r="E292" s="558"/>
      <c r="F292" s="530"/>
      <c r="G292" s="502" t="s">
        <v>676</v>
      </c>
      <c r="H292" s="492">
        <v>4</v>
      </c>
      <c r="I292" s="493"/>
      <c r="J292" s="493"/>
      <c r="K292" s="494"/>
      <c r="L292" s="495"/>
      <c r="M292" s="496"/>
    </row>
    <row r="293" spans="2:13" ht="15" customHeight="1" x14ac:dyDescent="0.15">
      <c r="B293" s="487"/>
      <c r="C293" s="529"/>
      <c r="D293" s="558"/>
      <c r="E293" s="558"/>
      <c r="F293" s="530"/>
      <c r="G293" s="502" t="s">
        <v>676</v>
      </c>
      <c r="H293" s="492">
        <v>5</v>
      </c>
      <c r="I293" s="545"/>
      <c r="J293" s="493"/>
      <c r="K293" s="494"/>
      <c r="L293" s="495"/>
      <c r="M293" s="496"/>
    </row>
    <row r="294" spans="2:13" ht="15" customHeight="1" x14ac:dyDescent="0.15">
      <c r="B294" s="487"/>
      <c r="C294" s="529"/>
      <c r="D294" s="558"/>
      <c r="E294" s="558"/>
      <c r="F294" s="530"/>
      <c r="G294" s="502" t="s">
        <v>676</v>
      </c>
      <c r="H294" s="492">
        <v>6</v>
      </c>
      <c r="I294" s="493"/>
      <c r="J294" s="493"/>
      <c r="K294" s="494"/>
      <c r="L294" s="495"/>
      <c r="M294" s="496"/>
    </row>
    <row r="295" spans="2:13" ht="15" customHeight="1" x14ac:dyDescent="0.15">
      <c r="B295" s="560"/>
      <c r="C295" s="561"/>
      <c r="D295" s="562"/>
      <c r="E295" s="562"/>
      <c r="F295" s="563"/>
      <c r="G295" s="518" t="s">
        <v>676</v>
      </c>
      <c r="H295" s="519">
        <v>7</v>
      </c>
      <c r="I295" s="520"/>
      <c r="J295" s="520"/>
      <c r="K295" s="521"/>
      <c r="L295" s="522"/>
      <c r="M295" s="523"/>
    </row>
    <row r="296" spans="2:13" ht="15" customHeight="1" x14ac:dyDescent="0.15">
      <c r="B296" s="805" t="s">
        <v>682</v>
      </c>
      <c r="C296" s="806"/>
      <c r="D296" s="806"/>
      <c r="E296" s="806"/>
      <c r="F296" s="806"/>
      <c r="G296" s="806"/>
      <c r="H296" s="806"/>
      <c r="I296" s="806"/>
      <c r="J296" s="806"/>
      <c r="K296" s="806"/>
      <c r="L296" s="806"/>
      <c r="M296" s="807"/>
    </row>
    <row r="297" spans="2:13" ht="15" customHeight="1" x14ac:dyDescent="0.15">
      <c r="B297" s="799" t="s">
        <v>681</v>
      </c>
      <c r="C297" s="800"/>
      <c r="D297" s="800"/>
      <c r="E297" s="800"/>
      <c r="F297" s="800"/>
      <c r="G297" s="800"/>
      <c r="H297" s="800"/>
      <c r="I297" s="800"/>
      <c r="J297" s="800"/>
      <c r="K297" s="800"/>
      <c r="L297" s="800"/>
      <c r="M297" s="801"/>
    </row>
    <row r="298" spans="2:13" ht="15" customHeight="1" x14ac:dyDescent="0.15">
      <c r="B298" s="487"/>
      <c r="C298" s="546"/>
      <c r="D298" s="534"/>
      <c r="E298" s="534"/>
      <c r="F298" s="533"/>
      <c r="G298" s="502" t="s">
        <v>680</v>
      </c>
      <c r="H298" s="492">
        <v>1</v>
      </c>
      <c r="I298" s="493"/>
      <c r="J298" s="493" t="s">
        <v>598</v>
      </c>
      <c r="K298" s="494"/>
      <c r="L298" s="495"/>
      <c r="M298" s="496"/>
    </row>
    <row r="299" spans="2:13" ht="15" customHeight="1" x14ac:dyDescent="0.15">
      <c r="B299" s="487"/>
      <c r="C299" s="547"/>
      <c r="D299" s="548"/>
      <c r="E299" s="548"/>
      <c r="F299" s="549"/>
      <c r="G299" s="502" t="s">
        <v>680</v>
      </c>
      <c r="H299" s="492">
        <v>1</v>
      </c>
      <c r="I299" s="545"/>
      <c r="J299" s="493" t="s">
        <v>599</v>
      </c>
      <c r="K299" s="494"/>
      <c r="L299" s="495"/>
      <c r="M299" s="496"/>
    </row>
    <row r="300" spans="2:13" ht="15" customHeight="1" x14ac:dyDescent="0.15">
      <c r="B300" s="514"/>
      <c r="C300" s="552"/>
      <c r="D300" s="553"/>
      <c r="E300" s="553"/>
      <c r="F300" s="551"/>
      <c r="G300" s="518" t="s">
        <v>680</v>
      </c>
      <c r="H300" s="519">
        <v>2</v>
      </c>
      <c r="I300" s="520"/>
      <c r="J300" s="520"/>
      <c r="K300" s="521"/>
      <c r="L300" s="522"/>
      <c r="M300" s="523"/>
    </row>
  </sheetData>
  <mergeCells count="58">
    <mergeCell ref="C269:F269"/>
    <mergeCell ref="C276:F276"/>
    <mergeCell ref="B296:M296"/>
    <mergeCell ref="B297:M297"/>
    <mergeCell ref="B109:M109"/>
    <mergeCell ref="B110:M110"/>
    <mergeCell ref="B170:M170"/>
    <mergeCell ref="B171:M171"/>
    <mergeCell ref="B274:M274"/>
    <mergeCell ref="B275:M275"/>
    <mergeCell ref="C138:F138"/>
    <mergeCell ref="C121:F121"/>
    <mergeCell ref="C124:F124"/>
    <mergeCell ref="C125:F125"/>
    <mergeCell ref="C127:F127"/>
    <mergeCell ref="C133:F133"/>
    <mergeCell ref="B2:M2"/>
    <mergeCell ref="B259:M259"/>
    <mergeCell ref="B260:M260"/>
    <mergeCell ref="C261:F261"/>
    <mergeCell ref="C89:F89"/>
    <mergeCell ref="B5:M5"/>
    <mergeCell ref="B7:J7"/>
    <mergeCell ref="B8:M8"/>
    <mergeCell ref="B36:M36"/>
    <mergeCell ref="B49:M49"/>
    <mergeCell ref="C74:F74"/>
    <mergeCell ref="C75:F75"/>
    <mergeCell ref="C84:F84"/>
    <mergeCell ref="C85:F85"/>
    <mergeCell ref="B87:M87"/>
    <mergeCell ref="B88:M88"/>
    <mergeCell ref="C97:F97"/>
    <mergeCell ref="C103:F103"/>
    <mergeCell ref="C111:F111"/>
    <mergeCell ref="C114:F115"/>
    <mergeCell ref="C120:F120"/>
    <mergeCell ref="C180:F180"/>
    <mergeCell ref="C139:F139"/>
    <mergeCell ref="B152:M152"/>
    <mergeCell ref="B153:M153"/>
    <mergeCell ref="C154:F154"/>
    <mergeCell ref="C162:F162"/>
    <mergeCell ref="C163:F163"/>
    <mergeCell ref="C172:F172"/>
    <mergeCell ref="C177:F177"/>
    <mergeCell ref="B178:M178"/>
    <mergeCell ref="B179:M179"/>
    <mergeCell ref="B222:M222"/>
    <mergeCell ref="C223:F223"/>
    <mergeCell ref="C236:F236"/>
    <mergeCell ref="C247:F247"/>
    <mergeCell ref="B181:M181"/>
    <mergeCell ref="B182:M182"/>
    <mergeCell ref="C183:F183"/>
    <mergeCell ref="C195:F195"/>
    <mergeCell ref="C206:F206"/>
    <mergeCell ref="B221:M221"/>
  </mergeCells>
  <phoneticPr fontId="4"/>
  <pageMargins left="0.62992125984251968" right="0.39370078740157483" top="0.51181102362204722" bottom="0.47244094488188981" header="0.51181102362204722" footer="0.39370078740157483"/>
  <pageSetup paperSize="9" scale="92" fitToHeight="0" orientation="portrait" r:id="rId1"/>
  <headerFooter alignWithMargins="0">
    <oddFooter>&amp;C&amp;P</oddFooter>
  </headerFooter>
  <rowBreaks count="5" manualBreakCount="5">
    <brk id="48" min="1" max="12" man="1"/>
    <brk id="108" min="1" max="12" man="1"/>
    <brk id="169" min="1" max="12" man="1"/>
    <brk id="220" min="1" max="12" man="1"/>
    <brk id="273" min="1"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BB3C-4C2A-4E63-B6C9-8040A7A51F93}">
  <dimension ref="A1"/>
  <sheetViews>
    <sheetView topLeftCell="A16" workbookViewId="0">
      <selection activeCell="C63" sqref="C63:H63"/>
    </sheetView>
  </sheetViews>
  <sheetFormatPr defaultColWidth="9" defaultRowHeight="12" x14ac:dyDescent="0.15"/>
  <cols>
    <col min="1" max="16384" width="9" style="297"/>
  </cols>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E220-DF50-4925-9B5B-301D92CD14D9}">
  <dimension ref="B1:P8"/>
  <sheetViews>
    <sheetView workbookViewId="0">
      <selection activeCell="D5" sqref="D5"/>
    </sheetView>
  </sheetViews>
  <sheetFormatPr defaultColWidth="13.75" defaultRowHeight="15" customHeight="1" x14ac:dyDescent="0.15"/>
  <cols>
    <col min="1" max="1" width="1.25" style="298" customWidth="1"/>
    <col min="2" max="16384" width="13.75" style="298"/>
  </cols>
  <sheetData>
    <row r="1" spans="2:16" ht="15" customHeight="1" x14ac:dyDescent="0.15">
      <c r="B1" s="298" t="s">
        <v>298</v>
      </c>
    </row>
    <row r="3" spans="2:16" s="302" customFormat="1" ht="24" x14ac:dyDescent="0.15">
      <c r="B3" s="299" t="s">
        <v>299</v>
      </c>
      <c r="C3" s="300" t="s">
        <v>300</v>
      </c>
      <c r="D3" s="300" t="s">
        <v>301</v>
      </c>
      <c r="E3" s="301" t="s">
        <v>265</v>
      </c>
    </row>
    <row r="4" spans="2:16" ht="15" customHeight="1" x14ac:dyDescent="0.15">
      <c r="B4" s="303"/>
      <c r="C4" s="304" t="s">
        <v>276</v>
      </c>
      <c r="D4" s="304" t="s">
        <v>302</v>
      </c>
      <c r="E4" s="304"/>
    </row>
    <row r="5" spans="2:16" ht="15" customHeight="1" x14ac:dyDescent="0.15">
      <c r="C5" s="304" t="s">
        <v>277</v>
      </c>
      <c r="D5" s="304" t="s">
        <v>303</v>
      </c>
      <c r="E5" s="304" t="s">
        <v>272</v>
      </c>
    </row>
    <row r="6" spans="2:16" ht="15" customHeight="1" x14ac:dyDescent="0.15">
      <c r="C6" s="304" t="s">
        <v>280</v>
      </c>
      <c r="D6" s="304" t="s">
        <v>304</v>
      </c>
      <c r="E6" s="304" t="s">
        <v>294</v>
      </c>
    </row>
    <row r="8" spans="2:16" ht="15" customHeight="1" x14ac:dyDescent="0.15">
      <c r="B8" s="298">
        <v>1</v>
      </c>
      <c r="C8" s="298">
        <v>2</v>
      </c>
      <c r="D8" s="298">
        <v>3</v>
      </c>
      <c r="E8" s="298">
        <v>4</v>
      </c>
      <c r="F8" s="298">
        <v>5</v>
      </c>
      <c r="G8" s="298">
        <v>6</v>
      </c>
      <c r="H8" s="298">
        <v>7</v>
      </c>
      <c r="I8" s="298">
        <v>8</v>
      </c>
      <c r="J8" s="298">
        <v>9</v>
      </c>
      <c r="K8" s="298">
        <v>10</v>
      </c>
      <c r="L8" s="298">
        <v>11</v>
      </c>
      <c r="M8" s="298">
        <v>12</v>
      </c>
      <c r="N8" s="298">
        <v>13</v>
      </c>
      <c r="O8" s="298">
        <v>14</v>
      </c>
      <c r="P8" s="298">
        <v>15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3430-C8DA-4244-81DC-6CEC386B5DB1}">
  <sheetPr>
    <pageSetUpPr fitToPage="1"/>
  </sheetPr>
  <dimension ref="B1:D30"/>
  <sheetViews>
    <sheetView showGridLines="0" view="pageBreakPreview" zoomScaleNormal="100" zoomScaleSheetLayoutView="100" workbookViewId="0">
      <selection activeCell="U20" sqref="U20"/>
    </sheetView>
  </sheetViews>
  <sheetFormatPr defaultColWidth="9" defaultRowHeight="13.5" x14ac:dyDescent="0.15"/>
  <cols>
    <col min="1" max="1" width="1.25" style="82" customWidth="1"/>
    <col min="2" max="2" width="4.5" style="82" customWidth="1"/>
    <col min="3" max="3" width="20.5" style="82" customWidth="1"/>
    <col min="4" max="4" width="72.5" style="82" customWidth="1"/>
    <col min="5" max="16384" width="9" style="82"/>
  </cols>
  <sheetData>
    <row r="1" spans="2:4" x14ac:dyDescent="0.15">
      <c r="D1" s="73" t="s">
        <v>41</v>
      </c>
    </row>
    <row r="2" spans="2:4" ht="15" customHeight="1" x14ac:dyDescent="0.15">
      <c r="D2" s="83" t="s">
        <v>42</v>
      </c>
    </row>
    <row r="3" spans="2:4" ht="22.5" customHeight="1" x14ac:dyDescent="0.15">
      <c r="B3" s="590" t="s">
        <v>43</v>
      </c>
      <c r="C3" s="591"/>
      <c r="D3" s="591"/>
    </row>
    <row r="4" spans="2:4" ht="20.100000000000001" customHeight="1" x14ac:dyDescent="0.15"/>
    <row r="5" spans="2:4" ht="39" customHeight="1" x14ac:dyDescent="0.15">
      <c r="B5" s="592" t="s">
        <v>44</v>
      </c>
      <c r="C5" s="592"/>
      <c r="D5" s="592"/>
    </row>
    <row r="6" spans="2:4" ht="20.100000000000001" customHeight="1" x14ac:dyDescent="0.15">
      <c r="B6" s="84"/>
      <c r="C6" s="84"/>
      <c r="D6" s="84"/>
    </row>
    <row r="7" spans="2:4" ht="20.100000000000001" customHeight="1" x14ac:dyDescent="0.15">
      <c r="B7" s="593" t="s">
        <v>45</v>
      </c>
      <c r="C7" s="594"/>
      <c r="D7" s="595"/>
    </row>
    <row r="8" spans="2:4" ht="16.5" customHeight="1" x14ac:dyDescent="0.15">
      <c r="B8" s="589" t="s">
        <v>46</v>
      </c>
      <c r="C8" s="589"/>
      <c r="D8" s="464"/>
    </row>
    <row r="9" spans="2:4" ht="16.5" customHeight="1" x14ac:dyDescent="0.15">
      <c r="B9" s="589" t="s">
        <v>47</v>
      </c>
      <c r="C9" s="589"/>
      <c r="D9" s="464"/>
    </row>
    <row r="10" spans="2:4" ht="16.5" customHeight="1" x14ac:dyDescent="0.15">
      <c r="B10" s="596" t="s">
        <v>48</v>
      </c>
      <c r="C10" s="597"/>
      <c r="D10" s="464"/>
    </row>
    <row r="11" spans="2:4" ht="16.5" customHeight="1" x14ac:dyDescent="0.15">
      <c r="B11" s="588" t="s">
        <v>49</v>
      </c>
      <c r="C11" s="589"/>
      <c r="D11" s="464" ph="1"/>
    </row>
    <row r="12" spans="2:4" ht="16.5" customHeight="1" x14ac:dyDescent="0.15">
      <c r="B12" s="589" t="s">
        <v>50</v>
      </c>
      <c r="C12" s="589"/>
      <c r="D12" s="464"/>
    </row>
    <row r="13" spans="2:4" ht="16.5" customHeight="1" x14ac:dyDescent="0.15">
      <c r="B13" s="589" t="s">
        <v>51</v>
      </c>
      <c r="C13" s="589"/>
      <c r="D13" s="464"/>
    </row>
    <row r="14" spans="2:4" ht="16.5" customHeight="1" x14ac:dyDescent="0.15">
      <c r="B14" s="589" t="s">
        <v>52</v>
      </c>
      <c r="C14" s="589"/>
      <c r="D14" s="464"/>
    </row>
    <row r="15" spans="2:4" ht="20.100000000000001" customHeight="1" x14ac:dyDescent="0.15"/>
    <row r="16" spans="2:4" s="87" customFormat="1" ht="20.100000000000001" customHeight="1" x14ac:dyDescent="0.15">
      <c r="B16" s="85" t="s">
        <v>53</v>
      </c>
      <c r="C16" s="86" t="s">
        <v>54</v>
      </c>
      <c r="D16" s="85" t="s">
        <v>55</v>
      </c>
    </row>
    <row r="17" spans="2:4" ht="60" customHeight="1" x14ac:dyDescent="0.15">
      <c r="B17" s="88">
        <v>1</v>
      </c>
      <c r="C17" s="89"/>
      <c r="D17" s="90" t="s">
        <v>56</v>
      </c>
    </row>
    <row r="18" spans="2:4" ht="60" customHeight="1" x14ac:dyDescent="0.15">
      <c r="B18" s="88">
        <v>2</v>
      </c>
      <c r="C18" s="89"/>
      <c r="D18" s="90"/>
    </row>
    <row r="19" spans="2:4" ht="60" customHeight="1" x14ac:dyDescent="0.15">
      <c r="B19" s="88">
        <v>3</v>
      </c>
      <c r="C19" s="89"/>
      <c r="D19" s="90"/>
    </row>
    <row r="20" spans="2:4" ht="60" customHeight="1" x14ac:dyDescent="0.15">
      <c r="B20" s="88">
        <v>4</v>
      </c>
      <c r="C20" s="89"/>
      <c r="D20" s="90"/>
    </row>
    <row r="21" spans="2:4" ht="60" customHeight="1" x14ac:dyDescent="0.15">
      <c r="B21" s="88">
        <v>5</v>
      </c>
      <c r="C21" s="89"/>
      <c r="D21" s="90"/>
    </row>
    <row r="22" spans="2:4" ht="60" customHeight="1" x14ac:dyDescent="0.15">
      <c r="B22" s="464">
        <v>6</v>
      </c>
      <c r="C22" s="89"/>
      <c r="D22" s="90"/>
    </row>
    <row r="23" spans="2:4" ht="60" customHeight="1" x14ac:dyDescent="0.15">
      <c r="B23" s="88">
        <v>7</v>
      </c>
      <c r="C23" s="89"/>
      <c r="D23" s="90"/>
    </row>
    <row r="24" spans="2:4" ht="60" customHeight="1" x14ac:dyDescent="0.15">
      <c r="B24" s="464">
        <v>8</v>
      </c>
      <c r="C24" s="89"/>
      <c r="D24" s="90"/>
    </row>
    <row r="25" spans="2:4" ht="15" customHeight="1" x14ac:dyDescent="0.15">
      <c r="B25" s="87"/>
      <c r="C25" s="91"/>
      <c r="D25" s="92"/>
    </row>
    <row r="26" spans="2:4" ht="15" customHeight="1" x14ac:dyDescent="0.15">
      <c r="B26" s="75" t="s">
        <v>34</v>
      </c>
      <c r="C26" s="93"/>
      <c r="D26" s="94"/>
    </row>
    <row r="27" spans="2:4" ht="15" customHeight="1" x14ac:dyDescent="0.15">
      <c r="B27" s="94" t="s">
        <v>57</v>
      </c>
      <c r="C27" s="93"/>
      <c r="D27" s="94"/>
    </row>
    <row r="28" spans="2:4" ht="15" customHeight="1" x14ac:dyDescent="0.15">
      <c r="B28" s="75" t="s">
        <v>37</v>
      </c>
    </row>
    <row r="29" spans="2:4" ht="15" customHeight="1" x14ac:dyDescent="0.15">
      <c r="B29" s="75" t="s">
        <v>38</v>
      </c>
    </row>
    <row r="30" spans="2:4" ht="15" customHeight="1" x14ac:dyDescent="0.15">
      <c r="B30" s="75" t="s">
        <v>40</v>
      </c>
    </row>
  </sheetData>
  <dataConsolidate/>
  <mergeCells count="10">
    <mergeCell ref="B11:C11"/>
    <mergeCell ref="B12:C12"/>
    <mergeCell ref="B13:C13"/>
    <mergeCell ref="B14:C14"/>
    <mergeCell ref="B3:D3"/>
    <mergeCell ref="B5:D5"/>
    <mergeCell ref="B7:D7"/>
    <mergeCell ref="B8:C8"/>
    <mergeCell ref="B9:C9"/>
    <mergeCell ref="B10:C10"/>
  </mergeCells>
  <phoneticPr fontId="1"/>
  <dataValidations count="1">
    <dataValidation type="list" allowBlank="1" showInputMessage="1" showErrorMessage="1" sqref="C17:C25" xr:uid="{9657A760-5228-4D6F-9E77-3262B8C8C43E}">
      <formula1>#REF!</formula1>
    </dataValidation>
  </dataValidations>
  <pageMargins left="0.78740157480314965" right="0.70866141732283472"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3607-963E-400F-AEB5-05199D71840F}">
  <sheetPr>
    <pageSetUpPr fitToPage="1"/>
  </sheetPr>
  <dimension ref="B1:T176"/>
  <sheetViews>
    <sheetView view="pageBreakPreview" zoomScale="90" zoomScaleNormal="80" zoomScaleSheetLayoutView="90" workbookViewId="0">
      <selection activeCell="B41" sqref="B41:C41"/>
    </sheetView>
  </sheetViews>
  <sheetFormatPr defaultColWidth="9" defaultRowHeight="13.5" x14ac:dyDescent="0.15"/>
  <cols>
    <col min="1" max="1" width="1.25" style="96" customWidth="1"/>
    <col min="2" max="2" width="7.5" style="95" customWidth="1"/>
    <col min="3" max="3" width="17.75" style="96" customWidth="1"/>
    <col min="4" max="4" width="11.5" style="96" customWidth="1"/>
    <col min="5" max="5" width="12.5" style="96" bestFit="1" customWidth="1"/>
    <col min="6" max="8" width="11.5" style="96" customWidth="1"/>
    <col min="9" max="9" width="12.5" style="96" bestFit="1" customWidth="1"/>
    <col min="10" max="10" width="11.5" style="96" customWidth="1"/>
    <col min="11" max="11" width="12.5" style="96" bestFit="1" customWidth="1"/>
    <col min="12" max="17" width="11.5" style="96" customWidth="1"/>
    <col min="18" max="18" width="12.5" style="96" bestFit="1" customWidth="1"/>
    <col min="19" max="19" width="11.5" style="96" bestFit="1" customWidth="1"/>
    <col min="20" max="20" width="12.5" style="96" bestFit="1" customWidth="1"/>
    <col min="21" max="21" width="3.5" style="96" customWidth="1"/>
    <col min="22" max="16384" width="9" style="96"/>
  </cols>
  <sheetData>
    <row r="1" spans="2:20" x14ac:dyDescent="0.15">
      <c r="T1" s="97" t="s">
        <v>58</v>
      </c>
    </row>
    <row r="2" spans="2:20" ht="18" customHeight="1" x14ac:dyDescent="0.15">
      <c r="B2" s="98" t="s">
        <v>59</v>
      </c>
      <c r="C2" s="98"/>
      <c r="D2" s="98"/>
      <c r="E2" s="98"/>
      <c r="F2" s="98"/>
      <c r="G2" s="98"/>
      <c r="H2" s="98"/>
      <c r="I2" s="98"/>
      <c r="J2" s="98"/>
      <c r="K2" s="98"/>
      <c r="L2" s="98"/>
      <c r="M2" s="98"/>
      <c r="N2" s="98"/>
      <c r="O2" s="98"/>
      <c r="P2" s="98"/>
      <c r="Q2" s="98"/>
      <c r="R2" s="98"/>
      <c r="S2" s="98"/>
      <c r="T2" s="98"/>
    </row>
    <row r="3" spans="2:20" ht="13.5" customHeight="1" x14ac:dyDescent="0.15">
      <c r="B3" s="99"/>
      <c r="C3" s="99"/>
      <c r="D3" s="99"/>
      <c r="E3" s="99"/>
      <c r="F3" s="99"/>
      <c r="G3" s="99"/>
      <c r="H3" s="99"/>
      <c r="I3" s="99"/>
      <c r="J3" s="99"/>
      <c r="K3" s="99"/>
      <c r="L3" s="99"/>
      <c r="M3" s="99"/>
      <c r="N3" s="99"/>
      <c r="O3" s="99"/>
      <c r="P3" s="99"/>
      <c r="Q3" s="99"/>
      <c r="R3" s="99"/>
      <c r="S3" s="99"/>
      <c r="T3" s="99"/>
    </row>
    <row r="4" spans="2:20" ht="18" thickBot="1" x14ac:dyDescent="0.2">
      <c r="B4" s="100" t="s">
        <v>60</v>
      </c>
      <c r="C4" s="101"/>
      <c r="D4" s="101"/>
      <c r="E4" s="101"/>
      <c r="F4" s="101"/>
      <c r="G4" s="101"/>
      <c r="H4" s="101"/>
      <c r="I4" s="101"/>
      <c r="J4" s="101"/>
      <c r="K4" s="101"/>
      <c r="L4" s="101"/>
      <c r="M4" s="101"/>
      <c r="N4" s="101"/>
      <c r="O4" s="101"/>
      <c r="P4" s="101"/>
      <c r="Q4" s="101"/>
      <c r="R4" s="101"/>
      <c r="S4" s="101"/>
      <c r="T4" s="101"/>
    </row>
    <row r="5" spans="2:20" ht="116.25" customHeight="1" thickBot="1" x14ac:dyDescent="0.2">
      <c r="B5" s="607" t="s">
        <v>61</v>
      </c>
      <c r="C5" s="608"/>
      <c r="D5" s="608"/>
      <c r="E5" s="608"/>
      <c r="F5" s="608"/>
      <c r="G5" s="608"/>
      <c r="H5" s="608"/>
      <c r="I5" s="608"/>
      <c r="J5" s="608"/>
      <c r="K5" s="608"/>
      <c r="L5" s="608"/>
      <c r="M5" s="608"/>
      <c r="N5" s="608"/>
      <c r="O5" s="608"/>
      <c r="P5" s="608"/>
      <c r="Q5" s="608"/>
      <c r="R5" s="608"/>
      <c r="S5" s="608"/>
      <c r="T5" s="609"/>
    </row>
    <row r="6" spans="2:20" x14ac:dyDescent="0.15">
      <c r="B6" s="102"/>
      <c r="C6" s="103"/>
      <c r="D6" s="103"/>
      <c r="E6" s="103"/>
      <c r="F6" s="103"/>
      <c r="G6" s="103"/>
      <c r="H6" s="103"/>
      <c r="I6" s="103"/>
      <c r="J6" s="103"/>
      <c r="K6" s="103"/>
      <c r="L6" s="103"/>
      <c r="M6" s="103"/>
      <c r="N6" s="103"/>
      <c r="O6" s="103"/>
      <c r="P6" s="103"/>
      <c r="Q6" s="103"/>
      <c r="R6" s="103"/>
      <c r="S6" s="103"/>
      <c r="T6" s="103"/>
    </row>
    <row r="7" spans="2:20" x14ac:dyDescent="0.15">
      <c r="T7" s="104" t="s">
        <v>62</v>
      </c>
    </row>
    <row r="8" spans="2:20" s="107" customFormat="1" ht="16.5" customHeight="1" x14ac:dyDescent="0.15">
      <c r="B8" s="610" t="s">
        <v>63</v>
      </c>
      <c r="C8" s="613" t="s">
        <v>64</v>
      </c>
      <c r="D8" s="616" t="s">
        <v>65</v>
      </c>
      <c r="E8" s="617"/>
      <c r="F8" s="617"/>
      <c r="G8" s="617"/>
      <c r="H8" s="617"/>
      <c r="I8" s="617"/>
      <c r="J8" s="618"/>
      <c r="K8" s="105"/>
      <c r="L8" s="616" t="s">
        <v>66</v>
      </c>
      <c r="M8" s="616"/>
      <c r="N8" s="617"/>
      <c r="O8" s="617"/>
      <c r="P8" s="618"/>
      <c r="Q8" s="105"/>
      <c r="R8" s="619" t="s">
        <v>67</v>
      </c>
      <c r="S8" s="620"/>
      <c r="T8" s="106"/>
    </row>
    <row r="9" spans="2:20" s="107" customFormat="1" ht="16.5" customHeight="1" x14ac:dyDescent="0.15">
      <c r="B9" s="611"/>
      <c r="C9" s="614"/>
      <c r="D9" s="600" t="s">
        <v>68</v>
      </c>
      <c r="E9" s="601"/>
      <c r="F9" s="601"/>
      <c r="G9" s="601"/>
      <c r="H9" s="602"/>
      <c r="I9" s="603" t="s">
        <v>69</v>
      </c>
      <c r="J9" s="603" t="s">
        <v>70</v>
      </c>
      <c r="K9" s="621" t="s">
        <v>71</v>
      </c>
      <c r="L9" s="600" t="s">
        <v>68</v>
      </c>
      <c r="M9" s="601"/>
      <c r="N9" s="602"/>
      <c r="O9" s="603" t="s">
        <v>69</v>
      </c>
      <c r="P9" s="603" t="s">
        <v>70</v>
      </c>
      <c r="Q9" s="605" t="s">
        <v>71</v>
      </c>
      <c r="R9" s="623" t="s">
        <v>69</v>
      </c>
      <c r="S9" s="603" t="s">
        <v>70</v>
      </c>
      <c r="T9" s="605" t="s">
        <v>71</v>
      </c>
    </row>
    <row r="10" spans="2:20" s="107" customFormat="1" ht="33" customHeight="1" thickBot="1" x14ac:dyDescent="0.2">
      <c r="B10" s="612"/>
      <c r="C10" s="615"/>
      <c r="D10" s="108" t="s">
        <v>72</v>
      </c>
      <c r="E10" s="108" t="s">
        <v>73</v>
      </c>
      <c r="F10" s="109" t="s">
        <v>74</v>
      </c>
      <c r="G10" s="109" t="s">
        <v>75</v>
      </c>
      <c r="H10" s="465" t="s">
        <v>76</v>
      </c>
      <c r="I10" s="604"/>
      <c r="J10" s="604"/>
      <c r="K10" s="622"/>
      <c r="L10" s="109" t="s">
        <v>77</v>
      </c>
      <c r="M10" s="109" t="s">
        <v>78</v>
      </c>
      <c r="N10" s="110" t="s">
        <v>79</v>
      </c>
      <c r="O10" s="604"/>
      <c r="P10" s="604"/>
      <c r="Q10" s="606"/>
      <c r="R10" s="624"/>
      <c r="S10" s="604"/>
      <c r="T10" s="606"/>
    </row>
    <row r="11" spans="2:20" s="117" customFormat="1" ht="16.5" customHeight="1" x14ac:dyDescent="0.15">
      <c r="B11" s="111">
        <v>1</v>
      </c>
      <c r="C11" s="112" t="s">
        <v>80</v>
      </c>
      <c r="D11" s="113"/>
      <c r="E11" s="114"/>
      <c r="F11" s="114"/>
      <c r="G11" s="114"/>
      <c r="H11" s="114"/>
      <c r="I11" s="114"/>
      <c r="J11" s="114"/>
      <c r="K11" s="114"/>
      <c r="L11" s="114"/>
      <c r="M11" s="115"/>
      <c r="N11" s="115"/>
      <c r="O11" s="116">
        <f>SUM(L11:N11)</f>
        <v>0</v>
      </c>
      <c r="P11" s="116">
        <f>ROUNDDOWN(O11*0.1,0)</f>
        <v>0</v>
      </c>
      <c r="Q11" s="116">
        <f>O11+P11</f>
        <v>0</v>
      </c>
      <c r="R11" s="116">
        <f t="shared" ref="R11:R74" si="0">I11+O11</f>
        <v>0</v>
      </c>
      <c r="S11" s="116">
        <f>ROUNDDOWN(R11*0.1,0)</f>
        <v>0</v>
      </c>
      <c r="T11" s="116">
        <f>R11+S11</f>
        <v>0</v>
      </c>
    </row>
    <row r="12" spans="2:20" s="117" customFormat="1" ht="16.5" customHeight="1" x14ac:dyDescent="0.15">
      <c r="B12" s="118">
        <v>2</v>
      </c>
      <c r="C12" s="119" t="s">
        <v>81</v>
      </c>
      <c r="D12" s="120"/>
      <c r="E12" s="120"/>
      <c r="F12" s="120"/>
      <c r="G12" s="120"/>
      <c r="H12" s="120"/>
      <c r="I12" s="121">
        <f>SUM(D12:H12)</f>
        <v>0</v>
      </c>
      <c r="J12" s="121">
        <f>ROUNDDOWN(I12*0.1,0)</f>
        <v>0</v>
      </c>
      <c r="K12" s="121">
        <f>I12+J12</f>
        <v>0</v>
      </c>
      <c r="L12" s="120"/>
      <c r="M12" s="120"/>
      <c r="N12" s="120"/>
      <c r="O12" s="121">
        <f t="shared" ref="O12:O75" si="1">SUM(L12:N12)</f>
        <v>0</v>
      </c>
      <c r="P12" s="121">
        <f t="shared" ref="P12:P75" si="2">ROUNDDOWN(O12*0.1,0)</f>
        <v>0</v>
      </c>
      <c r="Q12" s="121">
        <f t="shared" ref="Q12:Q75" si="3">O12+P12</f>
        <v>0</v>
      </c>
      <c r="R12" s="121">
        <f t="shared" si="0"/>
        <v>0</v>
      </c>
      <c r="S12" s="122">
        <f t="shared" ref="S12:S75" si="4">ROUNDDOWN(R12*0.1,0)</f>
        <v>0</v>
      </c>
      <c r="T12" s="121">
        <f t="shared" ref="T12:T75" si="5">R12+S12</f>
        <v>0</v>
      </c>
    </row>
    <row r="13" spans="2:20" s="117" customFormat="1" ht="16.5" customHeight="1" x14ac:dyDescent="0.15">
      <c r="B13" s="118">
        <v>3</v>
      </c>
      <c r="C13" s="119"/>
      <c r="D13" s="120"/>
      <c r="E13" s="120"/>
      <c r="F13" s="120"/>
      <c r="G13" s="120"/>
      <c r="H13" s="120"/>
      <c r="I13" s="121">
        <f>SUM(D13:H13)</f>
        <v>0</v>
      </c>
      <c r="J13" s="121">
        <f>ROUNDDOWN(I13*0.1,0)</f>
        <v>0</v>
      </c>
      <c r="K13" s="121">
        <f>I13+J13</f>
        <v>0</v>
      </c>
      <c r="L13" s="120"/>
      <c r="M13" s="120"/>
      <c r="N13" s="120"/>
      <c r="O13" s="121">
        <f t="shared" si="1"/>
        <v>0</v>
      </c>
      <c r="P13" s="121">
        <f t="shared" si="2"/>
        <v>0</v>
      </c>
      <c r="Q13" s="121">
        <f t="shared" si="3"/>
        <v>0</v>
      </c>
      <c r="R13" s="121">
        <f t="shared" si="0"/>
        <v>0</v>
      </c>
      <c r="S13" s="122">
        <f t="shared" si="4"/>
        <v>0</v>
      </c>
      <c r="T13" s="121">
        <f t="shared" si="5"/>
        <v>0</v>
      </c>
    </row>
    <row r="14" spans="2:20" s="117" customFormat="1" ht="16.5" customHeight="1" x14ac:dyDescent="0.15">
      <c r="B14" s="118">
        <v>4</v>
      </c>
      <c r="C14" s="119"/>
      <c r="D14" s="120"/>
      <c r="E14" s="120"/>
      <c r="F14" s="120"/>
      <c r="G14" s="120"/>
      <c r="H14" s="120"/>
      <c r="I14" s="121">
        <f t="shared" ref="I14:I77" si="6">SUM(D14:H14)</f>
        <v>0</v>
      </c>
      <c r="J14" s="121">
        <f t="shared" ref="J14:J77" si="7">ROUNDDOWN(I14*0.1,0)</f>
        <v>0</v>
      </c>
      <c r="K14" s="121">
        <f t="shared" ref="K14:K77" si="8">I14+J14</f>
        <v>0</v>
      </c>
      <c r="L14" s="120"/>
      <c r="M14" s="120"/>
      <c r="N14" s="120"/>
      <c r="O14" s="121">
        <f t="shared" si="1"/>
        <v>0</v>
      </c>
      <c r="P14" s="121">
        <f t="shared" si="2"/>
        <v>0</v>
      </c>
      <c r="Q14" s="121">
        <f t="shared" si="3"/>
        <v>0</v>
      </c>
      <c r="R14" s="121">
        <f t="shared" si="0"/>
        <v>0</v>
      </c>
      <c r="S14" s="122">
        <f t="shared" si="4"/>
        <v>0</v>
      </c>
      <c r="T14" s="121">
        <f t="shared" si="5"/>
        <v>0</v>
      </c>
    </row>
    <row r="15" spans="2:20" s="117" customFormat="1" ht="16.5" customHeight="1" x14ac:dyDescent="0.15">
      <c r="B15" s="118">
        <v>5</v>
      </c>
      <c r="C15" s="119"/>
      <c r="D15" s="120"/>
      <c r="E15" s="120"/>
      <c r="F15" s="120"/>
      <c r="G15" s="120"/>
      <c r="H15" s="120"/>
      <c r="I15" s="121">
        <f t="shared" si="6"/>
        <v>0</v>
      </c>
      <c r="J15" s="121">
        <f t="shared" si="7"/>
        <v>0</v>
      </c>
      <c r="K15" s="121">
        <f t="shared" si="8"/>
        <v>0</v>
      </c>
      <c r="L15" s="120"/>
      <c r="M15" s="120"/>
      <c r="N15" s="120"/>
      <c r="O15" s="121">
        <f t="shared" si="1"/>
        <v>0</v>
      </c>
      <c r="P15" s="121">
        <f t="shared" si="2"/>
        <v>0</v>
      </c>
      <c r="Q15" s="121">
        <f t="shared" si="3"/>
        <v>0</v>
      </c>
      <c r="R15" s="121">
        <f t="shared" si="0"/>
        <v>0</v>
      </c>
      <c r="S15" s="122">
        <f t="shared" si="4"/>
        <v>0</v>
      </c>
      <c r="T15" s="121">
        <f t="shared" si="5"/>
        <v>0</v>
      </c>
    </row>
    <row r="16" spans="2:20" s="117" customFormat="1" ht="16.5" customHeight="1" x14ac:dyDescent="0.15">
      <c r="B16" s="118">
        <v>6</v>
      </c>
      <c r="C16" s="119"/>
      <c r="D16" s="120"/>
      <c r="E16" s="120"/>
      <c r="F16" s="120"/>
      <c r="G16" s="120"/>
      <c r="H16" s="120"/>
      <c r="I16" s="121">
        <f t="shared" si="6"/>
        <v>0</v>
      </c>
      <c r="J16" s="121">
        <f t="shared" si="7"/>
        <v>0</v>
      </c>
      <c r="K16" s="121">
        <f t="shared" si="8"/>
        <v>0</v>
      </c>
      <c r="L16" s="120"/>
      <c r="M16" s="120"/>
      <c r="N16" s="120"/>
      <c r="O16" s="121">
        <f t="shared" si="1"/>
        <v>0</v>
      </c>
      <c r="P16" s="121">
        <f t="shared" si="2"/>
        <v>0</v>
      </c>
      <c r="Q16" s="121">
        <f t="shared" si="3"/>
        <v>0</v>
      </c>
      <c r="R16" s="121">
        <f t="shared" si="0"/>
        <v>0</v>
      </c>
      <c r="S16" s="122">
        <f t="shared" si="4"/>
        <v>0</v>
      </c>
      <c r="T16" s="121">
        <f t="shared" si="5"/>
        <v>0</v>
      </c>
    </row>
    <row r="17" spans="2:20" s="117" customFormat="1" ht="16.5" customHeight="1" x14ac:dyDescent="0.15">
      <c r="B17" s="118">
        <v>7</v>
      </c>
      <c r="C17" s="119"/>
      <c r="D17" s="120"/>
      <c r="E17" s="120"/>
      <c r="F17" s="120"/>
      <c r="G17" s="120"/>
      <c r="H17" s="120"/>
      <c r="I17" s="121">
        <f t="shared" si="6"/>
        <v>0</v>
      </c>
      <c r="J17" s="121">
        <f t="shared" si="7"/>
        <v>0</v>
      </c>
      <c r="K17" s="121">
        <f t="shared" si="8"/>
        <v>0</v>
      </c>
      <c r="L17" s="120"/>
      <c r="M17" s="120"/>
      <c r="N17" s="120"/>
      <c r="O17" s="121">
        <f t="shared" si="1"/>
        <v>0</v>
      </c>
      <c r="P17" s="121">
        <f t="shared" si="2"/>
        <v>0</v>
      </c>
      <c r="Q17" s="121">
        <f t="shared" si="3"/>
        <v>0</v>
      </c>
      <c r="R17" s="121">
        <f t="shared" si="0"/>
        <v>0</v>
      </c>
      <c r="S17" s="122">
        <f t="shared" si="4"/>
        <v>0</v>
      </c>
      <c r="T17" s="121">
        <f t="shared" si="5"/>
        <v>0</v>
      </c>
    </row>
    <row r="18" spans="2:20" s="117" customFormat="1" ht="16.5" customHeight="1" x14ac:dyDescent="0.15">
      <c r="B18" s="118">
        <v>8</v>
      </c>
      <c r="C18" s="119"/>
      <c r="D18" s="120"/>
      <c r="E18" s="120"/>
      <c r="F18" s="120"/>
      <c r="G18" s="120"/>
      <c r="H18" s="120"/>
      <c r="I18" s="121">
        <f t="shared" si="6"/>
        <v>0</v>
      </c>
      <c r="J18" s="121">
        <f t="shared" si="7"/>
        <v>0</v>
      </c>
      <c r="K18" s="121">
        <f t="shared" si="8"/>
        <v>0</v>
      </c>
      <c r="L18" s="120"/>
      <c r="M18" s="120"/>
      <c r="N18" s="120"/>
      <c r="O18" s="121">
        <f t="shared" si="1"/>
        <v>0</v>
      </c>
      <c r="P18" s="121">
        <f t="shared" si="2"/>
        <v>0</v>
      </c>
      <c r="Q18" s="121">
        <f t="shared" si="3"/>
        <v>0</v>
      </c>
      <c r="R18" s="121">
        <f t="shared" si="0"/>
        <v>0</v>
      </c>
      <c r="S18" s="122">
        <f t="shared" si="4"/>
        <v>0</v>
      </c>
      <c r="T18" s="121">
        <f t="shared" si="5"/>
        <v>0</v>
      </c>
    </row>
    <row r="19" spans="2:20" s="117" customFormat="1" ht="16.5" customHeight="1" x14ac:dyDescent="0.15">
      <c r="B19" s="118">
        <v>9</v>
      </c>
      <c r="C19" s="119"/>
      <c r="D19" s="120"/>
      <c r="E19" s="120"/>
      <c r="F19" s="120"/>
      <c r="G19" s="120"/>
      <c r="H19" s="120"/>
      <c r="I19" s="121">
        <f t="shared" si="6"/>
        <v>0</v>
      </c>
      <c r="J19" s="121">
        <f t="shared" si="7"/>
        <v>0</v>
      </c>
      <c r="K19" s="121">
        <f t="shared" si="8"/>
        <v>0</v>
      </c>
      <c r="L19" s="120"/>
      <c r="M19" s="120"/>
      <c r="N19" s="120"/>
      <c r="O19" s="121">
        <f t="shared" si="1"/>
        <v>0</v>
      </c>
      <c r="P19" s="121">
        <f t="shared" si="2"/>
        <v>0</v>
      </c>
      <c r="Q19" s="121">
        <f t="shared" si="3"/>
        <v>0</v>
      </c>
      <c r="R19" s="121">
        <f t="shared" si="0"/>
        <v>0</v>
      </c>
      <c r="S19" s="122">
        <f t="shared" si="4"/>
        <v>0</v>
      </c>
      <c r="T19" s="121">
        <f t="shared" si="5"/>
        <v>0</v>
      </c>
    </row>
    <row r="20" spans="2:20" s="117" customFormat="1" ht="16.5" customHeight="1" x14ac:dyDescent="0.15">
      <c r="B20" s="118">
        <v>10</v>
      </c>
      <c r="C20" s="119"/>
      <c r="D20" s="120"/>
      <c r="E20" s="120"/>
      <c r="F20" s="120"/>
      <c r="G20" s="120"/>
      <c r="H20" s="120"/>
      <c r="I20" s="121">
        <f t="shared" si="6"/>
        <v>0</v>
      </c>
      <c r="J20" s="121">
        <f t="shared" si="7"/>
        <v>0</v>
      </c>
      <c r="K20" s="121">
        <f t="shared" si="8"/>
        <v>0</v>
      </c>
      <c r="L20" s="120"/>
      <c r="M20" s="120"/>
      <c r="N20" s="120"/>
      <c r="O20" s="121">
        <f t="shared" si="1"/>
        <v>0</v>
      </c>
      <c r="P20" s="121">
        <f t="shared" si="2"/>
        <v>0</v>
      </c>
      <c r="Q20" s="121">
        <f t="shared" si="3"/>
        <v>0</v>
      </c>
      <c r="R20" s="121">
        <f t="shared" si="0"/>
        <v>0</v>
      </c>
      <c r="S20" s="122">
        <f t="shared" si="4"/>
        <v>0</v>
      </c>
      <c r="T20" s="121">
        <f t="shared" si="5"/>
        <v>0</v>
      </c>
    </row>
    <row r="21" spans="2:20" s="117" customFormat="1" ht="16.5" customHeight="1" x14ac:dyDescent="0.15">
      <c r="B21" s="118">
        <v>11</v>
      </c>
      <c r="C21" s="119"/>
      <c r="D21" s="120"/>
      <c r="E21" s="120"/>
      <c r="F21" s="120"/>
      <c r="G21" s="120"/>
      <c r="H21" s="120"/>
      <c r="I21" s="121">
        <f t="shared" si="6"/>
        <v>0</v>
      </c>
      <c r="J21" s="121">
        <f t="shared" si="7"/>
        <v>0</v>
      </c>
      <c r="K21" s="121">
        <f t="shared" si="8"/>
        <v>0</v>
      </c>
      <c r="L21" s="120"/>
      <c r="M21" s="120"/>
      <c r="N21" s="120"/>
      <c r="O21" s="121">
        <f t="shared" si="1"/>
        <v>0</v>
      </c>
      <c r="P21" s="121">
        <f t="shared" si="2"/>
        <v>0</v>
      </c>
      <c r="Q21" s="121">
        <f t="shared" si="3"/>
        <v>0</v>
      </c>
      <c r="R21" s="121">
        <f t="shared" si="0"/>
        <v>0</v>
      </c>
      <c r="S21" s="122">
        <f t="shared" si="4"/>
        <v>0</v>
      </c>
      <c r="T21" s="121">
        <f t="shared" si="5"/>
        <v>0</v>
      </c>
    </row>
    <row r="22" spans="2:20" s="117" customFormat="1" ht="16.5" customHeight="1" x14ac:dyDescent="0.15">
      <c r="B22" s="118">
        <v>12</v>
      </c>
      <c r="C22" s="119"/>
      <c r="D22" s="120"/>
      <c r="E22" s="120"/>
      <c r="F22" s="120"/>
      <c r="G22" s="120"/>
      <c r="H22" s="120"/>
      <c r="I22" s="121">
        <f t="shared" si="6"/>
        <v>0</v>
      </c>
      <c r="J22" s="121">
        <f t="shared" si="7"/>
        <v>0</v>
      </c>
      <c r="K22" s="121">
        <f t="shared" si="8"/>
        <v>0</v>
      </c>
      <c r="L22" s="120"/>
      <c r="M22" s="120"/>
      <c r="N22" s="120"/>
      <c r="O22" s="121">
        <f t="shared" si="1"/>
        <v>0</v>
      </c>
      <c r="P22" s="121">
        <f t="shared" si="2"/>
        <v>0</v>
      </c>
      <c r="Q22" s="121">
        <f t="shared" si="3"/>
        <v>0</v>
      </c>
      <c r="R22" s="121">
        <f t="shared" si="0"/>
        <v>0</v>
      </c>
      <c r="S22" s="122">
        <f t="shared" si="4"/>
        <v>0</v>
      </c>
      <c r="T22" s="121">
        <f t="shared" si="5"/>
        <v>0</v>
      </c>
    </row>
    <row r="23" spans="2:20" s="117" customFormat="1" ht="16.5" customHeight="1" x14ac:dyDescent="0.15">
      <c r="B23" s="118">
        <v>13</v>
      </c>
      <c r="C23" s="119"/>
      <c r="D23" s="120"/>
      <c r="E23" s="120"/>
      <c r="F23" s="120"/>
      <c r="G23" s="120"/>
      <c r="H23" s="120"/>
      <c r="I23" s="121">
        <f t="shared" si="6"/>
        <v>0</v>
      </c>
      <c r="J23" s="121">
        <f t="shared" si="7"/>
        <v>0</v>
      </c>
      <c r="K23" s="121">
        <f t="shared" si="8"/>
        <v>0</v>
      </c>
      <c r="L23" s="120"/>
      <c r="M23" s="120"/>
      <c r="N23" s="120"/>
      <c r="O23" s="121">
        <f t="shared" si="1"/>
        <v>0</v>
      </c>
      <c r="P23" s="121">
        <f t="shared" si="2"/>
        <v>0</v>
      </c>
      <c r="Q23" s="121">
        <f t="shared" si="3"/>
        <v>0</v>
      </c>
      <c r="R23" s="121">
        <f t="shared" si="0"/>
        <v>0</v>
      </c>
      <c r="S23" s="122">
        <f t="shared" si="4"/>
        <v>0</v>
      </c>
      <c r="T23" s="121">
        <f t="shared" si="5"/>
        <v>0</v>
      </c>
    </row>
    <row r="24" spans="2:20" s="117" customFormat="1" ht="16.5" customHeight="1" x14ac:dyDescent="0.15">
      <c r="B24" s="118">
        <v>14</v>
      </c>
      <c r="C24" s="119"/>
      <c r="D24" s="120"/>
      <c r="E24" s="120"/>
      <c r="F24" s="120"/>
      <c r="G24" s="120"/>
      <c r="H24" s="120"/>
      <c r="I24" s="121">
        <f t="shared" si="6"/>
        <v>0</v>
      </c>
      <c r="J24" s="121">
        <f t="shared" si="7"/>
        <v>0</v>
      </c>
      <c r="K24" s="121">
        <f t="shared" si="8"/>
        <v>0</v>
      </c>
      <c r="L24" s="120"/>
      <c r="M24" s="120"/>
      <c r="N24" s="120"/>
      <c r="O24" s="121">
        <f t="shared" si="1"/>
        <v>0</v>
      </c>
      <c r="P24" s="121">
        <f t="shared" si="2"/>
        <v>0</v>
      </c>
      <c r="Q24" s="121">
        <f t="shared" si="3"/>
        <v>0</v>
      </c>
      <c r="R24" s="121">
        <f t="shared" si="0"/>
        <v>0</v>
      </c>
      <c r="S24" s="122">
        <f t="shared" si="4"/>
        <v>0</v>
      </c>
      <c r="T24" s="121">
        <f t="shared" si="5"/>
        <v>0</v>
      </c>
    </row>
    <row r="25" spans="2:20" s="117" customFormat="1" ht="16.5" customHeight="1" x14ac:dyDescent="0.15">
      <c r="B25" s="118">
        <v>15</v>
      </c>
      <c r="C25" s="119"/>
      <c r="D25" s="120"/>
      <c r="E25" s="120"/>
      <c r="F25" s="120"/>
      <c r="G25" s="120"/>
      <c r="H25" s="120"/>
      <c r="I25" s="121">
        <f t="shared" si="6"/>
        <v>0</v>
      </c>
      <c r="J25" s="121">
        <f t="shared" si="7"/>
        <v>0</v>
      </c>
      <c r="K25" s="121">
        <f t="shared" si="8"/>
        <v>0</v>
      </c>
      <c r="L25" s="120"/>
      <c r="M25" s="120"/>
      <c r="N25" s="120"/>
      <c r="O25" s="121">
        <f t="shared" si="1"/>
        <v>0</v>
      </c>
      <c r="P25" s="121">
        <f t="shared" si="2"/>
        <v>0</v>
      </c>
      <c r="Q25" s="121">
        <f t="shared" si="3"/>
        <v>0</v>
      </c>
      <c r="R25" s="121">
        <f t="shared" si="0"/>
        <v>0</v>
      </c>
      <c r="S25" s="122">
        <f t="shared" si="4"/>
        <v>0</v>
      </c>
      <c r="T25" s="121">
        <f t="shared" si="5"/>
        <v>0</v>
      </c>
    </row>
    <row r="26" spans="2:20" s="117" customFormat="1" ht="16.5" customHeight="1" x14ac:dyDescent="0.15">
      <c r="B26" s="118">
        <v>16</v>
      </c>
      <c r="C26" s="119"/>
      <c r="D26" s="120"/>
      <c r="E26" s="120"/>
      <c r="F26" s="120"/>
      <c r="G26" s="120"/>
      <c r="H26" s="120"/>
      <c r="I26" s="121">
        <f t="shared" si="6"/>
        <v>0</v>
      </c>
      <c r="J26" s="121">
        <f t="shared" si="7"/>
        <v>0</v>
      </c>
      <c r="K26" s="121">
        <f t="shared" si="8"/>
        <v>0</v>
      </c>
      <c r="L26" s="120"/>
      <c r="M26" s="120"/>
      <c r="N26" s="120"/>
      <c r="O26" s="121">
        <f t="shared" si="1"/>
        <v>0</v>
      </c>
      <c r="P26" s="121">
        <f t="shared" si="2"/>
        <v>0</v>
      </c>
      <c r="Q26" s="121">
        <f t="shared" si="3"/>
        <v>0</v>
      </c>
      <c r="R26" s="121">
        <f t="shared" si="0"/>
        <v>0</v>
      </c>
      <c r="S26" s="122">
        <f t="shared" si="4"/>
        <v>0</v>
      </c>
      <c r="T26" s="121">
        <f t="shared" si="5"/>
        <v>0</v>
      </c>
    </row>
    <row r="27" spans="2:20" s="117" customFormat="1" ht="16.5" customHeight="1" x14ac:dyDescent="0.15">
      <c r="B27" s="118">
        <v>17</v>
      </c>
      <c r="C27" s="119"/>
      <c r="D27" s="120"/>
      <c r="E27" s="120"/>
      <c r="F27" s="120"/>
      <c r="G27" s="120"/>
      <c r="H27" s="120"/>
      <c r="I27" s="121">
        <f t="shared" si="6"/>
        <v>0</v>
      </c>
      <c r="J27" s="121">
        <f t="shared" si="7"/>
        <v>0</v>
      </c>
      <c r="K27" s="121">
        <f t="shared" si="8"/>
        <v>0</v>
      </c>
      <c r="L27" s="120"/>
      <c r="M27" s="120"/>
      <c r="N27" s="120"/>
      <c r="O27" s="121">
        <f t="shared" si="1"/>
        <v>0</v>
      </c>
      <c r="P27" s="121">
        <f t="shared" si="2"/>
        <v>0</v>
      </c>
      <c r="Q27" s="121">
        <f t="shared" si="3"/>
        <v>0</v>
      </c>
      <c r="R27" s="121">
        <f t="shared" si="0"/>
        <v>0</v>
      </c>
      <c r="S27" s="122">
        <f t="shared" si="4"/>
        <v>0</v>
      </c>
      <c r="T27" s="121">
        <f t="shared" si="5"/>
        <v>0</v>
      </c>
    </row>
    <row r="28" spans="2:20" s="117" customFormat="1" ht="16.5" customHeight="1" x14ac:dyDescent="0.15">
      <c r="B28" s="118">
        <v>18</v>
      </c>
      <c r="C28" s="119"/>
      <c r="D28" s="120"/>
      <c r="E28" s="120"/>
      <c r="F28" s="120"/>
      <c r="G28" s="120"/>
      <c r="H28" s="120"/>
      <c r="I28" s="121">
        <f t="shared" si="6"/>
        <v>0</v>
      </c>
      <c r="J28" s="121">
        <f t="shared" si="7"/>
        <v>0</v>
      </c>
      <c r="K28" s="121">
        <f t="shared" si="8"/>
        <v>0</v>
      </c>
      <c r="L28" s="120"/>
      <c r="M28" s="120"/>
      <c r="N28" s="120"/>
      <c r="O28" s="121">
        <f t="shared" si="1"/>
        <v>0</v>
      </c>
      <c r="P28" s="121">
        <f t="shared" si="2"/>
        <v>0</v>
      </c>
      <c r="Q28" s="121">
        <f t="shared" si="3"/>
        <v>0</v>
      </c>
      <c r="R28" s="121">
        <f t="shared" si="0"/>
        <v>0</v>
      </c>
      <c r="S28" s="122">
        <f t="shared" si="4"/>
        <v>0</v>
      </c>
      <c r="T28" s="121">
        <f t="shared" si="5"/>
        <v>0</v>
      </c>
    </row>
    <row r="29" spans="2:20" s="117" customFormat="1" ht="16.5" customHeight="1" x14ac:dyDescent="0.15">
      <c r="B29" s="118">
        <v>19</v>
      </c>
      <c r="C29" s="119"/>
      <c r="D29" s="120"/>
      <c r="E29" s="120"/>
      <c r="F29" s="120"/>
      <c r="G29" s="120"/>
      <c r="H29" s="120"/>
      <c r="I29" s="121">
        <f t="shared" si="6"/>
        <v>0</v>
      </c>
      <c r="J29" s="121">
        <f t="shared" si="7"/>
        <v>0</v>
      </c>
      <c r="K29" s="121">
        <f t="shared" si="8"/>
        <v>0</v>
      </c>
      <c r="L29" s="120"/>
      <c r="M29" s="120"/>
      <c r="N29" s="120"/>
      <c r="O29" s="121">
        <f t="shared" si="1"/>
        <v>0</v>
      </c>
      <c r="P29" s="121">
        <f t="shared" si="2"/>
        <v>0</v>
      </c>
      <c r="Q29" s="121">
        <f t="shared" si="3"/>
        <v>0</v>
      </c>
      <c r="R29" s="121">
        <f t="shared" si="0"/>
        <v>0</v>
      </c>
      <c r="S29" s="122">
        <f t="shared" si="4"/>
        <v>0</v>
      </c>
      <c r="T29" s="121">
        <f t="shared" si="5"/>
        <v>0</v>
      </c>
    </row>
    <row r="30" spans="2:20" s="117" customFormat="1" ht="16.5" customHeight="1" x14ac:dyDescent="0.15">
      <c r="B30" s="118">
        <v>20</v>
      </c>
      <c r="C30" s="119"/>
      <c r="D30" s="120"/>
      <c r="E30" s="120"/>
      <c r="F30" s="120"/>
      <c r="G30" s="120"/>
      <c r="H30" s="120"/>
      <c r="I30" s="121">
        <f t="shared" si="6"/>
        <v>0</v>
      </c>
      <c r="J30" s="121">
        <f t="shared" si="7"/>
        <v>0</v>
      </c>
      <c r="K30" s="121">
        <f t="shared" si="8"/>
        <v>0</v>
      </c>
      <c r="L30" s="120"/>
      <c r="M30" s="120"/>
      <c r="N30" s="120"/>
      <c r="O30" s="121">
        <f t="shared" si="1"/>
        <v>0</v>
      </c>
      <c r="P30" s="121">
        <f t="shared" si="2"/>
        <v>0</v>
      </c>
      <c r="Q30" s="121">
        <f t="shared" si="3"/>
        <v>0</v>
      </c>
      <c r="R30" s="121">
        <f t="shared" si="0"/>
        <v>0</v>
      </c>
      <c r="S30" s="122">
        <f t="shared" si="4"/>
        <v>0</v>
      </c>
      <c r="T30" s="121">
        <f t="shared" si="5"/>
        <v>0</v>
      </c>
    </row>
    <row r="31" spans="2:20" s="117" customFormat="1" ht="16.5" customHeight="1" x14ac:dyDescent="0.15">
      <c r="B31" s="118">
        <v>21</v>
      </c>
      <c r="C31" s="119"/>
      <c r="D31" s="120"/>
      <c r="E31" s="120"/>
      <c r="F31" s="120"/>
      <c r="G31" s="120"/>
      <c r="H31" s="120"/>
      <c r="I31" s="121">
        <f t="shared" si="6"/>
        <v>0</v>
      </c>
      <c r="J31" s="121">
        <f t="shared" si="7"/>
        <v>0</v>
      </c>
      <c r="K31" s="121">
        <f t="shared" si="8"/>
        <v>0</v>
      </c>
      <c r="L31" s="120"/>
      <c r="M31" s="120"/>
      <c r="N31" s="120"/>
      <c r="O31" s="121">
        <f t="shared" si="1"/>
        <v>0</v>
      </c>
      <c r="P31" s="121">
        <f t="shared" si="2"/>
        <v>0</v>
      </c>
      <c r="Q31" s="121">
        <f t="shared" si="3"/>
        <v>0</v>
      </c>
      <c r="R31" s="121">
        <f t="shared" si="0"/>
        <v>0</v>
      </c>
      <c r="S31" s="122">
        <f t="shared" si="4"/>
        <v>0</v>
      </c>
      <c r="T31" s="121">
        <f t="shared" si="5"/>
        <v>0</v>
      </c>
    </row>
    <row r="32" spans="2:20" s="117" customFormat="1" ht="16.5" customHeight="1" x14ac:dyDescent="0.15">
      <c r="B32" s="118">
        <v>22</v>
      </c>
      <c r="C32" s="119"/>
      <c r="D32" s="120"/>
      <c r="E32" s="120"/>
      <c r="F32" s="120"/>
      <c r="G32" s="120"/>
      <c r="H32" s="120"/>
      <c r="I32" s="121">
        <f t="shared" si="6"/>
        <v>0</v>
      </c>
      <c r="J32" s="121">
        <f t="shared" si="7"/>
        <v>0</v>
      </c>
      <c r="K32" s="121">
        <f t="shared" si="8"/>
        <v>0</v>
      </c>
      <c r="L32" s="120"/>
      <c r="M32" s="120"/>
      <c r="N32" s="120"/>
      <c r="O32" s="121">
        <f t="shared" si="1"/>
        <v>0</v>
      </c>
      <c r="P32" s="121">
        <f t="shared" si="2"/>
        <v>0</v>
      </c>
      <c r="Q32" s="121">
        <f t="shared" si="3"/>
        <v>0</v>
      </c>
      <c r="R32" s="121">
        <f t="shared" si="0"/>
        <v>0</v>
      </c>
      <c r="S32" s="122">
        <f t="shared" si="4"/>
        <v>0</v>
      </c>
      <c r="T32" s="121">
        <f t="shared" si="5"/>
        <v>0</v>
      </c>
    </row>
    <row r="33" spans="2:20" s="117" customFormat="1" ht="16.5" customHeight="1" x14ac:dyDescent="0.15">
      <c r="B33" s="118">
        <v>23</v>
      </c>
      <c r="C33" s="119"/>
      <c r="D33" s="120"/>
      <c r="E33" s="120"/>
      <c r="F33" s="120"/>
      <c r="G33" s="120"/>
      <c r="H33" s="120"/>
      <c r="I33" s="121">
        <f t="shared" si="6"/>
        <v>0</v>
      </c>
      <c r="J33" s="121">
        <f t="shared" si="7"/>
        <v>0</v>
      </c>
      <c r="K33" s="121">
        <f t="shared" si="8"/>
        <v>0</v>
      </c>
      <c r="L33" s="120"/>
      <c r="M33" s="120"/>
      <c r="N33" s="120"/>
      <c r="O33" s="121">
        <f t="shared" si="1"/>
        <v>0</v>
      </c>
      <c r="P33" s="121">
        <f t="shared" si="2"/>
        <v>0</v>
      </c>
      <c r="Q33" s="121">
        <f t="shared" si="3"/>
        <v>0</v>
      </c>
      <c r="R33" s="121">
        <f t="shared" si="0"/>
        <v>0</v>
      </c>
      <c r="S33" s="122">
        <f t="shared" si="4"/>
        <v>0</v>
      </c>
      <c r="T33" s="121">
        <f t="shared" si="5"/>
        <v>0</v>
      </c>
    </row>
    <row r="34" spans="2:20" s="117" customFormat="1" ht="16.5" customHeight="1" x14ac:dyDescent="0.15">
      <c r="B34" s="118">
        <v>24</v>
      </c>
      <c r="C34" s="119"/>
      <c r="D34" s="120"/>
      <c r="E34" s="120"/>
      <c r="F34" s="120"/>
      <c r="G34" s="120"/>
      <c r="H34" s="120"/>
      <c r="I34" s="121">
        <f t="shared" si="6"/>
        <v>0</v>
      </c>
      <c r="J34" s="121">
        <f t="shared" si="7"/>
        <v>0</v>
      </c>
      <c r="K34" s="121">
        <f t="shared" si="8"/>
        <v>0</v>
      </c>
      <c r="L34" s="120"/>
      <c r="M34" s="120"/>
      <c r="N34" s="120"/>
      <c r="O34" s="121">
        <f t="shared" si="1"/>
        <v>0</v>
      </c>
      <c r="P34" s="121">
        <f t="shared" si="2"/>
        <v>0</v>
      </c>
      <c r="Q34" s="121">
        <f t="shared" si="3"/>
        <v>0</v>
      </c>
      <c r="R34" s="121">
        <f t="shared" si="0"/>
        <v>0</v>
      </c>
      <c r="S34" s="122">
        <f t="shared" si="4"/>
        <v>0</v>
      </c>
      <c r="T34" s="121">
        <f t="shared" si="5"/>
        <v>0</v>
      </c>
    </row>
    <row r="35" spans="2:20" s="117" customFormat="1" ht="16.5" customHeight="1" x14ac:dyDescent="0.15">
      <c r="B35" s="118">
        <v>25</v>
      </c>
      <c r="C35" s="119"/>
      <c r="D35" s="120"/>
      <c r="E35" s="120"/>
      <c r="F35" s="120"/>
      <c r="G35" s="120"/>
      <c r="H35" s="120"/>
      <c r="I35" s="121">
        <f t="shared" si="6"/>
        <v>0</v>
      </c>
      <c r="J35" s="121">
        <f t="shared" si="7"/>
        <v>0</v>
      </c>
      <c r="K35" s="121">
        <f t="shared" si="8"/>
        <v>0</v>
      </c>
      <c r="L35" s="120"/>
      <c r="M35" s="120"/>
      <c r="N35" s="120"/>
      <c r="O35" s="121">
        <f t="shared" si="1"/>
        <v>0</v>
      </c>
      <c r="P35" s="121">
        <f t="shared" si="2"/>
        <v>0</v>
      </c>
      <c r="Q35" s="121">
        <f t="shared" si="3"/>
        <v>0</v>
      </c>
      <c r="R35" s="121">
        <f t="shared" si="0"/>
        <v>0</v>
      </c>
      <c r="S35" s="122">
        <f t="shared" si="4"/>
        <v>0</v>
      </c>
      <c r="T35" s="121">
        <f t="shared" si="5"/>
        <v>0</v>
      </c>
    </row>
    <row r="36" spans="2:20" s="117" customFormat="1" ht="16.5" customHeight="1" x14ac:dyDescent="0.15">
      <c r="B36" s="118">
        <v>26</v>
      </c>
      <c r="C36" s="119"/>
      <c r="D36" s="120"/>
      <c r="E36" s="120"/>
      <c r="F36" s="120"/>
      <c r="G36" s="120"/>
      <c r="H36" s="120"/>
      <c r="I36" s="121">
        <f t="shared" si="6"/>
        <v>0</v>
      </c>
      <c r="J36" s="121">
        <f t="shared" si="7"/>
        <v>0</v>
      </c>
      <c r="K36" s="121">
        <f t="shared" si="8"/>
        <v>0</v>
      </c>
      <c r="L36" s="120"/>
      <c r="M36" s="120"/>
      <c r="N36" s="120"/>
      <c r="O36" s="121">
        <f t="shared" si="1"/>
        <v>0</v>
      </c>
      <c r="P36" s="121">
        <f t="shared" si="2"/>
        <v>0</v>
      </c>
      <c r="Q36" s="121">
        <f t="shared" si="3"/>
        <v>0</v>
      </c>
      <c r="R36" s="121">
        <f t="shared" si="0"/>
        <v>0</v>
      </c>
      <c r="S36" s="122">
        <f t="shared" si="4"/>
        <v>0</v>
      </c>
      <c r="T36" s="121">
        <f t="shared" si="5"/>
        <v>0</v>
      </c>
    </row>
    <row r="37" spans="2:20" s="117" customFormat="1" ht="16.5" customHeight="1" x14ac:dyDescent="0.15">
      <c r="B37" s="118">
        <v>27</v>
      </c>
      <c r="C37" s="119"/>
      <c r="D37" s="120"/>
      <c r="E37" s="120"/>
      <c r="F37" s="120"/>
      <c r="G37" s="120"/>
      <c r="H37" s="120"/>
      <c r="I37" s="121">
        <f t="shared" si="6"/>
        <v>0</v>
      </c>
      <c r="J37" s="121">
        <f t="shared" si="7"/>
        <v>0</v>
      </c>
      <c r="K37" s="121">
        <f t="shared" si="8"/>
        <v>0</v>
      </c>
      <c r="L37" s="120"/>
      <c r="M37" s="120"/>
      <c r="N37" s="120"/>
      <c r="O37" s="121">
        <f t="shared" si="1"/>
        <v>0</v>
      </c>
      <c r="P37" s="121">
        <f t="shared" si="2"/>
        <v>0</v>
      </c>
      <c r="Q37" s="121">
        <f t="shared" si="3"/>
        <v>0</v>
      </c>
      <c r="R37" s="121">
        <f t="shared" si="0"/>
        <v>0</v>
      </c>
      <c r="S37" s="122">
        <f t="shared" si="4"/>
        <v>0</v>
      </c>
      <c r="T37" s="121">
        <f t="shared" si="5"/>
        <v>0</v>
      </c>
    </row>
    <row r="38" spans="2:20" s="117" customFormat="1" ht="16.5" customHeight="1" x14ac:dyDescent="0.15">
      <c r="B38" s="118">
        <v>28</v>
      </c>
      <c r="C38" s="119"/>
      <c r="D38" s="120"/>
      <c r="E38" s="120"/>
      <c r="F38" s="120"/>
      <c r="G38" s="120"/>
      <c r="H38" s="120"/>
      <c r="I38" s="121">
        <f t="shared" si="6"/>
        <v>0</v>
      </c>
      <c r="J38" s="121">
        <f t="shared" si="7"/>
        <v>0</v>
      </c>
      <c r="K38" s="121">
        <f t="shared" si="8"/>
        <v>0</v>
      </c>
      <c r="L38" s="120"/>
      <c r="M38" s="120"/>
      <c r="N38" s="120"/>
      <c r="O38" s="121">
        <f t="shared" si="1"/>
        <v>0</v>
      </c>
      <c r="P38" s="121">
        <f t="shared" si="2"/>
        <v>0</v>
      </c>
      <c r="Q38" s="121">
        <f t="shared" si="3"/>
        <v>0</v>
      </c>
      <c r="R38" s="121">
        <f t="shared" si="0"/>
        <v>0</v>
      </c>
      <c r="S38" s="122">
        <f t="shared" si="4"/>
        <v>0</v>
      </c>
      <c r="T38" s="121">
        <f t="shared" si="5"/>
        <v>0</v>
      </c>
    </row>
    <row r="39" spans="2:20" s="117" customFormat="1" ht="16.5" customHeight="1" x14ac:dyDescent="0.15">
      <c r="B39" s="118">
        <v>29</v>
      </c>
      <c r="C39" s="119"/>
      <c r="D39" s="120"/>
      <c r="E39" s="120"/>
      <c r="F39" s="120"/>
      <c r="G39" s="120"/>
      <c r="H39" s="120"/>
      <c r="I39" s="121">
        <f t="shared" si="6"/>
        <v>0</v>
      </c>
      <c r="J39" s="121">
        <f t="shared" si="7"/>
        <v>0</v>
      </c>
      <c r="K39" s="121">
        <f t="shared" si="8"/>
        <v>0</v>
      </c>
      <c r="L39" s="120"/>
      <c r="M39" s="120"/>
      <c r="N39" s="120"/>
      <c r="O39" s="121">
        <f t="shared" si="1"/>
        <v>0</v>
      </c>
      <c r="P39" s="121">
        <f t="shared" si="2"/>
        <v>0</v>
      </c>
      <c r="Q39" s="121">
        <f t="shared" si="3"/>
        <v>0</v>
      </c>
      <c r="R39" s="121">
        <f t="shared" si="0"/>
        <v>0</v>
      </c>
      <c r="S39" s="122">
        <f t="shared" si="4"/>
        <v>0</v>
      </c>
      <c r="T39" s="121">
        <f t="shared" si="5"/>
        <v>0</v>
      </c>
    </row>
    <row r="40" spans="2:20" s="117" customFormat="1" ht="16.5" customHeight="1" x14ac:dyDescent="0.15">
      <c r="B40" s="118">
        <v>30</v>
      </c>
      <c r="C40" s="119"/>
      <c r="D40" s="120"/>
      <c r="E40" s="120"/>
      <c r="F40" s="120"/>
      <c r="G40" s="120"/>
      <c r="H40" s="120"/>
      <c r="I40" s="121">
        <f t="shared" si="6"/>
        <v>0</v>
      </c>
      <c r="J40" s="121">
        <f t="shared" si="7"/>
        <v>0</v>
      </c>
      <c r="K40" s="121">
        <f t="shared" si="8"/>
        <v>0</v>
      </c>
      <c r="L40" s="120"/>
      <c r="M40" s="120"/>
      <c r="N40" s="120"/>
      <c r="O40" s="121">
        <f t="shared" si="1"/>
        <v>0</v>
      </c>
      <c r="P40" s="121">
        <f t="shared" si="2"/>
        <v>0</v>
      </c>
      <c r="Q40" s="121">
        <f t="shared" si="3"/>
        <v>0</v>
      </c>
      <c r="R40" s="121">
        <f t="shared" si="0"/>
        <v>0</v>
      </c>
      <c r="S40" s="122">
        <f t="shared" si="4"/>
        <v>0</v>
      </c>
      <c r="T40" s="121">
        <f t="shared" si="5"/>
        <v>0</v>
      </c>
    </row>
    <row r="41" spans="2:20" s="117" customFormat="1" ht="16.5" customHeight="1" x14ac:dyDescent="0.15">
      <c r="B41" s="118">
        <v>31</v>
      </c>
      <c r="C41" s="119"/>
      <c r="D41" s="120"/>
      <c r="E41" s="120"/>
      <c r="F41" s="120"/>
      <c r="G41" s="120"/>
      <c r="H41" s="120"/>
      <c r="I41" s="121">
        <f t="shared" si="6"/>
        <v>0</v>
      </c>
      <c r="J41" s="121">
        <f t="shared" si="7"/>
        <v>0</v>
      </c>
      <c r="K41" s="121">
        <f t="shared" si="8"/>
        <v>0</v>
      </c>
      <c r="L41" s="120"/>
      <c r="M41" s="120"/>
      <c r="N41" s="120"/>
      <c r="O41" s="121">
        <f t="shared" si="1"/>
        <v>0</v>
      </c>
      <c r="P41" s="121">
        <f t="shared" si="2"/>
        <v>0</v>
      </c>
      <c r="Q41" s="121">
        <f t="shared" si="3"/>
        <v>0</v>
      </c>
      <c r="R41" s="121">
        <f t="shared" si="0"/>
        <v>0</v>
      </c>
      <c r="S41" s="122">
        <f t="shared" si="4"/>
        <v>0</v>
      </c>
      <c r="T41" s="121">
        <f t="shared" si="5"/>
        <v>0</v>
      </c>
    </row>
    <row r="42" spans="2:20" s="117" customFormat="1" ht="16.5" customHeight="1" x14ac:dyDescent="0.15">
      <c r="B42" s="118">
        <v>32</v>
      </c>
      <c r="C42" s="119"/>
      <c r="D42" s="120"/>
      <c r="E42" s="120"/>
      <c r="F42" s="120"/>
      <c r="G42" s="120"/>
      <c r="H42" s="120"/>
      <c r="I42" s="121">
        <f t="shared" si="6"/>
        <v>0</v>
      </c>
      <c r="J42" s="121">
        <f t="shared" si="7"/>
        <v>0</v>
      </c>
      <c r="K42" s="121">
        <f t="shared" si="8"/>
        <v>0</v>
      </c>
      <c r="L42" s="120"/>
      <c r="M42" s="120"/>
      <c r="N42" s="120"/>
      <c r="O42" s="121">
        <f t="shared" si="1"/>
        <v>0</v>
      </c>
      <c r="P42" s="121">
        <f t="shared" si="2"/>
        <v>0</v>
      </c>
      <c r="Q42" s="121">
        <f t="shared" si="3"/>
        <v>0</v>
      </c>
      <c r="R42" s="121">
        <f t="shared" si="0"/>
        <v>0</v>
      </c>
      <c r="S42" s="122">
        <f t="shared" si="4"/>
        <v>0</v>
      </c>
      <c r="T42" s="121">
        <f t="shared" si="5"/>
        <v>0</v>
      </c>
    </row>
    <row r="43" spans="2:20" s="117" customFormat="1" ht="16.5" customHeight="1" x14ac:dyDescent="0.15">
      <c r="B43" s="118">
        <v>33</v>
      </c>
      <c r="C43" s="119"/>
      <c r="D43" s="120"/>
      <c r="E43" s="120"/>
      <c r="F43" s="120"/>
      <c r="G43" s="120"/>
      <c r="H43" s="120"/>
      <c r="I43" s="121">
        <f t="shared" si="6"/>
        <v>0</v>
      </c>
      <c r="J43" s="121">
        <f t="shared" si="7"/>
        <v>0</v>
      </c>
      <c r="K43" s="121">
        <f t="shared" si="8"/>
        <v>0</v>
      </c>
      <c r="L43" s="120"/>
      <c r="M43" s="120"/>
      <c r="N43" s="120"/>
      <c r="O43" s="121">
        <f t="shared" si="1"/>
        <v>0</v>
      </c>
      <c r="P43" s="121">
        <f t="shared" si="2"/>
        <v>0</v>
      </c>
      <c r="Q43" s="121">
        <f t="shared" si="3"/>
        <v>0</v>
      </c>
      <c r="R43" s="121">
        <f t="shared" si="0"/>
        <v>0</v>
      </c>
      <c r="S43" s="122">
        <f t="shared" si="4"/>
        <v>0</v>
      </c>
      <c r="T43" s="121">
        <f t="shared" si="5"/>
        <v>0</v>
      </c>
    </row>
    <row r="44" spans="2:20" s="117" customFormat="1" ht="16.5" customHeight="1" x14ac:dyDescent="0.15">
      <c r="B44" s="118">
        <v>34</v>
      </c>
      <c r="C44" s="119"/>
      <c r="D44" s="120"/>
      <c r="E44" s="120"/>
      <c r="F44" s="120"/>
      <c r="G44" s="120"/>
      <c r="H44" s="120"/>
      <c r="I44" s="121">
        <f t="shared" si="6"/>
        <v>0</v>
      </c>
      <c r="J44" s="121">
        <f t="shared" si="7"/>
        <v>0</v>
      </c>
      <c r="K44" s="121">
        <f t="shared" si="8"/>
        <v>0</v>
      </c>
      <c r="L44" s="120"/>
      <c r="M44" s="120"/>
      <c r="N44" s="120"/>
      <c r="O44" s="121">
        <f t="shared" si="1"/>
        <v>0</v>
      </c>
      <c r="P44" s="121">
        <f t="shared" si="2"/>
        <v>0</v>
      </c>
      <c r="Q44" s="121">
        <f t="shared" si="3"/>
        <v>0</v>
      </c>
      <c r="R44" s="121">
        <f t="shared" si="0"/>
        <v>0</v>
      </c>
      <c r="S44" s="122">
        <f t="shared" si="4"/>
        <v>0</v>
      </c>
      <c r="T44" s="121">
        <f t="shared" si="5"/>
        <v>0</v>
      </c>
    </row>
    <row r="45" spans="2:20" s="117" customFormat="1" ht="16.5" customHeight="1" x14ac:dyDescent="0.15">
      <c r="B45" s="118">
        <v>35</v>
      </c>
      <c r="C45" s="119"/>
      <c r="D45" s="120"/>
      <c r="E45" s="120"/>
      <c r="F45" s="120"/>
      <c r="G45" s="120"/>
      <c r="H45" s="120"/>
      <c r="I45" s="121">
        <f t="shared" si="6"/>
        <v>0</v>
      </c>
      <c r="J45" s="121">
        <f t="shared" si="7"/>
        <v>0</v>
      </c>
      <c r="K45" s="121">
        <f t="shared" si="8"/>
        <v>0</v>
      </c>
      <c r="L45" s="120"/>
      <c r="M45" s="120"/>
      <c r="N45" s="120"/>
      <c r="O45" s="121">
        <f t="shared" si="1"/>
        <v>0</v>
      </c>
      <c r="P45" s="121">
        <f t="shared" si="2"/>
        <v>0</v>
      </c>
      <c r="Q45" s="121">
        <f t="shared" si="3"/>
        <v>0</v>
      </c>
      <c r="R45" s="121">
        <f t="shared" si="0"/>
        <v>0</v>
      </c>
      <c r="S45" s="122">
        <f t="shared" si="4"/>
        <v>0</v>
      </c>
      <c r="T45" s="121">
        <f t="shared" si="5"/>
        <v>0</v>
      </c>
    </row>
    <row r="46" spans="2:20" s="117" customFormat="1" ht="16.5" customHeight="1" x14ac:dyDescent="0.15">
      <c r="B46" s="118">
        <v>36</v>
      </c>
      <c r="C46" s="119"/>
      <c r="D46" s="120"/>
      <c r="E46" s="120"/>
      <c r="F46" s="120"/>
      <c r="G46" s="120"/>
      <c r="H46" s="120"/>
      <c r="I46" s="121">
        <f t="shared" si="6"/>
        <v>0</v>
      </c>
      <c r="J46" s="121">
        <f t="shared" si="7"/>
        <v>0</v>
      </c>
      <c r="K46" s="121">
        <f t="shared" si="8"/>
        <v>0</v>
      </c>
      <c r="L46" s="120"/>
      <c r="M46" s="120"/>
      <c r="N46" s="120"/>
      <c r="O46" s="121">
        <f t="shared" si="1"/>
        <v>0</v>
      </c>
      <c r="P46" s="121">
        <f t="shared" si="2"/>
        <v>0</v>
      </c>
      <c r="Q46" s="121">
        <f t="shared" si="3"/>
        <v>0</v>
      </c>
      <c r="R46" s="121">
        <f t="shared" si="0"/>
        <v>0</v>
      </c>
      <c r="S46" s="122">
        <f t="shared" si="4"/>
        <v>0</v>
      </c>
      <c r="T46" s="121">
        <f t="shared" si="5"/>
        <v>0</v>
      </c>
    </row>
    <row r="47" spans="2:20" s="117" customFormat="1" ht="16.5" customHeight="1" x14ac:dyDescent="0.15">
      <c r="B47" s="118">
        <v>37</v>
      </c>
      <c r="C47" s="119"/>
      <c r="D47" s="120"/>
      <c r="E47" s="120"/>
      <c r="F47" s="120"/>
      <c r="G47" s="120"/>
      <c r="H47" s="120"/>
      <c r="I47" s="121">
        <f t="shared" si="6"/>
        <v>0</v>
      </c>
      <c r="J47" s="121">
        <f t="shared" si="7"/>
        <v>0</v>
      </c>
      <c r="K47" s="121">
        <f t="shared" si="8"/>
        <v>0</v>
      </c>
      <c r="L47" s="120"/>
      <c r="M47" s="120"/>
      <c r="N47" s="120"/>
      <c r="O47" s="121">
        <f t="shared" si="1"/>
        <v>0</v>
      </c>
      <c r="P47" s="121">
        <f t="shared" si="2"/>
        <v>0</v>
      </c>
      <c r="Q47" s="121">
        <f t="shared" si="3"/>
        <v>0</v>
      </c>
      <c r="R47" s="121">
        <f t="shared" si="0"/>
        <v>0</v>
      </c>
      <c r="S47" s="122">
        <f t="shared" si="4"/>
        <v>0</v>
      </c>
      <c r="T47" s="121">
        <f t="shared" si="5"/>
        <v>0</v>
      </c>
    </row>
    <row r="48" spans="2:20" s="117" customFormat="1" ht="16.5" customHeight="1" x14ac:dyDescent="0.15">
      <c r="B48" s="118">
        <v>38</v>
      </c>
      <c r="C48" s="119"/>
      <c r="D48" s="120"/>
      <c r="E48" s="120"/>
      <c r="F48" s="120"/>
      <c r="G48" s="120"/>
      <c r="H48" s="120"/>
      <c r="I48" s="121">
        <f t="shared" si="6"/>
        <v>0</v>
      </c>
      <c r="J48" s="121">
        <f t="shared" si="7"/>
        <v>0</v>
      </c>
      <c r="K48" s="121">
        <f t="shared" si="8"/>
        <v>0</v>
      </c>
      <c r="L48" s="120"/>
      <c r="M48" s="120"/>
      <c r="N48" s="120"/>
      <c r="O48" s="121">
        <f t="shared" si="1"/>
        <v>0</v>
      </c>
      <c r="P48" s="121">
        <f t="shared" si="2"/>
        <v>0</v>
      </c>
      <c r="Q48" s="121">
        <f t="shared" si="3"/>
        <v>0</v>
      </c>
      <c r="R48" s="121">
        <f t="shared" si="0"/>
        <v>0</v>
      </c>
      <c r="S48" s="122">
        <f t="shared" si="4"/>
        <v>0</v>
      </c>
      <c r="T48" s="121">
        <f t="shared" si="5"/>
        <v>0</v>
      </c>
    </row>
    <row r="49" spans="2:20" s="117" customFormat="1" ht="16.5" customHeight="1" x14ac:dyDescent="0.15">
      <c r="B49" s="118">
        <v>39</v>
      </c>
      <c r="C49" s="119"/>
      <c r="D49" s="120"/>
      <c r="E49" s="120"/>
      <c r="F49" s="120"/>
      <c r="G49" s="120"/>
      <c r="H49" s="120"/>
      <c r="I49" s="121">
        <f t="shared" si="6"/>
        <v>0</v>
      </c>
      <c r="J49" s="121">
        <f t="shared" si="7"/>
        <v>0</v>
      </c>
      <c r="K49" s="121">
        <f t="shared" si="8"/>
        <v>0</v>
      </c>
      <c r="L49" s="120"/>
      <c r="M49" s="120"/>
      <c r="N49" s="120"/>
      <c r="O49" s="121">
        <f t="shared" si="1"/>
        <v>0</v>
      </c>
      <c r="P49" s="121">
        <f t="shared" si="2"/>
        <v>0</v>
      </c>
      <c r="Q49" s="121">
        <f t="shared" si="3"/>
        <v>0</v>
      </c>
      <c r="R49" s="121">
        <f t="shared" si="0"/>
        <v>0</v>
      </c>
      <c r="S49" s="122">
        <f t="shared" si="4"/>
        <v>0</v>
      </c>
      <c r="T49" s="121">
        <f t="shared" si="5"/>
        <v>0</v>
      </c>
    </row>
    <row r="50" spans="2:20" s="117" customFormat="1" ht="16.5" customHeight="1" x14ac:dyDescent="0.15">
      <c r="B50" s="118">
        <v>40</v>
      </c>
      <c r="C50" s="119"/>
      <c r="D50" s="120"/>
      <c r="E50" s="120"/>
      <c r="F50" s="120"/>
      <c r="G50" s="120"/>
      <c r="H50" s="120"/>
      <c r="I50" s="121">
        <f t="shared" si="6"/>
        <v>0</v>
      </c>
      <c r="J50" s="121">
        <f t="shared" si="7"/>
        <v>0</v>
      </c>
      <c r="K50" s="121">
        <f t="shared" si="8"/>
        <v>0</v>
      </c>
      <c r="L50" s="120"/>
      <c r="M50" s="120"/>
      <c r="N50" s="120"/>
      <c r="O50" s="121">
        <f t="shared" si="1"/>
        <v>0</v>
      </c>
      <c r="P50" s="121">
        <f t="shared" si="2"/>
        <v>0</v>
      </c>
      <c r="Q50" s="121">
        <f t="shared" si="3"/>
        <v>0</v>
      </c>
      <c r="R50" s="121">
        <f t="shared" si="0"/>
        <v>0</v>
      </c>
      <c r="S50" s="122">
        <f t="shared" si="4"/>
        <v>0</v>
      </c>
      <c r="T50" s="121">
        <f t="shared" si="5"/>
        <v>0</v>
      </c>
    </row>
    <row r="51" spans="2:20" s="117" customFormat="1" ht="16.5" customHeight="1" x14ac:dyDescent="0.15">
      <c r="B51" s="118">
        <v>41</v>
      </c>
      <c r="C51" s="119"/>
      <c r="D51" s="120"/>
      <c r="E51" s="120"/>
      <c r="F51" s="120"/>
      <c r="G51" s="120"/>
      <c r="H51" s="120"/>
      <c r="I51" s="121">
        <f t="shared" si="6"/>
        <v>0</v>
      </c>
      <c r="J51" s="121">
        <f t="shared" si="7"/>
        <v>0</v>
      </c>
      <c r="K51" s="121">
        <f t="shared" si="8"/>
        <v>0</v>
      </c>
      <c r="L51" s="120"/>
      <c r="M51" s="120"/>
      <c r="N51" s="120"/>
      <c r="O51" s="121">
        <f t="shared" si="1"/>
        <v>0</v>
      </c>
      <c r="P51" s="121">
        <f t="shared" si="2"/>
        <v>0</v>
      </c>
      <c r="Q51" s="121">
        <f t="shared" si="3"/>
        <v>0</v>
      </c>
      <c r="R51" s="121">
        <f t="shared" si="0"/>
        <v>0</v>
      </c>
      <c r="S51" s="122">
        <f t="shared" si="4"/>
        <v>0</v>
      </c>
      <c r="T51" s="121">
        <f t="shared" si="5"/>
        <v>0</v>
      </c>
    </row>
    <row r="52" spans="2:20" s="117" customFormat="1" ht="16.5" customHeight="1" x14ac:dyDescent="0.15">
      <c r="B52" s="118">
        <v>42</v>
      </c>
      <c r="C52" s="119"/>
      <c r="D52" s="120"/>
      <c r="E52" s="120"/>
      <c r="F52" s="120"/>
      <c r="G52" s="120"/>
      <c r="H52" s="120"/>
      <c r="I52" s="121">
        <f t="shared" si="6"/>
        <v>0</v>
      </c>
      <c r="J52" s="121">
        <f t="shared" si="7"/>
        <v>0</v>
      </c>
      <c r="K52" s="121">
        <f t="shared" si="8"/>
        <v>0</v>
      </c>
      <c r="L52" s="120"/>
      <c r="M52" s="120"/>
      <c r="N52" s="120"/>
      <c r="O52" s="121">
        <f t="shared" si="1"/>
        <v>0</v>
      </c>
      <c r="P52" s="121">
        <f t="shared" si="2"/>
        <v>0</v>
      </c>
      <c r="Q52" s="121">
        <f t="shared" si="3"/>
        <v>0</v>
      </c>
      <c r="R52" s="121">
        <f t="shared" si="0"/>
        <v>0</v>
      </c>
      <c r="S52" s="122">
        <f t="shared" si="4"/>
        <v>0</v>
      </c>
      <c r="T52" s="121">
        <f t="shared" si="5"/>
        <v>0</v>
      </c>
    </row>
    <row r="53" spans="2:20" s="117" customFormat="1" ht="16.5" customHeight="1" x14ac:dyDescent="0.15">
      <c r="B53" s="118">
        <v>43</v>
      </c>
      <c r="C53" s="119"/>
      <c r="D53" s="120"/>
      <c r="E53" s="120"/>
      <c r="F53" s="120"/>
      <c r="G53" s="120"/>
      <c r="H53" s="120"/>
      <c r="I53" s="121">
        <f t="shared" si="6"/>
        <v>0</v>
      </c>
      <c r="J53" s="121">
        <f t="shared" si="7"/>
        <v>0</v>
      </c>
      <c r="K53" s="121">
        <f t="shared" si="8"/>
        <v>0</v>
      </c>
      <c r="L53" s="120"/>
      <c r="M53" s="120"/>
      <c r="N53" s="120"/>
      <c r="O53" s="121">
        <f t="shared" si="1"/>
        <v>0</v>
      </c>
      <c r="P53" s="121">
        <f t="shared" si="2"/>
        <v>0</v>
      </c>
      <c r="Q53" s="121">
        <f t="shared" si="3"/>
        <v>0</v>
      </c>
      <c r="R53" s="121">
        <f t="shared" si="0"/>
        <v>0</v>
      </c>
      <c r="S53" s="122">
        <f t="shared" si="4"/>
        <v>0</v>
      </c>
      <c r="T53" s="121">
        <f t="shared" si="5"/>
        <v>0</v>
      </c>
    </row>
    <row r="54" spans="2:20" s="117" customFormat="1" ht="16.5" customHeight="1" x14ac:dyDescent="0.15">
      <c r="B54" s="118">
        <v>44</v>
      </c>
      <c r="C54" s="119"/>
      <c r="D54" s="120"/>
      <c r="E54" s="120"/>
      <c r="F54" s="120"/>
      <c r="G54" s="120"/>
      <c r="H54" s="120"/>
      <c r="I54" s="121">
        <f t="shared" si="6"/>
        <v>0</v>
      </c>
      <c r="J54" s="121">
        <f t="shared" si="7"/>
        <v>0</v>
      </c>
      <c r="K54" s="121">
        <f t="shared" si="8"/>
        <v>0</v>
      </c>
      <c r="L54" s="120"/>
      <c r="M54" s="120"/>
      <c r="N54" s="120"/>
      <c r="O54" s="121">
        <f t="shared" si="1"/>
        <v>0</v>
      </c>
      <c r="P54" s="121">
        <f t="shared" si="2"/>
        <v>0</v>
      </c>
      <c r="Q54" s="121">
        <f t="shared" si="3"/>
        <v>0</v>
      </c>
      <c r="R54" s="121">
        <f t="shared" si="0"/>
        <v>0</v>
      </c>
      <c r="S54" s="122">
        <f t="shared" si="4"/>
        <v>0</v>
      </c>
      <c r="T54" s="121">
        <f t="shared" si="5"/>
        <v>0</v>
      </c>
    </row>
    <row r="55" spans="2:20" s="117" customFormat="1" ht="16.5" customHeight="1" x14ac:dyDescent="0.15">
      <c r="B55" s="118">
        <v>45</v>
      </c>
      <c r="C55" s="119"/>
      <c r="D55" s="120"/>
      <c r="E55" s="120"/>
      <c r="F55" s="120"/>
      <c r="G55" s="120"/>
      <c r="H55" s="120"/>
      <c r="I55" s="121">
        <f t="shared" si="6"/>
        <v>0</v>
      </c>
      <c r="J55" s="121">
        <f t="shared" si="7"/>
        <v>0</v>
      </c>
      <c r="K55" s="121">
        <f t="shared" si="8"/>
        <v>0</v>
      </c>
      <c r="L55" s="120"/>
      <c r="M55" s="120"/>
      <c r="N55" s="120"/>
      <c r="O55" s="121">
        <f t="shared" si="1"/>
        <v>0</v>
      </c>
      <c r="P55" s="121">
        <f t="shared" si="2"/>
        <v>0</v>
      </c>
      <c r="Q55" s="121">
        <f t="shared" si="3"/>
        <v>0</v>
      </c>
      <c r="R55" s="121">
        <f t="shared" si="0"/>
        <v>0</v>
      </c>
      <c r="S55" s="122">
        <f t="shared" si="4"/>
        <v>0</v>
      </c>
      <c r="T55" s="121">
        <f t="shared" si="5"/>
        <v>0</v>
      </c>
    </row>
    <row r="56" spans="2:20" s="117" customFormat="1" ht="16.5" customHeight="1" x14ac:dyDescent="0.15">
      <c r="B56" s="118">
        <v>46</v>
      </c>
      <c r="C56" s="119"/>
      <c r="D56" s="120"/>
      <c r="E56" s="120"/>
      <c r="F56" s="120"/>
      <c r="G56" s="120"/>
      <c r="H56" s="120"/>
      <c r="I56" s="121">
        <f t="shared" si="6"/>
        <v>0</v>
      </c>
      <c r="J56" s="121">
        <f t="shared" si="7"/>
        <v>0</v>
      </c>
      <c r="K56" s="121">
        <f t="shared" si="8"/>
        <v>0</v>
      </c>
      <c r="L56" s="120"/>
      <c r="M56" s="120"/>
      <c r="N56" s="120"/>
      <c r="O56" s="121">
        <f t="shared" si="1"/>
        <v>0</v>
      </c>
      <c r="P56" s="121">
        <f t="shared" si="2"/>
        <v>0</v>
      </c>
      <c r="Q56" s="121">
        <f t="shared" si="3"/>
        <v>0</v>
      </c>
      <c r="R56" s="121">
        <f t="shared" si="0"/>
        <v>0</v>
      </c>
      <c r="S56" s="122">
        <f t="shared" si="4"/>
        <v>0</v>
      </c>
      <c r="T56" s="121">
        <f t="shared" si="5"/>
        <v>0</v>
      </c>
    </row>
    <row r="57" spans="2:20" s="117" customFormat="1" ht="16.5" customHeight="1" x14ac:dyDescent="0.15">
      <c r="B57" s="118">
        <v>47</v>
      </c>
      <c r="C57" s="119"/>
      <c r="D57" s="120"/>
      <c r="E57" s="120"/>
      <c r="F57" s="120"/>
      <c r="G57" s="120"/>
      <c r="H57" s="120"/>
      <c r="I57" s="121">
        <f t="shared" si="6"/>
        <v>0</v>
      </c>
      <c r="J57" s="121">
        <f t="shared" si="7"/>
        <v>0</v>
      </c>
      <c r="K57" s="121">
        <f t="shared" si="8"/>
        <v>0</v>
      </c>
      <c r="L57" s="120"/>
      <c r="M57" s="120"/>
      <c r="N57" s="120"/>
      <c r="O57" s="121">
        <f t="shared" si="1"/>
        <v>0</v>
      </c>
      <c r="P57" s="121">
        <f t="shared" si="2"/>
        <v>0</v>
      </c>
      <c r="Q57" s="121">
        <f t="shared" si="3"/>
        <v>0</v>
      </c>
      <c r="R57" s="121">
        <f t="shared" si="0"/>
        <v>0</v>
      </c>
      <c r="S57" s="122">
        <f t="shared" si="4"/>
        <v>0</v>
      </c>
      <c r="T57" s="121">
        <f t="shared" si="5"/>
        <v>0</v>
      </c>
    </row>
    <row r="58" spans="2:20" s="117" customFormat="1" ht="16.5" customHeight="1" x14ac:dyDescent="0.15">
      <c r="B58" s="118">
        <v>48</v>
      </c>
      <c r="C58" s="119"/>
      <c r="D58" s="120"/>
      <c r="E58" s="120"/>
      <c r="F58" s="120"/>
      <c r="G58" s="120"/>
      <c r="H58" s="120"/>
      <c r="I58" s="121">
        <f t="shared" si="6"/>
        <v>0</v>
      </c>
      <c r="J58" s="121">
        <f t="shared" si="7"/>
        <v>0</v>
      </c>
      <c r="K58" s="121">
        <f t="shared" si="8"/>
        <v>0</v>
      </c>
      <c r="L58" s="120"/>
      <c r="M58" s="120"/>
      <c r="N58" s="120"/>
      <c r="O58" s="121">
        <f t="shared" si="1"/>
        <v>0</v>
      </c>
      <c r="P58" s="121">
        <f t="shared" si="2"/>
        <v>0</v>
      </c>
      <c r="Q58" s="121">
        <f t="shared" si="3"/>
        <v>0</v>
      </c>
      <c r="R58" s="121">
        <f t="shared" si="0"/>
        <v>0</v>
      </c>
      <c r="S58" s="122">
        <f t="shared" si="4"/>
        <v>0</v>
      </c>
      <c r="T58" s="121">
        <f t="shared" si="5"/>
        <v>0</v>
      </c>
    </row>
    <row r="59" spans="2:20" s="117" customFormat="1" ht="16.5" customHeight="1" x14ac:dyDescent="0.15">
      <c r="B59" s="118">
        <v>49</v>
      </c>
      <c r="C59" s="119"/>
      <c r="D59" s="120"/>
      <c r="E59" s="120"/>
      <c r="F59" s="120"/>
      <c r="G59" s="120"/>
      <c r="H59" s="120"/>
      <c r="I59" s="121">
        <f t="shared" si="6"/>
        <v>0</v>
      </c>
      <c r="J59" s="121">
        <f t="shared" si="7"/>
        <v>0</v>
      </c>
      <c r="K59" s="121">
        <f t="shared" si="8"/>
        <v>0</v>
      </c>
      <c r="L59" s="120"/>
      <c r="M59" s="120"/>
      <c r="N59" s="120"/>
      <c r="O59" s="121">
        <f t="shared" si="1"/>
        <v>0</v>
      </c>
      <c r="P59" s="121">
        <f t="shared" si="2"/>
        <v>0</v>
      </c>
      <c r="Q59" s="121">
        <f t="shared" si="3"/>
        <v>0</v>
      </c>
      <c r="R59" s="121">
        <f t="shared" si="0"/>
        <v>0</v>
      </c>
      <c r="S59" s="122">
        <f t="shared" si="4"/>
        <v>0</v>
      </c>
      <c r="T59" s="121">
        <f t="shared" si="5"/>
        <v>0</v>
      </c>
    </row>
    <row r="60" spans="2:20" s="117" customFormat="1" ht="16.5" customHeight="1" x14ac:dyDescent="0.15">
      <c r="B60" s="118">
        <v>50</v>
      </c>
      <c r="C60" s="119"/>
      <c r="D60" s="120"/>
      <c r="E60" s="120"/>
      <c r="F60" s="120"/>
      <c r="G60" s="120"/>
      <c r="H60" s="120"/>
      <c r="I60" s="121">
        <f t="shared" si="6"/>
        <v>0</v>
      </c>
      <c r="J60" s="121">
        <f t="shared" si="7"/>
        <v>0</v>
      </c>
      <c r="K60" s="121">
        <f t="shared" si="8"/>
        <v>0</v>
      </c>
      <c r="L60" s="120"/>
      <c r="M60" s="120"/>
      <c r="N60" s="120"/>
      <c r="O60" s="121">
        <f t="shared" si="1"/>
        <v>0</v>
      </c>
      <c r="P60" s="121">
        <f t="shared" si="2"/>
        <v>0</v>
      </c>
      <c r="Q60" s="121">
        <f t="shared" si="3"/>
        <v>0</v>
      </c>
      <c r="R60" s="121">
        <f t="shared" si="0"/>
        <v>0</v>
      </c>
      <c r="S60" s="122">
        <f t="shared" si="4"/>
        <v>0</v>
      </c>
      <c r="T60" s="121">
        <f t="shared" si="5"/>
        <v>0</v>
      </c>
    </row>
    <row r="61" spans="2:20" s="117" customFormat="1" ht="16.5" customHeight="1" x14ac:dyDescent="0.15">
      <c r="B61" s="118">
        <v>51</v>
      </c>
      <c r="C61" s="119"/>
      <c r="D61" s="120"/>
      <c r="E61" s="120"/>
      <c r="F61" s="120"/>
      <c r="G61" s="120"/>
      <c r="H61" s="120"/>
      <c r="I61" s="121">
        <f t="shared" si="6"/>
        <v>0</v>
      </c>
      <c r="J61" s="121">
        <f t="shared" si="7"/>
        <v>0</v>
      </c>
      <c r="K61" s="121">
        <f t="shared" si="8"/>
        <v>0</v>
      </c>
      <c r="L61" s="120"/>
      <c r="M61" s="120"/>
      <c r="N61" s="120"/>
      <c r="O61" s="121">
        <f t="shared" si="1"/>
        <v>0</v>
      </c>
      <c r="P61" s="121">
        <f t="shared" si="2"/>
        <v>0</v>
      </c>
      <c r="Q61" s="121">
        <f t="shared" si="3"/>
        <v>0</v>
      </c>
      <c r="R61" s="121">
        <f t="shared" si="0"/>
        <v>0</v>
      </c>
      <c r="S61" s="122">
        <f t="shared" si="4"/>
        <v>0</v>
      </c>
      <c r="T61" s="121">
        <f t="shared" si="5"/>
        <v>0</v>
      </c>
    </row>
    <row r="62" spans="2:20" s="117" customFormat="1" ht="16.5" customHeight="1" x14ac:dyDescent="0.15">
      <c r="B62" s="118">
        <v>52</v>
      </c>
      <c r="C62" s="119"/>
      <c r="D62" s="120"/>
      <c r="E62" s="120"/>
      <c r="F62" s="120"/>
      <c r="G62" s="120"/>
      <c r="H62" s="120"/>
      <c r="I62" s="121">
        <f t="shared" si="6"/>
        <v>0</v>
      </c>
      <c r="J62" s="121">
        <f t="shared" si="7"/>
        <v>0</v>
      </c>
      <c r="K62" s="121">
        <f t="shared" si="8"/>
        <v>0</v>
      </c>
      <c r="L62" s="120"/>
      <c r="M62" s="120"/>
      <c r="N62" s="120"/>
      <c r="O62" s="121">
        <f t="shared" si="1"/>
        <v>0</v>
      </c>
      <c r="P62" s="121">
        <f t="shared" si="2"/>
        <v>0</v>
      </c>
      <c r="Q62" s="121">
        <f t="shared" si="3"/>
        <v>0</v>
      </c>
      <c r="R62" s="121">
        <f t="shared" si="0"/>
        <v>0</v>
      </c>
      <c r="S62" s="122">
        <f t="shared" si="4"/>
        <v>0</v>
      </c>
      <c r="T62" s="121">
        <f t="shared" si="5"/>
        <v>0</v>
      </c>
    </row>
    <row r="63" spans="2:20" s="117" customFormat="1" ht="16.5" customHeight="1" x14ac:dyDescent="0.15">
      <c r="B63" s="118">
        <v>53</v>
      </c>
      <c r="C63" s="119"/>
      <c r="D63" s="120"/>
      <c r="E63" s="120"/>
      <c r="F63" s="120"/>
      <c r="G63" s="120"/>
      <c r="H63" s="120"/>
      <c r="I63" s="121">
        <f t="shared" si="6"/>
        <v>0</v>
      </c>
      <c r="J63" s="121">
        <f t="shared" si="7"/>
        <v>0</v>
      </c>
      <c r="K63" s="121">
        <f t="shared" si="8"/>
        <v>0</v>
      </c>
      <c r="L63" s="120"/>
      <c r="M63" s="120"/>
      <c r="N63" s="120"/>
      <c r="O63" s="121">
        <f t="shared" si="1"/>
        <v>0</v>
      </c>
      <c r="P63" s="121">
        <f t="shared" si="2"/>
        <v>0</v>
      </c>
      <c r="Q63" s="121">
        <f t="shared" si="3"/>
        <v>0</v>
      </c>
      <c r="R63" s="121">
        <f t="shared" si="0"/>
        <v>0</v>
      </c>
      <c r="S63" s="122">
        <f t="shared" si="4"/>
        <v>0</v>
      </c>
      <c r="T63" s="121">
        <f t="shared" si="5"/>
        <v>0</v>
      </c>
    </row>
    <row r="64" spans="2:20" s="117" customFormat="1" ht="16.5" customHeight="1" x14ac:dyDescent="0.15">
      <c r="B64" s="118">
        <v>54</v>
      </c>
      <c r="C64" s="119"/>
      <c r="D64" s="120"/>
      <c r="E64" s="120"/>
      <c r="F64" s="120"/>
      <c r="G64" s="120"/>
      <c r="H64" s="120"/>
      <c r="I64" s="121">
        <f t="shared" si="6"/>
        <v>0</v>
      </c>
      <c r="J64" s="121">
        <f t="shared" si="7"/>
        <v>0</v>
      </c>
      <c r="K64" s="121">
        <f t="shared" si="8"/>
        <v>0</v>
      </c>
      <c r="L64" s="120"/>
      <c r="M64" s="120"/>
      <c r="N64" s="120"/>
      <c r="O64" s="121">
        <f t="shared" si="1"/>
        <v>0</v>
      </c>
      <c r="P64" s="121">
        <f t="shared" si="2"/>
        <v>0</v>
      </c>
      <c r="Q64" s="121">
        <f t="shared" si="3"/>
        <v>0</v>
      </c>
      <c r="R64" s="121">
        <f t="shared" si="0"/>
        <v>0</v>
      </c>
      <c r="S64" s="122">
        <f t="shared" si="4"/>
        <v>0</v>
      </c>
      <c r="T64" s="121">
        <f t="shared" si="5"/>
        <v>0</v>
      </c>
    </row>
    <row r="65" spans="2:20" s="117" customFormat="1" ht="16.5" customHeight="1" x14ac:dyDescent="0.15">
      <c r="B65" s="118">
        <v>55</v>
      </c>
      <c r="C65" s="119"/>
      <c r="D65" s="120"/>
      <c r="E65" s="120"/>
      <c r="F65" s="120"/>
      <c r="G65" s="120"/>
      <c r="H65" s="120"/>
      <c r="I65" s="121">
        <f t="shared" si="6"/>
        <v>0</v>
      </c>
      <c r="J65" s="121">
        <f t="shared" si="7"/>
        <v>0</v>
      </c>
      <c r="K65" s="121">
        <f t="shared" si="8"/>
        <v>0</v>
      </c>
      <c r="L65" s="120"/>
      <c r="M65" s="120"/>
      <c r="N65" s="120"/>
      <c r="O65" s="121">
        <f t="shared" si="1"/>
        <v>0</v>
      </c>
      <c r="P65" s="121">
        <f t="shared" si="2"/>
        <v>0</v>
      </c>
      <c r="Q65" s="121">
        <f t="shared" si="3"/>
        <v>0</v>
      </c>
      <c r="R65" s="121">
        <f t="shared" si="0"/>
        <v>0</v>
      </c>
      <c r="S65" s="122">
        <f t="shared" si="4"/>
        <v>0</v>
      </c>
      <c r="T65" s="121">
        <f t="shared" si="5"/>
        <v>0</v>
      </c>
    </row>
    <row r="66" spans="2:20" s="117" customFormat="1" ht="16.5" customHeight="1" x14ac:dyDescent="0.15">
      <c r="B66" s="118">
        <v>56</v>
      </c>
      <c r="C66" s="119"/>
      <c r="D66" s="120"/>
      <c r="E66" s="120"/>
      <c r="F66" s="120"/>
      <c r="G66" s="120"/>
      <c r="H66" s="120"/>
      <c r="I66" s="121">
        <f t="shared" si="6"/>
        <v>0</v>
      </c>
      <c r="J66" s="121">
        <f t="shared" si="7"/>
        <v>0</v>
      </c>
      <c r="K66" s="121">
        <f t="shared" si="8"/>
        <v>0</v>
      </c>
      <c r="L66" s="120"/>
      <c r="M66" s="120"/>
      <c r="N66" s="120"/>
      <c r="O66" s="121">
        <f t="shared" si="1"/>
        <v>0</v>
      </c>
      <c r="P66" s="121">
        <f t="shared" si="2"/>
        <v>0</v>
      </c>
      <c r="Q66" s="121">
        <f t="shared" si="3"/>
        <v>0</v>
      </c>
      <c r="R66" s="121">
        <f t="shared" si="0"/>
        <v>0</v>
      </c>
      <c r="S66" s="122">
        <f t="shared" si="4"/>
        <v>0</v>
      </c>
      <c r="T66" s="121">
        <f t="shared" si="5"/>
        <v>0</v>
      </c>
    </row>
    <row r="67" spans="2:20" s="117" customFormat="1" ht="16.5" customHeight="1" x14ac:dyDescent="0.15">
      <c r="B67" s="118">
        <v>57</v>
      </c>
      <c r="C67" s="119"/>
      <c r="D67" s="120"/>
      <c r="E67" s="120"/>
      <c r="F67" s="120"/>
      <c r="G67" s="120"/>
      <c r="H67" s="120"/>
      <c r="I67" s="121">
        <f t="shared" si="6"/>
        <v>0</v>
      </c>
      <c r="J67" s="121">
        <f t="shared" si="7"/>
        <v>0</v>
      </c>
      <c r="K67" s="121">
        <f t="shared" si="8"/>
        <v>0</v>
      </c>
      <c r="L67" s="120"/>
      <c r="M67" s="120"/>
      <c r="N67" s="120"/>
      <c r="O67" s="121">
        <f t="shared" si="1"/>
        <v>0</v>
      </c>
      <c r="P67" s="121">
        <f t="shared" si="2"/>
        <v>0</v>
      </c>
      <c r="Q67" s="121">
        <f t="shared" si="3"/>
        <v>0</v>
      </c>
      <c r="R67" s="121">
        <f t="shared" si="0"/>
        <v>0</v>
      </c>
      <c r="S67" s="122">
        <f t="shared" si="4"/>
        <v>0</v>
      </c>
      <c r="T67" s="121">
        <f t="shared" si="5"/>
        <v>0</v>
      </c>
    </row>
    <row r="68" spans="2:20" s="117" customFormat="1" ht="16.5" customHeight="1" x14ac:dyDescent="0.15">
      <c r="B68" s="118">
        <v>58</v>
      </c>
      <c r="C68" s="119"/>
      <c r="D68" s="120"/>
      <c r="E68" s="120"/>
      <c r="F68" s="120"/>
      <c r="G68" s="120"/>
      <c r="H68" s="120"/>
      <c r="I68" s="121">
        <f t="shared" si="6"/>
        <v>0</v>
      </c>
      <c r="J68" s="121">
        <f t="shared" si="7"/>
        <v>0</v>
      </c>
      <c r="K68" s="121">
        <f t="shared" si="8"/>
        <v>0</v>
      </c>
      <c r="L68" s="120"/>
      <c r="M68" s="120"/>
      <c r="N68" s="120"/>
      <c r="O68" s="121">
        <f t="shared" si="1"/>
        <v>0</v>
      </c>
      <c r="P68" s="121">
        <f t="shared" si="2"/>
        <v>0</v>
      </c>
      <c r="Q68" s="121">
        <f t="shared" si="3"/>
        <v>0</v>
      </c>
      <c r="R68" s="121">
        <f t="shared" si="0"/>
        <v>0</v>
      </c>
      <c r="S68" s="122">
        <f t="shared" si="4"/>
        <v>0</v>
      </c>
      <c r="T68" s="121">
        <f t="shared" si="5"/>
        <v>0</v>
      </c>
    </row>
    <row r="69" spans="2:20" s="117" customFormat="1" ht="16.5" customHeight="1" x14ac:dyDescent="0.15">
      <c r="B69" s="118">
        <v>59</v>
      </c>
      <c r="C69" s="119"/>
      <c r="D69" s="120"/>
      <c r="E69" s="120"/>
      <c r="F69" s="120"/>
      <c r="G69" s="120"/>
      <c r="H69" s="120"/>
      <c r="I69" s="121">
        <f t="shared" si="6"/>
        <v>0</v>
      </c>
      <c r="J69" s="121">
        <f t="shared" si="7"/>
        <v>0</v>
      </c>
      <c r="K69" s="121">
        <f t="shared" si="8"/>
        <v>0</v>
      </c>
      <c r="L69" s="120"/>
      <c r="M69" s="120"/>
      <c r="N69" s="120"/>
      <c r="O69" s="121">
        <f t="shared" si="1"/>
        <v>0</v>
      </c>
      <c r="P69" s="121">
        <f t="shared" si="2"/>
        <v>0</v>
      </c>
      <c r="Q69" s="121">
        <f t="shared" si="3"/>
        <v>0</v>
      </c>
      <c r="R69" s="121">
        <f t="shared" si="0"/>
        <v>0</v>
      </c>
      <c r="S69" s="122">
        <f t="shared" si="4"/>
        <v>0</v>
      </c>
      <c r="T69" s="121">
        <f t="shared" si="5"/>
        <v>0</v>
      </c>
    </row>
    <row r="70" spans="2:20" s="117" customFormat="1" ht="16.5" customHeight="1" x14ac:dyDescent="0.15">
      <c r="B70" s="118">
        <v>60</v>
      </c>
      <c r="C70" s="119"/>
      <c r="D70" s="120"/>
      <c r="E70" s="120"/>
      <c r="F70" s="120"/>
      <c r="G70" s="120"/>
      <c r="H70" s="120"/>
      <c r="I70" s="121">
        <f t="shared" si="6"/>
        <v>0</v>
      </c>
      <c r="J70" s="121">
        <f t="shared" si="7"/>
        <v>0</v>
      </c>
      <c r="K70" s="121">
        <f t="shared" si="8"/>
        <v>0</v>
      </c>
      <c r="L70" s="120"/>
      <c r="M70" s="120"/>
      <c r="N70" s="120"/>
      <c r="O70" s="121">
        <f t="shared" si="1"/>
        <v>0</v>
      </c>
      <c r="P70" s="121">
        <f t="shared" si="2"/>
        <v>0</v>
      </c>
      <c r="Q70" s="121">
        <f t="shared" si="3"/>
        <v>0</v>
      </c>
      <c r="R70" s="121">
        <f t="shared" si="0"/>
        <v>0</v>
      </c>
      <c r="S70" s="122">
        <f t="shared" si="4"/>
        <v>0</v>
      </c>
      <c r="T70" s="121">
        <f t="shared" si="5"/>
        <v>0</v>
      </c>
    </row>
    <row r="71" spans="2:20" s="117" customFormat="1" ht="16.5" customHeight="1" x14ac:dyDescent="0.15">
      <c r="B71" s="118">
        <v>61</v>
      </c>
      <c r="C71" s="119"/>
      <c r="D71" s="120"/>
      <c r="E71" s="120"/>
      <c r="F71" s="120"/>
      <c r="G71" s="120"/>
      <c r="H71" s="120"/>
      <c r="I71" s="121">
        <f t="shared" si="6"/>
        <v>0</v>
      </c>
      <c r="J71" s="121">
        <f t="shared" si="7"/>
        <v>0</v>
      </c>
      <c r="K71" s="121">
        <f t="shared" si="8"/>
        <v>0</v>
      </c>
      <c r="L71" s="120"/>
      <c r="M71" s="120"/>
      <c r="N71" s="120"/>
      <c r="O71" s="121">
        <f t="shared" si="1"/>
        <v>0</v>
      </c>
      <c r="P71" s="121">
        <f t="shared" si="2"/>
        <v>0</v>
      </c>
      <c r="Q71" s="121">
        <f t="shared" si="3"/>
        <v>0</v>
      </c>
      <c r="R71" s="121">
        <f t="shared" si="0"/>
        <v>0</v>
      </c>
      <c r="S71" s="122">
        <f t="shared" si="4"/>
        <v>0</v>
      </c>
      <c r="T71" s="121">
        <f t="shared" si="5"/>
        <v>0</v>
      </c>
    </row>
    <row r="72" spans="2:20" s="117" customFormat="1" ht="16.5" customHeight="1" x14ac:dyDescent="0.15">
      <c r="B72" s="118">
        <v>62</v>
      </c>
      <c r="C72" s="119"/>
      <c r="D72" s="120"/>
      <c r="E72" s="120"/>
      <c r="F72" s="120"/>
      <c r="G72" s="120"/>
      <c r="H72" s="120"/>
      <c r="I72" s="121">
        <f t="shared" si="6"/>
        <v>0</v>
      </c>
      <c r="J72" s="121">
        <f t="shared" si="7"/>
        <v>0</v>
      </c>
      <c r="K72" s="121">
        <f t="shared" si="8"/>
        <v>0</v>
      </c>
      <c r="L72" s="120"/>
      <c r="M72" s="120"/>
      <c r="N72" s="120"/>
      <c r="O72" s="121">
        <f t="shared" si="1"/>
        <v>0</v>
      </c>
      <c r="P72" s="121">
        <f t="shared" si="2"/>
        <v>0</v>
      </c>
      <c r="Q72" s="121">
        <f t="shared" si="3"/>
        <v>0</v>
      </c>
      <c r="R72" s="121">
        <f t="shared" si="0"/>
        <v>0</v>
      </c>
      <c r="S72" s="122">
        <f t="shared" si="4"/>
        <v>0</v>
      </c>
      <c r="T72" s="121">
        <f t="shared" si="5"/>
        <v>0</v>
      </c>
    </row>
    <row r="73" spans="2:20" s="117" customFormat="1" ht="16.5" customHeight="1" x14ac:dyDescent="0.15">
      <c r="B73" s="118">
        <v>63</v>
      </c>
      <c r="C73" s="119"/>
      <c r="D73" s="120"/>
      <c r="E73" s="120"/>
      <c r="F73" s="120"/>
      <c r="G73" s="120"/>
      <c r="H73" s="120"/>
      <c r="I73" s="121">
        <f t="shared" si="6"/>
        <v>0</v>
      </c>
      <c r="J73" s="121">
        <f t="shared" si="7"/>
        <v>0</v>
      </c>
      <c r="K73" s="121">
        <f t="shared" si="8"/>
        <v>0</v>
      </c>
      <c r="L73" s="120"/>
      <c r="M73" s="120"/>
      <c r="N73" s="120"/>
      <c r="O73" s="121">
        <f t="shared" si="1"/>
        <v>0</v>
      </c>
      <c r="P73" s="121">
        <f t="shared" si="2"/>
        <v>0</v>
      </c>
      <c r="Q73" s="121">
        <f t="shared" si="3"/>
        <v>0</v>
      </c>
      <c r="R73" s="121">
        <f t="shared" si="0"/>
        <v>0</v>
      </c>
      <c r="S73" s="122">
        <f t="shared" si="4"/>
        <v>0</v>
      </c>
      <c r="T73" s="121">
        <f t="shared" si="5"/>
        <v>0</v>
      </c>
    </row>
    <row r="74" spans="2:20" s="117" customFormat="1" ht="16.5" customHeight="1" x14ac:dyDescent="0.15">
      <c r="B74" s="118">
        <v>64</v>
      </c>
      <c r="C74" s="119"/>
      <c r="D74" s="120"/>
      <c r="E74" s="120"/>
      <c r="F74" s="120"/>
      <c r="G74" s="120"/>
      <c r="H74" s="120"/>
      <c r="I74" s="121">
        <f t="shared" si="6"/>
        <v>0</v>
      </c>
      <c r="J74" s="121">
        <f t="shared" si="7"/>
        <v>0</v>
      </c>
      <c r="K74" s="121">
        <f t="shared" si="8"/>
        <v>0</v>
      </c>
      <c r="L74" s="120"/>
      <c r="M74" s="120"/>
      <c r="N74" s="120"/>
      <c r="O74" s="121">
        <f t="shared" si="1"/>
        <v>0</v>
      </c>
      <c r="P74" s="121">
        <f t="shared" si="2"/>
        <v>0</v>
      </c>
      <c r="Q74" s="121">
        <f t="shared" si="3"/>
        <v>0</v>
      </c>
      <c r="R74" s="121">
        <f t="shared" si="0"/>
        <v>0</v>
      </c>
      <c r="S74" s="122">
        <f t="shared" si="4"/>
        <v>0</v>
      </c>
      <c r="T74" s="121">
        <f t="shared" si="5"/>
        <v>0</v>
      </c>
    </row>
    <row r="75" spans="2:20" s="117" customFormat="1" ht="16.5" customHeight="1" x14ac:dyDescent="0.15">
      <c r="B75" s="118">
        <v>65</v>
      </c>
      <c r="C75" s="119"/>
      <c r="D75" s="120"/>
      <c r="E75" s="120"/>
      <c r="F75" s="120"/>
      <c r="G75" s="120"/>
      <c r="H75" s="120"/>
      <c r="I75" s="121">
        <f t="shared" si="6"/>
        <v>0</v>
      </c>
      <c r="J75" s="121">
        <f t="shared" si="7"/>
        <v>0</v>
      </c>
      <c r="K75" s="121">
        <f t="shared" si="8"/>
        <v>0</v>
      </c>
      <c r="L75" s="120"/>
      <c r="M75" s="120"/>
      <c r="N75" s="120"/>
      <c r="O75" s="121">
        <f t="shared" si="1"/>
        <v>0</v>
      </c>
      <c r="P75" s="121">
        <f t="shared" si="2"/>
        <v>0</v>
      </c>
      <c r="Q75" s="121">
        <f t="shared" si="3"/>
        <v>0</v>
      </c>
      <c r="R75" s="121">
        <f t="shared" ref="R75:R138" si="9">I75+O75</f>
        <v>0</v>
      </c>
      <c r="S75" s="122">
        <f t="shared" si="4"/>
        <v>0</v>
      </c>
      <c r="T75" s="121">
        <f t="shared" si="5"/>
        <v>0</v>
      </c>
    </row>
    <row r="76" spans="2:20" s="117" customFormat="1" ht="16.5" customHeight="1" x14ac:dyDescent="0.15">
      <c r="B76" s="118">
        <v>66</v>
      </c>
      <c r="C76" s="119"/>
      <c r="D76" s="120"/>
      <c r="E76" s="120"/>
      <c r="F76" s="120"/>
      <c r="G76" s="120"/>
      <c r="H76" s="120"/>
      <c r="I76" s="121">
        <f t="shared" si="6"/>
        <v>0</v>
      </c>
      <c r="J76" s="121">
        <f t="shared" si="7"/>
        <v>0</v>
      </c>
      <c r="K76" s="121">
        <f t="shared" si="8"/>
        <v>0</v>
      </c>
      <c r="L76" s="120"/>
      <c r="M76" s="120"/>
      <c r="N76" s="120"/>
      <c r="O76" s="121">
        <f t="shared" ref="O76:O139" si="10">SUM(L76:N76)</f>
        <v>0</v>
      </c>
      <c r="P76" s="121">
        <f t="shared" ref="P76:P139" si="11">ROUNDDOWN(O76*0.1,0)</f>
        <v>0</v>
      </c>
      <c r="Q76" s="121">
        <f t="shared" ref="Q76:Q139" si="12">O76+P76</f>
        <v>0</v>
      </c>
      <c r="R76" s="121">
        <f t="shared" si="9"/>
        <v>0</v>
      </c>
      <c r="S76" s="122">
        <f t="shared" ref="S76:S139" si="13">ROUNDDOWN(R76*0.1,0)</f>
        <v>0</v>
      </c>
      <c r="T76" s="121">
        <f t="shared" ref="T76:T139" si="14">R76+S76</f>
        <v>0</v>
      </c>
    </row>
    <row r="77" spans="2:20" s="117" customFormat="1" ht="16.5" customHeight="1" x14ac:dyDescent="0.15">
      <c r="B77" s="118">
        <v>67</v>
      </c>
      <c r="C77" s="119"/>
      <c r="D77" s="120"/>
      <c r="E77" s="120"/>
      <c r="F77" s="120"/>
      <c r="G77" s="120"/>
      <c r="H77" s="120"/>
      <c r="I77" s="121">
        <f t="shared" si="6"/>
        <v>0</v>
      </c>
      <c r="J77" s="121">
        <f t="shared" si="7"/>
        <v>0</v>
      </c>
      <c r="K77" s="121">
        <f t="shared" si="8"/>
        <v>0</v>
      </c>
      <c r="L77" s="120"/>
      <c r="M77" s="120"/>
      <c r="N77" s="120"/>
      <c r="O77" s="121">
        <f t="shared" si="10"/>
        <v>0</v>
      </c>
      <c r="P77" s="121">
        <f t="shared" si="11"/>
        <v>0</v>
      </c>
      <c r="Q77" s="121">
        <f t="shared" si="12"/>
        <v>0</v>
      </c>
      <c r="R77" s="121">
        <f t="shared" si="9"/>
        <v>0</v>
      </c>
      <c r="S77" s="122">
        <f t="shared" si="13"/>
        <v>0</v>
      </c>
      <c r="T77" s="121">
        <f t="shared" si="14"/>
        <v>0</v>
      </c>
    </row>
    <row r="78" spans="2:20" s="117" customFormat="1" ht="16.5" customHeight="1" x14ac:dyDescent="0.15">
      <c r="B78" s="118">
        <v>68</v>
      </c>
      <c r="C78" s="119"/>
      <c r="D78" s="120"/>
      <c r="E78" s="120"/>
      <c r="F78" s="120"/>
      <c r="G78" s="120"/>
      <c r="H78" s="120"/>
      <c r="I78" s="121">
        <f t="shared" ref="I78:I141" si="15">SUM(D78:H78)</f>
        <v>0</v>
      </c>
      <c r="J78" s="121">
        <f t="shared" ref="J78:J141" si="16">ROUNDDOWN(I78*0.1,0)</f>
        <v>0</v>
      </c>
      <c r="K78" s="121">
        <f t="shared" ref="K78:K141" si="17">I78+J78</f>
        <v>0</v>
      </c>
      <c r="L78" s="120"/>
      <c r="M78" s="120"/>
      <c r="N78" s="120"/>
      <c r="O78" s="121">
        <f t="shared" si="10"/>
        <v>0</v>
      </c>
      <c r="P78" s="121">
        <f t="shared" si="11"/>
        <v>0</v>
      </c>
      <c r="Q78" s="121">
        <f t="shared" si="12"/>
        <v>0</v>
      </c>
      <c r="R78" s="121">
        <f t="shared" si="9"/>
        <v>0</v>
      </c>
      <c r="S78" s="122">
        <f t="shared" si="13"/>
        <v>0</v>
      </c>
      <c r="T78" s="121">
        <f t="shared" si="14"/>
        <v>0</v>
      </c>
    </row>
    <row r="79" spans="2:20" s="117" customFormat="1" ht="16.5" customHeight="1" x14ac:dyDescent="0.15">
      <c r="B79" s="118">
        <v>69</v>
      </c>
      <c r="C79" s="119"/>
      <c r="D79" s="120"/>
      <c r="E79" s="120"/>
      <c r="F79" s="120"/>
      <c r="G79" s="120"/>
      <c r="H79" s="120"/>
      <c r="I79" s="121">
        <f t="shared" si="15"/>
        <v>0</v>
      </c>
      <c r="J79" s="121">
        <f t="shared" si="16"/>
        <v>0</v>
      </c>
      <c r="K79" s="121">
        <f t="shared" si="17"/>
        <v>0</v>
      </c>
      <c r="L79" s="120"/>
      <c r="M79" s="120"/>
      <c r="N79" s="120"/>
      <c r="O79" s="121">
        <f t="shared" si="10"/>
        <v>0</v>
      </c>
      <c r="P79" s="121">
        <f t="shared" si="11"/>
        <v>0</v>
      </c>
      <c r="Q79" s="121">
        <f t="shared" si="12"/>
        <v>0</v>
      </c>
      <c r="R79" s="121">
        <f t="shared" si="9"/>
        <v>0</v>
      </c>
      <c r="S79" s="122">
        <f t="shared" si="13"/>
        <v>0</v>
      </c>
      <c r="T79" s="121">
        <f t="shared" si="14"/>
        <v>0</v>
      </c>
    </row>
    <row r="80" spans="2:20" s="117" customFormat="1" ht="16.5" customHeight="1" x14ac:dyDescent="0.15">
      <c r="B80" s="118">
        <v>70</v>
      </c>
      <c r="C80" s="119"/>
      <c r="D80" s="120"/>
      <c r="E80" s="120"/>
      <c r="F80" s="120"/>
      <c r="G80" s="120"/>
      <c r="H80" s="120"/>
      <c r="I80" s="121">
        <f t="shared" si="15"/>
        <v>0</v>
      </c>
      <c r="J80" s="121">
        <f t="shared" si="16"/>
        <v>0</v>
      </c>
      <c r="K80" s="121">
        <f t="shared" si="17"/>
        <v>0</v>
      </c>
      <c r="L80" s="120"/>
      <c r="M80" s="120"/>
      <c r="N80" s="120"/>
      <c r="O80" s="121">
        <f t="shared" si="10"/>
        <v>0</v>
      </c>
      <c r="P80" s="121">
        <f t="shared" si="11"/>
        <v>0</v>
      </c>
      <c r="Q80" s="121">
        <f t="shared" si="12"/>
        <v>0</v>
      </c>
      <c r="R80" s="121">
        <f t="shared" si="9"/>
        <v>0</v>
      </c>
      <c r="S80" s="122">
        <f t="shared" si="13"/>
        <v>0</v>
      </c>
      <c r="T80" s="121">
        <f t="shared" si="14"/>
        <v>0</v>
      </c>
    </row>
    <row r="81" spans="2:20" s="117" customFormat="1" ht="16.5" customHeight="1" x14ac:dyDescent="0.15">
      <c r="B81" s="118">
        <v>71</v>
      </c>
      <c r="C81" s="119"/>
      <c r="D81" s="120"/>
      <c r="E81" s="120"/>
      <c r="F81" s="120"/>
      <c r="G81" s="120"/>
      <c r="H81" s="120"/>
      <c r="I81" s="121">
        <f t="shared" si="15"/>
        <v>0</v>
      </c>
      <c r="J81" s="121">
        <f t="shared" si="16"/>
        <v>0</v>
      </c>
      <c r="K81" s="121">
        <f t="shared" si="17"/>
        <v>0</v>
      </c>
      <c r="L81" s="120"/>
      <c r="M81" s="120"/>
      <c r="N81" s="120"/>
      <c r="O81" s="121">
        <f t="shared" si="10"/>
        <v>0</v>
      </c>
      <c r="P81" s="121">
        <f t="shared" si="11"/>
        <v>0</v>
      </c>
      <c r="Q81" s="121">
        <f t="shared" si="12"/>
        <v>0</v>
      </c>
      <c r="R81" s="121">
        <f t="shared" si="9"/>
        <v>0</v>
      </c>
      <c r="S81" s="122">
        <f t="shared" si="13"/>
        <v>0</v>
      </c>
      <c r="T81" s="121">
        <f t="shared" si="14"/>
        <v>0</v>
      </c>
    </row>
    <row r="82" spans="2:20" s="117" customFormat="1" ht="16.5" customHeight="1" x14ac:dyDescent="0.15">
      <c r="B82" s="118">
        <v>72</v>
      </c>
      <c r="C82" s="119"/>
      <c r="D82" s="120"/>
      <c r="E82" s="120"/>
      <c r="F82" s="120"/>
      <c r="G82" s="120"/>
      <c r="H82" s="120"/>
      <c r="I82" s="121">
        <f t="shared" si="15"/>
        <v>0</v>
      </c>
      <c r="J82" s="121">
        <f t="shared" si="16"/>
        <v>0</v>
      </c>
      <c r="K82" s="121">
        <f t="shared" si="17"/>
        <v>0</v>
      </c>
      <c r="L82" s="120"/>
      <c r="M82" s="120"/>
      <c r="N82" s="120"/>
      <c r="O82" s="121">
        <f t="shared" si="10"/>
        <v>0</v>
      </c>
      <c r="P82" s="121">
        <f t="shared" si="11"/>
        <v>0</v>
      </c>
      <c r="Q82" s="121">
        <f t="shared" si="12"/>
        <v>0</v>
      </c>
      <c r="R82" s="121">
        <f t="shared" si="9"/>
        <v>0</v>
      </c>
      <c r="S82" s="122">
        <f t="shared" si="13"/>
        <v>0</v>
      </c>
      <c r="T82" s="121">
        <f t="shared" si="14"/>
        <v>0</v>
      </c>
    </row>
    <row r="83" spans="2:20" s="117" customFormat="1" ht="16.5" customHeight="1" x14ac:dyDescent="0.15">
      <c r="B83" s="118">
        <v>73</v>
      </c>
      <c r="C83" s="119"/>
      <c r="D83" s="120"/>
      <c r="E83" s="120"/>
      <c r="F83" s="120"/>
      <c r="G83" s="120"/>
      <c r="H83" s="120"/>
      <c r="I83" s="121">
        <f t="shared" si="15"/>
        <v>0</v>
      </c>
      <c r="J83" s="121">
        <f t="shared" si="16"/>
        <v>0</v>
      </c>
      <c r="K83" s="121">
        <f t="shared" si="17"/>
        <v>0</v>
      </c>
      <c r="L83" s="120"/>
      <c r="M83" s="120"/>
      <c r="N83" s="120"/>
      <c r="O83" s="121">
        <f t="shared" si="10"/>
        <v>0</v>
      </c>
      <c r="P83" s="121">
        <f t="shared" si="11"/>
        <v>0</v>
      </c>
      <c r="Q83" s="121">
        <f t="shared" si="12"/>
        <v>0</v>
      </c>
      <c r="R83" s="121">
        <f t="shared" si="9"/>
        <v>0</v>
      </c>
      <c r="S83" s="122">
        <f t="shared" si="13"/>
        <v>0</v>
      </c>
      <c r="T83" s="121">
        <f t="shared" si="14"/>
        <v>0</v>
      </c>
    </row>
    <row r="84" spans="2:20" s="117" customFormat="1" ht="16.5" customHeight="1" x14ac:dyDescent="0.15">
      <c r="B84" s="118">
        <v>74</v>
      </c>
      <c r="C84" s="119"/>
      <c r="D84" s="120"/>
      <c r="E84" s="120"/>
      <c r="F84" s="120"/>
      <c r="G84" s="120"/>
      <c r="H84" s="120"/>
      <c r="I84" s="121">
        <f t="shared" si="15"/>
        <v>0</v>
      </c>
      <c r="J84" s="121">
        <f t="shared" si="16"/>
        <v>0</v>
      </c>
      <c r="K84" s="121">
        <f t="shared" si="17"/>
        <v>0</v>
      </c>
      <c r="L84" s="120"/>
      <c r="M84" s="120"/>
      <c r="N84" s="120"/>
      <c r="O84" s="121">
        <f t="shared" si="10"/>
        <v>0</v>
      </c>
      <c r="P84" s="121">
        <f t="shared" si="11"/>
        <v>0</v>
      </c>
      <c r="Q84" s="121">
        <f t="shared" si="12"/>
        <v>0</v>
      </c>
      <c r="R84" s="121">
        <f t="shared" si="9"/>
        <v>0</v>
      </c>
      <c r="S84" s="122">
        <f t="shared" si="13"/>
        <v>0</v>
      </c>
      <c r="T84" s="121">
        <f t="shared" si="14"/>
        <v>0</v>
      </c>
    </row>
    <row r="85" spans="2:20" s="117" customFormat="1" ht="16.5" customHeight="1" x14ac:dyDescent="0.15">
      <c r="B85" s="118">
        <v>75</v>
      </c>
      <c r="C85" s="119"/>
      <c r="D85" s="120"/>
      <c r="E85" s="120"/>
      <c r="F85" s="120"/>
      <c r="G85" s="120"/>
      <c r="H85" s="120"/>
      <c r="I85" s="121">
        <f t="shared" si="15"/>
        <v>0</v>
      </c>
      <c r="J85" s="121">
        <f t="shared" si="16"/>
        <v>0</v>
      </c>
      <c r="K85" s="121">
        <f t="shared" si="17"/>
        <v>0</v>
      </c>
      <c r="L85" s="120"/>
      <c r="M85" s="120"/>
      <c r="N85" s="120"/>
      <c r="O85" s="121">
        <f t="shared" si="10"/>
        <v>0</v>
      </c>
      <c r="P85" s="121">
        <f t="shared" si="11"/>
        <v>0</v>
      </c>
      <c r="Q85" s="121">
        <f t="shared" si="12"/>
        <v>0</v>
      </c>
      <c r="R85" s="121">
        <f t="shared" si="9"/>
        <v>0</v>
      </c>
      <c r="S85" s="122">
        <f t="shared" si="13"/>
        <v>0</v>
      </c>
      <c r="T85" s="121">
        <f t="shared" si="14"/>
        <v>0</v>
      </c>
    </row>
    <row r="86" spans="2:20" s="117" customFormat="1" ht="16.5" customHeight="1" x14ac:dyDescent="0.15">
      <c r="B86" s="118">
        <v>76</v>
      </c>
      <c r="C86" s="119"/>
      <c r="D86" s="120"/>
      <c r="E86" s="120"/>
      <c r="F86" s="120"/>
      <c r="G86" s="120"/>
      <c r="H86" s="120"/>
      <c r="I86" s="121">
        <f t="shared" si="15"/>
        <v>0</v>
      </c>
      <c r="J86" s="121">
        <f t="shared" si="16"/>
        <v>0</v>
      </c>
      <c r="K86" s="121">
        <f t="shared" si="17"/>
        <v>0</v>
      </c>
      <c r="L86" s="120"/>
      <c r="M86" s="120"/>
      <c r="N86" s="120"/>
      <c r="O86" s="121">
        <f t="shared" si="10"/>
        <v>0</v>
      </c>
      <c r="P86" s="121">
        <f t="shared" si="11"/>
        <v>0</v>
      </c>
      <c r="Q86" s="121">
        <f t="shared" si="12"/>
        <v>0</v>
      </c>
      <c r="R86" s="121">
        <f t="shared" si="9"/>
        <v>0</v>
      </c>
      <c r="S86" s="122">
        <f t="shared" si="13"/>
        <v>0</v>
      </c>
      <c r="T86" s="121">
        <f t="shared" si="14"/>
        <v>0</v>
      </c>
    </row>
    <row r="87" spans="2:20" s="117" customFormat="1" ht="16.5" customHeight="1" x14ac:dyDescent="0.15">
      <c r="B87" s="118">
        <v>77</v>
      </c>
      <c r="C87" s="119"/>
      <c r="D87" s="120"/>
      <c r="E87" s="120"/>
      <c r="F87" s="120"/>
      <c r="G87" s="120"/>
      <c r="H87" s="120"/>
      <c r="I87" s="121">
        <f t="shared" si="15"/>
        <v>0</v>
      </c>
      <c r="J87" s="121">
        <f t="shared" si="16"/>
        <v>0</v>
      </c>
      <c r="K87" s="121">
        <f t="shared" si="17"/>
        <v>0</v>
      </c>
      <c r="L87" s="120"/>
      <c r="M87" s="120"/>
      <c r="N87" s="120"/>
      <c r="O87" s="121">
        <f t="shared" si="10"/>
        <v>0</v>
      </c>
      <c r="P87" s="121">
        <f t="shared" si="11"/>
        <v>0</v>
      </c>
      <c r="Q87" s="121">
        <f t="shared" si="12"/>
        <v>0</v>
      </c>
      <c r="R87" s="121">
        <f t="shared" si="9"/>
        <v>0</v>
      </c>
      <c r="S87" s="122">
        <f t="shared" si="13"/>
        <v>0</v>
      </c>
      <c r="T87" s="121">
        <f t="shared" si="14"/>
        <v>0</v>
      </c>
    </row>
    <row r="88" spans="2:20" s="117" customFormat="1" ht="16.5" customHeight="1" x14ac:dyDescent="0.15">
      <c r="B88" s="118">
        <v>78</v>
      </c>
      <c r="C88" s="119"/>
      <c r="D88" s="120"/>
      <c r="E88" s="120"/>
      <c r="F88" s="120"/>
      <c r="G88" s="120"/>
      <c r="H88" s="120"/>
      <c r="I88" s="121">
        <f t="shared" si="15"/>
        <v>0</v>
      </c>
      <c r="J88" s="121">
        <f t="shared" si="16"/>
        <v>0</v>
      </c>
      <c r="K88" s="121">
        <f t="shared" si="17"/>
        <v>0</v>
      </c>
      <c r="L88" s="120"/>
      <c r="M88" s="120"/>
      <c r="N88" s="120"/>
      <c r="O88" s="121">
        <f t="shared" si="10"/>
        <v>0</v>
      </c>
      <c r="P88" s="121">
        <f t="shared" si="11"/>
        <v>0</v>
      </c>
      <c r="Q88" s="121">
        <f t="shared" si="12"/>
        <v>0</v>
      </c>
      <c r="R88" s="121">
        <f t="shared" si="9"/>
        <v>0</v>
      </c>
      <c r="S88" s="122">
        <f t="shared" si="13"/>
        <v>0</v>
      </c>
      <c r="T88" s="121">
        <f t="shared" si="14"/>
        <v>0</v>
      </c>
    </row>
    <row r="89" spans="2:20" s="117" customFormat="1" ht="16.5" customHeight="1" x14ac:dyDescent="0.15">
      <c r="B89" s="118">
        <v>79</v>
      </c>
      <c r="C89" s="119"/>
      <c r="D89" s="120"/>
      <c r="E89" s="120"/>
      <c r="F89" s="120"/>
      <c r="G89" s="120"/>
      <c r="H89" s="120"/>
      <c r="I89" s="121">
        <f t="shared" si="15"/>
        <v>0</v>
      </c>
      <c r="J89" s="121">
        <f t="shared" si="16"/>
        <v>0</v>
      </c>
      <c r="K89" s="121">
        <f t="shared" si="17"/>
        <v>0</v>
      </c>
      <c r="L89" s="120"/>
      <c r="M89" s="120"/>
      <c r="N89" s="120"/>
      <c r="O89" s="121">
        <f t="shared" si="10"/>
        <v>0</v>
      </c>
      <c r="P89" s="121">
        <f t="shared" si="11"/>
        <v>0</v>
      </c>
      <c r="Q89" s="121">
        <f t="shared" si="12"/>
        <v>0</v>
      </c>
      <c r="R89" s="121">
        <f t="shared" si="9"/>
        <v>0</v>
      </c>
      <c r="S89" s="122">
        <f t="shared" si="13"/>
        <v>0</v>
      </c>
      <c r="T89" s="121">
        <f t="shared" si="14"/>
        <v>0</v>
      </c>
    </row>
    <row r="90" spans="2:20" s="117" customFormat="1" ht="16.5" customHeight="1" x14ac:dyDescent="0.15">
      <c r="B90" s="118">
        <v>80</v>
      </c>
      <c r="C90" s="119"/>
      <c r="D90" s="120"/>
      <c r="E90" s="120"/>
      <c r="F90" s="120"/>
      <c r="G90" s="120"/>
      <c r="H90" s="120"/>
      <c r="I90" s="121">
        <f t="shared" si="15"/>
        <v>0</v>
      </c>
      <c r="J90" s="121">
        <f t="shared" si="16"/>
        <v>0</v>
      </c>
      <c r="K90" s="121">
        <f t="shared" si="17"/>
        <v>0</v>
      </c>
      <c r="L90" s="120"/>
      <c r="M90" s="120"/>
      <c r="N90" s="120"/>
      <c r="O90" s="121">
        <f t="shared" si="10"/>
        <v>0</v>
      </c>
      <c r="P90" s="121">
        <f t="shared" si="11"/>
        <v>0</v>
      </c>
      <c r="Q90" s="121">
        <f t="shared" si="12"/>
        <v>0</v>
      </c>
      <c r="R90" s="121">
        <f t="shared" si="9"/>
        <v>0</v>
      </c>
      <c r="S90" s="122">
        <f t="shared" si="13"/>
        <v>0</v>
      </c>
      <c r="T90" s="121">
        <f t="shared" si="14"/>
        <v>0</v>
      </c>
    </row>
    <row r="91" spans="2:20" s="117" customFormat="1" ht="16.5" customHeight="1" x14ac:dyDescent="0.15">
      <c r="B91" s="118">
        <v>81</v>
      </c>
      <c r="C91" s="119"/>
      <c r="D91" s="120"/>
      <c r="E91" s="120"/>
      <c r="F91" s="120"/>
      <c r="G91" s="120"/>
      <c r="H91" s="120"/>
      <c r="I91" s="121">
        <f t="shared" si="15"/>
        <v>0</v>
      </c>
      <c r="J91" s="121">
        <f t="shared" si="16"/>
        <v>0</v>
      </c>
      <c r="K91" s="121">
        <f t="shared" si="17"/>
        <v>0</v>
      </c>
      <c r="L91" s="120"/>
      <c r="M91" s="120"/>
      <c r="N91" s="120"/>
      <c r="O91" s="121">
        <f t="shared" si="10"/>
        <v>0</v>
      </c>
      <c r="P91" s="121">
        <f t="shared" si="11"/>
        <v>0</v>
      </c>
      <c r="Q91" s="121">
        <f t="shared" si="12"/>
        <v>0</v>
      </c>
      <c r="R91" s="121">
        <f t="shared" si="9"/>
        <v>0</v>
      </c>
      <c r="S91" s="122">
        <f t="shared" si="13"/>
        <v>0</v>
      </c>
      <c r="T91" s="121">
        <f t="shared" si="14"/>
        <v>0</v>
      </c>
    </row>
    <row r="92" spans="2:20" s="117" customFormat="1" ht="16.5" customHeight="1" x14ac:dyDescent="0.15">
      <c r="B92" s="118">
        <v>82</v>
      </c>
      <c r="C92" s="119"/>
      <c r="D92" s="120"/>
      <c r="E92" s="120"/>
      <c r="F92" s="120"/>
      <c r="G92" s="120"/>
      <c r="H92" s="120"/>
      <c r="I92" s="121">
        <f t="shared" si="15"/>
        <v>0</v>
      </c>
      <c r="J92" s="121">
        <f t="shared" si="16"/>
        <v>0</v>
      </c>
      <c r="K92" s="121">
        <f t="shared" si="17"/>
        <v>0</v>
      </c>
      <c r="L92" s="120"/>
      <c r="M92" s="120"/>
      <c r="N92" s="120"/>
      <c r="O92" s="121">
        <f t="shared" si="10"/>
        <v>0</v>
      </c>
      <c r="P92" s="121">
        <f t="shared" si="11"/>
        <v>0</v>
      </c>
      <c r="Q92" s="121">
        <f t="shared" si="12"/>
        <v>0</v>
      </c>
      <c r="R92" s="121">
        <f t="shared" si="9"/>
        <v>0</v>
      </c>
      <c r="S92" s="122">
        <f t="shared" si="13"/>
        <v>0</v>
      </c>
      <c r="T92" s="121">
        <f t="shared" si="14"/>
        <v>0</v>
      </c>
    </row>
    <row r="93" spans="2:20" s="117" customFormat="1" ht="16.5" customHeight="1" x14ac:dyDescent="0.15">
      <c r="B93" s="118">
        <v>83</v>
      </c>
      <c r="C93" s="119"/>
      <c r="D93" s="120"/>
      <c r="E93" s="120"/>
      <c r="F93" s="120"/>
      <c r="G93" s="120"/>
      <c r="H93" s="120"/>
      <c r="I93" s="121">
        <f t="shared" si="15"/>
        <v>0</v>
      </c>
      <c r="J93" s="121">
        <f t="shared" si="16"/>
        <v>0</v>
      </c>
      <c r="K93" s="121">
        <f t="shared" si="17"/>
        <v>0</v>
      </c>
      <c r="L93" s="120"/>
      <c r="M93" s="120"/>
      <c r="N93" s="120"/>
      <c r="O93" s="121">
        <f t="shared" si="10"/>
        <v>0</v>
      </c>
      <c r="P93" s="121">
        <f t="shared" si="11"/>
        <v>0</v>
      </c>
      <c r="Q93" s="121">
        <f t="shared" si="12"/>
        <v>0</v>
      </c>
      <c r="R93" s="121">
        <f t="shared" si="9"/>
        <v>0</v>
      </c>
      <c r="S93" s="122">
        <f t="shared" si="13"/>
        <v>0</v>
      </c>
      <c r="T93" s="121">
        <f t="shared" si="14"/>
        <v>0</v>
      </c>
    </row>
    <row r="94" spans="2:20" s="117" customFormat="1" ht="16.5" customHeight="1" x14ac:dyDescent="0.15">
      <c r="B94" s="118">
        <v>84</v>
      </c>
      <c r="C94" s="119"/>
      <c r="D94" s="120"/>
      <c r="E94" s="120"/>
      <c r="F94" s="120"/>
      <c r="G94" s="120"/>
      <c r="H94" s="120"/>
      <c r="I94" s="121">
        <f t="shared" si="15"/>
        <v>0</v>
      </c>
      <c r="J94" s="121">
        <f t="shared" si="16"/>
        <v>0</v>
      </c>
      <c r="K94" s="121">
        <f t="shared" si="17"/>
        <v>0</v>
      </c>
      <c r="L94" s="120"/>
      <c r="M94" s="120"/>
      <c r="N94" s="120"/>
      <c r="O94" s="121">
        <f t="shared" si="10"/>
        <v>0</v>
      </c>
      <c r="P94" s="121">
        <f t="shared" si="11"/>
        <v>0</v>
      </c>
      <c r="Q94" s="121">
        <f t="shared" si="12"/>
        <v>0</v>
      </c>
      <c r="R94" s="121">
        <f t="shared" si="9"/>
        <v>0</v>
      </c>
      <c r="S94" s="122">
        <f t="shared" si="13"/>
        <v>0</v>
      </c>
      <c r="T94" s="121">
        <f t="shared" si="14"/>
        <v>0</v>
      </c>
    </row>
    <row r="95" spans="2:20" s="117" customFormat="1" ht="16.5" customHeight="1" x14ac:dyDescent="0.15">
      <c r="B95" s="118">
        <v>85</v>
      </c>
      <c r="C95" s="119"/>
      <c r="D95" s="120"/>
      <c r="E95" s="120"/>
      <c r="F95" s="120"/>
      <c r="G95" s="120"/>
      <c r="H95" s="120"/>
      <c r="I95" s="121">
        <f t="shared" si="15"/>
        <v>0</v>
      </c>
      <c r="J95" s="121">
        <f t="shared" si="16"/>
        <v>0</v>
      </c>
      <c r="K95" s="121">
        <f t="shared" si="17"/>
        <v>0</v>
      </c>
      <c r="L95" s="120"/>
      <c r="M95" s="120"/>
      <c r="N95" s="120"/>
      <c r="O95" s="121">
        <f t="shared" si="10"/>
        <v>0</v>
      </c>
      <c r="P95" s="121">
        <f t="shared" si="11"/>
        <v>0</v>
      </c>
      <c r="Q95" s="121">
        <f t="shared" si="12"/>
        <v>0</v>
      </c>
      <c r="R95" s="121">
        <f t="shared" si="9"/>
        <v>0</v>
      </c>
      <c r="S95" s="122">
        <f t="shared" si="13"/>
        <v>0</v>
      </c>
      <c r="T95" s="121">
        <f t="shared" si="14"/>
        <v>0</v>
      </c>
    </row>
    <row r="96" spans="2:20" s="117" customFormat="1" ht="16.5" customHeight="1" x14ac:dyDescent="0.15">
      <c r="B96" s="118">
        <v>86</v>
      </c>
      <c r="C96" s="119"/>
      <c r="D96" s="120"/>
      <c r="E96" s="120"/>
      <c r="F96" s="120"/>
      <c r="G96" s="120"/>
      <c r="H96" s="120"/>
      <c r="I96" s="121">
        <f t="shared" si="15"/>
        <v>0</v>
      </c>
      <c r="J96" s="121">
        <f t="shared" si="16"/>
        <v>0</v>
      </c>
      <c r="K96" s="121">
        <f t="shared" si="17"/>
        <v>0</v>
      </c>
      <c r="L96" s="120"/>
      <c r="M96" s="120"/>
      <c r="N96" s="120"/>
      <c r="O96" s="121">
        <f t="shared" si="10"/>
        <v>0</v>
      </c>
      <c r="P96" s="121">
        <f t="shared" si="11"/>
        <v>0</v>
      </c>
      <c r="Q96" s="121">
        <f t="shared" si="12"/>
        <v>0</v>
      </c>
      <c r="R96" s="121">
        <f t="shared" si="9"/>
        <v>0</v>
      </c>
      <c r="S96" s="122">
        <f t="shared" si="13"/>
        <v>0</v>
      </c>
      <c r="T96" s="121">
        <f t="shared" si="14"/>
        <v>0</v>
      </c>
    </row>
    <row r="97" spans="2:20" s="117" customFormat="1" ht="16.5" customHeight="1" x14ac:dyDescent="0.15">
      <c r="B97" s="118">
        <v>87</v>
      </c>
      <c r="C97" s="119"/>
      <c r="D97" s="120"/>
      <c r="E97" s="120"/>
      <c r="F97" s="120"/>
      <c r="G97" s="120"/>
      <c r="H97" s="120"/>
      <c r="I97" s="121">
        <f t="shared" si="15"/>
        <v>0</v>
      </c>
      <c r="J97" s="121">
        <f t="shared" si="16"/>
        <v>0</v>
      </c>
      <c r="K97" s="121">
        <f t="shared" si="17"/>
        <v>0</v>
      </c>
      <c r="L97" s="120"/>
      <c r="M97" s="120"/>
      <c r="N97" s="120"/>
      <c r="O97" s="121">
        <f t="shared" si="10"/>
        <v>0</v>
      </c>
      <c r="P97" s="121">
        <f t="shared" si="11"/>
        <v>0</v>
      </c>
      <c r="Q97" s="121">
        <f t="shared" si="12"/>
        <v>0</v>
      </c>
      <c r="R97" s="121">
        <f t="shared" si="9"/>
        <v>0</v>
      </c>
      <c r="S97" s="122">
        <f t="shared" si="13"/>
        <v>0</v>
      </c>
      <c r="T97" s="121">
        <f t="shared" si="14"/>
        <v>0</v>
      </c>
    </row>
    <row r="98" spans="2:20" s="117" customFormat="1" ht="16.5" customHeight="1" x14ac:dyDescent="0.15">
      <c r="B98" s="118">
        <v>88</v>
      </c>
      <c r="C98" s="119"/>
      <c r="D98" s="120"/>
      <c r="E98" s="120"/>
      <c r="F98" s="120"/>
      <c r="G98" s="120"/>
      <c r="H98" s="120"/>
      <c r="I98" s="121">
        <f t="shared" si="15"/>
        <v>0</v>
      </c>
      <c r="J98" s="121">
        <f t="shared" si="16"/>
        <v>0</v>
      </c>
      <c r="K98" s="121">
        <f t="shared" si="17"/>
        <v>0</v>
      </c>
      <c r="L98" s="120"/>
      <c r="M98" s="120"/>
      <c r="N98" s="120"/>
      <c r="O98" s="121">
        <f t="shared" si="10"/>
        <v>0</v>
      </c>
      <c r="P98" s="121">
        <f t="shared" si="11"/>
        <v>0</v>
      </c>
      <c r="Q98" s="121">
        <f t="shared" si="12"/>
        <v>0</v>
      </c>
      <c r="R98" s="121">
        <f t="shared" si="9"/>
        <v>0</v>
      </c>
      <c r="S98" s="122">
        <f t="shared" si="13"/>
        <v>0</v>
      </c>
      <c r="T98" s="121">
        <f t="shared" si="14"/>
        <v>0</v>
      </c>
    </row>
    <row r="99" spans="2:20" s="117" customFormat="1" ht="16.5" customHeight="1" x14ac:dyDescent="0.15">
      <c r="B99" s="118">
        <v>89</v>
      </c>
      <c r="C99" s="119"/>
      <c r="D99" s="120"/>
      <c r="E99" s="120"/>
      <c r="F99" s="120"/>
      <c r="G99" s="120"/>
      <c r="H99" s="120"/>
      <c r="I99" s="121">
        <f t="shared" si="15"/>
        <v>0</v>
      </c>
      <c r="J99" s="121">
        <f t="shared" si="16"/>
        <v>0</v>
      </c>
      <c r="K99" s="121">
        <f t="shared" si="17"/>
        <v>0</v>
      </c>
      <c r="L99" s="120"/>
      <c r="M99" s="120"/>
      <c r="N99" s="120"/>
      <c r="O99" s="121">
        <f t="shared" si="10"/>
        <v>0</v>
      </c>
      <c r="P99" s="121">
        <f t="shared" si="11"/>
        <v>0</v>
      </c>
      <c r="Q99" s="121">
        <f t="shared" si="12"/>
        <v>0</v>
      </c>
      <c r="R99" s="121">
        <f t="shared" si="9"/>
        <v>0</v>
      </c>
      <c r="S99" s="122">
        <f t="shared" si="13"/>
        <v>0</v>
      </c>
      <c r="T99" s="121">
        <f t="shared" si="14"/>
        <v>0</v>
      </c>
    </row>
    <row r="100" spans="2:20" s="117" customFormat="1" ht="16.5" customHeight="1" x14ac:dyDescent="0.15">
      <c r="B100" s="118">
        <v>90</v>
      </c>
      <c r="C100" s="119"/>
      <c r="D100" s="120"/>
      <c r="E100" s="120"/>
      <c r="F100" s="120"/>
      <c r="G100" s="120"/>
      <c r="H100" s="120"/>
      <c r="I100" s="121">
        <f t="shared" si="15"/>
        <v>0</v>
      </c>
      <c r="J100" s="121">
        <f t="shared" si="16"/>
        <v>0</v>
      </c>
      <c r="K100" s="121">
        <f t="shared" si="17"/>
        <v>0</v>
      </c>
      <c r="L100" s="120"/>
      <c r="M100" s="120"/>
      <c r="N100" s="120"/>
      <c r="O100" s="121">
        <f t="shared" si="10"/>
        <v>0</v>
      </c>
      <c r="P100" s="121">
        <f t="shared" si="11"/>
        <v>0</v>
      </c>
      <c r="Q100" s="121">
        <f t="shared" si="12"/>
        <v>0</v>
      </c>
      <c r="R100" s="121">
        <f t="shared" si="9"/>
        <v>0</v>
      </c>
      <c r="S100" s="122">
        <f t="shared" si="13"/>
        <v>0</v>
      </c>
      <c r="T100" s="121">
        <f t="shared" si="14"/>
        <v>0</v>
      </c>
    </row>
    <row r="101" spans="2:20" s="117" customFormat="1" ht="16.5" customHeight="1" x14ac:dyDescent="0.15">
      <c r="B101" s="118">
        <v>91</v>
      </c>
      <c r="C101" s="119"/>
      <c r="D101" s="120"/>
      <c r="E101" s="120"/>
      <c r="F101" s="120"/>
      <c r="G101" s="120"/>
      <c r="H101" s="120"/>
      <c r="I101" s="121">
        <f t="shared" si="15"/>
        <v>0</v>
      </c>
      <c r="J101" s="121">
        <f t="shared" si="16"/>
        <v>0</v>
      </c>
      <c r="K101" s="121">
        <f t="shared" si="17"/>
        <v>0</v>
      </c>
      <c r="L101" s="120"/>
      <c r="M101" s="120"/>
      <c r="N101" s="120"/>
      <c r="O101" s="121">
        <f t="shared" si="10"/>
        <v>0</v>
      </c>
      <c r="P101" s="121">
        <f t="shared" si="11"/>
        <v>0</v>
      </c>
      <c r="Q101" s="121">
        <f t="shared" si="12"/>
        <v>0</v>
      </c>
      <c r="R101" s="121">
        <f t="shared" si="9"/>
        <v>0</v>
      </c>
      <c r="S101" s="122">
        <f t="shared" si="13"/>
        <v>0</v>
      </c>
      <c r="T101" s="121">
        <f t="shared" si="14"/>
        <v>0</v>
      </c>
    </row>
    <row r="102" spans="2:20" s="117" customFormat="1" ht="16.5" customHeight="1" x14ac:dyDescent="0.15">
      <c r="B102" s="118">
        <v>92</v>
      </c>
      <c r="C102" s="119"/>
      <c r="D102" s="120"/>
      <c r="E102" s="120"/>
      <c r="F102" s="120"/>
      <c r="G102" s="120"/>
      <c r="H102" s="120"/>
      <c r="I102" s="121">
        <f t="shared" si="15"/>
        <v>0</v>
      </c>
      <c r="J102" s="121">
        <f t="shared" si="16"/>
        <v>0</v>
      </c>
      <c r="K102" s="121">
        <f t="shared" si="17"/>
        <v>0</v>
      </c>
      <c r="L102" s="120"/>
      <c r="M102" s="120"/>
      <c r="N102" s="120"/>
      <c r="O102" s="121">
        <f t="shared" si="10"/>
        <v>0</v>
      </c>
      <c r="P102" s="121">
        <f t="shared" si="11"/>
        <v>0</v>
      </c>
      <c r="Q102" s="121">
        <f t="shared" si="12"/>
        <v>0</v>
      </c>
      <c r="R102" s="121">
        <f t="shared" si="9"/>
        <v>0</v>
      </c>
      <c r="S102" s="122">
        <f t="shared" si="13"/>
        <v>0</v>
      </c>
      <c r="T102" s="121">
        <f t="shared" si="14"/>
        <v>0</v>
      </c>
    </row>
    <row r="103" spans="2:20" s="117" customFormat="1" ht="16.5" customHeight="1" x14ac:dyDescent="0.15">
      <c r="B103" s="118">
        <v>93</v>
      </c>
      <c r="C103" s="119"/>
      <c r="D103" s="120"/>
      <c r="E103" s="120"/>
      <c r="F103" s="120"/>
      <c r="G103" s="120"/>
      <c r="H103" s="120"/>
      <c r="I103" s="121">
        <f t="shared" si="15"/>
        <v>0</v>
      </c>
      <c r="J103" s="121">
        <f t="shared" si="16"/>
        <v>0</v>
      </c>
      <c r="K103" s="121">
        <f t="shared" si="17"/>
        <v>0</v>
      </c>
      <c r="L103" s="120"/>
      <c r="M103" s="120"/>
      <c r="N103" s="120"/>
      <c r="O103" s="121">
        <f t="shared" si="10"/>
        <v>0</v>
      </c>
      <c r="P103" s="121">
        <f t="shared" si="11"/>
        <v>0</v>
      </c>
      <c r="Q103" s="121">
        <f t="shared" si="12"/>
        <v>0</v>
      </c>
      <c r="R103" s="121">
        <f t="shared" si="9"/>
        <v>0</v>
      </c>
      <c r="S103" s="122">
        <f t="shared" si="13"/>
        <v>0</v>
      </c>
      <c r="T103" s="121">
        <f t="shared" si="14"/>
        <v>0</v>
      </c>
    </row>
    <row r="104" spans="2:20" s="117" customFormat="1" ht="16.5" customHeight="1" x14ac:dyDescent="0.15">
      <c r="B104" s="118">
        <v>94</v>
      </c>
      <c r="C104" s="119"/>
      <c r="D104" s="120"/>
      <c r="E104" s="120"/>
      <c r="F104" s="120"/>
      <c r="G104" s="120"/>
      <c r="H104" s="120"/>
      <c r="I104" s="121">
        <f t="shared" si="15"/>
        <v>0</v>
      </c>
      <c r="J104" s="121">
        <f t="shared" si="16"/>
        <v>0</v>
      </c>
      <c r="K104" s="121">
        <f t="shared" si="17"/>
        <v>0</v>
      </c>
      <c r="L104" s="120"/>
      <c r="M104" s="120"/>
      <c r="N104" s="120"/>
      <c r="O104" s="121">
        <f t="shared" si="10"/>
        <v>0</v>
      </c>
      <c r="P104" s="121">
        <f t="shared" si="11"/>
        <v>0</v>
      </c>
      <c r="Q104" s="121">
        <f t="shared" si="12"/>
        <v>0</v>
      </c>
      <c r="R104" s="121">
        <f t="shared" si="9"/>
        <v>0</v>
      </c>
      <c r="S104" s="122">
        <f t="shared" si="13"/>
        <v>0</v>
      </c>
      <c r="T104" s="121">
        <f t="shared" si="14"/>
        <v>0</v>
      </c>
    </row>
    <row r="105" spans="2:20" s="117" customFormat="1" ht="16.5" customHeight="1" x14ac:dyDescent="0.15">
      <c r="B105" s="118">
        <v>95</v>
      </c>
      <c r="C105" s="119"/>
      <c r="D105" s="120"/>
      <c r="E105" s="120"/>
      <c r="F105" s="120"/>
      <c r="G105" s="120"/>
      <c r="H105" s="120"/>
      <c r="I105" s="121">
        <f t="shared" si="15"/>
        <v>0</v>
      </c>
      <c r="J105" s="121">
        <f t="shared" si="16"/>
        <v>0</v>
      </c>
      <c r="K105" s="121">
        <f t="shared" si="17"/>
        <v>0</v>
      </c>
      <c r="L105" s="120"/>
      <c r="M105" s="120"/>
      <c r="N105" s="120"/>
      <c r="O105" s="121">
        <f t="shared" si="10"/>
        <v>0</v>
      </c>
      <c r="P105" s="121">
        <f t="shared" si="11"/>
        <v>0</v>
      </c>
      <c r="Q105" s="121">
        <f t="shared" si="12"/>
        <v>0</v>
      </c>
      <c r="R105" s="121">
        <f t="shared" si="9"/>
        <v>0</v>
      </c>
      <c r="S105" s="122">
        <f t="shared" si="13"/>
        <v>0</v>
      </c>
      <c r="T105" s="121">
        <f t="shared" si="14"/>
        <v>0</v>
      </c>
    </row>
    <row r="106" spans="2:20" s="117" customFormat="1" ht="16.5" customHeight="1" x14ac:dyDescent="0.15">
      <c r="B106" s="118">
        <v>96</v>
      </c>
      <c r="C106" s="119"/>
      <c r="D106" s="120"/>
      <c r="E106" s="120"/>
      <c r="F106" s="120"/>
      <c r="G106" s="120"/>
      <c r="H106" s="120"/>
      <c r="I106" s="121">
        <f t="shared" si="15"/>
        <v>0</v>
      </c>
      <c r="J106" s="121">
        <f t="shared" si="16"/>
        <v>0</v>
      </c>
      <c r="K106" s="121">
        <f t="shared" si="17"/>
        <v>0</v>
      </c>
      <c r="L106" s="120"/>
      <c r="M106" s="120"/>
      <c r="N106" s="120"/>
      <c r="O106" s="121">
        <f t="shared" si="10"/>
        <v>0</v>
      </c>
      <c r="P106" s="121">
        <f t="shared" si="11"/>
        <v>0</v>
      </c>
      <c r="Q106" s="121">
        <f t="shared" si="12"/>
        <v>0</v>
      </c>
      <c r="R106" s="121">
        <f t="shared" si="9"/>
        <v>0</v>
      </c>
      <c r="S106" s="122">
        <f t="shared" si="13"/>
        <v>0</v>
      </c>
      <c r="T106" s="121">
        <f t="shared" si="14"/>
        <v>0</v>
      </c>
    </row>
    <row r="107" spans="2:20" s="117" customFormat="1" ht="16.5" customHeight="1" x14ac:dyDescent="0.15">
      <c r="B107" s="118">
        <v>97</v>
      </c>
      <c r="C107" s="119"/>
      <c r="D107" s="120"/>
      <c r="E107" s="120"/>
      <c r="F107" s="120"/>
      <c r="G107" s="120"/>
      <c r="H107" s="120"/>
      <c r="I107" s="121">
        <f t="shared" si="15"/>
        <v>0</v>
      </c>
      <c r="J107" s="121">
        <f t="shared" si="16"/>
        <v>0</v>
      </c>
      <c r="K107" s="121">
        <f t="shared" si="17"/>
        <v>0</v>
      </c>
      <c r="L107" s="120"/>
      <c r="M107" s="120"/>
      <c r="N107" s="120"/>
      <c r="O107" s="121">
        <f t="shared" si="10"/>
        <v>0</v>
      </c>
      <c r="P107" s="121">
        <f t="shared" si="11"/>
        <v>0</v>
      </c>
      <c r="Q107" s="121">
        <f t="shared" si="12"/>
        <v>0</v>
      </c>
      <c r="R107" s="121">
        <f t="shared" si="9"/>
        <v>0</v>
      </c>
      <c r="S107" s="122">
        <f t="shared" si="13"/>
        <v>0</v>
      </c>
      <c r="T107" s="121">
        <f t="shared" si="14"/>
        <v>0</v>
      </c>
    </row>
    <row r="108" spans="2:20" s="117" customFormat="1" ht="16.5" customHeight="1" x14ac:dyDescent="0.15">
      <c r="B108" s="118">
        <v>98</v>
      </c>
      <c r="C108" s="119"/>
      <c r="D108" s="120"/>
      <c r="E108" s="120"/>
      <c r="F108" s="120"/>
      <c r="G108" s="120"/>
      <c r="H108" s="120"/>
      <c r="I108" s="121">
        <f t="shared" si="15"/>
        <v>0</v>
      </c>
      <c r="J108" s="121">
        <f t="shared" si="16"/>
        <v>0</v>
      </c>
      <c r="K108" s="121">
        <f t="shared" si="17"/>
        <v>0</v>
      </c>
      <c r="L108" s="120"/>
      <c r="M108" s="120"/>
      <c r="N108" s="120"/>
      <c r="O108" s="121">
        <f t="shared" si="10"/>
        <v>0</v>
      </c>
      <c r="P108" s="121">
        <f t="shared" si="11"/>
        <v>0</v>
      </c>
      <c r="Q108" s="121">
        <f t="shared" si="12"/>
        <v>0</v>
      </c>
      <c r="R108" s="121">
        <f t="shared" si="9"/>
        <v>0</v>
      </c>
      <c r="S108" s="122">
        <f t="shared" si="13"/>
        <v>0</v>
      </c>
      <c r="T108" s="121">
        <f t="shared" si="14"/>
        <v>0</v>
      </c>
    </row>
    <row r="109" spans="2:20" s="117" customFormat="1" ht="16.5" customHeight="1" x14ac:dyDescent="0.15">
      <c r="B109" s="118">
        <v>99</v>
      </c>
      <c r="C109" s="119"/>
      <c r="D109" s="120"/>
      <c r="E109" s="120"/>
      <c r="F109" s="120"/>
      <c r="G109" s="120"/>
      <c r="H109" s="120"/>
      <c r="I109" s="121">
        <f t="shared" si="15"/>
        <v>0</v>
      </c>
      <c r="J109" s="121">
        <f t="shared" si="16"/>
        <v>0</v>
      </c>
      <c r="K109" s="121">
        <f t="shared" si="17"/>
        <v>0</v>
      </c>
      <c r="L109" s="120"/>
      <c r="M109" s="120"/>
      <c r="N109" s="120"/>
      <c r="O109" s="121">
        <f t="shared" si="10"/>
        <v>0</v>
      </c>
      <c r="P109" s="121">
        <f t="shared" si="11"/>
        <v>0</v>
      </c>
      <c r="Q109" s="121">
        <f t="shared" si="12"/>
        <v>0</v>
      </c>
      <c r="R109" s="121">
        <f t="shared" si="9"/>
        <v>0</v>
      </c>
      <c r="S109" s="122">
        <f t="shared" si="13"/>
        <v>0</v>
      </c>
      <c r="T109" s="121">
        <f t="shared" si="14"/>
        <v>0</v>
      </c>
    </row>
    <row r="110" spans="2:20" s="117" customFormat="1" ht="16.5" customHeight="1" x14ac:dyDescent="0.15">
      <c r="B110" s="118">
        <v>100</v>
      </c>
      <c r="C110" s="119"/>
      <c r="D110" s="120"/>
      <c r="E110" s="120"/>
      <c r="F110" s="120"/>
      <c r="G110" s="120"/>
      <c r="H110" s="120"/>
      <c r="I110" s="121">
        <f t="shared" si="15"/>
        <v>0</v>
      </c>
      <c r="J110" s="121">
        <f t="shared" si="16"/>
        <v>0</v>
      </c>
      <c r="K110" s="121">
        <f t="shared" si="17"/>
        <v>0</v>
      </c>
      <c r="L110" s="120"/>
      <c r="M110" s="120"/>
      <c r="N110" s="120"/>
      <c r="O110" s="121">
        <f t="shared" si="10"/>
        <v>0</v>
      </c>
      <c r="P110" s="121">
        <f t="shared" si="11"/>
        <v>0</v>
      </c>
      <c r="Q110" s="121">
        <f t="shared" si="12"/>
        <v>0</v>
      </c>
      <c r="R110" s="121">
        <f t="shared" si="9"/>
        <v>0</v>
      </c>
      <c r="S110" s="122">
        <f t="shared" si="13"/>
        <v>0</v>
      </c>
      <c r="T110" s="121">
        <f t="shared" si="14"/>
        <v>0</v>
      </c>
    </row>
    <row r="111" spans="2:20" s="117" customFormat="1" ht="16.5" customHeight="1" x14ac:dyDescent="0.15">
      <c r="B111" s="118">
        <v>101</v>
      </c>
      <c r="C111" s="119"/>
      <c r="D111" s="120"/>
      <c r="E111" s="120"/>
      <c r="F111" s="120"/>
      <c r="G111" s="120"/>
      <c r="H111" s="120"/>
      <c r="I111" s="121">
        <f t="shared" si="15"/>
        <v>0</v>
      </c>
      <c r="J111" s="121">
        <f t="shared" si="16"/>
        <v>0</v>
      </c>
      <c r="K111" s="121">
        <f t="shared" si="17"/>
        <v>0</v>
      </c>
      <c r="L111" s="120"/>
      <c r="M111" s="120"/>
      <c r="N111" s="120"/>
      <c r="O111" s="121">
        <f t="shared" si="10"/>
        <v>0</v>
      </c>
      <c r="P111" s="121">
        <f t="shared" si="11"/>
        <v>0</v>
      </c>
      <c r="Q111" s="121">
        <f t="shared" si="12"/>
        <v>0</v>
      </c>
      <c r="R111" s="121">
        <f t="shared" si="9"/>
        <v>0</v>
      </c>
      <c r="S111" s="122">
        <f t="shared" si="13"/>
        <v>0</v>
      </c>
      <c r="T111" s="121">
        <f t="shared" si="14"/>
        <v>0</v>
      </c>
    </row>
    <row r="112" spans="2:20" s="117" customFormat="1" ht="16.5" customHeight="1" x14ac:dyDescent="0.15">
      <c r="B112" s="118">
        <v>102</v>
      </c>
      <c r="C112" s="119"/>
      <c r="D112" s="120"/>
      <c r="E112" s="120"/>
      <c r="F112" s="120"/>
      <c r="G112" s="120"/>
      <c r="H112" s="120"/>
      <c r="I112" s="121">
        <f t="shared" si="15"/>
        <v>0</v>
      </c>
      <c r="J112" s="121">
        <f t="shared" si="16"/>
        <v>0</v>
      </c>
      <c r="K112" s="121">
        <f t="shared" si="17"/>
        <v>0</v>
      </c>
      <c r="L112" s="120"/>
      <c r="M112" s="120"/>
      <c r="N112" s="120"/>
      <c r="O112" s="121">
        <f t="shared" si="10"/>
        <v>0</v>
      </c>
      <c r="P112" s="121">
        <f t="shared" si="11"/>
        <v>0</v>
      </c>
      <c r="Q112" s="121">
        <f t="shared" si="12"/>
        <v>0</v>
      </c>
      <c r="R112" s="121">
        <f t="shared" si="9"/>
        <v>0</v>
      </c>
      <c r="S112" s="122">
        <f t="shared" si="13"/>
        <v>0</v>
      </c>
      <c r="T112" s="121">
        <f t="shared" si="14"/>
        <v>0</v>
      </c>
    </row>
    <row r="113" spans="2:20" s="117" customFormat="1" ht="16.5" customHeight="1" x14ac:dyDescent="0.15">
      <c r="B113" s="118">
        <v>103</v>
      </c>
      <c r="C113" s="119"/>
      <c r="D113" s="120"/>
      <c r="E113" s="120"/>
      <c r="F113" s="120"/>
      <c r="G113" s="120"/>
      <c r="H113" s="120"/>
      <c r="I113" s="121">
        <f t="shared" si="15"/>
        <v>0</v>
      </c>
      <c r="J113" s="121">
        <f t="shared" si="16"/>
        <v>0</v>
      </c>
      <c r="K113" s="121">
        <f t="shared" si="17"/>
        <v>0</v>
      </c>
      <c r="L113" s="120"/>
      <c r="M113" s="120"/>
      <c r="N113" s="120"/>
      <c r="O113" s="121">
        <f t="shared" si="10"/>
        <v>0</v>
      </c>
      <c r="P113" s="121">
        <f t="shared" si="11"/>
        <v>0</v>
      </c>
      <c r="Q113" s="121">
        <f t="shared" si="12"/>
        <v>0</v>
      </c>
      <c r="R113" s="121">
        <f t="shared" si="9"/>
        <v>0</v>
      </c>
      <c r="S113" s="122">
        <f t="shared" si="13"/>
        <v>0</v>
      </c>
      <c r="T113" s="121">
        <f t="shared" si="14"/>
        <v>0</v>
      </c>
    </row>
    <row r="114" spans="2:20" s="117" customFormat="1" ht="16.5" customHeight="1" x14ac:dyDescent="0.15">
      <c r="B114" s="118">
        <v>104</v>
      </c>
      <c r="C114" s="119"/>
      <c r="D114" s="120"/>
      <c r="E114" s="120"/>
      <c r="F114" s="120"/>
      <c r="G114" s="120"/>
      <c r="H114" s="120"/>
      <c r="I114" s="121">
        <f t="shared" si="15"/>
        <v>0</v>
      </c>
      <c r="J114" s="121">
        <f t="shared" si="16"/>
        <v>0</v>
      </c>
      <c r="K114" s="121">
        <f t="shared" si="17"/>
        <v>0</v>
      </c>
      <c r="L114" s="120"/>
      <c r="M114" s="120"/>
      <c r="N114" s="120"/>
      <c r="O114" s="121">
        <f t="shared" si="10"/>
        <v>0</v>
      </c>
      <c r="P114" s="121">
        <f t="shared" si="11"/>
        <v>0</v>
      </c>
      <c r="Q114" s="121">
        <f t="shared" si="12"/>
        <v>0</v>
      </c>
      <c r="R114" s="121">
        <f t="shared" si="9"/>
        <v>0</v>
      </c>
      <c r="S114" s="122">
        <f t="shared" si="13"/>
        <v>0</v>
      </c>
      <c r="T114" s="121">
        <f t="shared" si="14"/>
        <v>0</v>
      </c>
    </row>
    <row r="115" spans="2:20" s="117" customFormat="1" ht="16.5" customHeight="1" x14ac:dyDescent="0.15">
      <c r="B115" s="118">
        <v>105</v>
      </c>
      <c r="C115" s="119"/>
      <c r="D115" s="120"/>
      <c r="E115" s="120"/>
      <c r="F115" s="120"/>
      <c r="G115" s="120"/>
      <c r="H115" s="120"/>
      <c r="I115" s="121">
        <f t="shared" si="15"/>
        <v>0</v>
      </c>
      <c r="J115" s="121">
        <f t="shared" si="16"/>
        <v>0</v>
      </c>
      <c r="K115" s="121">
        <f t="shared" si="17"/>
        <v>0</v>
      </c>
      <c r="L115" s="120"/>
      <c r="M115" s="120"/>
      <c r="N115" s="120"/>
      <c r="O115" s="121">
        <f t="shared" si="10"/>
        <v>0</v>
      </c>
      <c r="P115" s="121">
        <f t="shared" si="11"/>
        <v>0</v>
      </c>
      <c r="Q115" s="121">
        <f t="shared" si="12"/>
        <v>0</v>
      </c>
      <c r="R115" s="121">
        <f t="shared" si="9"/>
        <v>0</v>
      </c>
      <c r="S115" s="122">
        <f t="shared" si="13"/>
        <v>0</v>
      </c>
      <c r="T115" s="121">
        <f t="shared" si="14"/>
        <v>0</v>
      </c>
    </row>
    <row r="116" spans="2:20" s="117" customFormat="1" ht="16.5" customHeight="1" x14ac:dyDescent="0.15">
      <c r="B116" s="118">
        <v>106</v>
      </c>
      <c r="C116" s="119"/>
      <c r="D116" s="120"/>
      <c r="E116" s="120"/>
      <c r="F116" s="120"/>
      <c r="G116" s="120"/>
      <c r="H116" s="120"/>
      <c r="I116" s="121">
        <f t="shared" si="15"/>
        <v>0</v>
      </c>
      <c r="J116" s="121">
        <f t="shared" si="16"/>
        <v>0</v>
      </c>
      <c r="K116" s="121">
        <f t="shared" si="17"/>
        <v>0</v>
      </c>
      <c r="L116" s="120"/>
      <c r="M116" s="120"/>
      <c r="N116" s="120"/>
      <c r="O116" s="121">
        <f t="shared" si="10"/>
        <v>0</v>
      </c>
      <c r="P116" s="121">
        <f t="shared" si="11"/>
        <v>0</v>
      </c>
      <c r="Q116" s="121">
        <f t="shared" si="12"/>
        <v>0</v>
      </c>
      <c r="R116" s="121">
        <f t="shared" si="9"/>
        <v>0</v>
      </c>
      <c r="S116" s="122">
        <f t="shared" si="13"/>
        <v>0</v>
      </c>
      <c r="T116" s="121">
        <f t="shared" si="14"/>
        <v>0</v>
      </c>
    </row>
    <row r="117" spans="2:20" s="117" customFormat="1" ht="16.5" customHeight="1" x14ac:dyDescent="0.15">
      <c r="B117" s="118">
        <v>107</v>
      </c>
      <c r="C117" s="119"/>
      <c r="D117" s="120"/>
      <c r="E117" s="120"/>
      <c r="F117" s="120"/>
      <c r="G117" s="120"/>
      <c r="H117" s="120"/>
      <c r="I117" s="121">
        <f t="shared" si="15"/>
        <v>0</v>
      </c>
      <c r="J117" s="121">
        <f t="shared" si="16"/>
        <v>0</v>
      </c>
      <c r="K117" s="121">
        <f t="shared" si="17"/>
        <v>0</v>
      </c>
      <c r="L117" s="120"/>
      <c r="M117" s="120"/>
      <c r="N117" s="120"/>
      <c r="O117" s="121">
        <f t="shared" si="10"/>
        <v>0</v>
      </c>
      <c r="P117" s="121">
        <f t="shared" si="11"/>
        <v>0</v>
      </c>
      <c r="Q117" s="121">
        <f t="shared" si="12"/>
        <v>0</v>
      </c>
      <c r="R117" s="121">
        <f t="shared" si="9"/>
        <v>0</v>
      </c>
      <c r="S117" s="122">
        <f t="shared" si="13"/>
        <v>0</v>
      </c>
      <c r="T117" s="121">
        <f t="shared" si="14"/>
        <v>0</v>
      </c>
    </row>
    <row r="118" spans="2:20" s="117" customFormat="1" ht="16.5" customHeight="1" x14ac:dyDescent="0.15">
      <c r="B118" s="118">
        <v>108</v>
      </c>
      <c r="C118" s="119"/>
      <c r="D118" s="120"/>
      <c r="E118" s="120"/>
      <c r="F118" s="120"/>
      <c r="G118" s="120"/>
      <c r="H118" s="120"/>
      <c r="I118" s="121">
        <f t="shared" si="15"/>
        <v>0</v>
      </c>
      <c r="J118" s="121">
        <f t="shared" si="16"/>
        <v>0</v>
      </c>
      <c r="K118" s="121">
        <f t="shared" si="17"/>
        <v>0</v>
      </c>
      <c r="L118" s="120"/>
      <c r="M118" s="120"/>
      <c r="N118" s="120"/>
      <c r="O118" s="121">
        <f t="shared" si="10"/>
        <v>0</v>
      </c>
      <c r="P118" s="121">
        <f t="shared" si="11"/>
        <v>0</v>
      </c>
      <c r="Q118" s="121">
        <f t="shared" si="12"/>
        <v>0</v>
      </c>
      <c r="R118" s="121">
        <f t="shared" si="9"/>
        <v>0</v>
      </c>
      <c r="S118" s="122">
        <f t="shared" si="13"/>
        <v>0</v>
      </c>
      <c r="T118" s="121">
        <f t="shared" si="14"/>
        <v>0</v>
      </c>
    </row>
    <row r="119" spans="2:20" s="117" customFormat="1" ht="16.5" customHeight="1" x14ac:dyDescent="0.15">
      <c r="B119" s="118">
        <v>109</v>
      </c>
      <c r="C119" s="119"/>
      <c r="D119" s="120"/>
      <c r="E119" s="120"/>
      <c r="F119" s="120"/>
      <c r="G119" s="120"/>
      <c r="H119" s="120"/>
      <c r="I119" s="121">
        <f t="shared" si="15"/>
        <v>0</v>
      </c>
      <c r="J119" s="121">
        <f t="shared" si="16"/>
        <v>0</v>
      </c>
      <c r="K119" s="121">
        <f t="shared" si="17"/>
        <v>0</v>
      </c>
      <c r="L119" s="120"/>
      <c r="M119" s="120"/>
      <c r="N119" s="120"/>
      <c r="O119" s="121">
        <f t="shared" si="10"/>
        <v>0</v>
      </c>
      <c r="P119" s="121">
        <f t="shared" si="11"/>
        <v>0</v>
      </c>
      <c r="Q119" s="121">
        <f t="shared" si="12"/>
        <v>0</v>
      </c>
      <c r="R119" s="121">
        <f t="shared" si="9"/>
        <v>0</v>
      </c>
      <c r="S119" s="122">
        <f t="shared" si="13"/>
        <v>0</v>
      </c>
      <c r="T119" s="121">
        <f t="shared" si="14"/>
        <v>0</v>
      </c>
    </row>
    <row r="120" spans="2:20" s="117" customFormat="1" ht="16.5" customHeight="1" x14ac:dyDescent="0.15">
      <c r="B120" s="118">
        <v>110</v>
      </c>
      <c r="C120" s="119"/>
      <c r="D120" s="120"/>
      <c r="E120" s="120"/>
      <c r="F120" s="120"/>
      <c r="G120" s="120"/>
      <c r="H120" s="120"/>
      <c r="I120" s="121">
        <f t="shared" si="15"/>
        <v>0</v>
      </c>
      <c r="J120" s="121">
        <f t="shared" si="16"/>
        <v>0</v>
      </c>
      <c r="K120" s="121">
        <f t="shared" si="17"/>
        <v>0</v>
      </c>
      <c r="L120" s="120"/>
      <c r="M120" s="120"/>
      <c r="N120" s="120"/>
      <c r="O120" s="121">
        <f t="shared" si="10"/>
        <v>0</v>
      </c>
      <c r="P120" s="121">
        <f t="shared" si="11"/>
        <v>0</v>
      </c>
      <c r="Q120" s="121">
        <f t="shared" si="12"/>
        <v>0</v>
      </c>
      <c r="R120" s="121">
        <f t="shared" si="9"/>
        <v>0</v>
      </c>
      <c r="S120" s="122">
        <f t="shared" si="13"/>
        <v>0</v>
      </c>
      <c r="T120" s="121">
        <f t="shared" si="14"/>
        <v>0</v>
      </c>
    </row>
    <row r="121" spans="2:20" s="117" customFormat="1" ht="16.5" customHeight="1" x14ac:dyDescent="0.15">
      <c r="B121" s="118">
        <v>111</v>
      </c>
      <c r="C121" s="119"/>
      <c r="D121" s="120"/>
      <c r="E121" s="120"/>
      <c r="F121" s="120"/>
      <c r="G121" s="120"/>
      <c r="H121" s="120"/>
      <c r="I121" s="121">
        <f t="shared" si="15"/>
        <v>0</v>
      </c>
      <c r="J121" s="121">
        <f t="shared" si="16"/>
        <v>0</v>
      </c>
      <c r="K121" s="121">
        <f t="shared" si="17"/>
        <v>0</v>
      </c>
      <c r="L121" s="120"/>
      <c r="M121" s="120"/>
      <c r="N121" s="120"/>
      <c r="O121" s="121">
        <f t="shared" si="10"/>
        <v>0</v>
      </c>
      <c r="P121" s="121">
        <f t="shared" si="11"/>
        <v>0</v>
      </c>
      <c r="Q121" s="121">
        <f t="shared" si="12"/>
        <v>0</v>
      </c>
      <c r="R121" s="121">
        <f t="shared" si="9"/>
        <v>0</v>
      </c>
      <c r="S121" s="122">
        <f t="shared" si="13"/>
        <v>0</v>
      </c>
      <c r="T121" s="121">
        <f t="shared" si="14"/>
        <v>0</v>
      </c>
    </row>
    <row r="122" spans="2:20" s="117" customFormat="1" ht="16.5" customHeight="1" x14ac:dyDescent="0.15">
      <c r="B122" s="118">
        <v>112</v>
      </c>
      <c r="C122" s="119"/>
      <c r="D122" s="120"/>
      <c r="E122" s="120"/>
      <c r="F122" s="120"/>
      <c r="G122" s="120"/>
      <c r="H122" s="120"/>
      <c r="I122" s="121">
        <f t="shared" si="15"/>
        <v>0</v>
      </c>
      <c r="J122" s="121">
        <f t="shared" si="16"/>
        <v>0</v>
      </c>
      <c r="K122" s="121">
        <f t="shared" si="17"/>
        <v>0</v>
      </c>
      <c r="L122" s="120"/>
      <c r="M122" s="120"/>
      <c r="N122" s="120"/>
      <c r="O122" s="121">
        <f t="shared" si="10"/>
        <v>0</v>
      </c>
      <c r="P122" s="121">
        <f t="shared" si="11"/>
        <v>0</v>
      </c>
      <c r="Q122" s="121">
        <f t="shared" si="12"/>
        <v>0</v>
      </c>
      <c r="R122" s="121">
        <f t="shared" si="9"/>
        <v>0</v>
      </c>
      <c r="S122" s="122">
        <f t="shared" si="13"/>
        <v>0</v>
      </c>
      <c r="T122" s="121">
        <f t="shared" si="14"/>
        <v>0</v>
      </c>
    </row>
    <row r="123" spans="2:20" s="117" customFormat="1" ht="16.5" customHeight="1" x14ac:dyDescent="0.15">
      <c r="B123" s="118">
        <v>113</v>
      </c>
      <c r="C123" s="119"/>
      <c r="D123" s="120"/>
      <c r="E123" s="120"/>
      <c r="F123" s="120"/>
      <c r="G123" s="120"/>
      <c r="H123" s="120"/>
      <c r="I123" s="121">
        <f t="shared" si="15"/>
        <v>0</v>
      </c>
      <c r="J123" s="121">
        <f t="shared" si="16"/>
        <v>0</v>
      </c>
      <c r="K123" s="121">
        <f t="shared" si="17"/>
        <v>0</v>
      </c>
      <c r="L123" s="120"/>
      <c r="M123" s="120"/>
      <c r="N123" s="120"/>
      <c r="O123" s="121">
        <f t="shared" si="10"/>
        <v>0</v>
      </c>
      <c r="P123" s="121">
        <f t="shared" si="11"/>
        <v>0</v>
      </c>
      <c r="Q123" s="121">
        <f t="shared" si="12"/>
        <v>0</v>
      </c>
      <c r="R123" s="121">
        <f t="shared" si="9"/>
        <v>0</v>
      </c>
      <c r="S123" s="122">
        <f t="shared" si="13"/>
        <v>0</v>
      </c>
      <c r="T123" s="121">
        <f t="shared" si="14"/>
        <v>0</v>
      </c>
    </row>
    <row r="124" spans="2:20" s="117" customFormat="1" ht="16.5" customHeight="1" x14ac:dyDescent="0.15">
      <c r="B124" s="118">
        <v>114</v>
      </c>
      <c r="C124" s="119"/>
      <c r="D124" s="120"/>
      <c r="E124" s="120"/>
      <c r="F124" s="120"/>
      <c r="G124" s="120"/>
      <c r="H124" s="120"/>
      <c r="I124" s="121">
        <f t="shared" si="15"/>
        <v>0</v>
      </c>
      <c r="J124" s="121">
        <f t="shared" si="16"/>
        <v>0</v>
      </c>
      <c r="K124" s="121">
        <f t="shared" si="17"/>
        <v>0</v>
      </c>
      <c r="L124" s="120"/>
      <c r="M124" s="120"/>
      <c r="N124" s="120"/>
      <c r="O124" s="121">
        <f t="shared" si="10"/>
        <v>0</v>
      </c>
      <c r="P124" s="121">
        <f t="shared" si="11"/>
        <v>0</v>
      </c>
      <c r="Q124" s="121">
        <f t="shared" si="12"/>
        <v>0</v>
      </c>
      <c r="R124" s="121">
        <f t="shared" si="9"/>
        <v>0</v>
      </c>
      <c r="S124" s="122">
        <f t="shared" si="13"/>
        <v>0</v>
      </c>
      <c r="T124" s="121">
        <f t="shared" si="14"/>
        <v>0</v>
      </c>
    </row>
    <row r="125" spans="2:20" s="117" customFormat="1" ht="16.5" customHeight="1" x14ac:dyDescent="0.15">
      <c r="B125" s="118">
        <v>115</v>
      </c>
      <c r="C125" s="119"/>
      <c r="D125" s="120"/>
      <c r="E125" s="120"/>
      <c r="F125" s="120"/>
      <c r="G125" s="120"/>
      <c r="H125" s="120"/>
      <c r="I125" s="121">
        <f t="shared" si="15"/>
        <v>0</v>
      </c>
      <c r="J125" s="121">
        <f t="shared" si="16"/>
        <v>0</v>
      </c>
      <c r="K125" s="121">
        <f t="shared" si="17"/>
        <v>0</v>
      </c>
      <c r="L125" s="120"/>
      <c r="M125" s="120"/>
      <c r="N125" s="120"/>
      <c r="O125" s="121">
        <f t="shared" si="10"/>
        <v>0</v>
      </c>
      <c r="P125" s="121">
        <f t="shared" si="11"/>
        <v>0</v>
      </c>
      <c r="Q125" s="121">
        <f t="shared" si="12"/>
        <v>0</v>
      </c>
      <c r="R125" s="121">
        <f t="shared" si="9"/>
        <v>0</v>
      </c>
      <c r="S125" s="122">
        <f t="shared" si="13"/>
        <v>0</v>
      </c>
      <c r="T125" s="121">
        <f t="shared" si="14"/>
        <v>0</v>
      </c>
    </row>
    <row r="126" spans="2:20" s="117" customFormat="1" ht="16.5" customHeight="1" x14ac:dyDescent="0.15">
      <c r="B126" s="118">
        <v>116</v>
      </c>
      <c r="C126" s="119"/>
      <c r="D126" s="120"/>
      <c r="E126" s="120"/>
      <c r="F126" s="120"/>
      <c r="G126" s="120"/>
      <c r="H126" s="120"/>
      <c r="I126" s="121">
        <f t="shared" si="15"/>
        <v>0</v>
      </c>
      <c r="J126" s="121">
        <f t="shared" si="16"/>
        <v>0</v>
      </c>
      <c r="K126" s="121">
        <f t="shared" si="17"/>
        <v>0</v>
      </c>
      <c r="L126" s="120"/>
      <c r="M126" s="120"/>
      <c r="N126" s="120"/>
      <c r="O126" s="121">
        <f t="shared" si="10"/>
        <v>0</v>
      </c>
      <c r="P126" s="121">
        <f t="shared" si="11"/>
        <v>0</v>
      </c>
      <c r="Q126" s="121">
        <f t="shared" si="12"/>
        <v>0</v>
      </c>
      <c r="R126" s="121">
        <f t="shared" si="9"/>
        <v>0</v>
      </c>
      <c r="S126" s="122">
        <f t="shared" si="13"/>
        <v>0</v>
      </c>
      <c r="T126" s="121">
        <f t="shared" si="14"/>
        <v>0</v>
      </c>
    </row>
    <row r="127" spans="2:20" s="117" customFormat="1" ht="16.5" customHeight="1" x14ac:dyDescent="0.15">
      <c r="B127" s="118">
        <v>117</v>
      </c>
      <c r="C127" s="119"/>
      <c r="D127" s="120"/>
      <c r="E127" s="120"/>
      <c r="F127" s="120"/>
      <c r="G127" s="120"/>
      <c r="H127" s="120"/>
      <c r="I127" s="121">
        <f t="shared" si="15"/>
        <v>0</v>
      </c>
      <c r="J127" s="121">
        <f t="shared" si="16"/>
        <v>0</v>
      </c>
      <c r="K127" s="121">
        <f t="shared" si="17"/>
        <v>0</v>
      </c>
      <c r="L127" s="120"/>
      <c r="M127" s="120"/>
      <c r="N127" s="120"/>
      <c r="O127" s="121">
        <f t="shared" si="10"/>
        <v>0</v>
      </c>
      <c r="P127" s="121">
        <f t="shared" si="11"/>
        <v>0</v>
      </c>
      <c r="Q127" s="121">
        <f t="shared" si="12"/>
        <v>0</v>
      </c>
      <c r="R127" s="121">
        <f t="shared" si="9"/>
        <v>0</v>
      </c>
      <c r="S127" s="122">
        <f t="shared" si="13"/>
        <v>0</v>
      </c>
      <c r="T127" s="121">
        <f t="shared" si="14"/>
        <v>0</v>
      </c>
    </row>
    <row r="128" spans="2:20" s="117" customFormat="1" ht="16.5" customHeight="1" x14ac:dyDescent="0.15">
      <c r="B128" s="118">
        <v>118</v>
      </c>
      <c r="C128" s="119"/>
      <c r="D128" s="120"/>
      <c r="E128" s="120"/>
      <c r="F128" s="120"/>
      <c r="G128" s="120"/>
      <c r="H128" s="120"/>
      <c r="I128" s="121">
        <f t="shared" si="15"/>
        <v>0</v>
      </c>
      <c r="J128" s="121">
        <f t="shared" si="16"/>
        <v>0</v>
      </c>
      <c r="K128" s="121">
        <f t="shared" si="17"/>
        <v>0</v>
      </c>
      <c r="L128" s="120"/>
      <c r="M128" s="120"/>
      <c r="N128" s="120"/>
      <c r="O128" s="121">
        <f t="shared" si="10"/>
        <v>0</v>
      </c>
      <c r="P128" s="121">
        <f t="shared" si="11"/>
        <v>0</v>
      </c>
      <c r="Q128" s="121">
        <f t="shared" si="12"/>
        <v>0</v>
      </c>
      <c r="R128" s="121">
        <f t="shared" si="9"/>
        <v>0</v>
      </c>
      <c r="S128" s="122">
        <f t="shared" si="13"/>
        <v>0</v>
      </c>
      <c r="T128" s="121">
        <f t="shared" si="14"/>
        <v>0</v>
      </c>
    </row>
    <row r="129" spans="2:20" s="117" customFormat="1" ht="16.5" customHeight="1" x14ac:dyDescent="0.15">
      <c r="B129" s="118">
        <v>119</v>
      </c>
      <c r="C129" s="119"/>
      <c r="D129" s="120"/>
      <c r="E129" s="120"/>
      <c r="F129" s="120"/>
      <c r="G129" s="120"/>
      <c r="H129" s="120"/>
      <c r="I129" s="121">
        <f t="shared" si="15"/>
        <v>0</v>
      </c>
      <c r="J129" s="121">
        <f t="shared" si="16"/>
        <v>0</v>
      </c>
      <c r="K129" s="121">
        <f t="shared" si="17"/>
        <v>0</v>
      </c>
      <c r="L129" s="120"/>
      <c r="M129" s="120"/>
      <c r="N129" s="120"/>
      <c r="O129" s="121">
        <f t="shared" si="10"/>
        <v>0</v>
      </c>
      <c r="P129" s="121">
        <f t="shared" si="11"/>
        <v>0</v>
      </c>
      <c r="Q129" s="121">
        <f t="shared" si="12"/>
        <v>0</v>
      </c>
      <c r="R129" s="121">
        <f t="shared" si="9"/>
        <v>0</v>
      </c>
      <c r="S129" s="122">
        <f t="shared" si="13"/>
        <v>0</v>
      </c>
      <c r="T129" s="121">
        <f t="shared" si="14"/>
        <v>0</v>
      </c>
    </row>
    <row r="130" spans="2:20" s="117" customFormat="1" ht="16.5" customHeight="1" x14ac:dyDescent="0.15">
      <c r="B130" s="118">
        <v>120</v>
      </c>
      <c r="C130" s="119"/>
      <c r="D130" s="120"/>
      <c r="E130" s="120"/>
      <c r="F130" s="120"/>
      <c r="G130" s="120"/>
      <c r="H130" s="120"/>
      <c r="I130" s="121">
        <f t="shared" si="15"/>
        <v>0</v>
      </c>
      <c r="J130" s="121">
        <f t="shared" si="16"/>
        <v>0</v>
      </c>
      <c r="K130" s="121">
        <f t="shared" si="17"/>
        <v>0</v>
      </c>
      <c r="L130" s="120"/>
      <c r="M130" s="120"/>
      <c r="N130" s="120"/>
      <c r="O130" s="121">
        <f t="shared" si="10"/>
        <v>0</v>
      </c>
      <c r="P130" s="121">
        <f t="shared" si="11"/>
        <v>0</v>
      </c>
      <c r="Q130" s="121">
        <f t="shared" si="12"/>
        <v>0</v>
      </c>
      <c r="R130" s="121">
        <f t="shared" si="9"/>
        <v>0</v>
      </c>
      <c r="S130" s="122">
        <f t="shared" si="13"/>
        <v>0</v>
      </c>
      <c r="T130" s="121">
        <f t="shared" si="14"/>
        <v>0</v>
      </c>
    </row>
    <row r="131" spans="2:20" s="117" customFormat="1" ht="16.5" customHeight="1" x14ac:dyDescent="0.15">
      <c r="B131" s="118">
        <v>121</v>
      </c>
      <c r="C131" s="119"/>
      <c r="D131" s="120"/>
      <c r="E131" s="120"/>
      <c r="F131" s="120"/>
      <c r="G131" s="120"/>
      <c r="H131" s="120"/>
      <c r="I131" s="121">
        <f t="shared" si="15"/>
        <v>0</v>
      </c>
      <c r="J131" s="121">
        <f t="shared" si="16"/>
        <v>0</v>
      </c>
      <c r="K131" s="121">
        <f t="shared" si="17"/>
        <v>0</v>
      </c>
      <c r="L131" s="120"/>
      <c r="M131" s="120"/>
      <c r="N131" s="120"/>
      <c r="O131" s="121">
        <f t="shared" si="10"/>
        <v>0</v>
      </c>
      <c r="P131" s="121">
        <f t="shared" si="11"/>
        <v>0</v>
      </c>
      <c r="Q131" s="121">
        <f t="shared" si="12"/>
        <v>0</v>
      </c>
      <c r="R131" s="121">
        <f t="shared" si="9"/>
        <v>0</v>
      </c>
      <c r="S131" s="122">
        <f t="shared" si="13"/>
        <v>0</v>
      </c>
      <c r="T131" s="121">
        <f t="shared" si="14"/>
        <v>0</v>
      </c>
    </row>
    <row r="132" spans="2:20" s="117" customFormat="1" ht="16.5" customHeight="1" x14ac:dyDescent="0.15">
      <c r="B132" s="118">
        <v>122</v>
      </c>
      <c r="C132" s="119"/>
      <c r="D132" s="120"/>
      <c r="E132" s="120"/>
      <c r="F132" s="120"/>
      <c r="G132" s="120"/>
      <c r="H132" s="120"/>
      <c r="I132" s="121">
        <f t="shared" si="15"/>
        <v>0</v>
      </c>
      <c r="J132" s="121">
        <f t="shared" si="16"/>
        <v>0</v>
      </c>
      <c r="K132" s="121">
        <f t="shared" si="17"/>
        <v>0</v>
      </c>
      <c r="L132" s="120"/>
      <c r="M132" s="120"/>
      <c r="N132" s="120"/>
      <c r="O132" s="121">
        <f t="shared" si="10"/>
        <v>0</v>
      </c>
      <c r="P132" s="121">
        <f t="shared" si="11"/>
        <v>0</v>
      </c>
      <c r="Q132" s="121">
        <f t="shared" si="12"/>
        <v>0</v>
      </c>
      <c r="R132" s="121">
        <f t="shared" si="9"/>
        <v>0</v>
      </c>
      <c r="S132" s="122">
        <f t="shared" si="13"/>
        <v>0</v>
      </c>
      <c r="T132" s="121">
        <f t="shared" si="14"/>
        <v>0</v>
      </c>
    </row>
    <row r="133" spans="2:20" s="117" customFormat="1" ht="16.5" customHeight="1" x14ac:dyDescent="0.15">
      <c r="B133" s="118">
        <v>123</v>
      </c>
      <c r="C133" s="119"/>
      <c r="D133" s="120"/>
      <c r="E133" s="120"/>
      <c r="F133" s="120"/>
      <c r="G133" s="120"/>
      <c r="H133" s="120"/>
      <c r="I133" s="121">
        <f t="shared" si="15"/>
        <v>0</v>
      </c>
      <c r="J133" s="121">
        <f t="shared" si="16"/>
        <v>0</v>
      </c>
      <c r="K133" s="121">
        <f t="shared" si="17"/>
        <v>0</v>
      </c>
      <c r="L133" s="120"/>
      <c r="M133" s="120"/>
      <c r="N133" s="120"/>
      <c r="O133" s="121">
        <f t="shared" si="10"/>
        <v>0</v>
      </c>
      <c r="P133" s="121">
        <f t="shared" si="11"/>
        <v>0</v>
      </c>
      <c r="Q133" s="121">
        <f t="shared" si="12"/>
        <v>0</v>
      </c>
      <c r="R133" s="121">
        <f t="shared" si="9"/>
        <v>0</v>
      </c>
      <c r="S133" s="122">
        <f t="shared" si="13"/>
        <v>0</v>
      </c>
      <c r="T133" s="121">
        <f t="shared" si="14"/>
        <v>0</v>
      </c>
    </row>
    <row r="134" spans="2:20" s="117" customFormat="1" ht="16.5" customHeight="1" x14ac:dyDescent="0.15">
      <c r="B134" s="118">
        <v>124</v>
      </c>
      <c r="C134" s="119"/>
      <c r="D134" s="120"/>
      <c r="E134" s="120"/>
      <c r="F134" s="120"/>
      <c r="G134" s="120"/>
      <c r="H134" s="120"/>
      <c r="I134" s="121">
        <f t="shared" si="15"/>
        <v>0</v>
      </c>
      <c r="J134" s="121">
        <f t="shared" si="16"/>
        <v>0</v>
      </c>
      <c r="K134" s="121">
        <f t="shared" si="17"/>
        <v>0</v>
      </c>
      <c r="L134" s="120"/>
      <c r="M134" s="120"/>
      <c r="N134" s="120"/>
      <c r="O134" s="121">
        <f t="shared" si="10"/>
        <v>0</v>
      </c>
      <c r="P134" s="121">
        <f t="shared" si="11"/>
        <v>0</v>
      </c>
      <c r="Q134" s="121">
        <f t="shared" si="12"/>
        <v>0</v>
      </c>
      <c r="R134" s="121">
        <f t="shared" si="9"/>
        <v>0</v>
      </c>
      <c r="S134" s="122">
        <f t="shared" si="13"/>
        <v>0</v>
      </c>
      <c r="T134" s="121">
        <f t="shared" si="14"/>
        <v>0</v>
      </c>
    </row>
    <row r="135" spans="2:20" s="117" customFormat="1" ht="16.5" customHeight="1" x14ac:dyDescent="0.15">
      <c r="B135" s="118">
        <v>125</v>
      </c>
      <c r="C135" s="119"/>
      <c r="D135" s="120"/>
      <c r="E135" s="120"/>
      <c r="F135" s="120"/>
      <c r="G135" s="120"/>
      <c r="H135" s="120"/>
      <c r="I135" s="121">
        <f t="shared" si="15"/>
        <v>0</v>
      </c>
      <c r="J135" s="121">
        <f t="shared" si="16"/>
        <v>0</v>
      </c>
      <c r="K135" s="121">
        <f t="shared" si="17"/>
        <v>0</v>
      </c>
      <c r="L135" s="120"/>
      <c r="M135" s="120"/>
      <c r="N135" s="120"/>
      <c r="O135" s="121">
        <f t="shared" si="10"/>
        <v>0</v>
      </c>
      <c r="P135" s="121">
        <f t="shared" si="11"/>
        <v>0</v>
      </c>
      <c r="Q135" s="121">
        <f t="shared" si="12"/>
        <v>0</v>
      </c>
      <c r="R135" s="121">
        <f t="shared" si="9"/>
        <v>0</v>
      </c>
      <c r="S135" s="122">
        <f t="shared" si="13"/>
        <v>0</v>
      </c>
      <c r="T135" s="121">
        <f t="shared" si="14"/>
        <v>0</v>
      </c>
    </row>
    <row r="136" spans="2:20" s="117" customFormat="1" ht="16.5" customHeight="1" x14ac:dyDescent="0.15">
      <c r="B136" s="118">
        <v>126</v>
      </c>
      <c r="C136" s="119"/>
      <c r="D136" s="120"/>
      <c r="E136" s="120"/>
      <c r="F136" s="120"/>
      <c r="G136" s="120"/>
      <c r="H136" s="120"/>
      <c r="I136" s="121">
        <f t="shared" si="15"/>
        <v>0</v>
      </c>
      <c r="J136" s="121">
        <f t="shared" si="16"/>
        <v>0</v>
      </c>
      <c r="K136" s="121">
        <f t="shared" si="17"/>
        <v>0</v>
      </c>
      <c r="L136" s="120"/>
      <c r="M136" s="120"/>
      <c r="N136" s="120"/>
      <c r="O136" s="121">
        <f t="shared" si="10"/>
        <v>0</v>
      </c>
      <c r="P136" s="121">
        <f t="shared" si="11"/>
        <v>0</v>
      </c>
      <c r="Q136" s="121">
        <f t="shared" si="12"/>
        <v>0</v>
      </c>
      <c r="R136" s="121">
        <f t="shared" si="9"/>
        <v>0</v>
      </c>
      <c r="S136" s="122">
        <f t="shared" si="13"/>
        <v>0</v>
      </c>
      <c r="T136" s="121">
        <f t="shared" si="14"/>
        <v>0</v>
      </c>
    </row>
    <row r="137" spans="2:20" s="117" customFormat="1" ht="16.5" customHeight="1" x14ac:dyDescent="0.15">
      <c r="B137" s="118">
        <v>127</v>
      </c>
      <c r="C137" s="119"/>
      <c r="D137" s="120"/>
      <c r="E137" s="120"/>
      <c r="F137" s="120"/>
      <c r="G137" s="120"/>
      <c r="H137" s="120"/>
      <c r="I137" s="121">
        <f t="shared" si="15"/>
        <v>0</v>
      </c>
      <c r="J137" s="121">
        <f t="shared" si="16"/>
        <v>0</v>
      </c>
      <c r="K137" s="121">
        <f t="shared" si="17"/>
        <v>0</v>
      </c>
      <c r="L137" s="120"/>
      <c r="M137" s="120"/>
      <c r="N137" s="120"/>
      <c r="O137" s="121">
        <f t="shared" si="10"/>
        <v>0</v>
      </c>
      <c r="P137" s="121">
        <f t="shared" si="11"/>
        <v>0</v>
      </c>
      <c r="Q137" s="121">
        <f t="shared" si="12"/>
        <v>0</v>
      </c>
      <c r="R137" s="121">
        <f t="shared" si="9"/>
        <v>0</v>
      </c>
      <c r="S137" s="122">
        <f t="shared" si="13"/>
        <v>0</v>
      </c>
      <c r="T137" s="121">
        <f t="shared" si="14"/>
        <v>0</v>
      </c>
    </row>
    <row r="138" spans="2:20" s="117" customFormat="1" ht="16.5" customHeight="1" x14ac:dyDescent="0.15">
      <c r="B138" s="118">
        <v>128</v>
      </c>
      <c r="C138" s="119"/>
      <c r="D138" s="120"/>
      <c r="E138" s="120"/>
      <c r="F138" s="120"/>
      <c r="G138" s="120"/>
      <c r="H138" s="120"/>
      <c r="I138" s="121">
        <f t="shared" si="15"/>
        <v>0</v>
      </c>
      <c r="J138" s="121">
        <f t="shared" si="16"/>
        <v>0</v>
      </c>
      <c r="K138" s="121">
        <f t="shared" si="17"/>
        <v>0</v>
      </c>
      <c r="L138" s="120"/>
      <c r="M138" s="120"/>
      <c r="N138" s="120"/>
      <c r="O138" s="121">
        <f t="shared" si="10"/>
        <v>0</v>
      </c>
      <c r="P138" s="121">
        <f t="shared" si="11"/>
        <v>0</v>
      </c>
      <c r="Q138" s="121">
        <f t="shared" si="12"/>
        <v>0</v>
      </c>
      <c r="R138" s="121">
        <f t="shared" si="9"/>
        <v>0</v>
      </c>
      <c r="S138" s="122">
        <f t="shared" si="13"/>
        <v>0</v>
      </c>
      <c r="T138" s="121">
        <f t="shared" si="14"/>
        <v>0</v>
      </c>
    </row>
    <row r="139" spans="2:20" s="117" customFormat="1" ht="16.5" customHeight="1" x14ac:dyDescent="0.15">
      <c r="B139" s="118">
        <v>129</v>
      </c>
      <c r="C139" s="119"/>
      <c r="D139" s="120"/>
      <c r="E139" s="120"/>
      <c r="F139" s="120"/>
      <c r="G139" s="120"/>
      <c r="H139" s="120"/>
      <c r="I139" s="121">
        <f t="shared" si="15"/>
        <v>0</v>
      </c>
      <c r="J139" s="121">
        <f t="shared" si="16"/>
        <v>0</v>
      </c>
      <c r="K139" s="121">
        <f t="shared" si="17"/>
        <v>0</v>
      </c>
      <c r="L139" s="120"/>
      <c r="M139" s="120"/>
      <c r="N139" s="120"/>
      <c r="O139" s="121">
        <f t="shared" si="10"/>
        <v>0</v>
      </c>
      <c r="P139" s="121">
        <f t="shared" si="11"/>
        <v>0</v>
      </c>
      <c r="Q139" s="121">
        <f t="shared" si="12"/>
        <v>0</v>
      </c>
      <c r="R139" s="121">
        <f t="shared" ref="R139:R172" si="18">I139+O139</f>
        <v>0</v>
      </c>
      <c r="S139" s="122">
        <f t="shared" si="13"/>
        <v>0</v>
      </c>
      <c r="T139" s="121">
        <f t="shared" si="14"/>
        <v>0</v>
      </c>
    </row>
    <row r="140" spans="2:20" s="117" customFormat="1" ht="16.5" customHeight="1" x14ac:dyDescent="0.15">
      <c r="B140" s="118">
        <v>130</v>
      </c>
      <c r="C140" s="119"/>
      <c r="D140" s="120"/>
      <c r="E140" s="120"/>
      <c r="F140" s="120"/>
      <c r="G140" s="120"/>
      <c r="H140" s="120"/>
      <c r="I140" s="121">
        <f t="shared" si="15"/>
        <v>0</v>
      </c>
      <c r="J140" s="121">
        <f t="shared" si="16"/>
        <v>0</v>
      </c>
      <c r="K140" s="121">
        <f t="shared" si="17"/>
        <v>0</v>
      </c>
      <c r="L140" s="120"/>
      <c r="M140" s="120"/>
      <c r="N140" s="120"/>
      <c r="O140" s="121">
        <f t="shared" ref="O140:O163" si="19">SUM(L140:N140)</f>
        <v>0</v>
      </c>
      <c r="P140" s="121">
        <f t="shared" ref="P140:P172" si="20">ROUNDDOWN(O140*0.1,0)</f>
        <v>0</v>
      </c>
      <c r="Q140" s="121">
        <f t="shared" ref="Q140:Q172" si="21">O140+P140</f>
        <v>0</v>
      </c>
      <c r="R140" s="121">
        <f t="shared" si="18"/>
        <v>0</v>
      </c>
      <c r="S140" s="122">
        <f t="shared" ref="S140:S172" si="22">ROUNDDOWN(R140*0.1,0)</f>
        <v>0</v>
      </c>
      <c r="T140" s="121">
        <f t="shared" ref="T140:T172" si="23">R140+S140</f>
        <v>0</v>
      </c>
    </row>
    <row r="141" spans="2:20" s="117" customFormat="1" ht="16.5" customHeight="1" x14ac:dyDescent="0.15">
      <c r="B141" s="118">
        <v>131</v>
      </c>
      <c r="C141" s="119"/>
      <c r="D141" s="120"/>
      <c r="E141" s="120"/>
      <c r="F141" s="120"/>
      <c r="G141" s="120"/>
      <c r="H141" s="120"/>
      <c r="I141" s="121">
        <f t="shared" si="15"/>
        <v>0</v>
      </c>
      <c r="J141" s="121">
        <f t="shared" si="16"/>
        <v>0</v>
      </c>
      <c r="K141" s="121">
        <f t="shared" si="17"/>
        <v>0</v>
      </c>
      <c r="L141" s="120"/>
      <c r="M141" s="120"/>
      <c r="N141" s="120"/>
      <c r="O141" s="121">
        <f t="shared" si="19"/>
        <v>0</v>
      </c>
      <c r="P141" s="121">
        <f t="shared" si="20"/>
        <v>0</v>
      </c>
      <c r="Q141" s="121">
        <f t="shared" si="21"/>
        <v>0</v>
      </c>
      <c r="R141" s="121">
        <f t="shared" si="18"/>
        <v>0</v>
      </c>
      <c r="S141" s="122">
        <f t="shared" si="22"/>
        <v>0</v>
      </c>
      <c r="T141" s="121">
        <f t="shared" si="23"/>
        <v>0</v>
      </c>
    </row>
    <row r="142" spans="2:20" s="117" customFormat="1" ht="16.5" customHeight="1" x14ac:dyDescent="0.15">
      <c r="B142" s="118">
        <v>132</v>
      </c>
      <c r="C142" s="119"/>
      <c r="D142" s="120"/>
      <c r="E142" s="120"/>
      <c r="F142" s="120"/>
      <c r="G142" s="120"/>
      <c r="H142" s="120"/>
      <c r="I142" s="121">
        <f t="shared" ref="I142:I164" si="24">SUM(D142:H142)</f>
        <v>0</v>
      </c>
      <c r="J142" s="121">
        <f t="shared" ref="J142:J170" si="25">ROUNDDOWN(I142*0.1,0)</f>
        <v>0</v>
      </c>
      <c r="K142" s="121">
        <f t="shared" ref="K142:K170" si="26">I142+J142</f>
        <v>0</v>
      </c>
      <c r="L142" s="120"/>
      <c r="M142" s="120"/>
      <c r="N142" s="120"/>
      <c r="O142" s="121">
        <f t="shared" si="19"/>
        <v>0</v>
      </c>
      <c r="P142" s="121">
        <f t="shared" si="20"/>
        <v>0</v>
      </c>
      <c r="Q142" s="121">
        <f t="shared" si="21"/>
        <v>0</v>
      </c>
      <c r="R142" s="121">
        <f t="shared" si="18"/>
        <v>0</v>
      </c>
      <c r="S142" s="122">
        <f t="shared" si="22"/>
        <v>0</v>
      </c>
      <c r="T142" s="121">
        <f t="shared" si="23"/>
        <v>0</v>
      </c>
    </row>
    <row r="143" spans="2:20" s="117" customFormat="1" ht="16.5" customHeight="1" x14ac:dyDescent="0.15">
      <c r="B143" s="118">
        <v>133</v>
      </c>
      <c r="C143" s="119"/>
      <c r="D143" s="120"/>
      <c r="E143" s="120"/>
      <c r="F143" s="120"/>
      <c r="G143" s="120"/>
      <c r="H143" s="120"/>
      <c r="I143" s="121">
        <f t="shared" si="24"/>
        <v>0</v>
      </c>
      <c r="J143" s="121">
        <f t="shared" si="25"/>
        <v>0</v>
      </c>
      <c r="K143" s="121">
        <f t="shared" si="26"/>
        <v>0</v>
      </c>
      <c r="L143" s="120"/>
      <c r="M143" s="120"/>
      <c r="N143" s="120"/>
      <c r="O143" s="121">
        <f t="shared" si="19"/>
        <v>0</v>
      </c>
      <c r="P143" s="121">
        <f t="shared" si="20"/>
        <v>0</v>
      </c>
      <c r="Q143" s="121">
        <f t="shared" si="21"/>
        <v>0</v>
      </c>
      <c r="R143" s="121">
        <f t="shared" si="18"/>
        <v>0</v>
      </c>
      <c r="S143" s="122">
        <f t="shared" si="22"/>
        <v>0</v>
      </c>
      <c r="T143" s="121">
        <f t="shared" si="23"/>
        <v>0</v>
      </c>
    </row>
    <row r="144" spans="2:20" s="117" customFormat="1" ht="16.5" customHeight="1" x14ac:dyDescent="0.15">
      <c r="B144" s="118">
        <v>134</v>
      </c>
      <c r="C144" s="119"/>
      <c r="D144" s="120"/>
      <c r="E144" s="120"/>
      <c r="F144" s="120"/>
      <c r="G144" s="120"/>
      <c r="H144" s="120"/>
      <c r="I144" s="121">
        <f t="shared" si="24"/>
        <v>0</v>
      </c>
      <c r="J144" s="121">
        <f t="shared" si="25"/>
        <v>0</v>
      </c>
      <c r="K144" s="121">
        <f t="shared" si="26"/>
        <v>0</v>
      </c>
      <c r="L144" s="120"/>
      <c r="M144" s="120"/>
      <c r="N144" s="120"/>
      <c r="O144" s="121">
        <f t="shared" si="19"/>
        <v>0</v>
      </c>
      <c r="P144" s="121">
        <f t="shared" si="20"/>
        <v>0</v>
      </c>
      <c r="Q144" s="121">
        <f t="shared" si="21"/>
        <v>0</v>
      </c>
      <c r="R144" s="121">
        <f t="shared" si="18"/>
        <v>0</v>
      </c>
      <c r="S144" s="122">
        <f t="shared" si="22"/>
        <v>0</v>
      </c>
      <c r="T144" s="121">
        <f t="shared" si="23"/>
        <v>0</v>
      </c>
    </row>
    <row r="145" spans="2:20" s="117" customFormat="1" ht="16.5" customHeight="1" x14ac:dyDescent="0.15">
      <c r="B145" s="118">
        <v>135</v>
      </c>
      <c r="C145" s="119"/>
      <c r="D145" s="120"/>
      <c r="E145" s="120"/>
      <c r="F145" s="120"/>
      <c r="G145" s="120"/>
      <c r="H145" s="120"/>
      <c r="I145" s="121">
        <f t="shared" si="24"/>
        <v>0</v>
      </c>
      <c r="J145" s="121">
        <f t="shared" si="25"/>
        <v>0</v>
      </c>
      <c r="K145" s="121">
        <f t="shared" si="26"/>
        <v>0</v>
      </c>
      <c r="L145" s="120"/>
      <c r="M145" s="120"/>
      <c r="N145" s="120"/>
      <c r="O145" s="121">
        <f t="shared" si="19"/>
        <v>0</v>
      </c>
      <c r="P145" s="121">
        <f t="shared" si="20"/>
        <v>0</v>
      </c>
      <c r="Q145" s="121">
        <f t="shared" si="21"/>
        <v>0</v>
      </c>
      <c r="R145" s="121">
        <f t="shared" si="18"/>
        <v>0</v>
      </c>
      <c r="S145" s="122">
        <f t="shared" si="22"/>
        <v>0</v>
      </c>
      <c r="T145" s="121">
        <f t="shared" si="23"/>
        <v>0</v>
      </c>
    </row>
    <row r="146" spans="2:20" s="117" customFormat="1" ht="16.5" customHeight="1" x14ac:dyDescent="0.15">
      <c r="B146" s="118">
        <v>136</v>
      </c>
      <c r="C146" s="119"/>
      <c r="D146" s="120"/>
      <c r="E146" s="120"/>
      <c r="F146" s="120"/>
      <c r="G146" s="120"/>
      <c r="H146" s="120"/>
      <c r="I146" s="121">
        <f t="shared" si="24"/>
        <v>0</v>
      </c>
      <c r="J146" s="121">
        <f t="shared" si="25"/>
        <v>0</v>
      </c>
      <c r="K146" s="121">
        <f t="shared" si="26"/>
        <v>0</v>
      </c>
      <c r="L146" s="120"/>
      <c r="M146" s="120"/>
      <c r="N146" s="120"/>
      <c r="O146" s="121">
        <f t="shared" si="19"/>
        <v>0</v>
      </c>
      <c r="P146" s="121">
        <f t="shared" si="20"/>
        <v>0</v>
      </c>
      <c r="Q146" s="121">
        <f t="shared" si="21"/>
        <v>0</v>
      </c>
      <c r="R146" s="121">
        <f t="shared" si="18"/>
        <v>0</v>
      </c>
      <c r="S146" s="122">
        <f t="shared" si="22"/>
        <v>0</v>
      </c>
      <c r="T146" s="121">
        <f t="shared" si="23"/>
        <v>0</v>
      </c>
    </row>
    <row r="147" spans="2:20" s="117" customFormat="1" ht="16.5" customHeight="1" x14ac:dyDescent="0.15">
      <c r="B147" s="118">
        <v>137</v>
      </c>
      <c r="C147" s="119"/>
      <c r="D147" s="120"/>
      <c r="E147" s="120"/>
      <c r="F147" s="120"/>
      <c r="G147" s="120"/>
      <c r="H147" s="120"/>
      <c r="I147" s="121">
        <f t="shared" si="24"/>
        <v>0</v>
      </c>
      <c r="J147" s="121">
        <f t="shared" si="25"/>
        <v>0</v>
      </c>
      <c r="K147" s="121">
        <f t="shared" si="26"/>
        <v>0</v>
      </c>
      <c r="L147" s="120"/>
      <c r="M147" s="120"/>
      <c r="N147" s="120"/>
      <c r="O147" s="121">
        <f t="shared" si="19"/>
        <v>0</v>
      </c>
      <c r="P147" s="121">
        <f t="shared" si="20"/>
        <v>0</v>
      </c>
      <c r="Q147" s="121">
        <f t="shared" si="21"/>
        <v>0</v>
      </c>
      <c r="R147" s="121">
        <f t="shared" si="18"/>
        <v>0</v>
      </c>
      <c r="S147" s="122">
        <f t="shared" si="22"/>
        <v>0</v>
      </c>
      <c r="T147" s="121">
        <f t="shared" si="23"/>
        <v>0</v>
      </c>
    </row>
    <row r="148" spans="2:20" s="117" customFormat="1" ht="16.5" customHeight="1" x14ac:dyDescent="0.15">
      <c r="B148" s="118">
        <v>138</v>
      </c>
      <c r="C148" s="119"/>
      <c r="D148" s="120"/>
      <c r="E148" s="120"/>
      <c r="F148" s="120"/>
      <c r="G148" s="120"/>
      <c r="H148" s="120"/>
      <c r="I148" s="121">
        <f t="shared" si="24"/>
        <v>0</v>
      </c>
      <c r="J148" s="121">
        <f t="shared" si="25"/>
        <v>0</v>
      </c>
      <c r="K148" s="121">
        <f t="shared" si="26"/>
        <v>0</v>
      </c>
      <c r="L148" s="120"/>
      <c r="M148" s="120"/>
      <c r="N148" s="120"/>
      <c r="O148" s="121">
        <f t="shared" si="19"/>
        <v>0</v>
      </c>
      <c r="P148" s="121">
        <f t="shared" si="20"/>
        <v>0</v>
      </c>
      <c r="Q148" s="121">
        <f t="shared" si="21"/>
        <v>0</v>
      </c>
      <c r="R148" s="121">
        <f t="shared" si="18"/>
        <v>0</v>
      </c>
      <c r="S148" s="122">
        <f t="shared" si="22"/>
        <v>0</v>
      </c>
      <c r="T148" s="121">
        <f t="shared" si="23"/>
        <v>0</v>
      </c>
    </row>
    <row r="149" spans="2:20" s="117" customFormat="1" ht="16.5" customHeight="1" x14ac:dyDescent="0.15">
      <c r="B149" s="118">
        <v>139</v>
      </c>
      <c r="C149" s="119"/>
      <c r="D149" s="120"/>
      <c r="E149" s="120"/>
      <c r="F149" s="120"/>
      <c r="G149" s="120"/>
      <c r="H149" s="120"/>
      <c r="I149" s="121">
        <f t="shared" si="24"/>
        <v>0</v>
      </c>
      <c r="J149" s="121">
        <f t="shared" si="25"/>
        <v>0</v>
      </c>
      <c r="K149" s="121">
        <f t="shared" si="26"/>
        <v>0</v>
      </c>
      <c r="L149" s="120"/>
      <c r="M149" s="120"/>
      <c r="N149" s="120"/>
      <c r="O149" s="121">
        <f t="shared" si="19"/>
        <v>0</v>
      </c>
      <c r="P149" s="121">
        <f t="shared" si="20"/>
        <v>0</v>
      </c>
      <c r="Q149" s="121">
        <f t="shared" si="21"/>
        <v>0</v>
      </c>
      <c r="R149" s="121">
        <f t="shared" si="18"/>
        <v>0</v>
      </c>
      <c r="S149" s="122">
        <f t="shared" si="22"/>
        <v>0</v>
      </c>
      <c r="T149" s="121">
        <f t="shared" si="23"/>
        <v>0</v>
      </c>
    </row>
    <row r="150" spans="2:20" s="117" customFormat="1" ht="16.5" customHeight="1" x14ac:dyDescent="0.15">
      <c r="B150" s="118">
        <v>140</v>
      </c>
      <c r="C150" s="119"/>
      <c r="D150" s="120"/>
      <c r="E150" s="120"/>
      <c r="F150" s="120"/>
      <c r="G150" s="120"/>
      <c r="H150" s="120"/>
      <c r="I150" s="121">
        <f t="shared" si="24"/>
        <v>0</v>
      </c>
      <c r="J150" s="121">
        <f t="shared" si="25"/>
        <v>0</v>
      </c>
      <c r="K150" s="121">
        <f t="shared" si="26"/>
        <v>0</v>
      </c>
      <c r="L150" s="120"/>
      <c r="M150" s="120"/>
      <c r="N150" s="120"/>
      <c r="O150" s="121">
        <f t="shared" si="19"/>
        <v>0</v>
      </c>
      <c r="P150" s="121">
        <f t="shared" si="20"/>
        <v>0</v>
      </c>
      <c r="Q150" s="121">
        <f t="shared" si="21"/>
        <v>0</v>
      </c>
      <c r="R150" s="121">
        <f t="shared" si="18"/>
        <v>0</v>
      </c>
      <c r="S150" s="122">
        <f t="shared" si="22"/>
        <v>0</v>
      </c>
      <c r="T150" s="121">
        <f t="shared" si="23"/>
        <v>0</v>
      </c>
    </row>
    <row r="151" spans="2:20" s="117" customFormat="1" ht="16.5" customHeight="1" x14ac:dyDescent="0.15">
      <c r="B151" s="118">
        <v>141</v>
      </c>
      <c r="C151" s="119"/>
      <c r="D151" s="120"/>
      <c r="E151" s="120"/>
      <c r="F151" s="120"/>
      <c r="G151" s="120"/>
      <c r="H151" s="120"/>
      <c r="I151" s="121">
        <f t="shared" si="24"/>
        <v>0</v>
      </c>
      <c r="J151" s="121">
        <f t="shared" si="25"/>
        <v>0</v>
      </c>
      <c r="K151" s="121">
        <f t="shared" si="26"/>
        <v>0</v>
      </c>
      <c r="L151" s="120"/>
      <c r="M151" s="120"/>
      <c r="N151" s="120"/>
      <c r="O151" s="121">
        <f t="shared" si="19"/>
        <v>0</v>
      </c>
      <c r="P151" s="121">
        <f t="shared" si="20"/>
        <v>0</v>
      </c>
      <c r="Q151" s="121">
        <f t="shared" si="21"/>
        <v>0</v>
      </c>
      <c r="R151" s="121">
        <f t="shared" si="18"/>
        <v>0</v>
      </c>
      <c r="S151" s="122">
        <f t="shared" si="22"/>
        <v>0</v>
      </c>
      <c r="T151" s="121">
        <f t="shared" si="23"/>
        <v>0</v>
      </c>
    </row>
    <row r="152" spans="2:20" s="117" customFormat="1" ht="16.5" customHeight="1" x14ac:dyDescent="0.15">
      <c r="B152" s="118">
        <v>142</v>
      </c>
      <c r="C152" s="119"/>
      <c r="D152" s="120"/>
      <c r="E152" s="120"/>
      <c r="F152" s="120"/>
      <c r="G152" s="120"/>
      <c r="H152" s="120"/>
      <c r="I152" s="121">
        <f t="shared" si="24"/>
        <v>0</v>
      </c>
      <c r="J152" s="121">
        <f t="shared" si="25"/>
        <v>0</v>
      </c>
      <c r="K152" s="121">
        <f t="shared" si="26"/>
        <v>0</v>
      </c>
      <c r="L152" s="120"/>
      <c r="M152" s="120"/>
      <c r="N152" s="120"/>
      <c r="O152" s="121">
        <f t="shared" si="19"/>
        <v>0</v>
      </c>
      <c r="P152" s="121">
        <f t="shared" si="20"/>
        <v>0</v>
      </c>
      <c r="Q152" s="121">
        <f t="shared" si="21"/>
        <v>0</v>
      </c>
      <c r="R152" s="121">
        <f t="shared" si="18"/>
        <v>0</v>
      </c>
      <c r="S152" s="122">
        <f t="shared" si="22"/>
        <v>0</v>
      </c>
      <c r="T152" s="121">
        <f t="shared" si="23"/>
        <v>0</v>
      </c>
    </row>
    <row r="153" spans="2:20" s="117" customFormat="1" ht="16.5" customHeight="1" x14ac:dyDescent="0.15">
      <c r="B153" s="118">
        <v>143</v>
      </c>
      <c r="C153" s="119"/>
      <c r="D153" s="120"/>
      <c r="E153" s="120"/>
      <c r="F153" s="120"/>
      <c r="G153" s="120"/>
      <c r="H153" s="120"/>
      <c r="I153" s="121">
        <f t="shared" si="24"/>
        <v>0</v>
      </c>
      <c r="J153" s="121">
        <f t="shared" si="25"/>
        <v>0</v>
      </c>
      <c r="K153" s="121">
        <f t="shared" si="26"/>
        <v>0</v>
      </c>
      <c r="L153" s="120"/>
      <c r="M153" s="120"/>
      <c r="N153" s="120"/>
      <c r="O153" s="121">
        <f t="shared" si="19"/>
        <v>0</v>
      </c>
      <c r="P153" s="121">
        <f t="shared" si="20"/>
        <v>0</v>
      </c>
      <c r="Q153" s="121">
        <f t="shared" si="21"/>
        <v>0</v>
      </c>
      <c r="R153" s="121">
        <f t="shared" si="18"/>
        <v>0</v>
      </c>
      <c r="S153" s="122">
        <f t="shared" si="22"/>
        <v>0</v>
      </c>
      <c r="T153" s="121">
        <f t="shared" si="23"/>
        <v>0</v>
      </c>
    </row>
    <row r="154" spans="2:20" s="117" customFormat="1" ht="16.5" customHeight="1" x14ac:dyDescent="0.15">
      <c r="B154" s="118">
        <v>144</v>
      </c>
      <c r="C154" s="119"/>
      <c r="D154" s="120"/>
      <c r="E154" s="120"/>
      <c r="F154" s="120"/>
      <c r="G154" s="120"/>
      <c r="H154" s="120"/>
      <c r="I154" s="121">
        <f t="shared" si="24"/>
        <v>0</v>
      </c>
      <c r="J154" s="121">
        <f t="shared" si="25"/>
        <v>0</v>
      </c>
      <c r="K154" s="121">
        <f t="shared" si="26"/>
        <v>0</v>
      </c>
      <c r="L154" s="120"/>
      <c r="M154" s="120"/>
      <c r="N154" s="120"/>
      <c r="O154" s="121">
        <f t="shared" si="19"/>
        <v>0</v>
      </c>
      <c r="P154" s="121">
        <f t="shared" si="20"/>
        <v>0</v>
      </c>
      <c r="Q154" s="121">
        <f t="shared" si="21"/>
        <v>0</v>
      </c>
      <c r="R154" s="121">
        <f t="shared" si="18"/>
        <v>0</v>
      </c>
      <c r="S154" s="122">
        <f t="shared" si="22"/>
        <v>0</v>
      </c>
      <c r="T154" s="121">
        <f t="shared" si="23"/>
        <v>0</v>
      </c>
    </row>
    <row r="155" spans="2:20" s="117" customFormat="1" ht="16.5" customHeight="1" x14ac:dyDescent="0.15">
      <c r="B155" s="118">
        <v>145</v>
      </c>
      <c r="C155" s="119"/>
      <c r="D155" s="120"/>
      <c r="E155" s="120"/>
      <c r="F155" s="120"/>
      <c r="G155" s="120"/>
      <c r="H155" s="120"/>
      <c r="I155" s="121">
        <f t="shared" si="24"/>
        <v>0</v>
      </c>
      <c r="J155" s="121">
        <f t="shared" si="25"/>
        <v>0</v>
      </c>
      <c r="K155" s="121">
        <f t="shared" si="26"/>
        <v>0</v>
      </c>
      <c r="L155" s="120"/>
      <c r="M155" s="120"/>
      <c r="N155" s="120"/>
      <c r="O155" s="121">
        <f t="shared" si="19"/>
        <v>0</v>
      </c>
      <c r="P155" s="121">
        <f t="shared" si="20"/>
        <v>0</v>
      </c>
      <c r="Q155" s="121">
        <f t="shared" si="21"/>
        <v>0</v>
      </c>
      <c r="R155" s="121">
        <f t="shared" si="18"/>
        <v>0</v>
      </c>
      <c r="S155" s="122">
        <f t="shared" si="22"/>
        <v>0</v>
      </c>
      <c r="T155" s="121">
        <f t="shared" si="23"/>
        <v>0</v>
      </c>
    </row>
    <row r="156" spans="2:20" s="117" customFormat="1" ht="16.5" customHeight="1" x14ac:dyDescent="0.15">
      <c r="B156" s="118">
        <v>146</v>
      </c>
      <c r="C156" s="119"/>
      <c r="D156" s="120"/>
      <c r="E156" s="120"/>
      <c r="F156" s="120"/>
      <c r="G156" s="120"/>
      <c r="H156" s="120"/>
      <c r="I156" s="121">
        <f t="shared" si="24"/>
        <v>0</v>
      </c>
      <c r="J156" s="121">
        <f t="shared" si="25"/>
        <v>0</v>
      </c>
      <c r="K156" s="121">
        <f t="shared" si="26"/>
        <v>0</v>
      </c>
      <c r="L156" s="120"/>
      <c r="M156" s="120"/>
      <c r="N156" s="120"/>
      <c r="O156" s="121">
        <f t="shared" si="19"/>
        <v>0</v>
      </c>
      <c r="P156" s="121">
        <f t="shared" si="20"/>
        <v>0</v>
      </c>
      <c r="Q156" s="121">
        <f t="shared" si="21"/>
        <v>0</v>
      </c>
      <c r="R156" s="121">
        <f t="shared" si="18"/>
        <v>0</v>
      </c>
      <c r="S156" s="122">
        <f t="shared" si="22"/>
        <v>0</v>
      </c>
      <c r="T156" s="121">
        <f t="shared" si="23"/>
        <v>0</v>
      </c>
    </row>
    <row r="157" spans="2:20" s="117" customFormat="1" ht="16.5" customHeight="1" x14ac:dyDescent="0.15">
      <c r="B157" s="118">
        <v>147</v>
      </c>
      <c r="C157" s="119"/>
      <c r="D157" s="120"/>
      <c r="E157" s="120"/>
      <c r="F157" s="120"/>
      <c r="G157" s="120"/>
      <c r="H157" s="120"/>
      <c r="I157" s="121">
        <f t="shared" si="24"/>
        <v>0</v>
      </c>
      <c r="J157" s="121">
        <f t="shared" si="25"/>
        <v>0</v>
      </c>
      <c r="K157" s="121">
        <f t="shared" si="26"/>
        <v>0</v>
      </c>
      <c r="L157" s="120"/>
      <c r="M157" s="120"/>
      <c r="N157" s="120"/>
      <c r="O157" s="121">
        <f t="shared" si="19"/>
        <v>0</v>
      </c>
      <c r="P157" s="121">
        <f t="shared" si="20"/>
        <v>0</v>
      </c>
      <c r="Q157" s="121">
        <f t="shared" si="21"/>
        <v>0</v>
      </c>
      <c r="R157" s="121">
        <f t="shared" si="18"/>
        <v>0</v>
      </c>
      <c r="S157" s="122">
        <f t="shared" si="22"/>
        <v>0</v>
      </c>
      <c r="T157" s="121">
        <f t="shared" si="23"/>
        <v>0</v>
      </c>
    </row>
    <row r="158" spans="2:20" s="117" customFormat="1" ht="16.5" customHeight="1" x14ac:dyDescent="0.15">
      <c r="B158" s="118">
        <v>148</v>
      </c>
      <c r="C158" s="119"/>
      <c r="D158" s="120"/>
      <c r="E158" s="120"/>
      <c r="F158" s="120"/>
      <c r="G158" s="120"/>
      <c r="H158" s="120"/>
      <c r="I158" s="121">
        <f t="shared" si="24"/>
        <v>0</v>
      </c>
      <c r="J158" s="121">
        <f t="shared" si="25"/>
        <v>0</v>
      </c>
      <c r="K158" s="121">
        <f t="shared" si="26"/>
        <v>0</v>
      </c>
      <c r="L158" s="120"/>
      <c r="M158" s="120"/>
      <c r="N158" s="120"/>
      <c r="O158" s="121">
        <f t="shared" si="19"/>
        <v>0</v>
      </c>
      <c r="P158" s="121">
        <f t="shared" si="20"/>
        <v>0</v>
      </c>
      <c r="Q158" s="121">
        <f t="shared" si="21"/>
        <v>0</v>
      </c>
      <c r="R158" s="121">
        <f t="shared" si="18"/>
        <v>0</v>
      </c>
      <c r="S158" s="122">
        <f t="shared" si="22"/>
        <v>0</v>
      </c>
      <c r="T158" s="121">
        <f t="shared" si="23"/>
        <v>0</v>
      </c>
    </row>
    <row r="159" spans="2:20" s="117" customFormat="1" ht="16.5" customHeight="1" x14ac:dyDescent="0.15">
      <c r="B159" s="118">
        <v>149</v>
      </c>
      <c r="C159" s="119"/>
      <c r="D159" s="120"/>
      <c r="E159" s="120"/>
      <c r="F159" s="120"/>
      <c r="G159" s="120"/>
      <c r="H159" s="120"/>
      <c r="I159" s="121">
        <f t="shared" si="24"/>
        <v>0</v>
      </c>
      <c r="J159" s="121">
        <f t="shared" si="25"/>
        <v>0</v>
      </c>
      <c r="K159" s="121">
        <f t="shared" si="26"/>
        <v>0</v>
      </c>
      <c r="L159" s="120"/>
      <c r="M159" s="120"/>
      <c r="N159" s="120"/>
      <c r="O159" s="121">
        <f t="shared" si="19"/>
        <v>0</v>
      </c>
      <c r="P159" s="121">
        <f t="shared" si="20"/>
        <v>0</v>
      </c>
      <c r="Q159" s="121">
        <f t="shared" si="21"/>
        <v>0</v>
      </c>
      <c r="R159" s="121">
        <f t="shared" si="18"/>
        <v>0</v>
      </c>
      <c r="S159" s="122">
        <f t="shared" si="22"/>
        <v>0</v>
      </c>
      <c r="T159" s="121">
        <f t="shared" si="23"/>
        <v>0</v>
      </c>
    </row>
    <row r="160" spans="2:20" s="117" customFormat="1" ht="16.5" customHeight="1" x14ac:dyDescent="0.15">
      <c r="B160" s="118">
        <v>150</v>
      </c>
      <c r="C160" s="119"/>
      <c r="D160" s="120"/>
      <c r="E160" s="120"/>
      <c r="F160" s="120"/>
      <c r="G160" s="120"/>
      <c r="H160" s="120"/>
      <c r="I160" s="121">
        <f t="shared" si="24"/>
        <v>0</v>
      </c>
      <c r="J160" s="121">
        <f t="shared" si="25"/>
        <v>0</v>
      </c>
      <c r="K160" s="121">
        <f t="shared" si="26"/>
        <v>0</v>
      </c>
      <c r="L160" s="120"/>
      <c r="M160" s="120"/>
      <c r="N160" s="120"/>
      <c r="O160" s="121">
        <f t="shared" si="19"/>
        <v>0</v>
      </c>
      <c r="P160" s="121">
        <f t="shared" si="20"/>
        <v>0</v>
      </c>
      <c r="Q160" s="121">
        <f t="shared" si="21"/>
        <v>0</v>
      </c>
      <c r="R160" s="121">
        <f t="shared" si="18"/>
        <v>0</v>
      </c>
      <c r="S160" s="122">
        <f t="shared" si="22"/>
        <v>0</v>
      </c>
      <c r="T160" s="121">
        <f t="shared" si="23"/>
        <v>0</v>
      </c>
    </row>
    <row r="161" spans="2:20" s="117" customFormat="1" ht="16.5" customHeight="1" x14ac:dyDescent="0.15">
      <c r="B161" s="118">
        <v>151</v>
      </c>
      <c r="C161" s="119"/>
      <c r="D161" s="120"/>
      <c r="E161" s="120"/>
      <c r="F161" s="120"/>
      <c r="G161" s="120"/>
      <c r="H161" s="120"/>
      <c r="I161" s="121">
        <f t="shared" si="24"/>
        <v>0</v>
      </c>
      <c r="J161" s="121">
        <f t="shared" si="25"/>
        <v>0</v>
      </c>
      <c r="K161" s="121">
        <f t="shared" si="26"/>
        <v>0</v>
      </c>
      <c r="L161" s="120"/>
      <c r="M161" s="120"/>
      <c r="N161" s="120"/>
      <c r="O161" s="121">
        <f t="shared" si="19"/>
        <v>0</v>
      </c>
      <c r="P161" s="121">
        <f t="shared" si="20"/>
        <v>0</v>
      </c>
      <c r="Q161" s="121">
        <f t="shared" si="21"/>
        <v>0</v>
      </c>
      <c r="R161" s="121">
        <f t="shared" si="18"/>
        <v>0</v>
      </c>
      <c r="S161" s="122">
        <f t="shared" si="22"/>
        <v>0</v>
      </c>
      <c r="T161" s="121">
        <f t="shared" si="23"/>
        <v>0</v>
      </c>
    </row>
    <row r="162" spans="2:20" s="117" customFormat="1" ht="16.5" customHeight="1" x14ac:dyDescent="0.15">
      <c r="B162" s="118">
        <v>152</v>
      </c>
      <c r="C162" s="119"/>
      <c r="D162" s="120"/>
      <c r="E162" s="120"/>
      <c r="F162" s="120"/>
      <c r="G162" s="120"/>
      <c r="H162" s="120"/>
      <c r="I162" s="121">
        <f t="shared" si="24"/>
        <v>0</v>
      </c>
      <c r="J162" s="121">
        <f t="shared" si="25"/>
        <v>0</v>
      </c>
      <c r="K162" s="121">
        <f t="shared" si="26"/>
        <v>0</v>
      </c>
      <c r="L162" s="120"/>
      <c r="M162" s="120"/>
      <c r="N162" s="120"/>
      <c r="O162" s="121">
        <f t="shared" si="19"/>
        <v>0</v>
      </c>
      <c r="P162" s="121">
        <f t="shared" si="20"/>
        <v>0</v>
      </c>
      <c r="Q162" s="121">
        <f t="shared" si="21"/>
        <v>0</v>
      </c>
      <c r="R162" s="121">
        <f t="shared" si="18"/>
        <v>0</v>
      </c>
      <c r="S162" s="122">
        <f t="shared" si="22"/>
        <v>0</v>
      </c>
      <c r="T162" s="121">
        <f t="shared" si="23"/>
        <v>0</v>
      </c>
    </row>
    <row r="163" spans="2:20" s="117" customFormat="1" ht="16.5" customHeight="1" x14ac:dyDescent="0.15">
      <c r="B163" s="118">
        <v>153</v>
      </c>
      <c r="C163" s="119"/>
      <c r="D163" s="120"/>
      <c r="E163" s="120"/>
      <c r="F163" s="120"/>
      <c r="G163" s="120"/>
      <c r="H163" s="120"/>
      <c r="I163" s="121">
        <f t="shared" si="24"/>
        <v>0</v>
      </c>
      <c r="J163" s="121">
        <f t="shared" si="25"/>
        <v>0</v>
      </c>
      <c r="K163" s="121">
        <f t="shared" si="26"/>
        <v>0</v>
      </c>
      <c r="L163" s="120"/>
      <c r="M163" s="120"/>
      <c r="N163" s="120"/>
      <c r="O163" s="121">
        <f t="shared" si="19"/>
        <v>0</v>
      </c>
      <c r="P163" s="121">
        <f t="shared" si="20"/>
        <v>0</v>
      </c>
      <c r="Q163" s="121">
        <f t="shared" si="21"/>
        <v>0</v>
      </c>
      <c r="R163" s="121">
        <f t="shared" si="18"/>
        <v>0</v>
      </c>
      <c r="S163" s="121">
        <f t="shared" si="22"/>
        <v>0</v>
      </c>
      <c r="T163" s="121">
        <f t="shared" si="23"/>
        <v>0</v>
      </c>
    </row>
    <row r="164" spans="2:20" s="117" customFormat="1" ht="16.5" customHeight="1" x14ac:dyDescent="0.15">
      <c r="B164" s="118">
        <v>154</v>
      </c>
      <c r="C164" s="119"/>
      <c r="D164" s="120"/>
      <c r="E164" s="120"/>
      <c r="F164" s="120"/>
      <c r="G164" s="120"/>
      <c r="H164" s="120"/>
      <c r="I164" s="121">
        <f t="shared" si="24"/>
        <v>0</v>
      </c>
      <c r="J164" s="121">
        <f t="shared" si="25"/>
        <v>0</v>
      </c>
      <c r="K164" s="121">
        <f t="shared" si="26"/>
        <v>0</v>
      </c>
      <c r="L164" s="120"/>
      <c r="M164" s="120"/>
      <c r="N164" s="120"/>
      <c r="O164" s="121">
        <f>SUM(L164:N164)</f>
        <v>0</v>
      </c>
      <c r="P164" s="121">
        <f t="shared" si="20"/>
        <v>0</v>
      </c>
      <c r="Q164" s="121">
        <f t="shared" si="21"/>
        <v>0</v>
      </c>
      <c r="R164" s="121">
        <f t="shared" si="18"/>
        <v>0</v>
      </c>
      <c r="S164" s="121">
        <f t="shared" si="22"/>
        <v>0</v>
      </c>
      <c r="T164" s="121">
        <f t="shared" si="23"/>
        <v>0</v>
      </c>
    </row>
    <row r="165" spans="2:20" s="117" customFormat="1" ht="16.5" customHeight="1" x14ac:dyDescent="0.15">
      <c r="B165" s="118">
        <v>155</v>
      </c>
      <c r="C165" s="119"/>
      <c r="D165" s="120"/>
      <c r="E165" s="120"/>
      <c r="F165" s="120"/>
      <c r="G165" s="120"/>
      <c r="H165" s="120"/>
      <c r="I165" s="121">
        <f t="shared" ref="I165:I170" si="27">SUM(D165:H165)</f>
        <v>0</v>
      </c>
      <c r="J165" s="121">
        <f t="shared" si="25"/>
        <v>0</v>
      </c>
      <c r="K165" s="121">
        <f t="shared" si="26"/>
        <v>0</v>
      </c>
      <c r="L165" s="120"/>
      <c r="M165" s="120"/>
      <c r="N165" s="120"/>
      <c r="O165" s="121">
        <f t="shared" ref="O165:O166" si="28">SUM(L165:N165)</f>
        <v>0</v>
      </c>
      <c r="P165" s="121">
        <f t="shared" si="20"/>
        <v>0</v>
      </c>
      <c r="Q165" s="121">
        <f t="shared" si="21"/>
        <v>0</v>
      </c>
      <c r="R165" s="121">
        <f t="shared" si="18"/>
        <v>0</v>
      </c>
      <c r="S165" s="121">
        <f t="shared" si="22"/>
        <v>0</v>
      </c>
      <c r="T165" s="121">
        <f t="shared" si="23"/>
        <v>0</v>
      </c>
    </row>
    <row r="166" spans="2:20" s="117" customFormat="1" ht="16.5" customHeight="1" x14ac:dyDescent="0.15">
      <c r="B166" s="118">
        <v>156</v>
      </c>
      <c r="C166" s="119"/>
      <c r="D166" s="120"/>
      <c r="E166" s="120"/>
      <c r="F166" s="120"/>
      <c r="G166" s="120"/>
      <c r="H166" s="120"/>
      <c r="I166" s="121">
        <f t="shared" si="27"/>
        <v>0</v>
      </c>
      <c r="J166" s="121">
        <f t="shared" si="25"/>
        <v>0</v>
      </c>
      <c r="K166" s="121">
        <f t="shared" si="26"/>
        <v>0</v>
      </c>
      <c r="L166" s="120"/>
      <c r="M166" s="120"/>
      <c r="N166" s="120"/>
      <c r="O166" s="121">
        <f t="shared" si="28"/>
        <v>0</v>
      </c>
      <c r="P166" s="121">
        <f t="shared" si="20"/>
        <v>0</v>
      </c>
      <c r="Q166" s="121">
        <f t="shared" si="21"/>
        <v>0</v>
      </c>
      <c r="R166" s="121">
        <f t="shared" si="18"/>
        <v>0</v>
      </c>
      <c r="S166" s="121">
        <f t="shared" si="22"/>
        <v>0</v>
      </c>
      <c r="T166" s="121">
        <f t="shared" si="23"/>
        <v>0</v>
      </c>
    </row>
    <row r="167" spans="2:20" s="117" customFormat="1" ht="16.5" customHeight="1" x14ac:dyDescent="0.15">
      <c r="B167" s="118">
        <v>157</v>
      </c>
      <c r="C167" s="119"/>
      <c r="D167" s="120"/>
      <c r="E167" s="120"/>
      <c r="F167" s="120"/>
      <c r="G167" s="120"/>
      <c r="H167" s="120"/>
      <c r="I167" s="121">
        <f t="shared" si="27"/>
        <v>0</v>
      </c>
      <c r="J167" s="121">
        <f t="shared" si="25"/>
        <v>0</v>
      </c>
      <c r="K167" s="121">
        <f t="shared" si="26"/>
        <v>0</v>
      </c>
      <c r="L167" s="120"/>
      <c r="M167" s="120"/>
      <c r="N167" s="120"/>
      <c r="O167" s="121">
        <f>SUM(L167:N167)</f>
        <v>0</v>
      </c>
      <c r="P167" s="121">
        <f t="shared" si="20"/>
        <v>0</v>
      </c>
      <c r="Q167" s="121">
        <f t="shared" si="21"/>
        <v>0</v>
      </c>
      <c r="R167" s="121">
        <f t="shared" si="18"/>
        <v>0</v>
      </c>
      <c r="S167" s="121">
        <f t="shared" si="22"/>
        <v>0</v>
      </c>
      <c r="T167" s="121">
        <f t="shared" si="23"/>
        <v>0</v>
      </c>
    </row>
    <row r="168" spans="2:20" s="117" customFormat="1" ht="16.5" customHeight="1" x14ac:dyDescent="0.15">
      <c r="B168" s="118">
        <v>158</v>
      </c>
      <c r="C168" s="119"/>
      <c r="D168" s="120"/>
      <c r="E168" s="120"/>
      <c r="F168" s="120"/>
      <c r="G168" s="120"/>
      <c r="H168" s="120"/>
      <c r="I168" s="121">
        <f t="shared" si="27"/>
        <v>0</v>
      </c>
      <c r="J168" s="121">
        <f t="shared" si="25"/>
        <v>0</v>
      </c>
      <c r="K168" s="121">
        <f t="shared" si="26"/>
        <v>0</v>
      </c>
      <c r="L168" s="120"/>
      <c r="M168" s="120"/>
      <c r="N168" s="120"/>
      <c r="O168" s="121">
        <f t="shared" ref="O168:O169" si="29">SUM(L168:N168)</f>
        <v>0</v>
      </c>
      <c r="P168" s="121">
        <f t="shared" si="20"/>
        <v>0</v>
      </c>
      <c r="Q168" s="121">
        <f t="shared" si="21"/>
        <v>0</v>
      </c>
      <c r="R168" s="121">
        <f t="shared" si="18"/>
        <v>0</v>
      </c>
      <c r="S168" s="121">
        <f t="shared" si="22"/>
        <v>0</v>
      </c>
      <c r="T168" s="121">
        <f t="shared" si="23"/>
        <v>0</v>
      </c>
    </row>
    <row r="169" spans="2:20" s="117" customFormat="1" ht="16.5" customHeight="1" x14ac:dyDescent="0.15">
      <c r="B169" s="118">
        <v>159</v>
      </c>
      <c r="C169" s="119"/>
      <c r="D169" s="120"/>
      <c r="E169" s="120"/>
      <c r="F169" s="120"/>
      <c r="G169" s="120"/>
      <c r="H169" s="120"/>
      <c r="I169" s="121">
        <f t="shared" si="27"/>
        <v>0</v>
      </c>
      <c r="J169" s="121">
        <f t="shared" si="25"/>
        <v>0</v>
      </c>
      <c r="K169" s="121">
        <f t="shared" si="26"/>
        <v>0</v>
      </c>
      <c r="L169" s="120"/>
      <c r="M169" s="120"/>
      <c r="N169" s="120"/>
      <c r="O169" s="121">
        <f t="shared" si="29"/>
        <v>0</v>
      </c>
      <c r="P169" s="121">
        <f t="shared" si="20"/>
        <v>0</v>
      </c>
      <c r="Q169" s="121">
        <f t="shared" si="21"/>
        <v>0</v>
      </c>
      <c r="R169" s="121">
        <f t="shared" si="18"/>
        <v>0</v>
      </c>
      <c r="S169" s="121">
        <f t="shared" si="22"/>
        <v>0</v>
      </c>
      <c r="T169" s="121">
        <f t="shared" si="23"/>
        <v>0</v>
      </c>
    </row>
    <row r="170" spans="2:20" s="117" customFormat="1" ht="16.5" customHeight="1" thickBot="1" x14ac:dyDescent="0.2">
      <c r="B170" s="123">
        <v>160</v>
      </c>
      <c r="C170" s="124"/>
      <c r="D170" s="125"/>
      <c r="E170" s="125"/>
      <c r="F170" s="125"/>
      <c r="G170" s="125"/>
      <c r="H170" s="125"/>
      <c r="I170" s="126">
        <f t="shared" si="27"/>
        <v>0</v>
      </c>
      <c r="J170" s="126">
        <f t="shared" si="25"/>
        <v>0</v>
      </c>
      <c r="K170" s="126">
        <f t="shared" si="26"/>
        <v>0</v>
      </c>
      <c r="L170" s="125"/>
      <c r="M170" s="125"/>
      <c r="N170" s="125"/>
      <c r="O170" s="126">
        <f>SUM(L170:N170)</f>
        <v>0</v>
      </c>
      <c r="P170" s="126">
        <f t="shared" si="20"/>
        <v>0</v>
      </c>
      <c r="Q170" s="126">
        <f t="shared" si="21"/>
        <v>0</v>
      </c>
      <c r="R170" s="126">
        <f t="shared" si="18"/>
        <v>0</v>
      </c>
      <c r="S170" s="127">
        <f t="shared" si="22"/>
        <v>0</v>
      </c>
      <c r="T170" s="126">
        <f t="shared" si="23"/>
        <v>0</v>
      </c>
    </row>
    <row r="171" spans="2:20" s="117" customFormat="1" ht="16.5" customHeight="1" thickTop="1" x14ac:dyDescent="0.15">
      <c r="B171" s="311"/>
      <c r="C171" s="320" t="s">
        <v>82</v>
      </c>
      <c r="D171" s="309"/>
      <c r="E171" s="309"/>
      <c r="F171" s="309"/>
      <c r="G171" s="309"/>
      <c r="H171" s="321"/>
      <c r="I171" s="313">
        <f>SUM(D171:H171)</f>
        <v>0</v>
      </c>
      <c r="J171" s="313">
        <f>ROUNDDOWN(I171*0.1,0)</f>
        <v>0</v>
      </c>
      <c r="K171" s="313">
        <f>I171+J171</f>
        <v>0</v>
      </c>
      <c r="L171" s="309"/>
      <c r="M171" s="309"/>
      <c r="N171" s="312"/>
      <c r="O171" s="313">
        <f>SUM(L171:N171)</f>
        <v>0</v>
      </c>
      <c r="P171" s="313">
        <f t="shared" si="20"/>
        <v>0</v>
      </c>
      <c r="Q171" s="313">
        <f t="shared" si="21"/>
        <v>0</v>
      </c>
      <c r="R171" s="313">
        <f t="shared" si="18"/>
        <v>0</v>
      </c>
      <c r="S171" s="314">
        <f t="shared" si="22"/>
        <v>0</v>
      </c>
      <c r="T171" s="313">
        <f t="shared" si="23"/>
        <v>0</v>
      </c>
    </row>
    <row r="172" spans="2:20" s="117" customFormat="1" ht="16.5" customHeight="1" thickBot="1" x14ac:dyDescent="0.2">
      <c r="B172" s="315"/>
      <c r="C172" s="316" t="s">
        <v>83</v>
      </c>
      <c r="D172" s="310"/>
      <c r="E172" s="310"/>
      <c r="F172" s="310"/>
      <c r="G172" s="310"/>
      <c r="H172" s="317"/>
      <c r="I172" s="318">
        <f>SUM(D172:H172)</f>
        <v>0</v>
      </c>
      <c r="J172" s="318">
        <f>ROUNDDOWN(I172*0.1,0)</f>
        <v>0</v>
      </c>
      <c r="K172" s="318">
        <f>I172+J172</f>
        <v>0</v>
      </c>
      <c r="L172" s="310"/>
      <c r="M172" s="310"/>
      <c r="N172" s="317"/>
      <c r="O172" s="318">
        <f>SUM(L172:N172)</f>
        <v>0</v>
      </c>
      <c r="P172" s="318">
        <f t="shared" si="20"/>
        <v>0</v>
      </c>
      <c r="Q172" s="318">
        <f t="shared" si="21"/>
        <v>0</v>
      </c>
      <c r="R172" s="318">
        <f t="shared" si="18"/>
        <v>0</v>
      </c>
      <c r="S172" s="319">
        <f t="shared" si="22"/>
        <v>0</v>
      </c>
      <c r="T172" s="318">
        <f t="shared" si="23"/>
        <v>0</v>
      </c>
    </row>
    <row r="173" spans="2:20" s="117" customFormat="1" ht="24" customHeight="1" x14ac:dyDescent="0.15">
      <c r="B173" s="598" t="s">
        <v>84</v>
      </c>
      <c r="C173" s="599"/>
      <c r="D173" s="116">
        <f t="shared" ref="D173:I173" si="30">SUM(D11:D172)</f>
        <v>0</v>
      </c>
      <c r="E173" s="116">
        <f t="shared" si="30"/>
        <v>0</v>
      </c>
      <c r="F173" s="116">
        <f t="shared" si="30"/>
        <v>0</v>
      </c>
      <c r="G173" s="116">
        <f t="shared" si="30"/>
        <v>0</v>
      </c>
      <c r="H173" s="116">
        <f t="shared" si="30"/>
        <v>0</v>
      </c>
      <c r="I173" s="116">
        <f t="shared" si="30"/>
        <v>0</v>
      </c>
      <c r="J173" s="116">
        <f>ROUNDDOWN(I173*0.1,0)</f>
        <v>0</v>
      </c>
      <c r="K173" s="116">
        <f t="shared" ref="K173" si="31">I173+J173</f>
        <v>0</v>
      </c>
      <c r="L173" s="116">
        <f>SUM(L11:L172)</f>
        <v>0</v>
      </c>
      <c r="M173" s="116">
        <f>SUM(M11:M172)</f>
        <v>0</v>
      </c>
      <c r="N173" s="116">
        <f>SUM(N11:N172)</f>
        <v>0</v>
      </c>
      <c r="O173" s="116">
        <f>SUM(O11:O172)</f>
        <v>0</v>
      </c>
      <c r="P173" s="116">
        <f>ROUNDDOWN(O173*0.1,0)</f>
        <v>0</v>
      </c>
      <c r="Q173" s="116">
        <f>O173+P173</f>
        <v>0</v>
      </c>
      <c r="R173" s="116">
        <f>SUM(R11:R172)</f>
        <v>0</v>
      </c>
      <c r="S173" s="116">
        <f>ROUNDDOWN(R173*0.1,0)</f>
        <v>0</v>
      </c>
      <c r="T173" s="116">
        <f>R173+S173</f>
        <v>0</v>
      </c>
    </row>
    <row r="174" spans="2:20" x14ac:dyDescent="0.15">
      <c r="H174" s="117" t="s">
        <v>85</v>
      </c>
      <c r="I174" s="128"/>
    </row>
    <row r="175" spans="2:20" x14ac:dyDescent="0.15">
      <c r="H175" s="128" t="s">
        <v>86</v>
      </c>
      <c r="I175" s="129" t="str">
        <f>IF(I173=I176,"ok","false")</f>
        <v>ok</v>
      </c>
      <c r="J175" s="129" t="str">
        <f>IF(J173=J176,"ok","false")</f>
        <v>ok</v>
      </c>
      <c r="K175" s="129"/>
      <c r="L175" s="130"/>
      <c r="M175" s="130"/>
      <c r="N175" s="130"/>
      <c r="O175" s="129" t="str">
        <f>IF(O173=O176,"ok","false")</f>
        <v>ok</v>
      </c>
      <c r="P175" s="129" t="str">
        <f>IF(P173=P176,"ok","false")</f>
        <v>ok</v>
      </c>
      <c r="Q175" s="129"/>
      <c r="R175" s="129" t="str">
        <f>IF(R173=R176,"ok","false")</f>
        <v>ok</v>
      </c>
      <c r="S175" s="129" t="str">
        <f>IF(S173=S176,"ok","false")</f>
        <v>ok</v>
      </c>
    </row>
    <row r="176" spans="2:20" x14ac:dyDescent="0.15">
      <c r="I176" s="131">
        <f>SUM(D173:H173)</f>
        <v>0</v>
      </c>
      <c r="J176" s="131">
        <f>ROUNDDOWN(I176*0.1,0)</f>
        <v>0</v>
      </c>
      <c r="K176" s="131"/>
      <c r="L176" s="130"/>
      <c r="M176" s="130"/>
      <c r="N176" s="130"/>
      <c r="O176" s="132">
        <f>SUM(L173:N173)</f>
        <v>0</v>
      </c>
      <c r="P176" s="133">
        <f>ROUNDDOWN(O176*0.1,0)</f>
        <v>0</v>
      </c>
      <c r="Q176" s="133"/>
      <c r="R176" s="133">
        <f>I176+O176</f>
        <v>0</v>
      </c>
      <c r="S176" s="133">
        <f>P176+J176</f>
        <v>0</v>
      </c>
    </row>
  </sheetData>
  <mergeCells count="18">
    <mergeCell ref="B5:T5"/>
    <mergeCell ref="B8:B10"/>
    <mergeCell ref="C8:C10"/>
    <mergeCell ref="D8:J8"/>
    <mergeCell ref="L8:P8"/>
    <mergeCell ref="R8:S8"/>
    <mergeCell ref="D9:H9"/>
    <mergeCell ref="I9:I10"/>
    <mergeCell ref="J9:J10"/>
    <mergeCell ref="K9:K10"/>
    <mergeCell ref="T9:T10"/>
    <mergeCell ref="R9:R10"/>
    <mergeCell ref="S9:S10"/>
    <mergeCell ref="B173:C173"/>
    <mergeCell ref="L9:N9"/>
    <mergeCell ref="O9:O10"/>
    <mergeCell ref="P9:P10"/>
    <mergeCell ref="Q9:Q10"/>
  </mergeCells>
  <phoneticPr fontId="1"/>
  <pageMargins left="1.299212598425197" right="0.70866141732283472" top="0.74803149606299213" bottom="0.74803149606299213" header="0.31496062992125984" footer="0.31496062992125984"/>
  <pageSetup paperSize="8" scale="83"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D714-99F3-4727-8EDD-406CD29A5CE0}">
  <sheetPr>
    <pageSetUpPr fitToPage="1"/>
  </sheetPr>
  <dimension ref="A1:W51"/>
  <sheetViews>
    <sheetView view="pageBreakPreview" zoomScale="115" zoomScaleNormal="130" zoomScaleSheetLayoutView="115" workbookViewId="0">
      <selection activeCell="W2" sqref="W2"/>
    </sheetView>
  </sheetViews>
  <sheetFormatPr defaultRowHeight="12" x14ac:dyDescent="0.15"/>
  <cols>
    <col min="1" max="1" width="1.875" style="1" customWidth="1"/>
    <col min="2" max="2" width="2" style="1" customWidth="1"/>
    <col min="3" max="3" width="27.5" style="1" bestFit="1" customWidth="1"/>
    <col min="4" max="23" width="9.125" style="62" customWidth="1"/>
    <col min="24" max="260" width="9" style="62"/>
    <col min="261" max="261" width="1.875" style="62" customWidth="1"/>
    <col min="262" max="262" width="2" style="62" customWidth="1"/>
    <col min="263" max="263" width="27.5" style="62" bestFit="1" customWidth="1"/>
    <col min="264" max="279" width="10.125" style="62" customWidth="1"/>
    <col min="280" max="516" width="9" style="62"/>
    <col min="517" max="517" width="1.875" style="62" customWidth="1"/>
    <col min="518" max="518" width="2" style="62" customWidth="1"/>
    <col min="519" max="519" width="27.5" style="62" bestFit="1" customWidth="1"/>
    <col min="520" max="535" width="10.125" style="62" customWidth="1"/>
    <col min="536" max="772" width="9" style="62"/>
    <col min="773" max="773" width="1.875" style="62" customWidth="1"/>
    <col min="774" max="774" width="2" style="62" customWidth="1"/>
    <col min="775" max="775" width="27.5" style="62" bestFit="1" customWidth="1"/>
    <col min="776" max="791" width="10.125" style="62" customWidth="1"/>
    <col min="792" max="1028" width="9" style="62"/>
    <col min="1029" max="1029" width="1.875" style="62" customWidth="1"/>
    <col min="1030" max="1030" width="2" style="62" customWidth="1"/>
    <col min="1031" max="1031" width="27.5" style="62" bestFit="1" customWidth="1"/>
    <col min="1032" max="1047" width="10.125" style="62" customWidth="1"/>
    <col min="1048" max="1284" width="9" style="62"/>
    <col min="1285" max="1285" width="1.875" style="62" customWidth="1"/>
    <col min="1286" max="1286" width="2" style="62" customWidth="1"/>
    <col min="1287" max="1287" width="27.5" style="62" bestFit="1" customWidth="1"/>
    <col min="1288" max="1303" width="10.125" style="62" customWidth="1"/>
    <col min="1304" max="1540" width="9" style="62"/>
    <col min="1541" max="1541" width="1.875" style="62" customWidth="1"/>
    <col min="1542" max="1542" width="2" style="62" customWidth="1"/>
    <col min="1543" max="1543" width="27.5" style="62" bestFit="1" customWidth="1"/>
    <col min="1544" max="1559" width="10.125" style="62" customWidth="1"/>
    <col min="1560" max="1796" width="9" style="62"/>
    <col min="1797" max="1797" width="1.875" style="62" customWidth="1"/>
    <col min="1798" max="1798" width="2" style="62" customWidth="1"/>
    <col min="1799" max="1799" width="27.5" style="62" bestFit="1" customWidth="1"/>
    <col min="1800" max="1815" width="10.125" style="62" customWidth="1"/>
    <col min="1816" max="2052" width="9" style="62"/>
    <col min="2053" max="2053" width="1.875" style="62" customWidth="1"/>
    <col min="2054" max="2054" width="2" style="62" customWidth="1"/>
    <col min="2055" max="2055" width="27.5" style="62" bestFit="1" customWidth="1"/>
    <col min="2056" max="2071" width="10.125" style="62" customWidth="1"/>
    <col min="2072" max="2308" width="9" style="62"/>
    <col min="2309" max="2309" width="1.875" style="62" customWidth="1"/>
    <col min="2310" max="2310" width="2" style="62" customWidth="1"/>
    <col min="2311" max="2311" width="27.5" style="62" bestFit="1" customWidth="1"/>
    <col min="2312" max="2327" width="10.125" style="62" customWidth="1"/>
    <col min="2328" max="2564" width="9" style="62"/>
    <col min="2565" max="2565" width="1.875" style="62" customWidth="1"/>
    <col min="2566" max="2566" width="2" style="62" customWidth="1"/>
    <col min="2567" max="2567" width="27.5" style="62" bestFit="1" customWidth="1"/>
    <col min="2568" max="2583" width="10.125" style="62" customWidth="1"/>
    <col min="2584" max="2820" width="9" style="62"/>
    <col min="2821" max="2821" width="1.875" style="62" customWidth="1"/>
    <col min="2822" max="2822" width="2" style="62" customWidth="1"/>
    <col min="2823" max="2823" width="27.5" style="62" bestFit="1" customWidth="1"/>
    <col min="2824" max="2839" width="10.125" style="62" customWidth="1"/>
    <col min="2840" max="3076" width="9" style="62"/>
    <col min="3077" max="3077" width="1.875" style="62" customWidth="1"/>
    <col min="3078" max="3078" width="2" style="62" customWidth="1"/>
    <col min="3079" max="3079" width="27.5" style="62" bestFit="1" customWidth="1"/>
    <col min="3080" max="3095" width="10.125" style="62" customWidth="1"/>
    <col min="3096" max="3332" width="9" style="62"/>
    <col min="3333" max="3333" width="1.875" style="62" customWidth="1"/>
    <col min="3334" max="3334" width="2" style="62" customWidth="1"/>
    <col min="3335" max="3335" width="27.5" style="62" bestFit="1" customWidth="1"/>
    <col min="3336" max="3351" width="10.125" style="62" customWidth="1"/>
    <col min="3352" max="3588" width="9" style="62"/>
    <col min="3589" max="3589" width="1.875" style="62" customWidth="1"/>
    <col min="3590" max="3590" width="2" style="62" customWidth="1"/>
    <col min="3591" max="3591" width="27.5" style="62" bestFit="1" customWidth="1"/>
    <col min="3592" max="3607" width="10.125" style="62" customWidth="1"/>
    <col min="3608" max="3844" width="9" style="62"/>
    <col min="3845" max="3845" width="1.875" style="62" customWidth="1"/>
    <col min="3846" max="3846" width="2" style="62" customWidth="1"/>
    <col min="3847" max="3847" width="27.5" style="62" bestFit="1" customWidth="1"/>
    <col min="3848" max="3863" width="10.125" style="62" customWidth="1"/>
    <col min="3864" max="4100" width="9" style="62"/>
    <col min="4101" max="4101" width="1.875" style="62" customWidth="1"/>
    <col min="4102" max="4102" width="2" style="62" customWidth="1"/>
    <col min="4103" max="4103" width="27.5" style="62" bestFit="1" customWidth="1"/>
    <col min="4104" max="4119" width="10.125" style="62" customWidth="1"/>
    <col min="4120" max="4356" width="9" style="62"/>
    <col min="4357" max="4357" width="1.875" style="62" customWidth="1"/>
    <col min="4358" max="4358" width="2" style="62" customWidth="1"/>
    <col min="4359" max="4359" width="27.5" style="62" bestFit="1" customWidth="1"/>
    <col min="4360" max="4375" width="10.125" style="62" customWidth="1"/>
    <col min="4376" max="4612" width="9" style="62"/>
    <col min="4613" max="4613" width="1.875" style="62" customWidth="1"/>
    <col min="4614" max="4614" width="2" style="62" customWidth="1"/>
    <col min="4615" max="4615" width="27.5" style="62" bestFit="1" customWidth="1"/>
    <col min="4616" max="4631" width="10.125" style="62" customWidth="1"/>
    <col min="4632" max="4868" width="9" style="62"/>
    <col min="4869" max="4869" width="1.875" style="62" customWidth="1"/>
    <col min="4870" max="4870" width="2" style="62" customWidth="1"/>
    <col min="4871" max="4871" width="27.5" style="62" bestFit="1" customWidth="1"/>
    <col min="4872" max="4887" width="10.125" style="62" customWidth="1"/>
    <col min="4888" max="5124" width="9" style="62"/>
    <col min="5125" max="5125" width="1.875" style="62" customWidth="1"/>
    <col min="5126" max="5126" width="2" style="62" customWidth="1"/>
    <col min="5127" max="5127" width="27.5" style="62" bestFit="1" customWidth="1"/>
    <col min="5128" max="5143" width="10.125" style="62" customWidth="1"/>
    <col min="5144" max="5380" width="9" style="62"/>
    <col min="5381" max="5381" width="1.875" style="62" customWidth="1"/>
    <col min="5382" max="5382" width="2" style="62" customWidth="1"/>
    <col min="5383" max="5383" width="27.5" style="62" bestFit="1" customWidth="1"/>
    <col min="5384" max="5399" width="10.125" style="62" customWidth="1"/>
    <col min="5400" max="5636" width="9" style="62"/>
    <col min="5637" max="5637" width="1.875" style="62" customWidth="1"/>
    <col min="5638" max="5638" width="2" style="62" customWidth="1"/>
    <col min="5639" max="5639" width="27.5" style="62" bestFit="1" customWidth="1"/>
    <col min="5640" max="5655" width="10.125" style="62" customWidth="1"/>
    <col min="5656" max="5892" width="9" style="62"/>
    <col min="5893" max="5893" width="1.875" style="62" customWidth="1"/>
    <col min="5894" max="5894" width="2" style="62" customWidth="1"/>
    <col min="5895" max="5895" width="27.5" style="62" bestFit="1" customWidth="1"/>
    <col min="5896" max="5911" width="10.125" style="62" customWidth="1"/>
    <col min="5912" max="6148" width="9" style="62"/>
    <col min="6149" max="6149" width="1.875" style="62" customWidth="1"/>
    <col min="6150" max="6150" width="2" style="62" customWidth="1"/>
    <col min="6151" max="6151" width="27.5" style="62" bestFit="1" customWidth="1"/>
    <col min="6152" max="6167" width="10.125" style="62" customWidth="1"/>
    <col min="6168" max="6404" width="9" style="62"/>
    <col min="6405" max="6405" width="1.875" style="62" customWidth="1"/>
    <col min="6406" max="6406" width="2" style="62" customWidth="1"/>
    <col min="6407" max="6407" width="27.5" style="62" bestFit="1" customWidth="1"/>
    <col min="6408" max="6423" width="10.125" style="62" customWidth="1"/>
    <col min="6424" max="6660" width="9" style="62"/>
    <col min="6661" max="6661" width="1.875" style="62" customWidth="1"/>
    <col min="6662" max="6662" width="2" style="62" customWidth="1"/>
    <col min="6663" max="6663" width="27.5" style="62" bestFit="1" customWidth="1"/>
    <col min="6664" max="6679" width="10.125" style="62" customWidth="1"/>
    <col min="6680" max="6916" width="9" style="62"/>
    <col min="6917" max="6917" width="1.875" style="62" customWidth="1"/>
    <col min="6918" max="6918" width="2" style="62" customWidth="1"/>
    <col min="6919" max="6919" width="27.5" style="62" bestFit="1" customWidth="1"/>
    <col min="6920" max="6935" width="10.125" style="62" customWidth="1"/>
    <col min="6936" max="7172" width="9" style="62"/>
    <col min="7173" max="7173" width="1.875" style="62" customWidth="1"/>
    <col min="7174" max="7174" width="2" style="62" customWidth="1"/>
    <col min="7175" max="7175" width="27.5" style="62" bestFit="1" customWidth="1"/>
    <col min="7176" max="7191" width="10.125" style="62" customWidth="1"/>
    <col min="7192" max="7428" width="9" style="62"/>
    <col min="7429" max="7429" width="1.875" style="62" customWidth="1"/>
    <col min="7430" max="7430" width="2" style="62" customWidth="1"/>
    <col min="7431" max="7431" width="27.5" style="62" bestFit="1" customWidth="1"/>
    <col min="7432" max="7447" width="10.125" style="62" customWidth="1"/>
    <col min="7448" max="7684" width="9" style="62"/>
    <col min="7685" max="7685" width="1.875" style="62" customWidth="1"/>
    <col min="7686" max="7686" width="2" style="62" customWidth="1"/>
    <col min="7687" max="7687" width="27.5" style="62" bestFit="1" customWidth="1"/>
    <col min="7688" max="7703" width="10.125" style="62" customWidth="1"/>
    <col min="7704" max="7940" width="9" style="62"/>
    <col min="7941" max="7941" width="1.875" style="62" customWidth="1"/>
    <col min="7942" max="7942" width="2" style="62" customWidth="1"/>
    <col min="7943" max="7943" width="27.5" style="62" bestFit="1" customWidth="1"/>
    <col min="7944" max="7959" width="10.125" style="62" customWidth="1"/>
    <col min="7960" max="8196" width="9" style="62"/>
    <col min="8197" max="8197" width="1.875" style="62" customWidth="1"/>
    <col min="8198" max="8198" width="2" style="62" customWidth="1"/>
    <col min="8199" max="8199" width="27.5" style="62" bestFit="1" customWidth="1"/>
    <col min="8200" max="8215" width="10.125" style="62" customWidth="1"/>
    <col min="8216" max="8452" width="9" style="62"/>
    <col min="8453" max="8453" width="1.875" style="62" customWidth="1"/>
    <col min="8454" max="8454" width="2" style="62" customWidth="1"/>
    <col min="8455" max="8455" width="27.5" style="62" bestFit="1" customWidth="1"/>
    <col min="8456" max="8471" width="10.125" style="62" customWidth="1"/>
    <col min="8472" max="8708" width="9" style="62"/>
    <col min="8709" max="8709" width="1.875" style="62" customWidth="1"/>
    <col min="8710" max="8710" width="2" style="62" customWidth="1"/>
    <col min="8711" max="8711" width="27.5" style="62" bestFit="1" customWidth="1"/>
    <col min="8712" max="8727" width="10.125" style="62" customWidth="1"/>
    <col min="8728" max="8964" width="9" style="62"/>
    <col min="8965" max="8965" width="1.875" style="62" customWidth="1"/>
    <col min="8966" max="8966" width="2" style="62" customWidth="1"/>
    <col min="8967" max="8967" width="27.5" style="62" bestFit="1" customWidth="1"/>
    <col min="8968" max="8983" width="10.125" style="62" customWidth="1"/>
    <col min="8984" max="9220" width="9" style="62"/>
    <col min="9221" max="9221" width="1.875" style="62" customWidth="1"/>
    <col min="9222" max="9222" width="2" style="62" customWidth="1"/>
    <col min="9223" max="9223" width="27.5" style="62" bestFit="1" customWidth="1"/>
    <col min="9224" max="9239" width="10.125" style="62" customWidth="1"/>
    <col min="9240" max="9476" width="9" style="62"/>
    <col min="9477" max="9477" width="1.875" style="62" customWidth="1"/>
    <col min="9478" max="9478" width="2" style="62" customWidth="1"/>
    <col min="9479" max="9479" width="27.5" style="62" bestFit="1" customWidth="1"/>
    <col min="9480" max="9495" width="10.125" style="62" customWidth="1"/>
    <col min="9496" max="9732" width="9" style="62"/>
    <col min="9733" max="9733" width="1.875" style="62" customWidth="1"/>
    <col min="9734" max="9734" width="2" style="62" customWidth="1"/>
    <col min="9735" max="9735" width="27.5" style="62" bestFit="1" customWidth="1"/>
    <col min="9736" max="9751" width="10.125" style="62" customWidth="1"/>
    <col min="9752" max="9988" width="9" style="62"/>
    <col min="9989" max="9989" width="1.875" style="62" customWidth="1"/>
    <col min="9990" max="9990" width="2" style="62" customWidth="1"/>
    <col min="9991" max="9991" width="27.5" style="62" bestFit="1" customWidth="1"/>
    <col min="9992" max="10007" width="10.125" style="62" customWidth="1"/>
    <col min="10008" max="10244" width="9" style="62"/>
    <col min="10245" max="10245" width="1.875" style="62" customWidth="1"/>
    <col min="10246" max="10246" width="2" style="62" customWidth="1"/>
    <col min="10247" max="10247" width="27.5" style="62" bestFit="1" customWidth="1"/>
    <col min="10248" max="10263" width="10.125" style="62" customWidth="1"/>
    <col min="10264" max="10500" width="9" style="62"/>
    <col min="10501" max="10501" width="1.875" style="62" customWidth="1"/>
    <col min="10502" max="10502" width="2" style="62" customWidth="1"/>
    <col min="10503" max="10503" width="27.5" style="62" bestFit="1" customWidth="1"/>
    <col min="10504" max="10519" width="10.125" style="62" customWidth="1"/>
    <col min="10520" max="10756" width="9" style="62"/>
    <col min="10757" max="10757" width="1.875" style="62" customWidth="1"/>
    <col min="10758" max="10758" width="2" style="62" customWidth="1"/>
    <col min="10759" max="10759" width="27.5" style="62" bestFit="1" customWidth="1"/>
    <col min="10760" max="10775" width="10.125" style="62" customWidth="1"/>
    <col min="10776" max="11012" width="9" style="62"/>
    <col min="11013" max="11013" width="1.875" style="62" customWidth="1"/>
    <col min="11014" max="11014" width="2" style="62" customWidth="1"/>
    <col min="11015" max="11015" width="27.5" style="62" bestFit="1" customWidth="1"/>
    <col min="11016" max="11031" width="10.125" style="62" customWidth="1"/>
    <col min="11032" max="11268" width="9" style="62"/>
    <col min="11269" max="11269" width="1.875" style="62" customWidth="1"/>
    <col min="11270" max="11270" width="2" style="62" customWidth="1"/>
    <col min="11271" max="11271" width="27.5" style="62" bestFit="1" customWidth="1"/>
    <col min="11272" max="11287" width="10.125" style="62" customWidth="1"/>
    <col min="11288" max="11524" width="9" style="62"/>
    <col min="11525" max="11525" width="1.875" style="62" customWidth="1"/>
    <col min="11526" max="11526" width="2" style="62" customWidth="1"/>
    <col min="11527" max="11527" width="27.5" style="62" bestFit="1" customWidth="1"/>
    <col min="11528" max="11543" width="10.125" style="62" customWidth="1"/>
    <col min="11544" max="11780" width="9" style="62"/>
    <col min="11781" max="11781" width="1.875" style="62" customWidth="1"/>
    <col min="11782" max="11782" width="2" style="62" customWidth="1"/>
    <col min="11783" max="11783" width="27.5" style="62" bestFit="1" customWidth="1"/>
    <col min="11784" max="11799" width="10.125" style="62" customWidth="1"/>
    <col min="11800" max="12036" width="9" style="62"/>
    <col min="12037" max="12037" width="1.875" style="62" customWidth="1"/>
    <col min="12038" max="12038" width="2" style="62" customWidth="1"/>
    <col min="12039" max="12039" width="27.5" style="62" bestFit="1" customWidth="1"/>
    <col min="12040" max="12055" width="10.125" style="62" customWidth="1"/>
    <col min="12056" max="12292" width="9" style="62"/>
    <col min="12293" max="12293" width="1.875" style="62" customWidth="1"/>
    <col min="12294" max="12294" width="2" style="62" customWidth="1"/>
    <col min="12295" max="12295" width="27.5" style="62" bestFit="1" customWidth="1"/>
    <col min="12296" max="12311" width="10.125" style="62" customWidth="1"/>
    <col min="12312" max="12548" width="9" style="62"/>
    <col min="12549" max="12549" width="1.875" style="62" customWidth="1"/>
    <col min="12550" max="12550" width="2" style="62" customWidth="1"/>
    <col min="12551" max="12551" width="27.5" style="62" bestFit="1" customWidth="1"/>
    <col min="12552" max="12567" width="10.125" style="62" customWidth="1"/>
    <col min="12568" max="12804" width="9" style="62"/>
    <col min="12805" max="12805" width="1.875" style="62" customWidth="1"/>
    <col min="12806" max="12806" width="2" style="62" customWidth="1"/>
    <col min="12807" max="12807" width="27.5" style="62" bestFit="1" customWidth="1"/>
    <col min="12808" max="12823" width="10.125" style="62" customWidth="1"/>
    <col min="12824" max="13060" width="9" style="62"/>
    <col min="13061" max="13061" width="1.875" style="62" customWidth="1"/>
    <col min="13062" max="13062" width="2" style="62" customWidth="1"/>
    <col min="13063" max="13063" width="27.5" style="62" bestFit="1" customWidth="1"/>
    <col min="13064" max="13079" width="10.125" style="62" customWidth="1"/>
    <col min="13080" max="13316" width="9" style="62"/>
    <col min="13317" max="13317" width="1.875" style="62" customWidth="1"/>
    <col min="13318" max="13318" width="2" style="62" customWidth="1"/>
    <col min="13319" max="13319" width="27.5" style="62" bestFit="1" customWidth="1"/>
    <col min="13320" max="13335" width="10.125" style="62" customWidth="1"/>
    <col min="13336" max="13572" width="9" style="62"/>
    <col min="13573" max="13573" width="1.875" style="62" customWidth="1"/>
    <col min="13574" max="13574" width="2" style="62" customWidth="1"/>
    <col min="13575" max="13575" width="27.5" style="62" bestFit="1" customWidth="1"/>
    <col min="13576" max="13591" width="10.125" style="62" customWidth="1"/>
    <col min="13592" max="13828" width="9" style="62"/>
    <col min="13829" max="13829" width="1.875" style="62" customWidth="1"/>
    <col min="13830" max="13830" width="2" style="62" customWidth="1"/>
    <col min="13831" max="13831" width="27.5" style="62" bestFit="1" customWidth="1"/>
    <col min="13832" max="13847" width="10.125" style="62" customWidth="1"/>
    <col min="13848" max="14084" width="9" style="62"/>
    <col min="14085" max="14085" width="1.875" style="62" customWidth="1"/>
    <col min="14086" max="14086" width="2" style="62" customWidth="1"/>
    <col min="14087" max="14087" width="27.5" style="62" bestFit="1" customWidth="1"/>
    <col min="14088" max="14103" width="10.125" style="62" customWidth="1"/>
    <col min="14104" max="14340" width="9" style="62"/>
    <col min="14341" max="14341" width="1.875" style="62" customWidth="1"/>
    <col min="14342" max="14342" width="2" style="62" customWidth="1"/>
    <col min="14343" max="14343" width="27.5" style="62" bestFit="1" customWidth="1"/>
    <col min="14344" max="14359" width="10.125" style="62" customWidth="1"/>
    <col min="14360" max="14596" width="9" style="62"/>
    <col min="14597" max="14597" width="1.875" style="62" customWidth="1"/>
    <col min="14598" max="14598" width="2" style="62" customWidth="1"/>
    <col min="14599" max="14599" width="27.5" style="62" bestFit="1" customWidth="1"/>
    <col min="14600" max="14615" width="10.125" style="62" customWidth="1"/>
    <col min="14616" max="14852" width="9" style="62"/>
    <col min="14853" max="14853" width="1.875" style="62" customWidth="1"/>
    <col min="14854" max="14854" width="2" style="62" customWidth="1"/>
    <col min="14855" max="14855" width="27.5" style="62" bestFit="1" customWidth="1"/>
    <col min="14856" max="14871" width="10.125" style="62" customWidth="1"/>
    <col min="14872" max="15108" width="9" style="62"/>
    <col min="15109" max="15109" width="1.875" style="62" customWidth="1"/>
    <col min="15110" max="15110" width="2" style="62" customWidth="1"/>
    <col min="15111" max="15111" width="27.5" style="62" bestFit="1" customWidth="1"/>
    <col min="15112" max="15127" width="10.125" style="62" customWidth="1"/>
    <col min="15128" max="15364" width="9" style="62"/>
    <col min="15365" max="15365" width="1.875" style="62" customWidth="1"/>
    <col min="15366" max="15366" width="2" style="62" customWidth="1"/>
    <col min="15367" max="15367" width="27.5" style="62" bestFit="1" customWidth="1"/>
    <col min="15368" max="15383" width="10.125" style="62" customWidth="1"/>
    <col min="15384" max="15620" width="9" style="62"/>
    <col min="15621" max="15621" width="1.875" style="62" customWidth="1"/>
    <col min="15622" max="15622" width="2" style="62" customWidth="1"/>
    <col min="15623" max="15623" width="27.5" style="62" bestFit="1" customWidth="1"/>
    <col min="15624" max="15639" width="10.125" style="62" customWidth="1"/>
    <col min="15640" max="15876" width="9" style="62"/>
    <col min="15877" max="15877" width="1.875" style="62" customWidth="1"/>
    <col min="15878" max="15878" width="2" style="62" customWidth="1"/>
    <col min="15879" max="15879" width="27.5" style="62" bestFit="1" customWidth="1"/>
    <col min="15880" max="15895" width="10.125" style="62" customWidth="1"/>
    <col min="15896" max="16132" width="9" style="62"/>
    <col min="16133" max="16133" width="1.875" style="62" customWidth="1"/>
    <col min="16134" max="16134" width="2" style="62" customWidth="1"/>
    <col min="16135" max="16135" width="27.5" style="62" bestFit="1" customWidth="1"/>
    <col min="16136" max="16151" width="10.125" style="62" customWidth="1"/>
    <col min="16152" max="16384" width="9" style="62"/>
  </cols>
  <sheetData>
    <row r="1" spans="1:23" ht="13.5" x14ac:dyDescent="0.15">
      <c r="W1" s="2" t="s">
        <v>686</v>
      </c>
    </row>
    <row r="2" spans="1:23" ht="13.5" x14ac:dyDescent="0.15">
      <c r="A2" s="3" t="s">
        <v>87</v>
      </c>
      <c r="D2" s="62" t="s">
        <v>88</v>
      </c>
    </row>
    <row r="4" spans="1:23" ht="12.75" thickBot="1" x14ac:dyDescent="0.2">
      <c r="A4" s="1" t="s">
        <v>89</v>
      </c>
      <c r="D4" s="4"/>
      <c r="E4" s="68">
        <v>1</v>
      </c>
      <c r="F4" s="68">
        <f>E4+1</f>
        <v>2</v>
      </c>
      <c r="G4" s="68">
        <f t="shared" ref="G4:V5" si="0">F4+1</f>
        <v>3</v>
      </c>
      <c r="H4" s="68">
        <f t="shared" si="0"/>
        <v>4</v>
      </c>
      <c r="I4" s="68">
        <f t="shared" si="0"/>
        <v>5</v>
      </c>
      <c r="J4" s="68">
        <f t="shared" si="0"/>
        <v>6</v>
      </c>
      <c r="K4" s="68">
        <f t="shared" si="0"/>
        <v>7</v>
      </c>
      <c r="L4" s="68">
        <f t="shared" si="0"/>
        <v>8</v>
      </c>
      <c r="M4" s="68">
        <f t="shared" si="0"/>
        <v>9</v>
      </c>
      <c r="N4" s="68">
        <f t="shared" si="0"/>
        <v>10</v>
      </c>
      <c r="O4" s="68">
        <f t="shared" si="0"/>
        <v>11</v>
      </c>
      <c r="P4" s="68">
        <f t="shared" si="0"/>
        <v>12</v>
      </c>
      <c r="Q4" s="68">
        <f t="shared" si="0"/>
        <v>13</v>
      </c>
      <c r="R4" s="68">
        <f t="shared" si="0"/>
        <v>14</v>
      </c>
      <c r="S4" s="68">
        <f t="shared" si="0"/>
        <v>15</v>
      </c>
      <c r="T4" s="68">
        <f t="shared" si="0"/>
        <v>16</v>
      </c>
      <c r="U4" s="68">
        <f t="shared" si="0"/>
        <v>17</v>
      </c>
      <c r="V4" s="68">
        <f t="shared" si="0"/>
        <v>18</v>
      </c>
      <c r="W4" s="4" t="s">
        <v>62</v>
      </c>
    </row>
    <row r="5" spans="1:23" x14ac:dyDescent="0.15">
      <c r="A5" s="5"/>
      <c r="B5" s="6"/>
      <c r="C5" s="7" t="s">
        <v>90</v>
      </c>
      <c r="D5" s="139">
        <v>7</v>
      </c>
      <c r="E5" s="140">
        <f>D5+1</f>
        <v>8</v>
      </c>
      <c r="F5" s="140">
        <f t="shared" ref="F5:Q5" si="1">E5+1</f>
        <v>9</v>
      </c>
      <c r="G5" s="140">
        <f t="shared" si="1"/>
        <v>10</v>
      </c>
      <c r="H5" s="140">
        <f t="shared" si="1"/>
        <v>11</v>
      </c>
      <c r="I5" s="140">
        <f t="shared" si="1"/>
        <v>12</v>
      </c>
      <c r="J5" s="140">
        <f t="shared" si="1"/>
        <v>13</v>
      </c>
      <c r="K5" s="140">
        <f t="shared" si="1"/>
        <v>14</v>
      </c>
      <c r="L5" s="140">
        <f t="shared" si="1"/>
        <v>15</v>
      </c>
      <c r="M5" s="140">
        <f t="shared" si="1"/>
        <v>16</v>
      </c>
      <c r="N5" s="140">
        <f t="shared" si="1"/>
        <v>17</v>
      </c>
      <c r="O5" s="140">
        <f t="shared" si="1"/>
        <v>18</v>
      </c>
      <c r="P5" s="140">
        <f t="shared" si="1"/>
        <v>19</v>
      </c>
      <c r="Q5" s="140">
        <f t="shared" si="1"/>
        <v>20</v>
      </c>
      <c r="R5" s="140">
        <f t="shared" si="0"/>
        <v>21</v>
      </c>
      <c r="S5" s="140">
        <f t="shared" si="0"/>
        <v>22</v>
      </c>
      <c r="T5" s="140">
        <f t="shared" si="0"/>
        <v>23</v>
      </c>
      <c r="U5" s="140">
        <f t="shared" si="0"/>
        <v>24</v>
      </c>
      <c r="V5" s="140">
        <f t="shared" si="0"/>
        <v>25</v>
      </c>
      <c r="W5" s="8" t="s">
        <v>84</v>
      </c>
    </row>
    <row r="6" spans="1:23" x14ac:dyDescent="0.15">
      <c r="A6" s="49"/>
      <c r="C6" s="134"/>
      <c r="D6" s="135">
        <v>2025</v>
      </c>
      <c r="E6" s="136">
        <v>2026</v>
      </c>
      <c r="F6" s="136">
        <v>2027</v>
      </c>
      <c r="G6" s="136">
        <v>2028</v>
      </c>
      <c r="H6" s="136">
        <v>2029</v>
      </c>
      <c r="I6" s="136">
        <v>2030</v>
      </c>
      <c r="J6" s="136">
        <v>2031</v>
      </c>
      <c r="K6" s="136">
        <v>2032</v>
      </c>
      <c r="L6" s="136">
        <v>2033</v>
      </c>
      <c r="M6" s="136">
        <v>2034</v>
      </c>
      <c r="N6" s="136">
        <v>2035</v>
      </c>
      <c r="O6" s="136">
        <v>2036</v>
      </c>
      <c r="P6" s="136">
        <v>2037</v>
      </c>
      <c r="Q6" s="137">
        <v>2038</v>
      </c>
      <c r="R6" s="137">
        <v>2039</v>
      </c>
      <c r="S6" s="137">
        <v>2040</v>
      </c>
      <c r="T6" s="137">
        <v>2041</v>
      </c>
      <c r="U6" s="137">
        <v>2042</v>
      </c>
      <c r="V6" s="137">
        <v>2043</v>
      </c>
      <c r="W6" s="138"/>
    </row>
    <row r="7" spans="1:23" ht="12.75" thickBot="1" x14ac:dyDescent="0.2">
      <c r="A7" s="625" t="s">
        <v>91</v>
      </c>
      <c r="B7" s="626"/>
      <c r="C7" s="9"/>
      <c r="D7" s="10"/>
      <c r="E7" s="11"/>
      <c r="F7" s="11"/>
      <c r="G7" s="11"/>
      <c r="H7" s="11"/>
      <c r="I7" s="11"/>
      <c r="J7" s="11"/>
      <c r="K7" s="11"/>
      <c r="L7" s="11"/>
      <c r="M7" s="11"/>
      <c r="N7" s="11"/>
      <c r="O7" s="11"/>
      <c r="P7" s="11"/>
      <c r="Q7" s="66"/>
      <c r="R7" s="66"/>
      <c r="S7" s="66"/>
      <c r="T7" s="66"/>
      <c r="U7" s="66"/>
      <c r="V7" s="66"/>
      <c r="W7" s="9"/>
    </row>
    <row r="8" spans="1:23" ht="12.75" thickTop="1" x14ac:dyDescent="0.15">
      <c r="A8" s="12"/>
      <c r="B8" s="13" t="s">
        <v>92</v>
      </c>
      <c r="C8" s="14"/>
      <c r="D8" s="15"/>
      <c r="E8" s="16"/>
      <c r="F8" s="16"/>
      <c r="G8" s="16"/>
      <c r="H8" s="16"/>
      <c r="I8" s="16"/>
      <c r="J8" s="16"/>
      <c r="K8" s="16"/>
      <c r="L8" s="16"/>
      <c r="M8" s="16"/>
      <c r="N8" s="16"/>
      <c r="O8" s="16"/>
      <c r="P8" s="16"/>
      <c r="Q8" s="64"/>
      <c r="R8" s="64"/>
      <c r="S8" s="64"/>
      <c r="T8" s="64"/>
      <c r="U8" s="64"/>
      <c r="V8" s="64"/>
      <c r="W8" s="14"/>
    </row>
    <row r="9" spans="1:23" x14ac:dyDescent="0.15">
      <c r="A9" s="17"/>
      <c r="B9" s="18"/>
      <c r="C9" s="19" t="s">
        <v>93</v>
      </c>
      <c r="D9" s="20"/>
      <c r="E9" s="21"/>
      <c r="F9" s="21"/>
      <c r="G9" s="21"/>
      <c r="H9" s="21"/>
      <c r="I9" s="21"/>
      <c r="J9" s="21"/>
      <c r="K9" s="21"/>
      <c r="L9" s="21"/>
      <c r="M9" s="21"/>
      <c r="N9" s="21"/>
      <c r="O9" s="21"/>
      <c r="P9" s="21"/>
      <c r="Q9" s="21"/>
      <c r="R9" s="21"/>
      <c r="S9" s="21"/>
      <c r="T9" s="21"/>
      <c r="U9" s="21"/>
      <c r="V9" s="21"/>
      <c r="W9" s="22"/>
    </row>
    <row r="10" spans="1:23" ht="13.5" x14ac:dyDescent="0.15">
      <c r="A10" s="17"/>
      <c r="B10" s="18"/>
      <c r="C10" s="468" t="s">
        <v>568</v>
      </c>
      <c r="D10" s="23"/>
      <c r="E10" s="24"/>
      <c r="F10" s="24"/>
      <c r="G10" s="65"/>
      <c r="H10" s="24"/>
      <c r="I10" s="24"/>
      <c r="J10" s="24"/>
      <c r="K10" s="24"/>
      <c r="L10" s="24"/>
      <c r="M10" s="24"/>
      <c r="N10" s="24"/>
      <c r="O10" s="24"/>
      <c r="P10" s="24"/>
      <c r="Q10" s="24"/>
      <c r="R10" s="24"/>
      <c r="S10" s="24"/>
      <c r="T10" s="24"/>
      <c r="U10" s="24"/>
      <c r="V10" s="24"/>
      <c r="W10" s="25"/>
    </row>
    <row r="11" spans="1:23" x14ac:dyDescent="0.15">
      <c r="A11" s="17"/>
      <c r="B11" s="18"/>
      <c r="C11" s="469" t="s">
        <v>94</v>
      </c>
      <c r="D11" s="23"/>
      <c r="E11" s="24"/>
      <c r="F11" s="24"/>
      <c r="G11" s="24"/>
      <c r="H11" s="24"/>
      <c r="I11" s="24"/>
      <c r="J11" s="24"/>
      <c r="K11" s="24"/>
      <c r="L11" s="24"/>
      <c r="M11" s="24"/>
      <c r="N11" s="24"/>
      <c r="O11" s="24"/>
      <c r="P11" s="24"/>
      <c r="Q11" s="24"/>
      <c r="R11" s="24"/>
      <c r="S11" s="24"/>
      <c r="T11" s="24"/>
      <c r="U11" s="24"/>
      <c r="V11" s="24"/>
      <c r="W11" s="25"/>
    </row>
    <row r="12" spans="1:23" x14ac:dyDescent="0.15">
      <c r="A12" s="17"/>
      <c r="B12" s="18"/>
      <c r="C12" s="26" t="s">
        <v>95</v>
      </c>
      <c r="D12" s="27"/>
      <c r="E12" s="28"/>
      <c r="F12" s="28"/>
      <c r="G12" s="28"/>
      <c r="H12" s="28"/>
      <c r="I12" s="28"/>
      <c r="J12" s="28"/>
      <c r="K12" s="28"/>
      <c r="L12" s="28"/>
      <c r="M12" s="28"/>
      <c r="N12" s="28"/>
      <c r="O12" s="28"/>
      <c r="P12" s="28"/>
      <c r="Q12" s="28"/>
      <c r="R12" s="28"/>
      <c r="S12" s="28"/>
      <c r="T12" s="28"/>
      <c r="U12" s="28"/>
      <c r="V12" s="28"/>
      <c r="W12" s="29"/>
    </row>
    <row r="13" spans="1:23" x14ac:dyDescent="0.15">
      <c r="A13" s="17"/>
      <c r="B13" s="30" t="s">
        <v>96</v>
      </c>
      <c r="C13" s="31"/>
      <c r="D13" s="32"/>
      <c r="E13" s="33"/>
      <c r="F13" s="33"/>
      <c r="G13" s="33"/>
      <c r="H13" s="33"/>
      <c r="I13" s="33"/>
      <c r="J13" s="33"/>
      <c r="K13" s="33"/>
      <c r="L13" s="33"/>
      <c r="M13" s="33"/>
      <c r="N13" s="33"/>
      <c r="O13" s="33"/>
      <c r="P13" s="33"/>
      <c r="Q13" s="37"/>
      <c r="R13" s="37"/>
      <c r="S13" s="37"/>
      <c r="T13" s="37"/>
      <c r="U13" s="37"/>
      <c r="V13" s="37"/>
      <c r="W13" s="31"/>
    </row>
    <row r="14" spans="1:23" x14ac:dyDescent="0.15">
      <c r="A14" s="17"/>
      <c r="B14" s="18"/>
      <c r="C14" s="19" t="s">
        <v>97</v>
      </c>
      <c r="D14" s="20"/>
      <c r="E14" s="21"/>
      <c r="F14" s="21"/>
      <c r="G14" s="21"/>
      <c r="H14" s="21"/>
      <c r="I14" s="21"/>
      <c r="J14" s="21"/>
      <c r="K14" s="21"/>
      <c r="L14" s="21"/>
      <c r="M14" s="21"/>
      <c r="N14" s="21"/>
      <c r="O14" s="21"/>
      <c r="P14" s="21"/>
      <c r="Q14" s="21"/>
      <c r="R14" s="21"/>
      <c r="S14" s="21"/>
      <c r="T14" s="21"/>
      <c r="U14" s="21"/>
      <c r="V14" s="21"/>
      <c r="W14" s="22"/>
    </row>
    <row r="15" spans="1:23" x14ac:dyDescent="0.15">
      <c r="A15" s="17"/>
      <c r="B15" s="18"/>
      <c r="C15" s="26" t="s">
        <v>98</v>
      </c>
      <c r="D15" s="27"/>
      <c r="E15" s="28"/>
      <c r="F15" s="28"/>
      <c r="G15" s="28"/>
      <c r="H15" s="28"/>
      <c r="I15" s="28"/>
      <c r="J15" s="28"/>
      <c r="K15" s="28"/>
      <c r="L15" s="28"/>
      <c r="M15" s="28"/>
      <c r="N15" s="28"/>
      <c r="O15" s="28"/>
      <c r="P15" s="28"/>
      <c r="Q15" s="28"/>
      <c r="R15" s="28"/>
      <c r="S15" s="28"/>
      <c r="T15" s="28"/>
      <c r="U15" s="28"/>
      <c r="V15" s="28"/>
      <c r="W15" s="29"/>
    </row>
    <row r="16" spans="1:23" x14ac:dyDescent="0.15">
      <c r="A16" s="17"/>
      <c r="B16" s="18"/>
      <c r="C16" s="26" t="s">
        <v>99</v>
      </c>
      <c r="D16" s="27"/>
      <c r="E16" s="28"/>
      <c r="F16" s="28"/>
      <c r="G16" s="28"/>
      <c r="H16" s="28"/>
      <c r="I16" s="28"/>
      <c r="J16" s="28"/>
      <c r="K16" s="28"/>
      <c r="L16" s="28"/>
      <c r="M16" s="28"/>
      <c r="N16" s="28"/>
      <c r="O16" s="28"/>
      <c r="P16" s="28"/>
      <c r="Q16" s="28"/>
      <c r="R16" s="28"/>
      <c r="S16" s="28"/>
      <c r="T16" s="28"/>
      <c r="U16" s="28"/>
      <c r="V16" s="28"/>
      <c r="W16" s="29"/>
    </row>
    <row r="17" spans="1:23" x14ac:dyDescent="0.15">
      <c r="A17" s="17"/>
      <c r="B17" s="18"/>
      <c r="C17" s="26" t="s">
        <v>100</v>
      </c>
      <c r="D17" s="27"/>
      <c r="E17" s="28"/>
      <c r="F17" s="28"/>
      <c r="G17" s="28"/>
      <c r="H17" s="28"/>
      <c r="I17" s="28"/>
      <c r="J17" s="28"/>
      <c r="K17" s="28"/>
      <c r="L17" s="28"/>
      <c r="M17" s="28"/>
      <c r="N17" s="28"/>
      <c r="O17" s="28"/>
      <c r="P17" s="28"/>
      <c r="Q17" s="28"/>
      <c r="R17" s="28"/>
      <c r="S17" s="28"/>
      <c r="T17" s="28"/>
      <c r="U17" s="28"/>
      <c r="V17" s="28"/>
      <c r="W17" s="29"/>
    </row>
    <row r="18" spans="1:23" x14ac:dyDescent="0.15">
      <c r="A18" s="36"/>
      <c r="B18" s="33" t="s">
        <v>101</v>
      </c>
      <c r="C18" s="35"/>
      <c r="D18" s="32"/>
      <c r="E18" s="37"/>
      <c r="F18" s="37"/>
      <c r="G18" s="37"/>
      <c r="H18" s="37"/>
      <c r="I18" s="37"/>
      <c r="J18" s="37"/>
      <c r="K18" s="37"/>
      <c r="L18" s="37"/>
      <c r="M18" s="37"/>
      <c r="N18" s="37"/>
      <c r="O18" s="37"/>
      <c r="P18" s="37"/>
      <c r="Q18" s="37"/>
      <c r="R18" s="37"/>
      <c r="S18" s="37"/>
      <c r="T18" s="37"/>
      <c r="U18" s="37"/>
      <c r="V18" s="37"/>
      <c r="W18" s="31"/>
    </row>
    <row r="19" spans="1:23" x14ac:dyDescent="0.15">
      <c r="A19" s="36"/>
      <c r="B19" s="34" t="s">
        <v>102</v>
      </c>
      <c r="C19" s="31"/>
      <c r="D19" s="32"/>
      <c r="E19" s="33"/>
      <c r="F19" s="33"/>
      <c r="G19" s="33"/>
      <c r="H19" s="33"/>
      <c r="I19" s="33"/>
      <c r="J19" s="33"/>
      <c r="K19" s="33"/>
      <c r="L19" s="33"/>
      <c r="M19" s="33"/>
      <c r="N19" s="33"/>
      <c r="O19" s="33"/>
      <c r="P19" s="33"/>
      <c r="Q19" s="37"/>
      <c r="R19" s="37"/>
      <c r="S19" s="37"/>
      <c r="T19" s="37"/>
      <c r="U19" s="37"/>
      <c r="V19" s="37"/>
      <c r="W19" s="31"/>
    </row>
    <row r="20" spans="1:23" ht="12.75" thickBot="1" x14ac:dyDescent="0.2">
      <c r="A20" s="38"/>
      <c r="B20" s="39" t="s">
        <v>103</v>
      </c>
      <c r="C20" s="40"/>
      <c r="D20" s="41"/>
      <c r="E20" s="42"/>
      <c r="F20" s="42"/>
      <c r="G20" s="42"/>
      <c r="H20" s="42"/>
      <c r="I20" s="42"/>
      <c r="J20" s="42"/>
      <c r="K20" s="42"/>
      <c r="L20" s="42"/>
      <c r="M20" s="42"/>
      <c r="N20" s="42"/>
      <c r="O20" s="42"/>
      <c r="P20" s="42"/>
      <c r="Q20" s="42"/>
      <c r="R20" s="42"/>
      <c r="S20" s="42"/>
      <c r="T20" s="42"/>
      <c r="U20" s="42"/>
      <c r="V20" s="42"/>
      <c r="W20" s="43"/>
    </row>
    <row r="21" spans="1:23" x14ac:dyDescent="0.15">
      <c r="A21" s="44"/>
      <c r="D21" s="1"/>
      <c r="E21" s="1"/>
      <c r="F21" s="1"/>
      <c r="G21" s="1"/>
      <c r="H21" s="1"/>
      <c r="I21" s="1"/>
      <c r="J21" s="1"/>
      <c r="K21" s="1"/>
      <c r="L21" s="1"/>
      <c r="M21" s="1"/>
      <c r="N21" s="1"/>
      <c r="O21" s="1"/>
      <c r="P21" s="1"/>
      <c r="Q21" s="1"/>
      <c r="R21" s="1"/>
      <c r="S21" s="1"/>
      <c r="T21" s="1"/>
      <c r="U21" s="1"/>
      <c r="V21" s="1"/>
      <c r="W21" s="1"/>
    </row>
    <row r="22" spans="1:23" x14ac:dyDescent="0.15">
      <c r="A22" s="44"/>
      <c r="D22" s="1"/>
      <c r="E22" s="1"/>
      <c r="F22" s="1"/>
      <c r="G22" s="1"/>
      <c r="H22" s="1"/>
      <c r="I22" s="1"/>
      <c r="J22" s="1"/>
      <c r="K22" s="1"/>
      <c r="L22" s="1"/>
      <c r="M22" s="1"/>
      <c r="N22" s="1"/>
      <c r="O22" s="1"/>
      <c r="P22" s="1"/>
      <c r="Q22" s="1"/>
      <c r="R22" s="1"/>
      <c r="S22" s="1"/>
      <c r="T22" s="1"/>
      <c r="U22" s="1"/>
      <c r="V22" s="1"/>
      <c r="W22" s="1"/>
    </row>
    <row r="23" spans="1:23" ht="12.75" thickBot="1" x14ac:dyDescent="0.2">
      <c r="A23" s="45" t="s">
        <v>104</v>
      </c>
      <c r="D23" s="4"/>
      <c r="E23" s="68">
        <v>1</v>
      </c>
      <c r="F23" s="68">
        <f>E23+1</f>
        <v>2</v>
      </c>
      <c r="G23" s="68">
        <f t="shared" ref="G23:V24" si="2">F23+1</f>
        <v>3</v>
      </c>
      <c r="H23" s="68">
        <f t="shared" si="2"/>
        <v>4</v>
      </c>
      <c r="I23" s="68">
        <f t="shared" si="2"/>
        <v>5</v>
      </c>
      <c r="J23" s="68">
        <f t="shared" si="2"/>
        <v>6</v>
      </c>
      <c r="K23" s="68">
        <f t="shared" si="2"/>
        <v>7</v>
      </c>
      <c r="L23" s="68">
        <f t="shared" si="2"/>
        <v>8</v>
      </c>
      <c r="M23" s="68">
        <f t="shared" si="2"/>
        <v>9</v>
      </c>
      <c r="N23" s="68">
        <f t="shared" si="2"/>
        <v>10</v>
      </c>
      <c r="O23" s="68">
        <f t="shared" si="2"/>
        <v>11</v>
      </c>
      <c r="P23" s="68">
        <f t="shared" si="2"/>
        <v>12</v>
      </c>
      <c r="Q23" s="68">
        <f t="shared" si="2"/>
        <v>13</v>
      </c>
      <c r="R23" s="68">
        <f t="shared" si="2"/>
        <v>14</v>
      </c>
      <c r="S23" s="68">
        <f t="shared" si="2"/>
        <v>15</v>
      </c>
      <c r="T23" s="68">
        <f t="shared" si="2"/>
        <v>16</v>
      </c>
      <c r="U23" s="68">
        <f t="shared" si="2"/>
        <v>17</v>
      </c>
      <c r="V23" s="68">
        <f t="shared" si="2"/>
        <v>18</v>
      </c>
      <c r="W23" s="4" t="s">
        <v>62</v>
      </c>
    </row>
    <row r="24" spans="1:23" x14ac:dyDescent="0.15">
      <c r="A24" s="5"/>
      <c r="B24" s="6"/>
      <c r="C24" s="7" t="s">
        <v>90</v>
      </c>
      <c r="D24" s="139">
        <v>7</v>
      </c>
      <c r="E24" s="140">
        <f>D24+1</f>
        <v>8</v>
      </c>
      <c r="F24" s="140">
        <f t="shared" ref="F24" si="3">E24+1</f>
        <v>9</v>
      </c>
      <c r="G24" s="140">
        <f t="shared" si="2"/>
        <v>10</v>
      </c>
      <c r="H24" s="140">
        <f t="shared" si="2"/>
        <v>11</v>
      </c>
      <c r="I24" s="140">
        <f t="shared" si="2"/>
        <v>12</v>
      </c>
      <c r="J24" s="140">
        <f t="shared" si="2"/>
        <v>13</v>
      </c>
      <c r="K24" s="140">
        <f t="shared" si="2"/>
        <v>14</v>
      </c>
      <c r="L24" s="140">
        <f t="shared" si="2"/>
        <v>15</v>
      </c>
      <c r="M24" s="140">
        <f t="shared" si="2"/>
        <v>16</v>
      </c>
      <c r="N24" s="140">
        <f t="shared" si="2"/>
        <v>17</v>
      </c>
      <c r="O24" s="140">
        <f t="shared" si="2"/>
        <v>18</v>
      </c>
      <c r="P24" s="140">
        <f t="shared" si="2"/>
        <v>19</v>
      </c>
      <c r="Q24" s="140">
        <f t="shared" si="2"/>
        <v>20</v>
      </c>
      <c r="R24" s="140">
        <f t="shared" si="2"/>
        <v>21</v>
      </c>
      <c r="S24" s="140">
        <f t="shared" si="2"/>
        <v>22</v>
      </c>
      <c r="T24" s="140">
        <f t="shared" si="2"/>
        <v>23</v>
      </c>
      <c r="U24" s="140">
        <f t="shared" si="2"/>
        <v>24</v>
      </c>
      <c r="V24" s="140">
        <f t="shared" si="2"/>
        <v>25</v>
      </c>
      <c r="W24" s="8" t="s">
        <v>84</v>
      </c>
    </row>
    <row r="25" spans="1:23" x14ac:dyDescent="0.15">
      <c r="A25" s="49"/>
      <c r="C25" s="134"/>
      <c r="D25" s="135">
        <v>2025</v>
      </c>
      <c r="E25" s="136">
        <v>2026</v>
      </c>
      <c r="F25" s="136">
        <v>2027</v>
      </c>
      <c r="G25" s="136">
        <v>2028</v>
      </c>
      <c r="H25" s="136">
        <v>2029</v>
      </c>
      <c r="I25" s="136">
        <v>2030</v>
      </c>
      <c r="J25" s="136">
        <v>2031</v>
      </c>
      <c r="K25" s="136">
        <v>2032</v>
      </c>
      <c r="L25" s="136">
        <v>2033</v>
      </c>
      <c r="M25" s="136">
        <v>2034</v>
      </c>
      <c r="N25" s="136">
        <v>2035</v>
      </c>
      <c r="O25" s="136">
        <v>2036</v>
      </c>
      <c r="P25" s="136">
        <v>2037</v>
      </c>
      <c r="Q25" s="137">
        <v>2038</v>
      </c>
      <c r="R25" s="137">
        <v>2039</v>
      </c>
      <c r="S25" s="137">
        <v>2040</v>
      </c>
      <c r="T25" s="137">
        <v>2041</v>
      </c>
      <c r="U25" s="137">
        <v>2042</v>
      </c>
      <c r="V25" s="137">
        <v>2043</v>
      </c>
      <c r="W25" s="138"/>
    </row>
    <row r="26" spans="1:23" ht="12.75" thickBot="1" x14ac:dyDescent="0.2">
      <c r="A26" s="46"/>
      <c r="B26" s="47" t="s">
        <v>105</v>
      </c>
      <c r="C26" s="48"/>
      <c r="D26" s="10"/>
      <c r="E26" s="11"/>
      <c r="F26" s="11"/>
      <c r="G26" s="11"/>
      <c r="H26" s="11"/>
      <c r="I26" s="11"/>
      <c r="J26" s="11"/>
      <c r="K26" s="11"/>
      <c r="L26" s="11"/>
      <c r="M26" s="11"/>
      <c r="N26" s="11"/>
      <c r="O26" s="11"/>
      <c r="P26" s="11"/>
      <c r="Q26" s="66"/>
      <c r="R26" s="66"/>
      <c r="S26" s="66"/>
      <c r="T26" s="66"/>
      <c r="U26" s="66"/>
      <c r="V26" s="66"/>
      <c r="W26" s="9"/>
    </row>
    <row r="27" spans="1:23" ht="12.75" thickTop="1" x14ac:dyDescent="0.15">
      <c r="A27" s="49"/>
      <c r="B27" s="1" t="s">
        <v>106</v>
      </c>
      <c r="C27" s="50"/>
      <c r="D27" s="18"/>
      <c r="E27" s="18"/>
      <c r="F27" s="18"/>
      <c r="G27" s="18"/>
      <c r="H27" s="18"/>
      <c r="I27" s="18"/>
      <c r="J27" s="18"/>
      <c r="K27" s="18"/>
      <c r="L27" s="18"/>
      <c r="M27" s="18"/>
      <c r="N27" s="18"/>
      <c r="O27" s="18"/>
      <c r="P27" s="18"/>
      <c r="Q27" s="67"/>
      <c r="R27" s="67"/>
      <c r="S27" s="67"/>
      <c r="T27" s="67"/>
      <c r="U27" s="67"/>
      <c r="V27" s="67"/>
      <c r="W27" s="50"/>
    </row>
    <row r="28" spans="1:23" x14ac:dyDescent="0.15">
      <c r="A28" s="49"/>
      <c r="C28" s="19" t="s">
        <v>107</v>
      </c>
      <c r="D28" s="51"/>
      <c r="E28" s="21"/>
      <c r="F28" s="21"/>
      <c r="G28" s="21"/>
      <c r="H28" s="21"/>
      <c r="I28" s="21"/>
      <c r="J28" s="21"/>
      <c r="K28" s="21"/>
      <c r="L28" s="21"/>
      <c r="M28" s="21"/>
      <c r="N28" s="21"/>
      <c r="O28" s="21"/>
      <c r="P28" s="21"/>
      <c r="Q28" s="21"/>
      <c r="R28" s="21"/>
      <c r="S28" s="21"/>
      <c r="T28" s="21"/>
      <c r="U28" s="21"/>
      <c r="V28" s="21"/>
      <c r="W28" s="22"/>
    </row>
    <row r="29" spans="1:23" x14ac:dyDescent="0.15">
      <c r="A29" s="49"/>
      <c r="C29" s="26" t="s">
        <v>108</v>
      </c>
      <c r="D29" s="52"/>
      <c r="E29" s="28"/>
      <c r="F29" s="28"/>
      <c r="G29" s="28"/>
      <c r="H29" s="28"/>
      <c r="I29" s="28"/>
      <c r="J29" s="28"/>
      <c r="K29" s="28"/>
      <c r="L29" s="28"/>
      <c r="M29" s="28"/>
      <c r="N29" s="28"/>
      <c r="O29" s="28"/>
      <c r="P29" s="28"/>
      <c r="Q29" s="28"/>
      <c r="R29" s="28"/>
      <c r="S29" s="28"/>
      <c r="T29" s="28"/>
      <c r="U29" s="28"/>
      <c r="V29" s="28"/>
      <c r="W29" s="29"/>
    </row>
    <row r="30" spans="1:23" x14ac:dyDescent="0.15">
      <c r="A30" s="49"/>
      <c r="C30" s="26" t="s">
        <v>109</v>
      </c>
      <c r="D30" s="52"/>
      <c r="E30" s="28"/>
      <c r="F30" s="28"/>
      <c r="G30" s="28"/>
      <c r="H30" s="28"/>
      <c r="I30" s="28"/>
      <c r="J30" s="28"/>
      <c r="K30" s="28"/>
      <c r="L30" s="28"/>
      <c r="M30" s="28"/>
      <c r="N30" s="28"/>
      <c r="O30" s="28"/>
      <c r="P30" s="28"/>
      <c r="Q30" s="28"/>
      <c r="R30" s="28"/>
      <c r="S30" s="28"/>
      <c r="T30" s="28"/>
      <c r="U30" s="28"/>
      <c r="V30" s="28"/>
      <c r="W30" s="29"/>
    </row>
    <row r="31" spans="1:23" x14ac:dyDescent="0.15">
      <c r="A31" s="49"/>
      <c r="C31" s="543" t="s">
        <v>95</v>
      </c>
      <c r="D31" s="52"/>
      <c r="E31" s="28"/>
      <c r="F31" s="28"/>
      <c r="G31" s="28"/>
      <c r="H31" s="28"/>
      <c r="I31" s="28"/>
      <c r="J31" s="28"/>
      <c r="K31" s="28"/>
      <c r="L31" s="28"/>
      <c r="M31" s="28"/>
      <c r="N31" s="28"/>
      <c r="O31" s="28"/>
      <c r="P31" s="28"/>
      <c r="Q31" s="28"/>
      <c r="R31" s="28"/>
      <c r="S31" s="28"/>
      <c r="T31" s="28"/>
      <c r="U31" s="28"/>
      <c r="V31" s="28"/>
      <c r="W31" s="29"/>
    </row>
    <row r="32" spans="1:23" x14ac:dyDescent="0.15">
      <c r="A32" s="49"/>
      <c r="B32" s="1" t="s">
        <v>110</v>
      </c>
      <c r="C32" s="50"/>
      <c r="D32" s="18"/>
      <c r="E32" s="18"/>
      <c r="F32" s="18"/>
      <c r="G32" s="18"/>
      <c r="H32" s="18"/>
      <c r="I32" s="18"/>
      <c r="J32" s="18"/>
      <c r="K32" s="18"/>
      <c r="L32" s="18"/>
      <c r="M32" s="18"/>
      <c r="N32" s="18"/>
      <c r="O32" s="18"/>
      <c r="P32" s="18"/>
      <c r="Q32" s="67"/>
      <c r="R32" s="67"/>
      <c r="S32" s="67"/>
      <c r="T32" s="67"/>
      <c r="U32" s="67"/>
      <c r="V32" s="67"/>
      <c r="W32" s="50"/>
    </row>
    <row r="33" spans="1:23" x14ac:dyDescent="0.15">
      <c r="A33" s="49"/>
      <c r="C33" s="19" t="s">
        <v>111</v>
      </c>
      <c r="D33" s="51"/>
      <c r="E33" s="21"/>
      <c r="F33" s="21"/>
      <c r="G33" s="21"/>
      <c r="H33" s="21"/>
      <c r="I33" s="21"/>
      <c r="J33" s="21"/>
      <c r="K33" s="21"/>
      <c r="L33" s="21"/>
      <c r="M33" s="21"/>
      <c r="N33" s="21"/>
      <c r="O33" s="21"/>
      <c r="P33" s="21"/>
      <c r="Q33" s="21"/>
      <c r="R33" s="21"/>
      <c r="S33" s="21"/>
      <c r="T33" s="21"/>
      <c r="U33" s="21"/>
      <c r="V33" s="21"/>
      <c r="W33" s="22"/>
    </row>
    <row r="34" spans="1:23" x14ac:dyDescent="0.15">
      <c r="A34" s="49"/>
      <c r="C34" s="26" t="s">
        <v>112</v>
      </c>
      <c r="D34" s="52"/>
      <c r="E34" s="28"/>
      <c r="F34" s="28"/>
      <c r="G34" s="28"/>
      <c r="H34" s="28"/>
      <c r="I34" s="28"/>
      <c r="J34" s="28"/>
      <c r="K34" s="28"/>
      <c r="L34" s="28"/>
      <c r="M34" s="28"/>
      <c r="N34" s="28"/>
      <c r="O34" s="28"/>
      <c r="P34" s="28"/>
      <c r="Q34" s="28"/>
      <c r="R34" s="28"/>
      <c r="S34" s="28"/>
      <c r="T34" s="28"/>
      <c r="U34" s="28"/>
      <c r="V34" s="28"/>
      <c r="W34" s="29"/>
    </row>
    <row r="35" spans="1:23" x14ac:dyDescent="0.15">
      <c r="A35" s="49"/>
      <c r="C35" s="26" t="s">
        <v>113</v>
      </c>
      <c r="D35" s="52"/>
      <c r="E35" s="28"/>
      <c r="F35" s="28"/>
      <c r="G35" s="28"/>
      <c r="H35" s="28"/>
      <c r="I35" s="28"/>
      <c r="J35" s="28"/>
      <c r="K35" s="28"/>
      <c r="L35" s="28"/>
      <c r="M35" s="28"/>
      <c r="N35" s="28"/>
      <c r="O35" s="28"/>
      <c r="P35" s="28"/>
      <c r="Q35" s="28"/>
      <c r="R35" s="28"/>
      <c r="S35" s="28"/>
      <c r="T35" s="28"/>
      <c r="U35" s="28"/>
      <c r="V35" s="28"/>
      <c r="W35" s="29"/>
    </row>
    <row r="36" spans="1:23" x14ac:dyDescent="0.15">
      <c r="A36" s="49"/>
      <c r="C36" s="26" t="s">
        <v>95</v>
      </c>
      <c r="D36" s="52"/>
      <c r="E36" s="28"/>
      <c r="F36" s="28"/>
      <c r="G36" s="28"/>
      <c r="H36" s="28"/>
      <c r="I36" s="28"/>
      <c r="J36" s="28"/>
      <c r="K36" s="28"/>
      <c r="L36" s="28"/>
      <c r="M36" s="28"/>
      <c r="N36" s="28"/>
      <c r="O36" s="28"/>
      <c r="P36" s="28"/>
      <c r="Q36" s="28"/>
      <c r="R36" s="28"/>
      <c r="S36" s="28"/>
      <c r="T36" s="28"/>
      <c r="U36" s="28"/>
      <c r="V36" s="28"/>
      <c r="W36" s="29"/>
    </row>
    <row r="37" spans="1:23" x14ac:dyDescent="0.15">
      <c r="A37" s="57"/>
      <c r="B37" s="34" t="s">
        <v>114</v>
      </c>
      <c r="C37" s="31"/>
      <c r="D37" s="33"/>
      <c r="E37" s="33"/>
      <c r="F37" s="33"/>
      <c r="G37" s="33"/>
      <c r="H37" s="33"/>
      <c r="I37" s="33"/>
      <c r="J37" s="33"/>
      <c r="K37" s="33"/>
      <c r="L37" s="33"/>
      <c r="M37" s="33"/>
      <c r="N37" s="33"/>
      <c r="O37" s="33"/>
      <c r="P37" s="33"/>
      <c r="Q37" s="37"/>
      <c r="R37" s="37"/>
      <c r="S37" s="37"/>
      <c r="T37" s="37"/>
      <c r="U37" s="37"/>
      <c r="V37" s="37"/>
      <c r="W37" s="31"/>
    </row>
    <row r="38" spans="1:23" x14ac:dyDescent="0.15">
      <c r="A38" s="53"/>
      <c r="B38" s="54" t="s">
        <v>115</v>
      </c>
      <c r="C38" s="48"/>
      <c r="D38" s="55"/>
      <c r="E38" s="55"/>
      <c r="F38" s="55"/>
      <c r="G38" s="55"/>
      <c r="H38" s="55"/>
      <c r="I38" s="55"/>
      <c r="J38" s="55"/>
      <c r="K38" s="55"/>
      <c r="L38" s="55"/>
      <c r="M38" s="55"/>
      <c r="N38" s="55"/>
      <c r="O38" s="55"/>
      <c r="P38" s="55"/>
      <c r="Q38" s="56"/>
      <c r="R38" s="56"/>
      <c r="S38" s="56"/>
      <c r="T38" s="56"/>
      <c r="U38" s="56"/>
      <c r="V38" s="56"/>
      <c r="W38" s="48"/>
    </row>
    <row r="39" spans="1:23" x14ac:dyDescent="0.15">
      <c r="A39" s="57"/>
      <c r="B39" s="34" t="s">
        <v>116</v>
      </c>
      <c r="C39" s="31"/>
      <c r="D39" s="33"/>
      <c r="E39" s="33"/>
      <c r="F39" s="33"/>
      <c r="G39" s="33"/>
      <c r="H39" s="33"/>
      <c r="I39" s="33"/>
      <c r="J39" s="33"/>
      <c r="K39" s="33"/>
      <c r="L39" s="33"/>
      <c r="M39" s="33"/>
      <c r="N39" s="33"/>
      <c r="O39" s="33"/>
      <c r="P39" s="33"/>
      <c r="Q39" s="37"/>
      <c r="R39" s="37"/>
      <c r="S39" s="37"/>
      <c r="T39" s="37"/>
      <c r="U39" s="37"/>
      <c r="V39" s="37"/>
      <c r="W39" s="31"/>
    </row>
    <row r="40" spans="1:23" ht="12.75" thickBot="1" x14ac:dyDescent="0.2">
      <c r="A40" s="58"/>
      <c r="B40" s="59" t="s">
        <v>117</v>
      </c>
      <c r="C40" s="60"/>
      <c r="D40" s="61"/>
      <c r="E40" s="61"/>
      <c r="F40" s="61"/>
      <c r="G40" s="61"/>
      <c r="H40" s="61"/>
      <c r="I40" s="61"/>
      <c r="J40" s="61"/>
      <c r="K40" s="61"/>
      <c r="L40" s="61"/>
      <c r="M40" s="61"/>
      <c r="N40" s="61"/>
      <c r="O40" s="61"/>
      <c r="P40" s="61"/>
      <c r="Q40" s="63"/>
      <c r="R40" s="63"/>
      <c r="S40" s="63"/>
      <c r="T40" s="63"/>
      <c r="U40" s="63"/>
      <c r="V40" s="63"/>
      <c r="W40" s="60"/>
    </row>
    <row r="41" spans="1:23" x14ac:dyDescent="0.15">
      <c r="D41" s="1"/>
      <c r="E41" s="1"/>
      <c r="F41" s="1"/>
      <c r="G41" s="1"/>
      <c r="H41" s="1"/>
      <c r="I41" s="1"/>
      <c r="J41" s="1"/>
      <c r="K41" s="1"/>
      <c r="L41" s="1"/>
      <c r="M41" s="1"/>
      <c r="N41" s="1"/>
      <c r="O41" s="1"/>
      <c r="P41" s="1"/>
      <c r="Q41" s="1"/>
      <c r="R41" s="1"/>
      <c r="S41" s="1"/>
      <c r="T41" s="1"/>
      <c r="U41" s="1"/>
      <c r="V41" s="1"/>
      <c r="W41" s="1"/>
    </row>
    <row r="42" spans="1:23" x14ac:dyDescent="0.15">
      <c r="A42" s="1" t="s">
        <v>118</v>
      </c>
      <c r="D42" s="1"/>
      <c r="E42" s="1"/>
      <c r="F42" s="1"/>
      <c r="G42" s="1"/>
      <c r="H42" s="1"/>
      <c r="I42" s="1"/>
      <c r="J42" s="1"/>
      <c r="K42" s="1"/>
      <c r="L42" s="1"/>
      <c r="M42" s="1"/>
      <c r="N42" s="1"/>
      <c r="O42" s="1"/>
      <c r="P42" s="1"/>
      <c r="Q42" s="1"/>
      <c r="R42" s="1"/>
      <c r="S42" s="1"/>
      <c r="T42" s="1"/>
      <c r="U42" s="1"/>
      <c r="V42" s="1"/>
      <c r="W42" s="1"/>
    </row>
    <row r="43" spans="1:23" x14ac:dyDescent="0.15">
      <c r="C43" s="37" t="s">
        <v>119</v>
      </c>
      <c r="D43" s="37"/>
      <c r="E43" s="37"/>
      <c r="F43" s="37"/>
      <c r="G43" s="37"/>
      <c r="H43" s="37"/>
      <c r="I43" s="37"/>
      <c r="J43" s="37"/>
      <c r="K43" s="37"/>
      <c r="L43" s="37"/>
      <c r="M43" s="37"/>
      <c r="N43" s="37"/>
      <c r="O43" s="37"/>
      <c r="P43" s="37"/>
      <c r="Q43" s="37"/>
      <c r="R43" s="37"/>
      <c r="S43" s="37"/>
      <c r="T43" s="37"/>
      <c r="U43" s="37"/>
      <c r="V43" s="37"/>
      <c r="W43" s="1"/>
    </row>
    <row r="44" spans="1:23" x14ac:dyDescent="0.15">
      <c r="C44" s="37" t="s">
        <v>120</v>
      </c>
      <c r="D44" s="37"/>
      <c r="E44" s="1"/>
      <c r="F44" s="1"/>
      <c r="G44" s="1"/>
      <c r="H44" s="1"/>
      <c r="I44" s="1"/>
      <c r="J44" s="1"/>
      <c r="K44" s="1"/>
      <c r="L44" s="1"/>
      <c r="M44" s="1"/>
      <c r="N44" s="1"/>
      <c r="O44" s="1"/>
      <c r="P44" s="1"/>
      <c r="Q44" s="1"/>
      <c r="R44" s="1"/>
      <c r="S44" s="1"/>
      <c r="T44" s="1"/>
      <c r="U44" s="1"/>
      <c r="V44" s="1"/>
      <c r="W44" s="1"/>
    </row>
    <row r="45" spans="1:23" x14ac:dyDescent="0.15">
      <c r="C45" s="37" t="s">
        <v>121</v>
      </c>
      <c r="D45" s="37"/>
      <c r="E45" s="1"/>
      <c r="F45" s="1"/>
      <c r="G45" s="1"/>
      <c r="H45" s="1"/>
      <c r="I45" s="1"/>
      <c r="J45" s="1"/>
      <c r="K45" s="1"/>
      <c r="L45" s="1"/>
      <c r="M45" s="1"/>
      <c r="N45" s="1"/>
      <c r="O45" s="1"/>
      <c r="P45" s="1"/>
      <c r="Q45" s="1"/>
      <c r="R45" s="1"/>
      <c r="S45" s="1"/>
      <c r="T45" s="1"/>
      <c r="U45" s="1"/>
      <c r="V45" s="1"/>
      <c r="W45" s="1"/>
    </row>
    <row r="46" spans="1:23" x14ac:dyDescent="0.15">
      <c r="C46" s="37" t="s">
        <v>122</v>
      </c>
      <c r="D46" s="37"/>
      <c r="E46" s="1"/>
      <c r="F46" s="1"/>
      <c r="G46" s="1"/>
      <c r="H46" s="1"/>
      <c r="I46" s="1"/>
      <c r="J46" s="1"/>
      <c r="K46" s="1"/>
      <c r="L46" s="1"/>
      <c r="M46" s="1"/>
      <c r="N46" s="1"/>
      <c r="O46" s="1"/>
      <c r="P46" s="1"/>
      <c r="Q46" s="1"/>
      <c r="R46" s="1"/>
      <c r="S46" s="1"/>
      <c r="T46" s="1"/>
      <c r="U46" s="1"/>
      <c r="V46" s="1"/>
      <c r="W46" s="1"/>
    </row>
    <row r="47" spans="1:23" x14ac:dyDescent="0.15">
      <c r="D47" s="1"/>
      <c r="E47" s="1"/>
      <c r="F47" s="1"/>
      <c r="G47" s="1"/>
      <c r="H47" s="1"/>
      <c r="I47" s="1"/>
      <c r="J47" s="1"/>
      <c r="K47" s="1"/>
      <c r="L47" s="1"/>
      <c r="M47" s="1"/>
      <c r="N47" s="1"/>
      <c r="O47" s="1"/>
      <c r="P47" s="1"/>
      <c r="Q47" s="1"/>
      <c r="R47" s="1"/>
      <c r="S47" s="1"/>
      <c r="T47" s="1"/>
      <c r="U47" s="1"/>
      <c r="V47" s="1"/>
      <c r="W47" s="1"/>
    </row>
    <row r="48" spans="1:23" x14ac:dyDescent="0.15">
      <c r="A48" s="44"/>
      <c r="B48" s="1" t="s">
        <v>123</v>
      </c>
      <c r="D48" s="1"/>
      <c r="F48" s="1"/>
      <c r="H48" s="1"/>
      <c r="J48" s="1"/>
      <c r="L48" s="1"/>
      <c r="N48" s="1"/>
      <c r="P48" s="1"/>
      <c r="Q48" s="1"/>
      <c r="R48" s="1"/>
      <c r="S48" s="1"/>
      <c r="T48" s="1"/>
      <c r="U48" s="1"/>
      <c r="V48" s="1"/>
    </row>
    <row r="49" spans="2:2" x14ac:dyDescent="0.15">
      <c r="B49" s="1" t="s">
        <v>124</v>
      </c>
    </row>
    <row r="50" spans="2:2" x14ac:dyDescent="0.15">
      <c r="B50" s="1" t="s">
        <v>125</v>
      </c>
    </row>
    <row r="51" spans="2:2" x14ac:dyDescent="0.15">
      <c r="B51" s="1" t="s">
        <v>126</v>
      </c>
    </row>
  </sheetData>
  <mergeCells count="1">
    <mergeCell ref="A7:B7"/>
  </mergeCells>
  <phoneticPr fontId="1"/>
  <pageMargins left="0.78740157480314965" right="0.78740157480314965" top="0.78740157480314965" bottom="0.78740157480314965" header="0.51181102362204722" footer="0.51181102362204722"/>
  <pageSetup paperSize="8" scale="8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D6AB7-278E-4294-B935-3B5929E8B721}">
  <sheetPr>
    <pageSetUpPr fitToPage="1"/>
  </sheetPr>
  <dimension ref="B1:V53"/>
  <sheetViews>
    <sheetView tabSelected="1" view="pageBreakPreview" zoomScale="115" zoomScaleNormal="100" zoomScaleSheetLayoutView="115" workbookViewId="0">
      <selection activeCell="B6" sqref="B6"/>
    </sheetView>
  </sheetViews>
  <sheetFormatPr defaultRowHeight="15" customHeight="1" x14ac:dyDescent="0.15"/>
  <cols>
    <col min="1" max="1" width="1.25" style="62" customWidth="1"/>
    <col min="2" max="2" width="2.5" style="1" customWidth="1"/>
    <col min="3" max="3" width="28" style="1" customWidth="1"/>
    <col min="4" max="22" width="12.5" style="62" customWidth="1"/>
    <col min="23" max="23" width="1.875" style="62" customWidth="1"/>
    <col min="24" max="261" width="9" style="62"/>
    <col min="262" max="262" width="2.125" style="62" customWidth="1"/>
    <col min="263" max="263" width="2.5" style="62" customWidth="1"/>
    <col min="264" max="264" width="28" style="62" customWidth="1"/>
    <col min="265" max="277" width="12.5" style="62" customWidth="1"/>
    <col min="278" max="279" width="10.5" style="62" customWidth="1"/>
    <col min="280" max="517" width="9" style="62"/>
    <col min="518" max="518" width="2.125" style="62" customWidth="1"/>
    <col min="519" max="519" width="2.5" style="62" customWidth="1"/>
    <col min="520" max="520" width="28" style="62" customWidth="1"/>
    <col min="521" max="533" width="12.5" style="62" customWidth="1"/>
    <col min="534" max="535" width="10.5" style="62" customWidth="1"/>
    <col min="536" max="773" width="9" style="62"/>
    <col min="774" max="774" width="2.125" style="62" customWidth="1"/>
    <col min="775" max="775" width="2.5" style="62" customWidth="1"/>
    <col min="776" max="776" width="28" style="62" customWidth="1"/>
    <col min="777" max="789" width="12.5" style="62" customWidth="1"/>
    <col min="790" max="791" width="10.5" style="62" customWidth="1"/>
    <col min="792" max="1029" width="9" style="62"/>
    <col min="1030" max="1030" width="2.125" style="62" customWidth="1"/>
    <col min="1031" max="1031" width="2.5" style="62" customWidth="1"/>
    <col min="1032" max="1032" width="28" style="62" customWidth="1"/>
    <col min="1033" max="1045" width="12.5" style="62" customWidth="1"/>
    <col min="1046" max="1047" width="10.5" style="62" customWidth="1"/>
    <col min="1048" max="1285" width="9" style="62"/>
    <col min="1286" max="1286" width="2.125" style="62" customWidth="1"/>
    <col min="1287" max="1287" width="2.5" style="62" customWidth="1"/>
    <col min="1288" max="1288" width="28" style="62" customWidth="1"/>
    <col min="1289" max="1301" width="12.5" style="62" customWidth="1"/>
    <col min="1302" max="1303" width="10.5" style="62" customWidth="1"/>
    <col min="1304" max="1541" width="9" style="62"/>
    <col min="1542" max="1542" width="2.125" style="62" customWidth="1"/>
    <col min="1543" max="1543" width="2.5" style="62" customWidth="1"/>
    <col min="1544" max="1544" width="28" style="62" customWidth="1"/>
    <col min="1545" max="1557" width="12.5" style="62" customWidth="1"/>
    <col min="1558" max="1559" width="10.5" style="62" customWidth="1"/>
    <col min="1560" max="1797" width="9" style="62"/>
    <col min="1798" max="1798" width="2.125" style="62" customWidth="1"/>
    <col min="1799" max="1799" width="2.5" style="62" customWidth="1"/>
    <col min="1800" max="1800" width="28" style="62" customWidth="1"/>
    <col min="1801" max="1813" width="12.5" style="62" customWidth="1"/>
    <col min="1814" max="1815" width="10.5" style="62" customWidth="1"/>
    <col min="1816" max="2053" width="9" style="62"/>
    <col min="2054" max="2054" width="2.125" style="62" customWidth="1"/>
    <col min="2055" max="2055" width="2.5" style="62" customWidth="1"/>
    <col min="2056" max="2056" width="28" style="62" customWidth="1"/>
    <col min="2057" max="2069" width="12.5" style="62" customWidth="1"/>
    <col min="2070" max="2071" width="10.5" style="62" customWidth="1"/>
    <col min="2072" max="2309" width="9" style="62"/>
    <col min="2310" max="2310" width="2.125" style="62" customWidth="1"/>
    <col min="2311" max="2311" width="2.5" style="62" customWidth="1"/>
    <col min="2312" max="2312" width="28" style="62" customWidth="1"/>
    <col min="2313" max="2325" width="12.5" style="62" customWidth="1"/>
    <col min="2326" max="2327" width="10.5" style="62" customWidth="1"/>
    <col min="2328" max="2565" width="9" style="62"/>
    <col min="2566" max="2566" width="2.125" style="62" customWidth="1"/>
    <col min="2567" max="2567" width="2.5" style="62" customWidth="1"/>
    <col min="2568" max="2568" width="28" style="62" customWidth="1"/>
    <col min="2569" max="2581" width="12.5" style="62" customWidth="1"/>
    <col min="2582" max="2583" width="10.5" style="62" customWidth="1"/>
    <col min="2584" max="2821" width="9" style="62"/>
    <col min="2822" max="2822" width="2.125" style="62" customWidth="1"/>
    <col min="2823" max="2823" width="2.5" style="62" customWidth="1"/>
    <col min="2824" max="2824" width="28" style="62" customWidth="1"/>
    <col min="2825" max="2837" width="12.5" style="62" customWidth="1"/>
    <col min="2838" max="2839" width="10.5" style="62" customWidth="1"/>
    <col min="2840" max="3077" width="9" style="62"/>
    <col min="3078" max="3078" width="2.125" style="62" customWidth="1"/>
    <col min="3079" max="3079" width="2.5" style="62" customWidth="1"/>
    <col min="3080" max="3080" width="28" style="62" customWidth="1"/>
    <col min="3081" max="3093" width="12.5" style="62" customWidth="1"/>
    <col min="3094" max="3095" width="10.5" style="62" customWidth="1"/>
    <col min="3096" max="3333" width="9" style="62"/>
    <col min="3334" max="3334" width="2.125" style="62" customWidth="1"/>
    <col min="3335" max="3335" width="2.5" style="62" customWidth="1"/>
    <col min="3336" max="3336" width="28" style="62" customWidth="1"/>
    <col min="3337" max="3349" width="12.5" style="62" customWidth="1"/>
    <col min="3350" max="3351" width="10.5" style="62" customWidth="1"/>
    <col min="3352" max="3589" width="9" style="62"/>
    <col min="3590" max="3590" width="2.125" style="62" customWidth="1"/>
    <col min="3591" max="3591" width="2.5" style="62" customWidth="1"/>
    <col min="3592" max="3592" width="28" style="62" customWidth="1"/>
    <col min="3593" max="3605" width="12.5" style="62" customWidth="1"/>
    <col min="3606" max="3607" width="10.5" style="62" customWidth="1"/>
    <col min="3608" max="3845" width="9" style="62"/>
    <col min="3846" max="3846" width="2.125" style="62" customWidth="1"/>
    <col min="3847" max="3847" width="2.5" style="62" customWidth="1"/>
    <col min="3848" max="3848" width="28" style="62" customWidth="1"/>
    <col min="3849" max="3861" width="12.5" style="62" customWidth="1"/>
    <col min="3862" max="3863" width="10.5" style="62" customWidth="1"/>
    <col min="3864" max="4101" width="9" style="62"/>
    <col min="4102" max="4102" width="2.125" style="62" customWidth="1"/>
    <col min="4103" max="4103" width="2.5" style="62" customWidth="1"/>
    <col min="4104" max="4104" width="28" style="62" customWidth="1"/>
    <col min="4105" max="4117" width="12.5" style="62" customWidth="1"/>
    <col min="4118" max="4119" width="10.5" style="62" customWidth="1"/>
    <col min="4120" max="4357" width="9" style="62"/>
    <col min="4358" max="4358" width="2.125" style="62" customWidth="1"/>
    <col min="4359" max="4359" width="2.5" style="62" customWidth="1"/>
    <col min="4360" max="4360" width="28" style="62" customWidth="1"/>
    <col min="4361" max="4373" width="12.5" style="62" customWidth="1"/>
    <col min="4374" max="4375" width="10.5" style="62" customWidth="1"/>
    <col min="4376" max="4613" width="9" style="62"/>
    <col min="4614" max="4614" width="2.125" style="62" customWidth="1"/>
    <col min="4615" max="4615" width="2.5" style="62" customWidth="1"/>
    <col min="4616" max="4616" width="28" style="62" customWidth="1"/>
    <col min="4617" max="4629" width="12.5" style="62" customWidth="1"/>
    <col min="4630" max="4631" width="10.5" style="62" customWidth="1"/>
    <col min="4632" max="4869" width="9" style="62"/>
    <col min="4870" max="4870" width="2.125" style="62" customWidth="1"/>
    <col min="4871" max="4871" width="2.5" style="62" customWidth="1"/>
    <col min="4872" max="4872" width="28" style="62" customWidth="1"/>
    <col min="4873" max="4885" width="12.5" style="62" customWidth="1"/>
    <col min="4886" max="4887" width="10.5" style="62" customWidth="1"/>
    <col min="4888" max="5125" width="9" style="62"/>
    <col min="5126" max="5126" width="2.125" style="62" customWidth="1"/>
    <col min="5127" max="5127" width="2.5" style="62" customWidth="1"/>
    <col min="5128" max="5128" width="28" style="62" customWidth="1"/>
    <col min="5129" max="5141" width="12.5" style="62" customWidth="1"/>
    <col min="5142" max="5143" width="10.5" style="62" customWidth="1"/>
    <col min="5144" max="5381" width="9" style="62"/>
    <col min="5382" max="5382" width="2.125" style="62" customWidth="1"/>
    <col min="5383" max="5383" width="2.5" style="62" customWidth="1"/>
    <col min="5384" max="5384" width="28" style="62" customWidth="1"/>
    <col min="5385" max="5397" width="12.5" style="62" customWidth="1"/>
    <col min="5398" max="5399" width="10.5" style="62" customWidth="1"/>
    <col min="5400" max="5637" width="9" style="62"/>
    <col min="5638" max="5638" width="2.125" style="62" customWidth="1"/>
    <col min="5639" max="5639" width="2.5" style="62" customWidth="1"/>
    <col min="5640" max="5640" width="28" style="62" customWidth="1"/>
    <col min="5641" max="5653" width="12.5" style="62" customWidth="1"/>
    <col min="5654" max="5655" width="10.5" style="62" customWidth="1"/>
    <col min="5656" max="5893" width="9" style="62"/>
    <col min="5894" max="5894" width="2.125" style="62" customWidth="1"/>
    <col min="5895" max="5895" width="2.5" style="62" customWidth="1"/>
    <col min="5896" max="5896" width="28" style="62" customWidth="1"/>
    <col min="5897" max="5909" width="12.5" style="62" customWidth="1"/>
    <col min="5910" max="5911" width="10.5" style="62" customWidth="1"/>
    <col min="5912" max="6149" width="9" style="62"/>
    <col min="6150" max="6150" width="2.125" style="62" customWidth="1"/>
    <col min="6151" max="6151" width="2.5" style="62" customWidth="1"/>
    <col min="6152" max="6152" width="28" style="62" customWidth="1"/>
    <col min="6153" max="6165" width="12.5" style="62" customWidth="1"/>
    <col min="6166" max="6167" width="10.5" style="62" customWidth="1"/>
    <col min="6168" max="6405" width="9" style="62"/>
    <col min="6406" max="6406" width="2.125" style="62" customWidth="1"/>
    <col min="6407" max="6407" width="2.5" style="62" customWidth="1"/>
    <col min="6408" max="6408" width="28" style="62" customWidth="1"/>
    <col min="6409" max="6421" width="12.5" style="62" customWidth="1"/>
    <col min="6422" max="6423" width="10.5" style="62" customWidth="1"/>
    <col min="6424" max="6661" width="9" style="62"/>
    <col min="6662" max="6662" width="2.125" style="62" customWidth="1"/>
    <col min="6663" max="6663" width="2.5" style="62" customWidth="1"/>
    <col min="6664" max="6664" width="28" style="62" customWidth="1"/>
    <col min="6665" max="6677" width="12.5" style="62" customWidth="1"/>
    <col min="6678" max="6679" width="10.5" style="62" customWidth="1"/>
    <col min="6680" max="6917" width="9" style="62"/>
    <col min="6918" max="6918" width="2.125" style="62" customWidth="1"/>
    <col min="6919" max="6919" width="2.5" style="62" customWidth="1"/>
    <col min="6920" max="6920" width="28" style="62" customWidth="1"/>
    <col min="6921" max="6933" width="12.5" style="62" customWidth="1"/>
    <col min="6934" max="6935" width="10.5" style="62" customWidth="1"/>
    <col min="6936" max="7173" width="9" style="62"/>
    <col min="7174" max="7174" width="2.125" style="62" customWidth="1"/>
    <col min="7175" max="7175" width="2.5" style="62" customWidth="1"/>
    <col min="7176" max="7176" width="28" style="62" customWidth="1"/>
    <col min="7177" max="7189" width="12.5" style="62" customWidth="1"/>
    <col min="7190" max="7191" width="10.5" style="62" customWidth="1"/>
    <col min="7192" max="7429" width="9" style="62"/>
    <col min="7430" max="7430" width="2.125" style="62" customWidth="1"/>
    <col min="7431" max="7431" width="2.5" style="62" customWidth="1"/>
    <col min="7432" max="7432" width="28" style="62" customWidth="1"/>
    <col min="7433" max="7445" width="12.5" style="62" customWidth="1"/>
    <col min="7446" max="7447" width="10.5" style="62" customWidth="1"/>
    <col min="7448" max="7685" width="9" style="62"/>
    <col min="7686" max="7686" width="2.125" style="62" customWidth="1"/>
    <col min="7687" max="7687" width="2.5" style="62" customWidth="1"/>
    <col min="7688" max="7688" width="28" style="62" customWidth="1"/>
    <col min="7689" max="7701" width="12.5" style="62" customWidth="1"/>
    <col min="7702" max="7703" width="10.5" style="62" customWidth="1"/>
    <col min="7704" max="7941" width="9" style="62"/>
    <col min="7942" max="7942" width="2.125" style="62" customWidth="1"/>
    <col min="7943" max="7943" width="2.5" style="62" customWidth="1"/>
    <col min="7944" max="7944" width="28" style="62" customWidth="1"/>
    <col min="7945" max="7957" width="12.5" style="62" customWidth="1"/>
    <col min="7958" max="7959" width="10.5" style="62" customWidth="1"/>
    <col min="7960" max="8197" width="9" style="62"/>
    <col min="8198" max="8198" width="2.125" style="62" customWidth="1"/>
    <col min="8199" max="8199" width="2.5" style="62" customWidth="1"/>
    <col min="8200" max="8200" width="28" style="62" customWidth="1"/>
    <col min="8201" max="8213" width="12.5" style="62" customWidth="1"/>
    <col min="8214" max="8215" width="10.5" style="62" customWidth="1"/>
    <col min="8216" max="8453" width="9" style="62"/>
    <col min="8454" max="8454" width="2.125" style="62" customWidth="1"/>
    <col min="8455" max="8455" width="2.5" style="62" customWidth="1"/>
    <col min="8456" max="8456" width="28" style="62" customWidth="1"/>
    <col min="8457" max="8469" width="12.5" style="62" customWidth="1"/>
    <col min="8470" max="8471" width="10.5" style="62" customWidth="1"/>
    <col min="8472" max="8709" width="9" style="62"/>
    <col min="8710" max="8710" width="2.125" style="62" customWidth="1"/>
    <col min="8711" max="8711" width="2.5" style="62" customWidth="1"/>
    <col min="8712" max="8712" width="28" style="62" customWidth="1"/>
    <col min="8713" max="8725" width="12.5" style="62" customWidth="1"/>
    <col min="8726" max="8727" width="10.5" style="62" customWidth="1"/>
    <col min="8728" max="8965" width="9" style="62"/>
    <col min="8966" max="8966" width="2.125" style="62" customWidth="1"/>
    <col min="8967" max="8967" width="2.5" style="62" customWidth="1"/>
    <col min="8968" max="8968" width="28" style="62" customWidth="1"/>
    <col min="8969" max="8981" width="12.5" style="62" customWidth="1"/>
    <col min="8982" max="8983" width="10.5" style="62" customWidth="1"/>
    <col min="8984" max="9221" width="9" style="62"/>
    <col min="9222" max="9222" width="2.125" style="62" customWidth="1"/>
    <col min="9223" max="9223" width="2.5" style="62" customWidth="1"/>
    <col min="9224" max="9224" width="28" style="62" customWidth="1"/>
    <col min="9225" max="9237" width="12.5" style="62" customWidth="1"/>
    <col min="9238" max="9239" width="10.5" style="62" customWidth="1"/>
    <col min="9240" max="9477" width="9" style="62"/>
    <col min="9478" max="9478" width="2.125" style="62" customWidth="1"/>
    <col min="9479" max="9479" width="2.5" style="62" customWidth="1"/>
    <col min="9480" max="9480" width="28" style="62" customWidth="1"/>
    <col min="9481" max="9493" width="12.5" style="62" customWidth="1"/>
    <col min="9494" max="9495" width="10.5" style="62" customWidth="1"/>
    <col min="9496" max="9733" width="9" style="62"/>
    <col min="9734" max="9734" width="2.125" style="62" customWidth="1"/>
    <col min="9735" max="9735" width="2.5" style="62" customWidth="1"/>
    <col min="9736" max="9736" width="28" style="62" customWidth="1"/>
    <col min="9737" max="9749" width="12.5" style="62" customWidth="1"/>
    <col min="9750" max="9751" width="10.5" style="62" customWidth="1"/>
    <col min="9752" max="9989" width="9" style="62"/>
    <col min="9990" max="9990" width="2.125" style="62" customWidth="1"/>
    <col min="9991" max="9991" width="2.5" style="62" customWidth="1"/>
    <col min="9992" max="9992" width="28" style="62" customWidth="1"/>
    <col min="9993" max="10005" width="12.5" style="62" customWidth="1"/>
    <col min="10006" max="10007" width="10.5" style="62" customWidth="1"/>
    <col min="10008" max="10245" width="9" style="62"/>
    <col min="10246" max="10246" width="2.125" style="62" customWidth="1"/>
    <col min="10247" max="10247" width="2.5" style="62" customWidth="1"/>
    <col min="10248" max="10248" width="28" style="62" customWidth="1"/>
    <col min="10249" max="10261" width="12.5" style="62" customWidth="1"/>
    <col min="10262" max="10263" width="10.5" style="62" customWidth="1"/>
    <col min="10264" max="10501" width="9" style="62"/>
    <col min="10502" max="10502" width="2.125" style="62" customWidth="1"/>
    <col min="10503" max="10503" width="2.5" style="62" customWidth="1"/>
    <col min="10504" max="10504" width="28" style="62" customWidth="1"/>
    <col min="10505" max="10517" width="12.5" style="62" customWidth="1"/>
    <col min="10518" max="10519" width="10.5" style="62" customWidth="1"/>
    <col min="10520" max="10757" width="9" style="62"/>
    <col min="10758" max="10758" width="2.125" style="62" customWidth="1"/>
    <col min="10759" max="10759" width="2.5" style="62" customWidth="1"/>
    <col min="10760" max="10760" width="28" style="62" customWidth="1"/>
    <col min="10761" max="10773" width="12.5" style="62" customWidth="1"/>
    <col min="10774" max="10775" width="10.5" style="62" customWidth="1"/>
    <col min="10776" max="11013" width="9" style="62"/>
    <col min="11014" max="11014" width="2.125" style="62" customWidth="1"/>
    <col min="11015" max="11015" width="2.5" style="62" customWidth="1"/>
    <col min="11016" max="11016" width="28" style="62" customWidth="1"/>
    <col min="11017" max="11029" width="12.5" style="62" customWidth="1"/>
    <col min="11030" max="11031" width="10.5" style="62" customWidth="1"/>
    <col min="11032" max="11269" width="9" style="62"/>
    <col min="11270" max="11270" width="2.125" style="62" customWidth="1"/>
    <col min="11271" max="11271" width="2.5" style="62" customWidth="1"/>
    <col min="11272" max="11272" width="28" style="62" customWidth="1"/>
    <col min="11273" max="11285" width="12.5" style="62" customWidth="1"/>
    <col min="11286" max="11287" width="10.5" style="62" customWidth="1"/>
    <col min="11288" max="11525" width="9" style="62"/>
    <col min="11526" max="11526" width="2.125" style="62" customWidth="1"/>
    <col min="11527" max="11527" width="2.5" style="62" customWidth="1"/>
    <col min="11528" max="11528" width="28" style="62" customWidth="1"/>
    <col min="11529" max="11541" width="12.5" style="62" customWidth="1"/>
    <col min="11542" max="11543" width="10.5" style="62" customWidth="1"/>
    <col min="11544" max="11781" width="9" style="62"/>
    <col min="11782" max="11782" width="2.125" style="62" customWidth="1"/>
    <col min="11783" max="11783" width="2.5" style="62" customWidth="1"/>
    <col min="11784" max="11784" width="28" style="62" customWidth="1"/>
    <col min="11785" max="11797" width="12.5" style="62" customWidth="1"/>
    <col min="11798" max="11799" width="10.5" style="62" customWidth="1"/>
    <col min="11800" max="12037" width="9" style="62"/>
    <col min="12038" max="12038" width="2.125" style="62" customWidth="1"/>
    <col min="12039" max="12039" width="2.5" style="62" customWidth="1"/>
    <col min="12040" max="12040" width="28" style="62" customWidth="1"/>
    <col min="12041" max="12053" width="12.5" style="62" customWidth="1"/>
    <col min="12054" max="12055" width="10.5" style="62" customWidth="1"/>
    <col min="12056" max="12293" width="9" style="62"/>
    <col min="12294" max="12294" width="2.125" style="62" customWidth="1"/>
    <col min="12295" max="12295" width="2.5" style="62" customWidth="1"/>
    <col min="12296" max="12296" width="28" style="62" customWidth="1"/>
    <col min="12297" max="12309" width="12.5" style="62" customWidth="1"/>
    <col min="12310" max="12311" width="10.5" style="62" customWidth="1"/>
    <col min="12312" max="12549" width="9" style="62"/>
    <col min="12550" max="12550" width="2.125" style="62" customWidth="1"/>
    <col min="12551" max="12551" width="2.5" style="62" customWidth="1"/>
    <col min="12552" max="12552" width="28" style="62" customWidth="1"/>
    <col min="12553" max="12565" width="12.5" style="62" customWidth="1"/>
    <col min="12566" max="12567" width="10.5" style="62" customWidth="1"/>
    <col min="12568" max="12805" width="9" style="62"/>
    <col min="12806" max="12806" width="2.125" style="62" customWidth="1"/>
    <col min="12807" max="12807" width="2.5" style="62" customWidth="1"/>
    <col min="12808" max="12808" width="28" style="62" customWidth="1"/>
    <col min="12809" max="12821" width="12.5" style="62" customWidth="1"/>
    <col min="12822" max="12823" width="10.5" style="62" customWidth="1"/>
    <col min="12824" max="13061" width="9" style="62"/>
    <col min="13062" max="13062" width="2.125" style="62" customWidth="1"/>
    <col min="13063" max="13063" width="2.5" style="62" customWidth="1"/>
    <col min="13064" max="13064" width="28" style="62" customWidth="1"/>
    <col min="13065" max="13077" width="12.5" style="62" customWidth="1"/>
    <col min="13078" max="13079" width="10.5" style="62" customWidth="1"/>
    <col min="13080" max="13317" width="9" style="62"/>
    <col min="13318" max="13318" width="2.125" style="62" customWidth="1"/>
    <col min="13319" max="13319" width="2.5" style="62" customWidth="1"/>
    <col min="13320" max="13320" width="28" style="62" customWidth="1"/>
    <col min="13321" max="13333" width="12.5" style="62" customWidth="1"/>
    <col min="13334" max="13335" width="10.5" style="62" customWidth="1"/>
    <col min="13336" max="13573" width="9" style="62"/>
    <col min="13574" max="13574" width="2.125" style="62" customWidth="1"/>
    <col min="13575" max="13575" width="2.5" style="62" customWidth="1"/>
    <col min="13576" max="13576" width="28" style="62" customWidth="1"/>
    <col min="13577" max="13589" width="12.5" style="62" customWidth="1"/>
    <col min="13590" max="13591" width="10.5" style="62" customWidth="1"/>
    <col min="13592" max="13829" width="9" style="62"/>
    <col min="13830" max="13830" width="2.125" style="62" customWidth="1"/>
    <col min="13831" max="13831" width="2.5" style="62" customWidth="1"/>
    <col min="13832" max="13832" width="28" style="62" customWidth="1"/>
    <col min="13833" max="13845" width="12.5" style="62" customWidth="1"/>
    <col min="13846" max="13847" width="10.5" style="62" customWidth="1"/>
    <col min="13848" max="14085" width="9" style="62"/>
    <col min="14086" max="14086" width="2.125" style="62" customWidth="1"/>
    <col min="14087" max="14087" width="2.5" style="62" customWidth="1"/>
    <col min="14088" max="14088" width="28" style="62" customWidth="1"/>
    <col min="14089" max="14101" width="12.5" style="62" customWidth="1"/>
    <col min="14102" max="14103" width="10.5" style="62" customWidth="1"/>
    <col min="14104" max="14341" width="9" style="62"/>
    <col min="14342" max="14342" width="2.125" style="62" customWidth="1"/>
    <col min="14343" max="14343" width="2.5" style="62" customWidth="1"/>
    <col min="14344" max="14344" width="28" style="62" customWidth="1"/>
    <col min="14345" max="14357" width="12.5" style="62" customWidth="1"/>
    <col min="14358" max="14359" width="10.5" style="62" customWidth="1"/>
    <col min="14360" max="14597" width="9" style="62"/>
    <col min="14598" max="14598" width="2.125" style="62" customWidth="1"/>
    <col min="14599" max="14599" width="2.5" style="62" customWidth="1"/>
    <col min="14600" max="14600" width="28" style="62" customWidth="1"/>
    <col min="14601" max="14613" width="12.5" style="62" customWidth="1"/>
    <col min="14614" max="14615" width="10.5" style="62" customWidth="1"/>
    <col min="14616" max="14853" width="9" style="62"/>
    <col min="14854" max="14854" width="2.125" style="62" customWidth="1"/>
    <col min="14855" max="14855" width="2.5" style="62" customWidth="1"/>
    <col min="14856" max="14856" width="28" style="62" customWidth="1"/>
    <col min="14857" max="14869" width="12.5" style="62" customWidth="1"/>
    <col min="14870" max="14871" width="10.5" style="62" customWidth="1"/>
    <col min="14872" max="15109" width="9" style="62"/>
    <col min="15110" max="15110" width="2.125" style="62" customWidth="1"/>
    <col min="15111" max="15111" width="2.5" style="62" customWidth="1"/>
    <col min="15112" max="15112" width="28" style="62" customWidth="1"/>
    <col min="15113" max="15125" width="12.5" style="62" customWidth="1"/>
    <col min="15126" max="15127" width="10.5" style="62" customWidth="1"/>
    <col min="15128" max="15365" width="9" style="62"/>
    <col min="15366" max="15366" width="2.125" style="62" customWidth="1"/>
    <col min="15367" max="15367" width="2.5" style="62" customWidth="1"/>
    <col min="15368" max="15368" width="28" style="62" customWidth="1"/>
    <col min="15369" max="15381" width="12.5" style="62" customWidth="1"/>
    <col min="15382" max="15383" width="10.5" style="62" customWidth="1"/>
    <col min="15384" max="15621" width="9" style="62"/>
    <col min="15622" max="15622" width="2.125" style="62" customWidth="1"/>
    <col min="15623" max="15623" width="2.5" style="62" customWidth="1"/>
    <col min="15624" max="15624" width="28" style="62" customWidth="1"/>
    <col min="15625" max="15637" width="12.5" style="62" customWidth="1"/>
    <col min="15638" max="15639" width="10.5" style="62" customWidth="1"/>
    <col min="15640" max="15877" width="9" style="62"/>
    <col min="15878" max="15878" width="2.125" style="62" customWidth="1"/>
    <col min="15879" max="15879" width="2.5" style="62" customWidth="1"/>
    <col min="15880" max="15880" width="28" style="62" customWidth="1"/>
    <col min="15881" max="15893" width="12.5" style="62" customWidth="1"/>
    <col min="15894" max="15895" width="10.5" style="62" customWidth="1"/>
    <col min="15896" max="16133" width="9" style="62"/>
    <col min="16134" max="16134" width="2.125" style="62" customWidth="1"/>
    <col min="16135" max="16135" width="2.5" style="62" customWidth="1"/>
    <col min="16136" max="16136" width="28" style="62" customWidth="1"/>
    <col min="16137" max="16149" width="12.5" style="62" customWidth="1"/>
    <col min="16150" max="16151" width="10.5" style="62" customWidth="1"/>
    <col min="16152" max="16380" width="9" style="62"/>
    <col min="16381" max="16384" width="8.75" style="62" customWidth="1"/>
  </cols>
  <sheetData>
    <row r="1" spans="2:22" s="142" customFormat="1" ht="13.5" x14ac:dyDescent="0.15">
      <c r="B1" s="141"/>
      <c r="C1" s="141"/>
      <c r="J1" s="143"/>
      <c r="V1" s="104" t="s">
        <v>127</v>
      </c>
    </row>
    <row r="2" spans="2:22" s="145" customFormat="1" ht="18" customHeight="1" x14ac:dyDescent="0.15">
      <c r="B2" s="144" t="s">
        <v>128</v>
      </c>
      <c r="C2" s="144"/>
    </row>
    <row r="3" spans="2:22" ht="15" customHeight="1" x14ac:dyDescent="0.15">
      <c r="B3" s="146"/>
    </row>
    <row r="4" spans="2:22" s="142" customFormat="1" ht="16.5" customHeight="1" thickBot="1" x14ac:dyDescent="0.2">
      <c r="B4" s="141" t="s">
        <v>129</v>
      </c>
      <c r="C4" s="141"/>
    </row>
    <row r="5" spans="2:22" ht="101.25" customHeight="1" thickBot="1" x14ac:dyDescent="0.2">
      <c r="B5" s="627" t="s">
        <v>687</v>
      </c>
      <c r="C5" s="628"/>
      <c r="D5" s="628"/>
      <c r="E5" s="628"/>
      <c r="F5" s="628"/>
      <c r="G5" s="628"/>
      <c r="H5" s="628"/>
      <c r="I5" s="628"/>
      <c r="J5" s="628"/>
      <c r="K5" s="628"/>
      <c r="L5" s="628"/>
      <c r="M5" s="628"/>
      <c r="N5" s="628"/>
      <c r="O5" s="628"/>
      <c r="P5" s="628"/>
      <c r="Q5" s="628"/>
      <c r="R5" s="628"/>
      <c r="S5" s="628"/>
      <c r="T5" s="628"/>
      <c r="U5" s="628"/>
      <c r="V5" s="629"/>
    </row>
    <row r="6" spans="2:22" ht="22.5" customHeight="1" x14ac:dyDescent="0.15">
      <c r="B6" s="146"/>
      <c r="D6" s="1"/>
      <c r="U6" s="147"/>
      <c r="V6" s="147"/>
    </row>
    <row r="7" spans="2:22" s="148" customFormat="1" ht="16.5" customHeight="1" x14ac:dyDescent="0.15">
      <c r="B7" s="141" t="s">
        <v>130</v>
      </c>
      <c r="C7" s="45"/>
      <c r="D7" s="45"/>
      <c r="U7" s="147" t="s">
        <v>62</v>
      </c>
    </row>
    <row r="8" spans="2:22" s="142" customFormat="1" ht="26.25" customHeight="1" x14ac:dyDescent="0.15">
      <c r="B8" s="149"/>
      <c r="C8" s="150" t="s">
        <v>131</v>
      </c>
      <c r="D8" s="182">
        <v>9</v>
      </c>
      <c r="E8" s="182">
        <f>D8</f>
        <v>9</v>
      </c>
      <c r="F8" s="182">
        <f>E8+1</f>
        <v>10</v>
      </c>
      <c r="G8" s="182">
        <f t="shared" ref="G8" si="0">F8</f>
        <v>10</v>
      </c>
      <c r="H8" s="182">
        <f t="shared" ref="H8" si="1">G8+1</f>
        <v>11</v>
      </c>
      <c r="I8" s="182">
        <f t="shared" ref="I8" si="2">H8</f>
        <v>11</v>
      </c>
      <c r="J8" s="182">
        <f t="shared" ref="J8" si="3">I8+1</f>
        <v>12</v>
      </c>
      <c r="K8" s="182">
        <f t="shared" ref="K8" si="4">J8</f>
        <v>12</v>
      </c>
      <c r="L8" s="182">
        <f t="shared" ref="L8" si="5">K8+1</f>
        <v>13</v>
      </c>
      <c r="M8" s="182">
        <f t="shared" ref="M8" si="6">L8</f>
        <v>13</v>
      </c>
      <c r="N8" s="182">
        <f t="shared" ref="N8" si="7">M8+1</f>
        <v>14</v>
      </c>
      <c r="O8" s="182">
        <f t="shared" ref="O8" si="8">N8</f>
        <v>14</v>
      </c>
      <c r="P8" s="182">
        <f t="shared" ref="P8" si="9">O8+1</f>
        <v>15</v>
      </c>
      <c r="Q8" s="182">
        <f t="shared" ref="Q8" si="10">P8</f>
        <v>15</v>
      </c>
      <c r="R8" s="182">
        <f t="shared" ref="R8" si="11">Q8+1</f>
        <v>16</v>
      </c>
      <c r="S8" s="182">
        <f t="shared" ref="S8" si="12">R8</f>
        <v>16</v>
      </c>
      <c r="T8" s="182">
        <f>S8+1</f>
        <v>17</v>
      </c>
      <c r="U8" s="182">
        <f t="shared" ref="U8" si="13">T8</f>
        <v>17</v>
      </c>
    </row>
    <row r="9" spans="2:22" s="142" customFormat="1" ht="26.25" customHeight="1" thickBot="1" x14ac:dyDescent="0.2">
      <c r="B9" s="151"/>
      <c r="C9" s="152" t="s">
        <v>132</v>
      </c>
      <c r="D9" s="153" t="s">
        <v>133</v>
      </c>
      <c r="E9" s="153" t="s">
        <v>134</v>
      </c>
      <c r="F9" s="153" t="s">
        <v>133</v>
      </c>
      <c r="G9" s="153" t="s">
        <v>134</v>
      </c>
      <c r="H9" s="153" t="s">
        <v>133</v>
      </c>
      <c r="I9" s="153" t="s">
        <v>134</v>
      </c>
      <c r="J9" s="153" t="s">
        <v>133</v>
      </c>
      <c r="K9" s="153" t="s">
        <v>134</v>
      </c>
      <c r="L9" s="153" t="s">
        <v>133</v>
      </c>
      <c r="M9" s="153" t="s">
        <v>134</v>
      </c>
      <c r="N9" s="153" t="s">
        <v>133</v>
      </c>
      <c r="O9" s="153" t="s">
        <v>134</v>
      </c>
      <c r="P9" s="153" t="s">
        <v>133</v>
      </c>
      <c r="Q9" s="153" t="s">
        <v>134</v>
      </c>
      <c r="R9" s="153" t="s">
        <v>133</v>
      </c>
      <c r="S9" s="153" t="s">
        <v>134</v>
      </c>
      <c r="T9" s="153" t="s">
        <v>133</v>
      </c>
      <c r="U9" s="153" t="s">
        <v>134</v>
      </c>
    </row>
    <row r="10" spans="2:22" s="142" customFormat="1" ht="26.25" customHeight="1" x14ac:dyDescent="0.15">
      <c r="B10" s="154" t="s">
        <v>569</v>
      </c>
      <c r="C10" s="155"/>
      <c r="D10" s="158">
        <f t="shared" ref="D10:U10" si="14">SUM(D11:D13)</f>
        <v>0</v>
      </c>
      <c r="E10" s="159">
        <f t="shared" si="14"/>
        <v>0</v>
      </c>
      <c r="F10" s="159">
        <f t="shared" si="14"/>
        <v>0</v>
      </c>
      <c r="G10" s="159">
        <f t="shared" si="14"/>
        <v>0</v>
      </c>
      <c r="H10" s="159">
        <f t="shared" si="14"/>
        <v>0</v>
      </c>
      <c r="I10" s="159">
        <f t="shared" si="14"/>
        <v>0</v>
      </c>
      <c r="J10" s="159">
        <f t="shared" si="14"/>
        <v>0</v>
      </c>
      <c r="K10" s="159">
        <f t="shared" si="14"/>
        <v>0</v>
      </c>
      <c r="L10" s="159">
        <f t="shared" si="14"/>
        <v>0</v>
      </c>
      <c r="M10" s="159">
        <f t="shared" si="14"/>
        <v>0</v>
      </c>
      <c r="N10" s="159">
        <f t="shared" si="14"/>
        <v>0</v>
      </c>
      <c r="O10" s="159">
        <f t="shared" si="14"/>
        <v>0</v>
      </c>
      <c r="P10" s="159">
        <f t="shared" si="14"/>
        <v>0</v>
      </c>
      <c r="Q10" s="159">
        <f t="shared" si="14"/>
        <v>0</v>
      </c>
      <c r="R10" s="159">
        <f t="shared" si="14"/>
        <v>0</v>
      </c>
      <c r="S10" s="159">
        <f t="shared" si="14"/>
        <v>0</v>
      </c>
      <c r="T10" s="159">
        <f t="shared" si="14"/>
        <v>0</v>
      </c>
      <c r="U10" s="159">
        <f t="shared" si="14"/>
        <v>0</v>
      </c>
    </row>
    <row r="11" spans="2:22" s="142" customFormat="1" ht="26.25" customHeight="1" x14ac:dyDescent="0.15">
      <c r="B11" s="154"/>
      <c r="C11" s="470" t="s">
        <v>570</v>
      </c>
      <c r="D11" s="166"/>
      <c r="E11" s="471"/>
      <c r="F11" s="471"/>
      <c r="G11" s="471"/>
      <c r="H11" s="471"/>
      <c r="I11" s="471"/>
      <c r="J11" s="471"/>
      <c r="K11" s="471"/>
      <c r="L11" s="471"/>
      <c r="M11" s="472"/>
      <c r="N11" s="473"/>
      <c r="O11" s="473"/>
      <c r="P11" s="473"/>
      <c r="Q11" s="473"/>
      <c r="R11" s="473"/>
      <c r="S11" s="473"/>
      <c r="T11" s="473"/>
      <c r="U11" s="473"/>
    </row>
    <row r="12" spans="2:22" s="142" customFormat="1" ht="26.25" customHeight="1" x14ac:dyDescent="0.15">
      <c r="B12" s="154"/>
      <c r="C12" s="470" t="s">
        <v>571</v>
      </c>
      <c r="D12" s="166"/>
      <c r="E12" s="471"/>
      <c r="F12" s="471"/>
      <c r="G12" s="471"/>
      <c r="H12" s="471"/>
      <c r="I12" s="471"/>
      <c r="J12" s="471"/>
      <c r="K12" s="471"/>
      <c r="L12" s="471"/>
      <c r="M12" s="472"/>
      <c r="N12" s="473"/>
      <c r="O12" s="473"/>
      <c r="P12" s="473"/>
      <c r="Q12" s="473"/>
      <c r="R12" s="473"/>
      <c r="S12" s="473"/>
      <c r="T12" s="473"/>
      <c r="U12" s="473"/>
    </row>
    <row r="13" spans="2:22" s="142" customFormat="1" ht="26.25" customHeight="1" x14ac:dyDescent="0.15">
      <c r="B13" s="544"/>
      <c r="C13" s="474" t="s">
        <v>572</v>
      </c>
      <c r="D13" s="475"/>
      <c r="E13" s="476"/>
      <c r="F13" s="476"/>
      <c r="G13" s="476"/>
      <c r="H13" s="476"/>
      <c r="I13" s="476"/>
      <c r="J13" s="476"/>
      <c r="K13" s="476"/>
      <c r="L13" s="476"/>
      <c r="M13" s="476"/>
      <c r="N13" s="476"/>
      <c r="O13" s="476"/>
      <c r="P13" s="476"/>
      <c r="Q13" s="476"/>
      <c r="R13" s="476"/>
      <c r="S13" s="476"/>
      <c r="T13" s="476"/>
      <c r="U13" s="476"/>
    </row>
    <row r="14" spans="2:22" s="142" customFormat="1" ht="26.25" customHeight="1" x14ac:dyDescent="0.15">
      <c r="B14" s="154" t="s">
        <v>573</v>
      </c>
      <c r="C14" s="155"/>
      <c r="D14" s="158">
        <f>SUM(D15)</f>
        <v>0</v>
      </c>
      <c r="E14" s="159">
        <f t="shared" ref="E14:U14" si="15">SUM(E15)</f>
        <v>0</v>
      </c>
      <c r="F14" s="159">
        <f t="shared" si="15"/>
        <v>0</v>
      </c>
      <c r="G14" s="159">
        <f t="shared" si="15"/>
        <v>0</v>
      </c>
      <c r="H14" s="159">
        <f t="shared" si="15"/>
        <v>0</v>
      </c>
      <c r="I14" s="159">
        <f t="shared" si="15"/>
        <v>0</v>
      </c>
      <c r="J14" s="159">
        <f t="shared" si="15"/>
        <v>0</v>
      </c>
      <c r="K14" s="159">
        <f t="shared" si="15"/>
        <v>0</v>
      </c>
      <c r="L14" s="159">
        <f t="shared" si="15"/>
        <v>0</v>
      </c>
      <c r="M14" s="159">
        <f t="shared" si="15"/>
        <v>0</v>
      </c>
      <c r="N14" s="159">
        <f t="shared" si="15"/>
        <v>0</v>
      </c>
      <c r="O14" s="159">
        <f t="shared" si="15"/>
        <v>0</v>
      </c>
      <c r="P14" s="159">
        <f t="shared" si="15"/>
        <v>0</v>
      </c>
      <c r="Q14" s="159">
        <f t="shared" si="15"/>
        <v>0</v>
      </c>
      <c r="R14" s="159">
        <f t="shared" si="15"/>
        <v>0</v>
      </c>
      <c r="S14" s="159">
        <f t="shared" si="15"/>
        <v>0</v>
      </c>
      <c r="T14" s="159">
        <f t="shared" si="15"/>
        <v>0</v>
      </c>
      <c r="U14" s="159">
        <f t="shared" si="15"/>
        <v>0</v>
      </c>
    </row>
    <row r="15" spans="2:22" s="142" customFormat="1" ht="26.25" customHeight="1" x14ac:dyDescent="0.15">
      <c r="B15" s="544"/>
      <c r="C15" s="474" t="s">
        <v>574</v>
      </c>
      <c r="D15" s="166"/>
      <c r="E15" s="471"/>
      <c r="F15" s="471"/>
      <c r="G15" s="471"/>
      <c r="H15" s="471"/>
      <c r="I15" s="471"/>
      <c r="J15" s="471"/>
      <c r="K15" s="471"/>
      <c r="L15" s="471"/>
      <c r="M15" s="472"/>
      <c r="N15" s="473"/>
      <c r="O15" s="473"/>
      <c r="P15" s="473"/>
      <c r="Q15" s="473"/>
      <c r="R15" s="473"/>
      <c r="S15" s="473"/>
      <c r="T15" s="473"/>
      <c r="U15" s="473"/>
    </row>
    <row r="16" spans="2:22" s="142" customFormat="1" ht="26.25" customHeight="1" x14ac:dyDescent="0.15">
      <c r="B16" s="154" t="s">
        <v>575</v>
      </c>
      <c r="C16" s="157"/>
      <c r="D16" s="158">
        <f t="shared" ref="D16:U16" si="16">SUM(D17:D20)</f>
        <v>0</v>
      </c>
      <c r="E16" s="159">
        <f t="shared" si="16"/>
        <v>0</v>
      </c>
      <c r="F16" s="159">
        <f t="shared" si="16"/>
        <v>0</v>
      </c>
      <c r="G16" s="159">
        <f t="shared" si="16"/>
        <v>0</v>
      </c>
      <c r="H16" s="159">
        <f t="shared" si="16"/>
        <v>0</v>
      </c>
      <c r="I16" s="159">
        <f t="shared" si="16"/>
        <v>0</v>
      </c>
      <c r="J16" s="159">
        <f t="shared" si="16"/>
        <v>0</v>
      </c>
      <c r="K16" s="159">
        <f t="shared" si="16"/>
        <v>0</v>
      </c>
      <c r="L16" s="159">
        <f t="shared" si="16"/>
        <v>0</v>
      </c>
      <c r="M16" s="160">
        <f t="shared" si="16"/>
        <v>0</v>
      </c>
      <c r="N16" s="159">
        <f t="shared" si="16"/>
        <v>0</v>
      </c>
      <c r="O16" s="159">
        <f t="shared" si="16"/>
        <v>0</v>
      </c>
      <c r="P16" s="159">
        <f t="shared" si="16"/>
        <v>0</v>
      </c>
      <c r="Q16" s="159">
        <f t="shared" si="16"/>
        <v>0</v>
      </c>
      <c r="R16" s="159">
        <f t="shared" si="16"/>
        <v>0</v>
      </c>
      <c r="S16" s="159">
        <f t="shared" si="16"/>
        <v>0</v>
      </c>
      <c r="T16" s="159">
        <f t="shared" si="16"/>
        <v>0</v>
      </c>
      <c r="U16" s="160">
        <f t="shared" si="16"/>
        <v>0</v>
      </c>
    </row>
    <row r="17" spans="2:21" s="142" customFormat="1" ht="26.25" customHeight="1" x14ac:dyDescent="0.15">
      <c r="B17" s="161"/>
      <c r="C17" s="162" t="s">
        <v>576</v>
      </c>
      <c r="D17" s="166"/>
      <c r="E17" s="163"/>
      <c r="F17" s="163"/>
      <c r="G17" s="163"/>
      <c r="H17" s="163"/>
      <c r="I17" s="163"/>
      <c r="J17" s="163"/>
      <c r="K17" s="163"/>
      <c r="L17" s="163"/>
      <c r="M17" s="163"/>
      <c r="N17" s="163"/>
      <c r="O17" s="163"/>
      <c r="P17" s="163"/>
      <c r="Q17" s="163"/>
      <c r="R17" s="163"/>
      <c r="S17" s="163"/>
      <c r="T17" s="163"/>
      <c r="U17" s="163"/>
    </row>
    <row r="18" spans="2:21" s="142" customFormat="1" ht="26.25" customHeight="1" x14ac:dyDescent="0.15">
      <c r="B18" s="161"/>
      <c r="C18" s="165" t="s">
        <v>577</v>
      </c>
      <c r="D18" s="166"/>
      <c r="E18" s="163"/>
      <c r="F18" s="163"/>
      <c r="G18" s="163"/>
      <c r="H18" s="163"/>
      <c r="I18" s="163"/>
      <c r="J18" s="163"/>
      <c r="K18" s="163"/>
      <c r="L18" s="163"/>
      <c r="M18" s="163"/>
      <c r="N18" s="163"/>
      <c r="O18" s="163"/>
      <c r="P18" s="163"/>
      <c r="Q18" s="163"/>
      <c r="R18" s="163"/>
      <c r="S18" s="163"/>
      <c r="T18" s="163"/>
      <c r="U18" s="164"/>
    </row>
    <row r="19" spans="2:21" s="142" customFormat="1" ht="26.25" customHeight="1" x14ac:dyDescent="0.15">
      <c r="B19" s="161"/>
      <c r="C19" s="165" t="s">
        <v>665</v>
      </c>
      <c r="D19" s="166"/>
      <c r="E19" s="163"/>
      <c r="F19" s="163"/>
      <c r="G19" s="163"/>
      <c r="H19" s="163"/>
      <c r="I19" s="163"/>
      <c r="J19" s="163"/>
      <c r="K19" s="163"/>
      <c r="L19" s="163"/>
      <c r="M19" s="163"/>
      <c r="N19" s="163"/>
      <c r="O19" s="163"/>
      <c r="P19" s="163"/>
      <c r="Q19" s="163"/>
      <c r="R19" s="163"/>
      <c r="S19" s="163"/>
      <c r="T19" s="163"/>
      <c r="U19" s="163"/>
    </row>
    <row r="20" spans="2:21" s="142" customFormat="1" ht="26.25" customHeight="1" thickBot="1" x14ac:dyDescent="0.2">
      <c r="B20" s="161"/>
      <c r="C20" s="165" t="s">
        <v>579</v>
      </c>
      <c r="D20" s="167"/>
      <c r="E20" s="168"/>
      <c r="F20" s="168"/>
      <c r="G20" s="168"/>
      <c r="H20" s="168"/>
      <c r="I20" s="168"/>
      <c r="J20" s="168"/>
      <c r="K20" s="168"/>
      <c r="L20" s="168"/>
      <c r="M20" s="168"/>
      <c r="N20" s="168"/>
      <c r="O20" s="168"/>
      <c r="P20" s="168"/>
      <c r="Q20" s="168"/>
      <c r="R20" s="168"/>
      <c r="S20" s="168"/>
      <c r="T20" s="168"/>
      <c r="U20" s="168"/>
    </row>
    <row r="21" spans="2:21" s="142" customFormat="1" ht="26.25" customHeight="1" thickTop="1" x14ac:dyDescent="0.15">
      <c r="B21" s="630" t="s">
        <v>84</v>
      </c>
      <c r="C21" s="631"/>
      <c r="D21" s="169">
        <f t="shared" ref="D21:U21" si="17">SUM(D10:D16)</f>
        <v>0</v>
      </c>
      <c r="E21" s="170">
        <f t="shared" si="17"/>
        <v>0</v>
      </c>
      <c r="F21" s="171">
        <f t="shared" si="17"/>
        <v>0</v>
      </c>
      <c r="G21" s="170">
        <f t="shared" si="17"/>
        <v>0</v>
      </c>
      <c r="H21" s="171">
        <f t="shared" si="17"/>
        <v>0</v>
      </c>
      <c r="I21" s="170">
        <f t="shared" si="17"/>
        <v>0</v>
      </c>
      <c r="J21" s="171">
        <f t="shared" si="17"/>
        <v>0</v>
      </c>
      <c r="K21" s="170">
        <f t="shared" si="17"/>
        <v>0</v>
      </c>
      <c r="L21" s="171">
        <f t="shared" si="17"/>
        <v>0</v>
      </c>
      <c r="M21" s="170">
        <f t="shared" si="17"/>
        <v>0</v>
      </c>
      <c r="N21" s="170">
        <f t="shared" si="17"/>
        <v>0</v>
      </c>
      <c r="O21" s="170">
        <f t="shared" si="17"/>
        <v>0</v>
      </c>
      <c r="P21" s="170">
        <f t="shared" si="17"/>
        <v>0</v>
      </c>
      <c r="Q21" s="170">
        <f t="shared" si="17"/>
        <v>0</v>
      </c>
      <c r="R21" s="170">
        <f t="shared" si="17"/>
        <v>0</v>
      </c>
      <c r="S21" s="170">
        <f t="shared" si="17"/>
        <v>0</v>
      </c>
      <c r="T21" s="170">
        <f t="shared" si="17"/>
        <v>0</v>
      </c>
      <c r="U21" s="171">
        <f t="shared" si="17"/>
        <v>0</v>
      </c>
    </row>
    <row r="22" spans="2:21" s="142" customFormat="1" ht="26.25" customHeight="1" x14ac:dyDescent="0.15">
      <c r="B22" s="141"/>
      <c r="C22" s="141"/>
      <c r="D22" s="141"/>
      <c r="E22" s="141"/>
      <c r="F22" s="141"/>
      <c r="G22" s="141"/>
      <c r="H22" s="141"/>
      <c r="I22" s="141"/>
      <c r="J22" s="141"/>
      <c r="K22" s="141"/>
      <c r="L22" s="141"/>
      <c r="M22" s="141"/>
      <c r="N22" s="141"/>
      <c r="O22" s="141"/>
      <c r="P22" s="141"/>
      <c r="Q22" s="141"/>
      <c r="R22" s="141"/>
      <c r="S22" s="141"/>
      <c r="T22" s="141"/>
    </row>
    <row r="23" spans="2:21" s="142" customFormat="1" ht="26.25" customHeight="1" x14ac:dyDescent="0.15">
      <c r="B23" s="149"/>
      <c r="C23" s="150" t="s">
        <v>131</v>
      </c>
      <c r="D23" s="182">
        <f>U8+1</f>
        <v>18</v>
      </c>
      <c r="E23" s="182">
        <f>D23</f>
        <v>18</v>
      </c>
      <c r="F23" s="182">
        <f>E23+1</f>
        <v>19</v>
      </c>
      <c r="G23" s="182">
        <f t="shared" ref="G23" si="18">F23</f>
        <v>19</v>
      </c>
      <c r="H23" s="182">
        <f t="shared" ref="H23" si="19">G23+1</f>
        <v>20</v>
      </c>
      <c r="I23" s="182">
        <f t="shared" ref="I23" si="20">H23</f>
        <v>20</v>
      </c>
      <c r="J23" s="182">
        <f t="shared" ref="J23" si="21">I23+1</f>
        <v>21</v>
      </c>
      <c r="K23" s="182">
        <f t="shared" ref="K23" si="22">J23</f>
        <v>21</v>
      </c>
      <c r="L23" s="182">
        <f t="shared" ref="L23" si="23">K23+1</f>
        <v>22</v>
      </c>
      <c r="M23" s="182">
        <f t="shared" ref="M23" si="24">L23</f>
        <v>22</v>
      </c>
      <c r="N23" s="182">
        <f t="shared" ref="N23" si="25">M23+1</f>
        <v>23</v>
      </c>
      <c r="O23" s="182">
        <f t="shared" ref="O23" si="26">N23</f>
        <v>23</v>
      </c>
      <c r="P23" s="182">
        <f t="shared" ref="P23" si="27">O23+1</f>
        <v>24</v>
      </c>
      <c r="Q23" s="182">
        <f t="shared" ref="Q23" si="28">P23</f>
        <v>24</v>
      </c>
      <c r="R23" s="182">
        <f t="shared" ref="R23:T23" si="29">Q23+1</f>
        <v>25</v>
      </c>
      <c r="S23" s="182">
        <f t="shared" ref="S23" si="30">R23</f>
        <v>25</v>
      </c>
      <c r="T23" s="182">
        <f t="shared" si="29"/>
        <v>26</v>
      </c>
      <c r="U23" s="172"/>
    </row>
    <row r="24" spans="2:21" s="142" customFormat="1" ht="26.25" customHeight="1" thickBot="1" x14ac:dyDescent="0.2">
      <c r="B24" s="151"/>
      <c r="C24" s="152" t="s">
        <v>132</v>
      </c>
      <c r="D24" s="153" t="s">
        <v>133</v>
      </c>
      <c r="E24" s="153" t="s">
        <v>134</v>
      </c>
      <c r="F24" s="153" t="s">
        <v>133</v>
      </c>
      <c r="G24" s="153" t="s">
        <v>134</v>
      </c>
      <c r="H24" s="153" t="s">
        <v>133</v>
      </c>
      <c r="I24" s="153" t="s">
        <v>134</v>
      </c>
      <c r="J24" s="153" t="s">
        <v>133</v>
      </c>
      <c r="K24" s="153" t="s">
        <v>134</v>
      </c>
      <c r="L24" s="153" t="s">
        <v>133</v>
      </c>
      <c r="M24" s="153" t="s">
        <v>134</v>
      </c>
      <c r="N24" s="153" t="s">
        <v>133</v>
      </c>
      <c r="O24" s="153" t="s">
        <v>134</v>
      </c>
      <c r="P24" s="153" t="s">
        <v>133</v>
      </c>
      <c r="Q24" s="153" t="s">
        <v>134</v>
      </c>
      <c r="R24" s="153" t="s">
        <v>133</v>
      </c>
      <c r="S24" s="153" t="s">
        <v>134</v>
      </c>
      <c r="T24" s="153" t="s">
        <v>133</v>
      </c>
      <c r="U24" s="173" t="s">
        <v>84</v>
      </c>
    </row>
    <row r="25" spans="2:21" s="142" customFormat="1" ht="26.25" customHeight="1" x14ac:dyDescent="0.15">
      <c r="B25" s="154" t="s">
        <v>569</v>
      </c>
      <c r="C25" s="155"/>
      <c r="D25" s="158">
        <f t="shared" ref="D25:T25" si="31">SUM(D26:D28)</f>
        <v>0</v>
      </c>
      <c r="E25" s="477">
        <f t="shared" si="31"/>
        <v>0</v>
      </c>
      <c r="F25" s="477">
        <f t="shared" si="31"/>
        <v>0</v>
      </c>
      <c r="G25" s="477">
        <f t="shared" si="31"/>
        <v>0</v>
      </c>
      <c r="H25" s="477">
        <f t="shared" si="31"/>
        <v>0</v>
      </c>
      <c r="I25" s="477">
        <f t="shared" si="31"/>
        <v>0</v>
      </c>
      <c r="J25" s="477">
        <f t="shared" si="31"/>
        <v>0</v>
      </c>
      <c r="K25" s="477">
        <f t="shared" si="31"/>
        <v>0</v>
      </c>
      <c r="L25" s="477">
        <f t="shared" si="31"/>
        <v>0</v>
      </c>
      <c r="M25" s="477">
        <f t="shared" si="31"/>
        <v>0</v>
      </c>
      <c r="N25" s="477">
        <f t="shared" si="31"/>
        <v>0</v>
      </c>
      <c r="O25" s="477">
        <f t="shared" si="31"/>
        <v>0</v>
      </c>
      <c r="P25" s="477">
        <f t="shared" si="31"/>
        <v>0</v>
      </c>
      <c r="Q25" s="477">
        <f t="shared" si="31"/>
        <v>0</v>
      </c>
      <c r="R25" s="477">
        <f t="shared" si="31"/>
        <v>0</v>
      </c>
      <c r="S25" s="180">
        <f t="shared" si="31"/>
        <v>0</v>
      </c>
      <c r="T25" s="478">
        <f t="shared" si="31"/>
        <v>0</v>
      </c>
      <c r="U25" s="169">
        <f t="shared" ref="U25:U35" si="32">SUM(D10:U10)+SUM(D25:T25)</f>
        <v>0</v>
      </c>
    </row>
    <row r="26" spans="2:21" s="142" customFormat="1" ht="26.25" customHeight="1" x14ac:dyDescent="0.15">
      <c r="B26" s="154"/>
      <c r="C26" s="470" t="s">
        <v>570</v>
      </c>
      <c r="D26" s="471"/>
      <c r="E26" s="471"/>
      <c r="F26" s="471"/>
      <c r="G26" s="471"/>
      <c r="H26" s="471"/>
      <c r="I26" s="471"/>
      <c r="J26" s="471"/>
      <c r="K26" s="471"/>
      <c r="L26" s="471"/>
      <c r="M26" s="472"/>
      <c r="N26" s="473"/>
      <c r="O26" s="473"/>
      <c r="P26" s="473"/>
      <c r="Q26" s="473"/>
      <c r="R26" s="473"/>
      <c r="S26" s="473"/>
      <c r="T26" s="473"/>
      <c r="U26" s="169">
        <f t="shared" si="32"/>
        <v>0</v>
      </c>
    </row>
    <row r="27" spans="2:21" s="142" customFormat="1" ht="26.25" customHeight="1" x14ac:dyDescent="0.15">
      <c r="B27" s="154"/>
      <c r="C27" s="470" t="s">
        <v>571</v>
      </c>
      <c r="D27" s="471"/>
      <c r="E27" s="471"/>
      <c r="F27" s="471"/>
      <c r="G27" s="471"/>
      <c r="H27" s="471"/>
      <c r="I27" s="471"/>
      <c r="J27" s="471"/>
      <c r="K27" s="471"/>
      <c r="L27" s="471"/>
      <c r="M27" s="472"/>
      <c r="N27" s="473"/>
      <c r="O27" s="473"/>
      <c r="P27" s="473"/>
      <c r="Q27" s="473"/>
      <c r="R27" s="473"/>
      <c r="S27" s="473"/>
      <c r="T27" s="473"/>
      <c r="U27" s="169">
        <f t="shared" si="32"/>
        <v>0</v>
      </c>
    </row>
    <row r="28" spans="2:21" s="142" customFormat="1" ht="26.25" customHeight="1" x14ac:dyDescent="0.15">
      <c r="B28" s="544"/>
      <c r="C28" s="474" t="s">
        <v>572</v>
      </c>
      <c r="D28" s="476"/>
      <c r="E28" s="476"/>
      <c r="F28" s="476"/>
      <c r="G28" s="476"/>
      <c r="H28" s="476"/>
      <c r="I28" s="476"/>
      <c r="J28" s="476"/>
      <c r="K28" s="476"/>
      <c r="L28" s="476"/>
      <c r="M28" s="476"/>
      <c r="N28" s="476"/>
      <c r="O28" s="476"/>
      <c r="P28" s="476"/>
      <c r="Q28" s="476"/>
      <c r="R28" s="476"/>
      <c r="S28" s="476"/>
      <c r="T28" s="476"/>
      <c r="U28" s="169">
        <f t="shared" si="32"/>
        <v>0</v>
      </c>
    </row>
    <row r="29" spans="2:21" s="142" customFormat="1" ht="26.25" customHeight="1" x14ac:dyDescent="0.15">
      <c r="B29" s="154" t="s">
        <v>573</v>
      </c>
      <c r="C29" s="155"/>
      <c r="D29" s="158">
        <f>SUM(D30)</f>
        <v>0</v>
      </c>
      <c r="E29" s="159">
        <f t="shared" ref="E29:T29" si="33">SUM(E30)</f>
        <v>0</v>
      </c>
      <c r="F29" s="159">
        <f t="shared" si="33"/>
        <v>0</v>
      </c>
      <c r="G29" s="159">
        <f t="shared" si="33"/>
        <v>0</v>
      </c>
      <c r="H29" s="159">
        <f t="shared" si="33"/>
        <v>0</v>
      </c>
      <c r="I29" s="159">
        <f t="shared" si="33"/>
        <v>0</v>
      </c>
      <c r="J29" s="159">
        <f t="shared" si="33"/>
        <v>0</v>
      </c>
      <c r="K29" s="159">
        <f t="shared" si="33"/>
        <v>0</v>
      </c>
      <c r="L29" s="159">
        <f t="shared" si="33"/>
        <v>0</v>
      </c>
      <c r="M29" s="159">
        <f t="shared" si="33"/>
        <v>0</v>
      </c>
      <c r="N29" s="159">
        <f t="shared" si="33"/>
        <v>0</v>
      </c>
      <c r="O29" s="159">
        <f t="shared" si="33"/>
        <v>0</v>
      </c>
      <c r="P29" s="159">
        <f t="shared" si="33"/>
        <v>0</v>
      </c>
      <c r="Q29" s="159">
        <f t="shared" si="33"/>
        <v>0</v>
      </c>
      <c r="R29" s="159">
        <f t="shared" si="33"/>
        <v>0</v>
      </c>
      <c r="S29" s="159">
        <f t="shared" si="33"/>
        <v>0</v>
      </c>
      <c r="T29" s="159">
        <f t="shared" si="33"/>
        <v>0</v>
      </c>
      <c r="U29" s="169">
        <f t="shared" si="32"/>
        <v>0</v>
      </c>
    </row>
    <row r="30" spans="2:21" s="142" customFormat="1" ht="26.25" customHeight="1" x14ac:dyDescent="0.15">
      <c r="B30" s="544"/>
      <c r="C30" s="474" t="s">
        <v>574</v>
      </c>
      <c r="D30" s="471"/>
      <c r="E30" s="471"/>
      <c r="F30" s="471"/>
      <c r="G30" s="471"/>
      <c r="H30" s="471"/>
      <c r="I30" s="471"/>
      <c r="J30" s="471"/>
      <c r="K30" s="471"/>
      <c r="L30" s="471"/>
      <c r="M30" s="472"/>
      <c r="N30" s="473"/>
      <c r="O30" s="473"/>
      <c r="P30" s="473"/>
      <c r="Q30" s="473"/>
      <c r="R30" s="473"/>
      <c r="S30" s="473"/>
      <c r="T30" s="473"/>
      <c r="U30" s="169">
        <f t="shared" si="32"/>
        <v>0</v>
      </c>
    </row>
    <row r="31" spans="2:21" s="142" customFormat="1" ht="26.25" customHeight="1" x14ac:dyDescent="0.15">
      <c r="B31" s="154" t="s">
        <v>575</v>
      </c>
      <c r="C31" s="157"/>
      <c r="D31" s="158">
        <f t="shared" ref="D31:T31" si="34">SUM(D32:D35)</f>
        <v>0</v>
      </c>
      <c r="E31" s="159">
        <f t="shared" si="34"/>
        <v>0</v>
      </c>
      <c r="F31" s="159">
        <f t="shared" si="34"/>
        <v>0</v>
      </c>
      <c r="G31" s="159">
        <f t="shared" si="34"/>
        <v>0</v>
      </c>
      <c r="H31" s="159">
        <f t="shared" si="34"/>
        <v>0</v>
      </c>
      <c r="I31" s="159">
        <f t="shared" si="34"/>
        <v>0</v>
      </c>
      <c r="J31" s="159">
        <f t="shared" si="34"/>
        <v>0</v>
      </c>
      <c r="K31" s="159">
        <f t="shared" si="34"/>
        <v>0</v>
      </c>
      <c r="L31" s="159">
        <f t="shared" si="34"/>
        <v>0</v>
      </c>
      <c r="M31" s="159">
        <f t="shared" si="34"/>
        <v>0</v>
      </c>
      <c r="N31" s="159">
        <f t="shared" si="34"/>
        <v>0</v>
      </c>
      <c r="O31" s="159">
        <f t="shared" si="34"/>
        <v>0</v>
      </c>
      <c r="P31" s="159">
        <f t="shared" si="34"/>
        <v>0</v>
      </c>
      <c r="Q31" s="159">
        <f t="shared" si="34"/>
        <v>0</v>
      </c>
      <c r="R31" s="159">
        <f t="shared" si="34"/>
        <v>0</v>
      </c>
      <c r="S31" s="160">
        <f t="shared" si="34"/>
        <v>0</v>
      </c>
      <c r="T31" s="185">
        <f t="shared" si="34"/>
        <v>0</v>
      </c>
      <c r="U31" s="169">
        <f t="shared" si="32"/>
        <v>0</v>
      </c>
    </row>
    <row r="32" spans="2:21" s="142" customFormat="1" ht="26.25" customHeight="1" x14ac:dyDescent="0.15">
      <c r="B32" s="161"/>
      <c r="C32" s="162" t="s">
        <v>576</v>
      </c>
      <c r="D32" s="163"/>
      <c r="E32" s="163"/>
      <c r="F32" s="163"/>
      <c r="G32" s="163"/>
      <c r="H32" s="163"/>
      <c r="I32" s="163"/>
      <c r="J32" s="163"/>
      <c r="K32" s="163"/>
      <c r="L32" s="163"/>
      <c r="M32" s="163"/>
      <c r="N32" s="163"/>
      <c r="O32" s="163"/>
      <c r="P32" s="163"/>
      <c r="Q32" s="163"/>
      <c r="R32" s="163"/>
      <c r="S32" s="163"/>
      <c r="T32" s="163"/>
      <c r="U32" s="169">
        <f t="shared" si="32"/>
        <v>0</v>
      </c>
    </row>
    <row r="33" spans="2:22" s="142" customFormat="1" ht="26.25" customHeight="1" x14ac:dyDescent="0.15">
      <c r="B33" s="161"/>
      <c r="C33" s="165" t="s">
        <v>577</v>
      </c>
      <c r="D33" s="163"/>
      <c r="E33" s="163"/>
      <c r="F33" s="163"/>
      <c r="G33" s="163"/>
      <c r="H33" s="163"/>
      <c r="I33" s="163"/>
      <c r="J33" s="163"/>
      <c r="K33" s="163"/>
      <c r="L33" s="163"/>
      <c r="M33" s="163"/>
      <c r="N33" s="163"/>
      <c r="O33" s="163"/>
      <c r="P33" s="163"/>
      <c r="Q33" s="163"/>
      <c r="R33" s="163"/>
      <c r="S33" s="164"/>
      <c r="T33" s="186"/>
      <c r="U33" s="169">
        <f t="shared" si="32"/>
        <v>0</v>
      </c>
    </row>
    <row r="34" spans="2:22" s="142" customFormat="1" ht="26.25" customHeight="1" x14ac:dyDescent="0.15">
      <c r="B34" s="161"/>
      <c r="C34" s="165" t="s">
        <v>578</v>
      </c>
      <c r="D34" s="163"/>
      <c r="E34" s="163"/>
      <c r="F34" s="163"/>
      <c r="G34" s="163"/>
      <c r="H34" s="163"/>
      <c r="I34" s="163"/>
      <c r="J34" s="163"/>
      <c r="K34" s="163"/>
      <c r="L34" s="163"/>
      <c r="M34" s="163"/>
      <c r="N34" s="163"/>
      <c r="O34" s="163"/>
      <c r="P34" s="163"/>
      <c r="Q34" s="163"/>
      <c r="R34" s="163"/>
      <c r="S34" s="164"/>
      <c r="T34" s="186"/>
      <c r="U34" s="169">
        <f t="shared" si="32"/>
        <v>0</v>
      </c>
    </row>
    <row r="35" spans="2:22" s="142" customFormat="1" ht="26.25" customHeight="1" thickBot="1" x14ac:dyDescent="0.2">
      <c r="B35" s="161"/>
      <c r="C35" s="165" t="s">
        <v>579</v>
      </c>
      <c r="D35" s="167"/>
      <c r="E35" s="168"/>
      <c r="F35" s="168"/>
      <c r="G35" s="168"/>
      <c r="H35" s="168"/>
      <c r="I35" s="168"/>
      <c r="J35" s="168"/>
      <c r="K35" s="168"/>
      <c r="L35" s="168"/>
      <c r="M35" s="168"/>
      <c r="N35" s="168"/>
      <c r="O35" s="168"/>
      <c r="P35" s="168"/>
      <c r="Q35" s="168"/>
      <c r="R35" s="168"/>
      <c r="S35" s="168"/>
      <c r="T35" s="168"/>
      <c r="U35" s="479">
        <f t="shared" si="32"/>
        <v>0</v>
      </c>
    </row>
    <row r="36" spans="2:22" s="142" customFormat="1" ht="26.25" customHeight="1" thickTop="1" x14ac:dyDescent="0.15">
      <c r="B36" s="630" t="s">
        <v>84</v>
      </c>
      <c r="C36" s="631"/>
      <c r="D36" s="169">
        <f t="shared" ref="D36:U36" si="35">SUM(D25:D31)</f>
        <v>0</v>
      </c>
      <c r="E36" s="170">
        <f t="shared" si="35"/>
        <v>0</v>
      </c>
      <c r="F36" s="170">
        <f t="shared" si="35"/>
        <v>0</v>
      </c>
      <c r="G36" s="171">
        <f t="shared" si="35"/>
        <v>0</v>
      </c>
      <c r="H36" s="170">
        <f t="shared" si="35"/>
        <v>0</v>
      </c>
      <c r="I36" s="171">
        <f t="shared" si="35"/>
        <v>0</v>
      </c>
      <c r="J36" s="170">
        <f t="shared" si="35"/>
        <v>0</v>
      </c>
      <c r="K36" s="171">
        <f t="shared" si="35"/>
        <v>0</v>
      </c>
      <c r="L36" s="170">
        <f t="shared" si="35"/>
        <v>0</v>
      </c>
      <c r="M36" s="170">
        <f t="shared" si="35"/>
        <v>0</v>
      </c>
      <c r="N36" s="170">
        <f t="shared" si="35"/>
        <v>0</v>
      </c>
      <c r="O36" s="170">
        <f t="shared" si="35"/>
        <v>0</v>
      </c>
      <c r="P36" s="170">
        <f t="shared" si="35"/>
        <v>0</v>
      </c>
      <c r="Q36" s="170">
        <f t="shared" si="35"/>
        <v>0</v>
      </c>
      <c r="R36" s="170">
        <f t="shared" si="35"/>
        <v>0</v>
      </c>
      <c r="S36" s="171">
        <f t="shared" si="35"/>
        <v>0</v>
      </c>
      <c r="T36" s="187">
        <f t="shared" si="35"/>
        <v>0</v>
      </c>
      <c r="U36" s="169">
        <f t="shared" si="35"/>
        <v>0</v>
      </c>
    </row>
    <row r="37" spans="2:22" s="148" customFormat="1" ht="18.75" customHeight="1" x14ac:dyDescent="0.15">
      <c r="B37" s="45"/>
      <c r="C37" s="45"/>
      <c r="D37" s="45"/>
      <c r="F37" s="45"/>
      <c r="H37" s="45"/>
      <c r="J37" s="45"/>
      <c r="L37" s="45"/>
      <c r="M37" s="45"/>
      <c r="N37" s="45"/>
      <c r="O37" s="45"/>
      <c r="P37" s="45"/>
      <c r="Q37" s="45"/>
      <c r="R37" s="45"/>
      <c r="S37" s="45"/>
      <c r="T37" s="45"/>
      <c r="U37" s="45"/>
    </row>
    <row r="38" spans="2:22" s="148" customFormat="1" ht="18.75" customHeight="1" x14ac:dyDescent="0.15">
      <c r="B38" s="45"/>
      <c r="C38" s="45"/>
      <c r="D38" s="45"/>
      <c r="F38" s="45"/>
      <c r="H38" s="45"/>
      <c r="J38" s="45"/>
      <c r="L38" s="45"/>
      <c r="M38" s="45"/>
      <c r="N38" s="45"/>
      <c r="O38" s="45"/>
      <c r="P38" s="45"/>
      <c r="Q38" s="45"/>
      <c r="R38" s="45"/>
      <c r="S38" s="45"/>
      <c r="T38" s="45"/>
      <c r="U38" s="45"/>
    </row>
    <row r="39" spans="2:22" s="142" customFormat="1" ht="16.5" customHeight="1" x14ac:dyDescent="0.15">
      <c r="B39" s="141" t="s">
        <v>135</v>
      </c>
      <c r="C39" s="141"/>
      <c r="D39" s="176"/>
      <c r="F39" s="141"/>
      <c r="H39" s="141"/>
      <c r="J39" s="141"/>
      <c r="L39" s="141"/>
      <c r="M39" s="141"/>
      <c r="N39" s="141"/>
      <c r="O39" s="141"/>
      <c r="P39" s="141"/>
      <c r="Q39" s="141"/>
      <c r="R39" s="141"/>
      <c r="V39" s="147" t="s">
        <v>62</v>
      </c>
    </row>
    <row r="40" spans="2:22" s="142" customFormat="1" ht="26.25" customHeight="1" thickBot="1" x14ac:dyDescent="0.2">
      <c r="B40" s="177"/>
      <c r="C40" s="178" t="s">
        <v>90</v>
      </c>
      <c r="D40" s="183">
        <v>8</v>
      </c>
      <c r="E40" s="184">
        <f>D40+1</f>
        <v>9</v>
      </c>
      <c r="F40" s="184">
        <f t="shared" ref="F40:U40" si="36">E40+1</f>
        <v>10</v>
      </c>
      <c r="G40" s="184">
        <f t="shared" si="36"/>
        <v>11</v>
      </c>
      <c r="H40" s="184">
        <f t="shared" si="36"/>
        <v>12</v>
      </c>
      <c r="I40" s="184">
        <f t="shared" si="36"/>
        <v>13</v>
      </c>
      <c r="J40" s="184">
        <f t="shared" si="36"/>
        <v>14</v>
      </c>
      <c r="K40" s="184">
        <f t="shared" si="36"/>
        <v>15</v>
      </c>
      <c r="L40" s="184">
        <f t="shared" si="36"/>
        <v>16</v>
      </c>
      <c r="M40" s="184">
        <f t="shared" si="36"/>
        <v>17</v>
      </c>
      <c r="N40" s="184">
        <f t="shared" si="36"/>
        <v>18</v>
      </c>
      <c r="O40" s="184">
        <f t="shared" si="36"/>
        <v>19</v>
      </c>
      <c r="P40" s="184">
        <f t="shared" si="36"/>
        <v>20</v>
      </c>
      <c r="Q40" s="184">
        <f t="shared" si="36"/>
        <v>21</v>
      </c>
      <c r="R40" s="184">
        <f t="shared" si="36"/>
        <v>22</v>
      </c>
      <c r="S40" s="184">
        <f t="shared" si="36"/>
        <v>23</v>
      </c>
      <c r="T40" s="184">
        <f t="shared" si="36"/>
        <v>24</v>
      </c>
      <c r="U40" s="184">
        <f t="shared" si="36"/>
        <v>25</v>
      </c>
      <c r="V40" s="179" t="s">
        <v>136</v>
      </c>
    </row>
    <row r="41" spans="2:22" s="142" customFormat="1" ht="26.25" customHeight="1" x14ac:dyDescent="0.15">
      <c r="B41" s="154" t="s">
        <v>569</v>
      </c>
      <c r="C41" s="155"/>
      <c r="D41" s="480">
        <f t="shared" ref="D41:D51" si="37">SUM(D10)</f>
        <v>0</v>
      </c>
      <c r="E41" s="160">
        <f t="shared" ref="E41:E51" si="38">SUM(E10:F10)</f>
        <v>0</v>
      </c>
      <c r="F41" s="160">
        <f t="shared" ref="F41:F51" si="39">SUM(G10:H10)</f>
        <v>0</v>
      </c>
      <c r="G41" s="160">
        <f t="shared" ref="G41:G51" si="40">SUM(I10:J10)</f>
        <v>0</v>
      </c>
      <c r="H41" s="160">
        <f t="shared" ref="H41:H51" si="41">SUM(K10:L10)</f>
        <v>0</v>
      </c>
      <c r="I41" s="160">
        <f t="shared" ref="I41:I51" si="42">SUM(M10:N10)</f>
        <v>0</v>
      </c>
      <c r="J41" s="160">
        <f t="shared" ref="J41:J51" si="43">SUM(O10:P10)</f>
        <v>0</v>
      </c>
      <c r="K41" s="160">
        <f t="shared" ref="K41:K51" si="44">SUM(Q10:R10)</f>
        <v>0</v>
      </c>
      <c r="L41" s="160">
        <f t="shared" ref="L41:L51" si="45">SUM(S10:T10)</f>
        <v>0</v>
      </c>
      <c r="M41" s="160">
        <f t="shared" ref="M41:M51" si="46">SUM(U10,D25)</f>
        <v>0</v>
      </c>
      <c r="N41" s="160">
        <f t="shared" ref="N41:N51" si="47">SUM(E25:F25)</f>
        <v>0</v>
      </c>
      <c r="O41" s="160">
        <f t="shared" ref="O41:O51" si="48">SUM(G25:H25)</f>
        <v>0</v>
      </c>
      <c r="P41" s="160">
        <f t="shared" ref="P41:P51" si="49">SUM(I25:J25)</f>
        <v>0</v>
      </c>
      <c r="Q41" s="160">
        <f t="shared" ref="Q41:Q51" si="50">SUM(K25:L25)</f>
        <v>0</v>
      </c>
      <c r="R41" s="160">
        <f t="shared" ref="R41:R51" si="51">SUM(M25:N25)</f>
        <v>0</v>
      </c>
      <c r="S41" s="160">
        <f t="shared" ref="S41:S51" si="52">SUM(O25:P25)</f>
        <v>0</v>
      </c>
      <c r="T41" s="160">
        <f t="shared" ref="T41:T51" si="53">SUM(Q25:R25)</f>
        <v>0</v>
      </c>
      <c r="U41" s="174">
        <f t="shared" ref="U41:U51" si="54">SUM(S25:T25)</f>
        <v>0</v>
      </c>
      <c r="V41" s="158">
        <f t="shared" ref="V41:V51" si="55">SUM(D41:U41)</f>
        <v>0</v>
      </c>
    </row>
    <row r="42" spans="2:22" s="142" customFormat="1" ht="26.25" customHeight="1" x14ac:dyDescent="0.15">
      <c r="B42" s="154"/>
      <c r="C42" s="470" t="s">
        <v>570</v>
      </c>
      <c r="D42" s="480">
        <f t="shared" si="37"/>
        <v>0</v>
      </c>
      <c r="E42" s="160">
        <f t="shared" si="38"/>
        <v>0</v>
      </c>
      <c r="F42" s="160">
        <f t="shared" si="39"/>
        <v>0</v>
      </c>
      <c r="G42" s="160">
        <f t="shared" si="40"/>
        <v>0</v>
      </c>
      <c r="H42" s="160">
        <f t="shared" si="41"/>
        <v>0</v>
      </c>
      <c r="I42" s="160">
        <f t="shared" si="42"/>
        <v>0</v>
      </c>
      <c r="J42" s="160">
        <f t="shared" si="43"/>
        <v>0</v>
      </c>
      <c r="K42" s="160">
        <f t="shared" si="44"/>
        <v>0</v>
      </c>
      <c r="L42" s="160">
        <f t="shared" si="45"/>
        <v>0</v>
      </c>
      <c r="M42" s="160">
        <f t="shared" si="46"/>
        <v>0</v>
      </c>
      <c r="N42" s="160">
        <f t="shared" si="47"/>
        <v>0</v>
      </c>
      <c r="O42" s="160">
        <f t="shared" si="48"/>
        <v>0</v>
      </c>
      <c r="P42" s="160">
        <f t="shared" si="49"/>
        <v>0</v>
      </c>
      <c r="Q42" s="160">
        <f t="shared" si="50"/>
        <v>0</v>
      </c>
      <c r="R42" s="160">
        <f t="shared" si="51"/>
        <v>0</v>
      </c>
      <c r="S42" s="160">
        <f t="shared" si="52"/>
        <v>0</v>
      </c>
      <c r="T42" s="160">
        <f t="shared" si="53"/>
        <v>0</v>
      </c>
      <c r="U42" s="174">
        <f t="shared" si="54"/>
        <v>0</v>
      </c>
      <c r="V42" s="158">
        <f t="shared" si="55"/>
        <v>0</v>
      </c>
    </row>
    <row r="43" spans="2:22" s="142" customFormat="1" ht="26.25" customHeight="1" x14ac:dyDescent="0.15">
      <c r="B43" s="154"/>
      <c r="C43" s="470" t="s">
        <v>571</v>
      </c>
      <c r="D43" s="480">
        <f t="shared" si="37"/>
        <v>0</v>
      </c>
      <c r="E43" s="160">
        <f t="shared" si="38"/>
        <v>0</v>
      </c>
      <c r="F43" s="160">
        <f t="shared" si="39"/>
        <v>0</v>
      </c>
      <c r="G43" s="160">
        <f t="shared" si="40"/>
        <v>0</v>
      </c>
      <c r="H43" s="160">
        <f t="shared" si="41"/>
        <v>0</v>
      </c>
      <c r="I43" s="160">
        <f t="shared" si="42"/>
        <v>0</v>
      </c>
      <c r="J43" s="160">
        <f t="shared" si="43"/>
        <v>0</v>
      </c>
      <c r="K43" s="160">
        <f t="shared" si="44"/>
        <v>0</v>
      </c>
      <c r="L43" s="160">
        <f t="shared" si="45"/>
        <v>0</v>
      </c>
      <c r="M43" s="160">
        <f t="shared" si="46"/>
        <v>0</v>
      </c>
      <c r="N43" s="160">
        <f t="shared" si="47"/>
        <v>0</v>
      </c>
      <c r="O43" s="160">
        <f t="shared" si="48"/>
        <v>0</v>
      </c>
      <c r="P43" s="160">
        <f t="shared" si="49"/>
        <v>0</v>
      </c>
      <c r="Q43" s="160">
        <f t="shared" si="50"/>
        <v>0</v>
      </c>
      <c r="R43" s="160">
        <f t="shared" si="51"/>
        <v>0</v>
      </c>
      <c r="S43" s="160">
        <f t="shared" si="52"/>
        <v>0</v>
      </c>
      <c r="T43" s="160">
        <f t="shared" si="53"/>
        <v>0</v>
      </c>
      <c r="U43" s="174">
        <f t="shared" si="54"/>
        <v>0</v>
      </c>
      <c r="V43" s="158">
        <f t="shared" si="55"/>
        <v>0</v>
      </c>
    </row>
    <row r="44" spans="2:22" s="142" customFormat="1" ht="26.25" customHeight="1" x14ac:dyDescent="0.15">
      <c r="B44" s="544"/>
      <c r="C44" s="474" t="s">
        <v>572</v>
      </c>
      <c r="D44" s="480">
        <f t="shared" si="37"/>
        <v>0</v>
      </c>
      <c r="E44" s="160">
        <f t="shared" si="38"/>
        <v>0</v>
      </c>
      <c r="F44" s="160">
        <f t="shared" si="39"/>
        <v>0</v>
      </c>
      <c r="G44" s="160">
        <f t="shared" si="40"/>
        <v>0</v>
      </c>
      <c r="H44" s="160">
        <f t="shared" si="41"/>
        <v>0</v>
      </c>
      <c r="I44" s="160">
        <f t="shared" si="42"/>
        <v>0</v>
      </c>
      <c r="J44" s="160">
        <f t="shared" si="43"/>
        <v>0</v>
      </c>
      <c r="K44" s="160">
        <f t="shared" si="44"/>
        <v>0</v>
      </c>
      <c r="L44" s="160">
        <f t="shared" si="45"/>
        <v>0</v>
      </c>
      <c r="M44" s="160">
        <f t="shared" si="46"/>
        <v>0</v>
      </c>
      <c r="N44" s="160">
        <f t="shared" si="47"/>
        <v>0</v>
      </c>
      <c r="O44" s="160">
        <f t="shared" si="48"/>
        <v>0</v>
      </c>
      <c r="P44" s="160">
        <f t="shared" si="49"/>
        <v>0</v>
      </c>
      <c r="Q44" s="160">
        <f t="shared" si="50"/>
        <v>0</v>
      </c>
      <c r="R44" s="160">
        <f t="shared" si="51"/>
        <v>0</v>
      </c>
      <c r="S44" s="160">
        <f t="shared" si="52"/>
        <v>0</v>
      </c>
      <c r="T44" s="160">
        <f t="shared" si="53"/>
        <v>0</v>
      </c>
      <c r="U44" s="174">
        <f t="shared" si="54"/>
        <v>0</v>
      </c>
      <c r="V44" s="158">
        <f t="shared" si="55"/>
        <v>0</v>
      </c>
    </row>
    <row r="45" spans="2:22" s="142" customFormat="1" ht="26.25" customHeight="1" x14ac:dyDescent="0.15">
      <c r="B45" s="154" t="s">
        <v>573</v>
      </c>
      <c r="C45" s="155"/>
      <c r="D45" s="480">
        <f t="shared" si="37"/>
        <v>0</v>
      </c>
      <c r="E45" s="160">
        <f t="shared" si="38"/>
        <v>0</v>
      </c>
      <c r="F45" s="160">
        <f t="shared" si="39"/>
        <v>0</v>
      </c>
      <c r="G45" s="160">
        <f t="shared" si="40"/>
        <v>0</v>
      </c>
      <c r="H45" s="160">
        <f t="shared" si="41"/>
        <v>0</v>
      </c>
      <c r="I45" s="160">
        <f t="shared" si="42"/>
        <v>0</v>
      </c>
      <c r="J45" s="160">
        <f t="shared" si="43"/>
        <v>0</v>
      </c>
      <c r="K45" s="160">
        <f t="shared" si="44"/>
        <v>0</v>
      </c>
      <c r="L45" s="160">
        <f t="shared" si="45"/>
        <v>0</v>
      </c>
      <c r="M45" s="160">
        <f t="shared" si="46"/>
        <v>0</v>
      </c>
      <c r="N45" s="160">
        <f t="shared" si="47"/>
        <v>0</v>
      </c>
      <c r="O45" s="160">
        <f t="shared" si="48"/>
        <v>0</v>
      </c>
      <c r="P45" s="160">
        <f t="shared" si="49"/>
        <v>0</v>
      </c>
      <c r="Q45" s="160">
        <f t="shared" si="50"/>
        <v>0</v>
      </c>
      <c r="R45" s="160">
        <f t="shared" si="51"/>
        <v>0</v>
      </c>
      <c r="S45" s="160">
        <f t="shared" si="52"/>
        <v>0</v>
      </c>
      <c r="T45" s="160">
        <f t="shared" si="53"/>
        <v>0</v>
      </c>
      <c r="U45" s="174">
        <f t="shared" si="54"/>
        <v>0</v>
      </c>
      <c r="V45" s="158">
        <f t="shared" si="55"/>
        <v>0</v>
      </c>
    </row>
    <row r="46" spans="2:22" s="142" customFormat="1" ht="26.25" customHeight="1" x14ac:dyDescent="0.15">
      <c r="B46" s="154"/>
      <c r="C46" s="474" t="s">
        <v>574</v>
      </c>
      <c r="D46" s="480">
        <f t="shared" si="37"/>
        <v>0</v>
      </c>
      <c r="E46" s="160">
        <f t="shared" si="38"/>
        <v>0</v>
      </c>
      <c r="F46" s="160">
        <f t="shared" si="39"/>
        <v>0</v>
      </c>
      <c r="G46" s="160">
        <f t="shared" si="40"/>
        <v>0</v>
      </c>
      <c r="H46" s="160">
        <f t="shared" si="41"/>
        <v>0</v>
      </c>
      <c r="I46" s="160">
        <f t="shared" si="42"/>
        <v>0</v>
      </c>
      <c r="J46" s="160">
        <f t="shared" si="43"/>
        <v>0</v>
      </c>
      <c r="K46" s="160">
        <f t="shared" si="44"/>
        <v>0</v>
      </c>
      <c r="L46" s="160">
        <f t="shared" si="45"/>
        <v>0</v>
      </c>
      <c r="M46" s="160">
        <f t="shared" si="46"/>
        <v>0</v>
      </c>
      <c r="N46" s="160">
        <f t="shared" si="47"/>
        <v>0</v>
      </c>
      <c r="O46" s="160">
        <f t="shared" si="48"/>
        <v>0</v>
      </c>
      <c r="P46" s="160">
        <f t="shared" si="49"/>
        <v>0</v>
      </c>
      <c r="Q46" s="160">
        <f t="shared" si="50"/>
        <v>0</v>
      </c>
      <c r="R46" s="160">
        <f t="shared" si="51"/>
        <v>0</v>
      </c>
      <c r="S46" s="160">
        <f t="shared" si="52"/>
        <v>0</v>
      </c>
      <c r="T46" s="160">
        <f t="shared" si="53"/>
        <v>0</v>
      </c>
      <c r="U46" s="174">
        <f t="shared" si="54"/>
        <v>0</v>
      </c>
      <c r="V46" s="158">
        <f t="shared" si="55"/>
        <v>0</v>
      </c>
    </row>
    <row r="47" spans="2:22" s="142" customFormat="1" ht="26.25" customHeight="1" x14ac:dyDescent="0.15">
      <c r="B47" s="156" t="s">
        <v>575</v>
      </c>
      <c r="C47" s="157"/>
      <c r="D47" s="480">
        <f t="shared" si="37"/>
        <v>0</v>
      </c>
      <c r="E47" s="160">
        <f t="shared" si="38"/>
        <v>0</v>
      </c>
      <c r="F47" s="160">
        <f t="shared" si="39"/>
        <v>0</v>
      </c>
      <c r="G47" s="160">
        <f t="shared" si="40"/>
        <v>0</v>
      </c>
      <c r="H47" s="160">
        <f t="shared" si="41"/>
        <v>0</v>
      </c>
      <c r="I47" s="160">
        <f t="shared" si="42"/>
        <v>0</v>
      </c>
      <c r="J47" s="160">
        <f t="shared" si="43"/>
        <v>0</v>
      </c>
      <c r="K47" s="160">
        <f t="shared" si="44"/>
        <v>0</v>
      </c>
      <c r="L47" s="160">
        <f t="shared" si="45"/>
        <v>0</v>
      </c>
      <c r="M47" s="160">
        <f t="shared" si="46"/>
        <v>0</v>
      </c>
      <c r="N47" s="160">
        <f t="shared" si="47"/>
        <v>0</v>
      </c>
      <c r="O47" s="160">
        <f t="shared" si="48"/>
        <v>0</v>
      </c>
      <c r="P47" s="160">
        <f t="shared" si="49"/>
        <v>0</v>
      </c>
      <c r="Q47" s="160">
        <f t="shared" si="50"/>
        <v>0</v>
      </c>
      <c r="R47" s="160">
        <f t="shared" si="51"/>
        <v>0</v>
      </c>
      <c r="S47" s="160">
        <f t="shared" si="52"/>
        <v>0</v>
      </c>
      <c r="T47" s="160">
        <f t="shared" si="53"/>
        <v>0</v>
      </c>
      <c r="U47" s="174">
        <f t="shared" si="54"/>
        <v>0</v>
      </c>
      <c r="V47" s="158">
        <f t="shared" si="55"/>
        <v>0</v>
      </c>
    </row>
    <row r="48" spans="2:22" s="142" customFormat="1" ht="26.25" customHeight="1" x14ac:dyDescent="0.15">
      <c r="B48" s="161"/>
      <c r="C48" s="162" t="s">
        <v>576</v>
      </c>
      <c r="D48" s="480">
        <f t="shared" si="37"/>
        <v>0</v>
      </c>
      <c r="E48" s="160">
        <f t="shared" si="38"/>
        <v>0</v>
      </c>
      <c r="F48" s="160">
        <f t="shared" si="39"/>
        <v>0</v>
      </c>
      <c r="G48" s="160">
        <f t="shared" si="40"/>
        <v>0</v>
      </c>
      <c r="H48" s="160">
        <f t="shared" si="41"/>
        <v>0</v>
      </c>
      <c r="I48" s="160">
        <f t="shared" si="42"/>
        <v>0</v>
      </c>
      <c r="J48" s="160">
        <f t="shared" si="43"/>
        <v>0</v>
      </c>
      <c r="K48" s="160">
        <f t="shared" si="44"/>
        <v>0</v>
      </c>
      <c r="L48" s="160">
        <f t="shared" si="45"/>
        <v>0</v>
      </c>
      <c r="M48" s="160">
        <f t="shared" si="46"/>
        <v>0</v>
      </c>
      <c r="N48" s="160">
        <f t="shared" si="47"/>
        <v>0</v>
      </c>
      <c r="O48" s="160">
        <f t="shared" si="48"/>
        <v>0</v>
      </c>
      <c r="P48" s="160">
        <f t="shared" si="49"/>
        <v>0</v>
      </c>
      <c r="Q48" s="160">
        <f t="shared" si="50"/>
        <v>0</v>
      </c>
      <c r="R48" s="160">
        <f t="shared" si="51"/>
        <v>0</v>
      </c>
      <c r="S48" s="160">
        <f t="shared" si="52"/>
        <v>0</v>
      </c>
      <c r="T48" s="160">
        <f t="shared" si="53"/>
        <v>0</v>
      </c>
      <c r="U48" s="174">
        <f t="shared" si="54"/>
        <v>0</v>
      </c>
      <c r="V48" s="158">
        <f t="shared" si="55"/>
        <v>0</v>
      </c>
    </row>
    <row r="49" spans="2:22" s="142" customFormat="1" ht="26.25" customHeight="1" x14ac:dyDescent="0.15">
      <c r="B49" s="161"/>
      <c r="C49" s="165" t="s">
        <v>577</v>
      </c>
      <c r="D49" s="480">
        <f t="shared" si="37"/>
        <v>0</v>
      </c>
      <c r="E49" s="160">
        <f t="shared" si="38"/>
        <v>0</v>
      </c>
      <c r="F49" s="160">
        <f t="shared" si="39"/>
        <v>0</v>
      </c>
      <c r="G49" s="160">
        <f t="shared" si="40"/>
        <v>0</v>
      </c>
      <c r="H49" s="160">
        <f t="shared" si="41"/>
        <v>0</v>
      </c>
      <c r="I49" s="160">
        <f t="shared" si="42"/>
        <v>0</v>
      </c>
      <c r="J49" s="160">
        <f t="shared" si="43"/>
        <v>0</v>
      </c>
      <c r="K49" s="160">
        <f t="shared" si="44"/>
        <v>0</v>
      </c>
      <c r="L49" s="160">
        <f t="shared" si="45"/>
        <v>0</v>
      </c>
      <c r="M49" s="160">
        <f t="shared" si="46"/>
        <v>0</v>
      </c>
      <c r="N49" s="160">
        <f t="shared" si="47"/>
        <v>0</v>
      </c>
      <c r="O49" s="160">
        <f t="shared" si="48"/>
        <v>0</v>
      </c>
      <c r="P49" s="160">
        <f t="shared" si="49"/>
        <v>0</v>
      </c>
      <c r="Q49" s="160">
        <f t="shared" si="50"/>
        <v>0</v>
      </c>
      <c r="R49" s="160">
        <f t="shared" si="51"/>
        <v>0</v>
      </c>
      <c r="S49" s="160">
        <f t="shared" si="52"/>
        <v>0</v>
      </c>
      <c r="T49" s="160">
        <f t="shared" si="53"/>
        <v>0</v>
      </c>
      <c r="U49" s="174">
        <f t="shared" si="54"/>
        <v>0</v>
      </c>
      <c r="V49" s="158">
        <f t="shared" si="55"/>
        <v>0</v>
      </c>
    </row>
    <row r="50" spans="2:22" s="142" customFormat="1" ht="26.25" customHeight="1" x14ac:dyDescent="0.15">
      <c r="B50" s="161"/>
      <c r="C50" s="165" t="s">
        <v>578</v>
      </c>
      <c r="D50" s="480">
        <f t="shared" si="37"/>
        <v>0</v>
      </c>
      <c r="E50" s="160">
        <f t="shared" si="38"/>
        <v>0</v>
      </c>
      <c r="F50" s="160">
        <f t="shared" si="39"/>
        <v>0</v>
      </c>
      <c r="G50" s="160">
        <f t="shared" si="40"/>
        <v>0</v>
      </c>
      <c r="H50" s="160">
        <f t="shared" si="41"/>
        <v>0</v>
      </c>
      <c r="I50" s="160">
        <f t="shared" si="42"/>
        <v>0</v>
      </c>
      <c r="J50" s="160">
        <f t="shared" si="43"/>
        <v>0</v>
      </c>
      <c r="K50" s="160">
        <f t="shared" si="44"/>
        <v>0</v>
      </c>
      <c r="L50" s="160">
        <f t="shared" si="45"/>
        <v>0</v>
      </c>
      <c r="M50" s="160">
        <f t="shared" si="46"/>
        <v>0</v>
      </c>
      <c r="N50" s="160">
        <f t="shared" si="47"/>
        <v>0</v>
      </c>
      <c r="O50" s="160">
        <f t="shared" si="48"/>
        <v>0</v>
      </c>
      <c r="P50" s="160">
        <f t="shared" si="49"/>
        <v>0</v>
      </c>
      <c r="Q50" s="160">
        <f t="shared" si="50"/>
        <v>0</v>
      </c>
      <c r="R50" s="160">
        <f t="shared" si="51"/>
        <v>0</v>
      </c>
      <c r="S50" s="160">
        <f t="shared" si="52"/>
        <v>0</v>
      </c>
      <c r="T50" s="160">
        <f t="shared" si="53"/>
        <v>0</v>
      </c>
      <c r="U50" s="174">
        <f t="shared" si="54"/>
        <v>0</v>
      </c>
      <c r="V50" s="158">
        <f t="shared" si="55"/>
        <v>0</v>
      </c>
    </row>
    <row r="51" spans="2:22" s="142" customFormat="1" ht="26.25" customHeight="1" thickBot="1" x14ac:dyDescent="0.2">
      <c r="B51" s="161"/>
      <c r="C51" s="165" t="s">
        <v>579</v>
      </c>
      <c r="D51" s="479">
        <f t="shared" si="37"/>
        <v>0</v>
      </c>
      <c r="E51" s="181">
        <f t="shared" si="38"/>
        <v>0</v>
      </c>
      <c r="F51" s="181">
        <f t="shared" si="39"/>
        <v>0</v>
      </c>
      <c r="G51" s="181">
        <f t="shared" si="40"/>
        <v>0</v>
      </c>
      <c r="H51" s="181">
        <f t="shared" si="41"/>
        <v>0</v>
      </c>
      <c r="I51" s="181">
        <f t="shared" si="42"/>
        <v>0</v>
      </c>
      <c r="J51" s="181">
        <f t="shared" si="43"/>
        <v>0</v>
      </c>
      <c r="K51" s="181">
        <f t="shared" si="44"/>
        <v>0</v>
      </c>
      <c r="L51" s="181">
        <f t="shared" si="45"/>
        <v>0</v>
      </c>
      <c r="M51" s="181">
        <f t="shared" si="46"/>
        <v>0</v>
      </c>
      <c r="N51" s="181">
        <f t="shared" si="47"/>
        <v>0</v>
      </c>
      <c r="O51" s="181">
        <f t="shared" si="48"/>
        <v>0</v>
      </c>
      <c r="P51" s="181">
        <f t="shared" si="49"/>
        <v>0</v>
      </c>
      <c r="Q51" s="181">
        <f t="shared" si="50"/>
        <v>0</v>
      </c>
      <c r="R51" s="181">
        <f t="shared" si="51"/>
        <v>0</v>
      </c>
      <c r="S51" s="181">
        <f t="shared" si="52"/>
        <v>0</v>
      </c>
      <c r="T51" s="181">
        <f t="shared" si="53"/>
        <v>0</v>
      </c>
      <c r="U51" s="188">
        <f t="shared" si="54"/>
        <v>0</v>
      </c>
      <c r="V51" s="479">
        <f t="shared" si="55"/>
        <v>0</v>
      </c>
    </row>
    <row r="52" spans="2:22" s="142" customFormat="1" ht="26.25" customHeight="1" thickTop="1" x14ac:dyDescent="0.15">
      <c r="B52" s="630" t="s">
        <v>84</v>
      </c>
      <c r="C52" s="631"/>
      <c r="D52" s="169">
        <f t="shared" ref="D52:V52" si="56">SUM(D41,D45,D47)</f>
        <v>0</v>
      </c>
      <c r="E52" s="171">
        <f t="shared" si="56"/>
        <v>0</v>
      </c>
      <c r="F52" s="171">
        <f t="shared" si="56"/>
        <v>0</v>
      </c>
      <c r="G52" s="171">
        <f t="shared" si="56"/>
        <v>0</v>
      </c>
      <c r="H52" s="171">
        <f t="shared" si="56"/>
        <v>0</v>
      </c>
      <c r="I52" s="171">
        <f t="shared" si="56"/>
        <v>0</v>
      </c>
      <c r="J52" s="171">
        <f t="shared" si="56"/>
        <v>0</v>
      </c>
      <c r="K52" s="171">
        <f t="shared" si="56"/>
        <v>0</v>
      </c>
      <c r="L52" s="171">
        <f t="shared" si="56"/>
        <v>0</v>
      </c>
      <c r="M52" s="171">
        <f t="shared" si="56"/>
        <v>0</v>
      </c>
      <c r="N52" s="171">
        <f t="shared" si="56"/>
        <v>0</v>
      </c>
      <c r="O52" s="171">
        <f t="shared" si="56"/>
        <v>0</v>
      </c>
      <c r="P52" s="171">
        <f t="shared" si="56"/>
        <v>0</v>
      </c>
      <c r="Q52" s="171">
        <f t="shared" si="56"/>
        <v>0</v>
      </c>
      <c r="R52" s="171">
        <f t="shared" si="56"/>
        <v>0</v>
      </c>
      <c r="S52" s="171">
        <f t="shared" si="56"/>
        <v>0</v>
      </c>
      <c r="T52" s="171">
        <f t="shared" si="56"/>
        <v>0</v>
      </c>
      <c r="U52" s="175">
        <f t="shared" si="56"/>
        <v>0</v>
      </c>
      <c r="V52" s="169">
        <f t="shared" si="56"/>
        <v>0</v>
      </c>
    </row>
    <row r="53" spans="2:22" s="148" customFormat="1" ht="18.75" customHeight="1" x14ac:dyDescent="0.15">
      <c r="B53" s="45"/>
      <c r="C53" s="45"/>
      <c r="D53" s="45"/>
      <c r="F53" s="45"/>
      <c r="H53" s="45"/>
      <c r="J53" s="45"/>
      <c r="L53" s="45"/>
      <c r="M53" s="45"/>
      <c r="N53" s="45"/>
      <c r="O53" s="45"/>
      <c r="P53" s="45"/>
      <c r="Q53" s="45"/>
      <c r="R53" s="45"/>
      <c r="S53" s="45"/>
      <c r="T53" s="45"/>
      <c r="U53" s="45"/>
    </row>
  </sheetData>
  <mergeCells count="4">
    <mergeCell ref="B5:V5"/>
    <mergeCell ref="B21:C21"/>
    <mergeCell ref="B36:C36"/>
    <mergeCell ref="B52:C52"/>
  </mergeCells>
  <phoneticPr fontId="1"/>
  <conditionalFormatting sqref="G41:U51 E52:V52">
    <cfRule type="expression" dxfId="27" priority="1">
      <formula>E41&gt;#REF!</formula>
    </cfRule>
  </conditionalFormatting>
  <pageMargins left="0.70866141732283472" right="0.70866141732283472" top="0.74803149606299213" bottom="0.74803149606299213" header="0.31496062992125984" footer="0.31496062992125984"/>
  <pageSetup paperSize="8" scale="72" fitToHeight="0" orientation="landscape" r:id="rId1"/>
  <rowBreaks count="1" manualBreakCount="1">
    <brk id="36" min="1"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5005-B0B4-43C7-9E73-9DBAC2C53566}">
  <sheetPr>
    <pageSetUpPr fitToPage="1"/>
  </sheetPr>
  <dimension ref="B1:R110"/>
  <sheetViews>
    <sheetView view="pageBreakPreview" topLeftCell="A5" zoomScale="85" zoomScaleNormal="100" zoomScaleSheetLayoutView="85" workbookViewId="0">
      <selection activeCell="B6" sqref="B6"/>
    </sheetView>
  </sheetViews>
  <sheetFormatPr defaultColWidth="9" defaultRowHeight="12.75" x14ac:dyDescent="0.15"/>
  <cols>
    <col min="1" max="1" width="1.25" style="189" customWidth="1"/>
    <col min="2" max="2" width="11.125" style="189" bestFit="1" customWidth="1"/>
    <col min="3" max="12" width="9" style="189"/>
    <col min="13" max="13" width="12.125" style="189" customWidth="1"/>
    <col min="14" max="14" width="27" style="189" customWidth="1"/>
    <col min="15" max="16384" width="9" style="189"/>
  </cols>
  <sheetData>
    <row r="1" spans="2:16" ht="13.5" x14ac:dyDescent="0.15">
      <c r="N1" s="190" t="s">
        <v>137</v>
      </c>
    </row>
    <row r="2" spans="2:16" s="191" customFormat="1" ht="14.25" x14ac:dyDescent="0.15">
      <c r="B2" s="191" t="s">
        <v>138</v>
      </c>
      <c r="N2" s="192"/>
    </row>
    <row r="4" spans="2:16" ht="14.25" thickBot="1" x14ac:dyDescent="0.2">
      <c r="B4" s="193" t="s">
        <v>139</v>
      </c>
      <c r="C4" s="193"/>
      <c r="D4" s="193"/>
      <c r="E4" s="193"/>
      <c r="F4" s="193"/>
      <c r="G4" s="193"/>
      <c r="H4" s="193"/>
      <c r="I4" s="193"/>
      <c r="J4" s="193"/>
      <c r="K4" s="193"/>
      <c r="L4" s="193"/>
      <c r="M4" s="193"/>
      <c r="N4" s="193"/>
    </row>
    <row r="5" spans="2:16" ht="183" customHeight="1" thickBot="1" x14ac:dyDescent="0.2">
      <c r="B5" s="632" t="s">
        <v>140</v>
      </c>
      <c r="C5" s="633"/>
      <c r="D5" s="633"/>
      <c r="E5" s="633"/>
      <c r="F5" s="633"/>
      <c r="G5" s="633"/>
      <c r="H5" s="633"/>
      <c r="I5" s="633"/>
      <c r="J5" s="633"/>
      <c r="K5" s="633"/>
      <c r="L5" s="633"/>
      <c r="M5" s="633"/>
      <c r="N5" s="634"/>
    </row>
    <row r="7" spans="2:16" ht="17.25" customHeight="1" x14ac:dyDescent="0.15">
      <c r="B7" s="189" t="s">
        <v>141</v>
      </c>
    </row>
    <row r="8" spans="2:16" ht="17.25" customHeight="1" x14ac:dyDescent="0.15">
      <c r="B8" s="635" t="s">
        <v>142</v>
      </c>
      <c r="C8" s="638" t="s">
        <v>143</v>
      </c>
      <c r="D8" s="639"/>
      <c r="E8" s="642" t="s">
        <v>144</v>
      </c>
      <c r="F8" s="643"/>
      <c r="G8" s="643"/>
      <c r="H8" s="643"/>
      <c r="I8" s="643"/>
      <c r="J8" s="644"/>
      <c r="K8" s="645" t="s">
        <v>145</v>
      </c>
      <c r="L8" s="647" t="s">
        <v>146</v>
      </c>
      <c r="M8" s="646" t="s">
        <v>147</v>
      </c>
      <c r="N8" s="646" t="s">
        <v>148</v>
      </c>
    </row>
    <row r="9" spans="2:16" ht="17.25" customHeight="1" x14ac:dyDescent="0.15">
      <c r="B9" s="636"/>
      <c r="C9" s="640"/>
      <c r="D9" s="641"/>
      <c r="E9" s="646" t="s">
        <v>149</v>
      </c>
      <c r="F9" s="646"/>
      <c r="G9" s="646" t="s">
        <v>150</v>
      </c>
      <c r="H9" s="646"/>
      <c r="I9" s="650" t="s">
        <v>151</v>
      </c>
      <c r="J9" s="650"/>
      <c r="K9" s="646"/>
      <c r="L9" s="648"/>
      <c r="M9" s="646"/>
      <c r="N9" s="646"/>
    </row>
    <row r="10" spans="2:16" ht="17.25" customHeight="1" x14ac:dyDescent="0.15">
      <c r="B10" s="637"/>
      <c r="C10" s="194" t="s">
        <v>152</v>
      </c>
      <c r="D10" s="194" t="s">
        <v>153</v>
      </c>
      <c r="E10" s="194" t="s">
        <v>152</v>
      </c>
      <c r="F10" s="194" t="s">
        <v>153</v>
      </c>
      <c r="G10" s="194" t="s">
        <v>152</v>
      </c>
      <c r="H10" s="194" t="s">
        <v>153</v>
      </c>
      <c r="I10" s="195" t="s">
        <v>152</v>
      </c>
      <c r="J10" s="195" t="s">
        <v>153</v>
      </c>
      <c r="K10" s="646"/>
      <c r="L10" s="649"/>
      <c r="M10" s="646"/>
      <c r="N10" s="646"/>
    </row>
    <row r="11" spans="2:16" ht="17.25" customHeight="1" x14ac:dyDescent="0.15">
      <c r="B11" s="196" t="s">
        <v>154</v>
      </c>
      <c r="C11" s="197"/>
      <c r="D11" s="197"/>
      <c r="E11" s="198"/>
      <c r="F11" s="198"/>
      <c r="G11" s="198"/>
      <c r="H11" s="198"/>
      <c r="I11" s="199"/>
      <c r="J11" s="199"/>
      <c r="K11" s="200"/>
      <c r="L11" s="201"/>
      <c r="M11" s="201"/>
      <c r="N11" s="202"/>
      <c r="O11" s="189">
        <f>E11*K11</f>
        <v>0</v>
      </c>
      <c r="P11" s="189">
        <f>F11*K11</f>
        <v>0</v>
      </c>
    </row>
    <row r="12" spans="2:16" ht="17.25" customHeight="1" x14ac:dyDescent="0.15">
      <c r="B12" s="196" t="s">
        <v>155</v>
      </c>
      <c r="C12" s="197"/>
      <c r="D12" s="197"/>
      <c r="E12" s="198"/>
      <c r="F12" s="198"/>
      <c r="G12" s="198"/>
      <c r="H12" s="198"/>
      <c r="I12" s="199"/>
      <c r="J12" s="199"/>
      <c r="K12" s="200"/>
      <c r="L12" s="201"/>
      <c r="M12" s="201"/>
      <c r="N12" s="202"/>
      <c r="O12" s="189">
        <f t="shared" ref="O12:O30" si="0">E12*K12</f>
        <v>0</v>
      </c>
      <c r="P12" s="189">
        <f t="shared" ref="P12:P30" si="1">F12*K12</f>
        <v>0</v>
      </c>
    </row>
    <row r="13" spans="2:16" ht="17.25" customHeight="1" x14ac:dyDescent="0.15">
      <c r="B13" s="196" t="s">
        <v>329</v>
      </c>
      <c r="C13" s="197"/>
      <c r="D13" s="197"/>
      <c r="E13" s="198"/>
      <c r="F13" s="198"/>
      <c r="G13" s="198"/>
      <c r="H13" s="198"/>
      <c r="I13" s="199"/>
      <c r="J13" s="199"/>
      <c r="K13" s="200"/>
      <c r="L13" s="201"/>
      <c r="M13" s="201"/>
      <c r="N13" s="202"/>
      <c r="O13" s="189">
        <f t="shared" si="0"/>
        <v>0</v>
      </c>
      <c r="P13" s="189">
        <f t="shared" si="1"/>
        <v>0</v>
      </c>
    </row>
    <row r="14" spans="2:16" ht="17.25" customHeight="1" x14ac:dyDescent="0.15">
      <c r="B14" s="196" t="s">
        <v>156</v>
      </c>
      <c r="C14" s="197"/>
      <c r="D14" s="197"/>
      <c r="E14" s="198"/>
      <c r="F14" s="198"/>
      <c r="G14" s="198"/>
      <c r="H14" s="198"/>
      <c r="I14" s="199"/>
      <c r="J14" s="199"/>
      <c r="K14" s="200"/>
      <c r="L14" s="201"/>
      <c r="M14" s="201"/>
      <c r="N14" s="202"/>
      <c r="O14" s="189">
        <f t="shared" si="0"/>
        <v>0</v>
      </c>
      <c r="P14" s="189">
        <f t="shared" si="1"/>
        <v>0</v>
      </c>
    </row>
    <row r="15" spans="2:16" ht="17.25" customHeight="1" x14ac:dyDescent="0.15">
      <c r="B15" s="196" t="s">
        <v>157</v>
      </c>
      <c r="C15" s="197"/>
      <c r="D15" s="197"/>
      <c r="E15" s="198"/>
      <c r="F15" s="198"/>
      <c r="G15" s="198"/>
      <c r="H15" s="198"/>
      <c r="I15" s="199"/>
      <c r="J15" s="199"/>
      <c r="K15" s="200"/>
      <c r="L15" s="201"/>
      <c r="M15" s="201"/>
      <c r="N15" s="202"/>
      <c r="O15" s="189">
        <f t="shared" si="0"/>
        <v>0</v>
      </c>
      <c r="P15" s="189">
        <f t="shared" si="1"/>
        <v>0</v>
      </c>
    </row>
    <row r="16" spans="2:16" ht="17.25" customHeight="1" x14ac:dyDescent="0.15">
      <c r="B16" s="196" t="s">
        <v>158</v>
      </c>
      <c r="C16" s="197"/>
      <c r="D16" s="197"/>
      <c r="E16" s="198"/>
      <c r="F16" s="198"/>
      <c r="G16" s="198"/>
      <c r="H16" s="198"/>
      <c r="I16" s="199"/>
      <c r="J16" s="199"/>
      <c r="K16" s="200"/>
      <c r="L16" s="201"/>
      <c r="M16" s="201"/>
      <c r="N16" s="202"/>
      <c r="O16" s="189">
        <f t="shared" si="0"/>
        <v>0</v>
      </c>
      <c r="P16" s="189">
        <f t="shared" si="1"/>
        <v>0</v>
      </c>
    </row>
    <row r="17" spans="2:16" ht="17.25" customHeight="1" x14ac:dyDescent="0.15">
      <c r="B17" s="196" t="s">
        <v>159</v>
      </c>
      <c r="C17" s="197"/>
      <c r="D17" s="197"/>
      <c r="E17" s="198"/>
      <c r="F17" s="198"/>
      <c r="G17" s="198"/>
      <c r="H17" s="198"/>
      <c r="I17" s="199"/>
      <c r="J17" s="199"/>
      <c r="K17" s="200"/>
      <c r="L17" s="201"/>
      <c r="M17" s="201"/>
      <c r="N17" s="202"/>
      <c r="O17" s="189">
        <f t="shared" si="0"/>
        <v>0</v>
      </c>
      <c r="P17" s="189">
        <f t="shared" si="1"/>
        <v>0</v>
      </c>
    </row>
    <row r="18" spans="2:16" ht="17.25" customHeight="1" x14ac:dyDescent="0.15">
      <c r="B18" s="196" t="s">
        <v>160</v>
      </c>
      <c r="C18" s="197"/>
      <c r="D18" s="197"/>
      <c r="E18" s="198"/>
      <c r="F18" s="198"/>
      <c r="G18" s="198"/>
      <c r="H18" s="198"/>
      <c r="I18" s="199"/>
      <c r="J18" s="199"/>
      <c r="K18" s="200"/>
      <c r="L18" s="201"/>
      <c r="M18" s="201"/>
      <c r="N18" s="202"/>
      <c r="O18" s="189">
        <f t="shared" si="0"/>
        <v>0</v>
      </c>
      <c r="P18" s="189">
        <f t="shared" si="1"/>
        <v>0</v>
      </c>
    </row>
    <row r="19" spans="2:16" ht="17.25" customHeight="1" x14ac:dyDescent="0.15">
      <c r="B19" s="196" t="s">
        <v>161</v>
      </c>
      <c r="C19" s="197"/>
      <c r="D19" s="197"/>
      <c r="E19" s="198"/>
      <c r="F19" s="198"/>
      <c r="G19" s="198"/>
      <c r="H19" s="198"/>
      <c r="I19" s="199"/>
      <c r="J19" s="199"/>
      <c r="K19" s="200"/>
      <c r="L19" s="201"/>
      <c r="M19" s="201"/>
      <c r="N19" s="202"/>
      <c r="O19" s="189">
        <f t="shared" si="0"/>
        <v>0</v>
      </c>
      <c r="P19" s="189">
        <f t="shared" si="1"/>
        <v>0</v>
      </c>
    </row>
    <row r="20" spans="2:16" ht="17.25" customHeight="1" x14ac:dyDescent="0.15">
      <c r="B20" s="196" t="s">
        <v>162</v>
      </c>
      <c r="C20" s="197"/>
      <c r="D20" s="197"/>
      <c r="E20" s="198"/>
      <c r="F20" s="198"/>
      <c r="G20" s="198"/>
      <c r="H20" s="198"/>
      <c r="I20" s="199"/>
      <c r="J20" s="199"/>
      <c r="K20" s="200"/>
      <c r="L20" s="201"/>
      <c r="M20" s="201"/>
      <c r="N20" s="202"/>
      <c r="O20" s="189">
        <f t="shared" si="0"/>
        <v>0</v>
      </c>
      <c r="P20" s="189">
        <f t="shared" si="1"/>
        <v>0</v>
      </c>
    </row>
    <row r="21" spans="2:16" ht="17.25" customHeight="1" x14ac:dyDescent="0.15">
      <c r="B21" s="196" t="s">
        <v>163</v>
      </c>
      <c r="C21" s="197"/>
      <c r="D21" s="197"/>
      <c r="E21" s="198"/>
      <c r="F21" s="198"/>
      <c r="G21" s="198"/>
      <c r="H21" s="198"/>
      <c r="I21" s="199"/>
      <c r="J21" s="199"/>
      <c r="K21" s="200"/>
      <c r="L21" s="201"/>
      <c r="M21" s="201"/>
      <c r="N21" s="202"/>
      <c r="O21" s="189">
        <f t="shared" si="0"/>
        <v>0</v>
      </c>
      <c r="P21" s="189">
        <f t="shared" si="1"/>
        <v>0</v>
      </c>
    </row>
    <row r="22" spans="2:16" ht="17.25" customHeight="1" x14ac:dyDescent="0.15">
      <c r="B22" s="196" t="s">
        <v>164</v>
      </c>
      <c r="C22" s="197"/>
      <c r="D22" s="197"/>
      <c r="E22" s="198"/>
      <c r="F22" s="198"/>
      <c r="G22" s="198"/>
      <c r="H22" s="198"/>
      <c r="I22" s="199"/>
      <c r="J22" s="199"/>
      <c r="K22" s="200"/>
      <c r="L22" s="201"/>
      <c r="M22" s="201"/>
      <c r="N22" s="202"/>
      <c r="O22" s="189">
        <f t="shared" si="0"/>
        <v>0</v>
      </c>
      <c r="P22" s="189">
        <f t="shared" si="1"/>
        <v>0</v>
      </c>
    </row>
    <row r="23" spans="2:16" ht="17.25" customHeight="1" x14ac:dyDescent="0.15">
      <c r="B23" s="196" t="s">
        <v>165</v>
      </c>
      <c r="C23" s="197"/>
      <c r="D23" s="197"/>
      <c r="E23" s="198"/>
      <c r="F23" s="198"/>
      <c r="G23" s="198"/>
      <c r="H23" s="198"/>
      <c r="I23" s="199"/>
      <c r="J23" s="199"/>
      <c r="K23" s="200"/>
      <c r="L23" s="201"/>
      <c r="M23" s="201"/>
      <c r="N23" s="202"/>
      <c r="O23" s="189">
        <f t="shared" si="0"/>
        <v>0</v>
      </c>
      <c r="P23" s="189">
        <f t="shared" si="1"/>
        <v>0</v>
      </c>
    </row>
    <row r="24" spans="2:16" ht="17.25" customHeight="1" x14ac:dyDescent="0.15">
      <c r="B24" s="196" t="s">
        <v>166</v>
      </c>
      <c r="C24" s="197"/>
      <c r="D24" s="197"/>
      <c r="E24" s="198"/>
      <c r="F24" s="198"/>
      <c r="G24" s="198"/>
      <c r="H24" s="198"/>
      <c r="I24" s="199"/>
      <c r="J24" s="199"/>
      <c r="K24" s="200"/>
      <c r="L24" s="201"/>
      <c r="M24" s="201"/>
      <c r="N24" s="202"/>
      <c r="O24" s="189">
        <f t="shared" si="0"/>
        <v>0</v>
      </c>
      <c r="P24" s="189">
        <f t="shared" si="1"/>
        <v>0</v>
      </c>
    </row>
    <row r="25" spans="2:16" ht="17.25" customHeight="1" x14ac:dyDescent="0.15">
      <c r="B25" s="196" t="s">
        <v>167</v>
      </c>
      <c r="C25" s="197"/>
      <c r="D25" s="197"/>
      <c r="E25" s="198"/>
      <c r="F25" s="198"/>
      <c r="G25" s="198"/>
      <c r="H25" s="198"/>
      <c r="I25" s="199"/>
      <c r="J25" s="199"/>
      <c r="K25" s="200"/>
      <c r="L25" s="201"/>
      <c r="M25" s="201"/>
      <c r="N25" s="202"/>
      <c r="O25" s="189">
        <f t="shared" si="0"/>
        <v>0</v>
      </c>
      <c r="P25" s="189">
        <f t="shared" si="1"/>
        <v>0</v>
      </c>
    </row>
    <row r="26" spans="2:16" ht="17.25" customHeight="1" x14ac:dyDescent="0.15">
      <c r="B26" s="196" t="s">
        <v>168</v>
      </c>
      <c r="C26" s="197"/>
      <c r="D26" s="197"/>
      <c r="E26" s="198"/>
      <c r="F26" s="198"/>
      <c r="G26" s="198"/>
      <c r="H26" s="198"/>
      <c r="I26" s="199"/>
      <c r="J26" s="199"/>
      <c r="K26" s="200"/>
      <c r="L26" s="201"/>
      <c r="M26" s="201"/>
      <c r="N26" s="202"/>
      <c r="O26" s="189">
        <f t="shared" si="0"/>
        <v>0</v>
      </c>
      <c r="P26" s="189">
        <f t="shared" si="1"/>
        <v>0</v>
      </c>
    </row>
    <row r="27" spans="2:16" ht="17.25" customHeight="1" x14ac:dyDescent="0.15">
      <c r="B27" s="196" t="s">
        <v>169</v>
      </c>
      <c r="C27" s="197"/>
      <c r="D27" s="197"/>
      <c r="E27" s="198"/>
      <c r="F27" s="198"/>
      <c r="G27" s="198"/>
      <c r="H27" s="198"/>
      <c r="I27" s="199"/>
      <c r="J27" s="199"/>
      <c r="K27" s="200"/>
      <c r="L27" s="201"/>
      <c r="M27" s="201"/>
      <c r="N27" s="202"/>
      <c r="O27" s="189">
        <f t="shared" si="0"/>
        <v>0</v>
      </c>
      <c r="P27" s="189">
        <f t="shared" si="1"/>
        <v>0</v>
      </c>
    </row>
    <row r="28" spans="2:16" ht="17.25" customHeight="1" x14ac:dyDescent="0.15">
      <c r="B28" s="196" t="s">
        <v>170</v>
      </c>
      <c r="C28" s="197"/>
      <c r="D28" s="197"/>
      <c r="E28" s="198"/>
      <c r="F28" s="198"/>
      <c r="G28" s="198"/>
      <c r="H28" s="198"/>
      <c r="I28" s="199"/>
      <c r="J28" s="199"/>
      <c r="K28" s="200"/>
      <c r="L28" s="201"/>
      <c r="M28" s="201"/>
      <c r="N28" s="202"/>
      <c r="O28" s="189">
        <f t="shared" si="0"/>
        <v>0</v>
      </c>
      <c r="P28" s="189">
        <f t="shared" si="1"/>
        <v>0</v>
      </c>
    </row>
    <row r="29" spans="2:16" ht="17.25" customHeight="1" x14ac:dyDescent="0.15">
      <c r="B29" s="196" t="s">
        <v>171</v>
      </c>
      <c r="C29" s="197"/>
      <c r="D29" s="197"/>
      <c r="E29" s="198"/>
      <c r="F29" s="198"/>
      <c r="G29" s="198"/>
      <c r="H29" s="198"/>
      <c r="I29" s="199"/>
      <c r="J29" s="199"/>
      <c r="K29" s="200"/>
      <c r="L29" s="201"/>
      <c r="M29" s="201"/>
      <c r="N29" s="202"/>
      <c r="O29" s="189">
        <f t="shared" si="0"/>
        <v>0</v>
      </c>
      <c r="P29" s="189">
        <f t="shared" si="1"/>
        <v>0</v>
      </c>
    </row>
    <row r="30" spans="2:16" ht="17.25" customHeight="1" x14ac:dyDescent="0.15">
      <c r="B30" s="196" t="s">
        <v>172</v>
      </c>
      <c r="C30" s="197"/>
      <c r="D30" s="197"/>
      <c r="E30" s="198"/>
      <c r="F30" s="198"/>
      <c r="G30" s="198"/>
      <c r="H30" s="198"/>
      <c r="I30" s="199"/>
      <c r="J30" s="199"/>
      <c r="K30" s="200"/>
      <c r="L30" s="201"/>
      <c r="M30" s="201"/>
      <c r="N30" s="202"/>
      <c r="O30" s="189">
        <f t="shared" si="0"/>
        <v>0</v>
      </c>
      <c r="P30" s="189">
        <f t="shared" si="1"/>
        <v>0</v>
      </c>
    </row>
    <row r="31" spans="2:16" ht="17.25" customHeight="1" x14ac:dyDescent="0.15">
      <c r="B31" s="203" t="s">
        <v>173</v>
      </c>
      <c r="C31" s="203"/>
      <c r="D31" s="203"/>
      <c r="E31" s="204"/>
      <c r="F31" s="204"/>
      <c r="G31" s="204"/>
      <c r="H31" s="204"/>
      <c r="I31" s="205"/>
      <c r="J31" s="205"/>
      <c r="K31" s="206"/>
      <c r="L31" s="207"/>
      <c r="M31" s="207"/>
      <c r="N31" s="208"/>
    </row>
    <row r="32" spans="2:16" ht="17.25" customHeight="1" x14ac:dyDescent="0.15">
      <c r="B32" s="209"/>
    </row>
    <row r="33" spans="2:16" ht="17.25" customHeight="1" x14ac:dyDescent="0.15">
      <c r="B33" s="189" t="s">
        <v>174</v>
      </c>
    </row>
    <row r="34" spans="2:16" ht="17.25" customHeight="1" x14ac:dyDescent="0.15">
      <c r="B34" s="635" t="s">
        <v>142</v>
      </c>
      <c r="C34" s="638" t="s">
        <v>143</v>
      </c>
      <c r="D34" s="639"/>
      <c r="E34" s="642" t="s">
        <v>175</v>
      </c>
      <c r="F34" s="643"/>
      <c r="G34" s="643"/>
      <c r="H34" s="643"/>
      <c r="I34" s="643"/>
      <c r="J34" s="644"/>
      <c r="K34" s="645" t="s">
        <v>145</v>
      </c>
      <c r="L34" s="647" t="s">
        <v>146</v>
      </c>
      <c r="M34" s="646" t="s">
        <v>147</v>
      </c>
      <c r="N34" s="646" t="s">
        <v>148</v>
      </c>
    </row>
    <row r="35" spans="2:16" ht="17.25" customHeight="1" x14ac:dyDescent="0.15">
      <c r="B35" s="636"/>
      <c r="C35" s="640"/>
      <c r="D35" s="641"/>
      <c r="E35" s="646" t="s">
        <v>149</v>
      </c>
      <c r="F35" s="646"/>
      <c r="G35" s="646" t="s">
        <v>150</v>
      </c>
      <c r="H35" s="646"/>
      <c r="I35" s="650" t="s">
        <v>151</v>
      </c>
      <c r="J35" s="650"/>
      <c r="K35" s="646"/>
      <c r="L35" s="648"/>
      <c r="M35" s="646"/>
      <c r="N35" s="646"/>
    </row>
    <row r="36" spans="2:16" ht="17.25" customHeight="1" x14ac:dyDescent="0.15">
      <c r="B36" s="637"/>
      <c r="C36" s="194" t="s">
        <v>152</v>
      </c>
      <c r="D36" s="194" t="s">
        <v>153</v>
      </c>
      <c r="E36" s="194" t="s">
        <v>152</v>
      </c>
      <c r="F36" s="194" t="s">
        <v>153</v>
      </c>
      <c r="G36" s="194" t="s">
        <v>152</v>
      </c>
      <c r="H36" s="194" t="s">
        <v>153</v>
      </c>
      <c r="I36" s="195" t="s">
        <v>152</v>
      </c>
      <c r="J36" s="195" t="s">
        <v>153</v>
      </c>
      <c r="K36" s="646"/>
      <c r="L36" s="649"/>
      <c r="M36" s="646"/>
      <c r="N36" s="646"/>
    </row>
    <row r="37" spans="2:16" ht="17.25" customHeight="1" x14ac:dyDescent="0.15">
      <c r="B37" s="196" t="s">
        <v>176</v>
      </c>
      <c r="C37" s="197"/>
      <c r="D37" s="197"/>
      <c r="E37" s="198"/>
      <c r="F37" s="198"/>
      <c r="G37" s="198"/>
      <c r="H37" s="198"/>
      <c r="I37" s="199"/>
      <c r="J37" s="199"/>
      <c r="K37" s="200"/>
      <c r="L37" s="201"/>
      <c r="M37" s="201"/>
      <c r="N37" s="210"/>
      <c r="O37" s="189">
        <f>E37*K37</f>
        <v>0</v>
      </c>
      <c r="P37" s="189">
        <f t="shared" ref="P37:P56" si="2">F37*K37</f>
        <v>0</v>
      </c>
    </row>
    <row r="38" spans="2:16" ht="17.25" customHeight="1" x14ac:dyDescent="0.15">
      <c r="B38" s="196" t="s">
        <v>177</v>
      </c>
      <c r="C38" s="197"/>
      <c r="D38" s="197"/>
      <c r="E38" s="198"/>
      <c r="F38" s="198"/>
      <c r="G38" s="198"/>
      <c r="H38" s="198"/>
      <c r="I38" s="199"/>
      <c r="J38" s="199"/>
      <c r="K38" s="200"/>
      <c r="L38" s="201"/>
      <c r="M38" s="201"/>
      <c r="N38" s="210"/>
      <c r="O38" s="189">
        <f t="shared" ref="O38:O56" si="3">E38*K38</f>
        <v>0</v>
      </c>
      <c r="P38" s="189">
        <f t="shared" si="2"/>
        <v>0</v>
      </c>
    </row>
    <row r="39" spans="2:16" ht="17.25" customHeight="1" x14ac:dyDescent="0.15">
      <c r="B39" s="196" t="s">
        <v>178</v>
      </c>
      <c r="C39" s="197"/>
      <c r="D39" s="197"/>
      <c r="E39" s="198"/>
      <c r="F39" s="198"/>
      <c r="G39" s="198"/>
      <c r="H39" s="198"/>
      <c r="I39" s="199"/>
      <c r="J39" s="199"/>
      <c r="K39" s="200"/>
      <c r="L39" s="201"/>
      <c r="M39" s="201"/>
      <c r="N39" s="210"/>
      <c r="O39" s="189">
        <f t="shared" si="3"/>
        <v>0</v>
      </c>
      <c r="P39" s="189">
        <f t="shared" si="2"/>
        <v>0</v>
      </c>
    </row>
    <row r="40" spans="2:16" ht="17.25" customHeight="1" x14ac:dyDescent="0.15">
      <c r="B40" s="196" t="s">
        <v>179</v>
      </c>
      <c r="C40" s="197"/>
      <c r="D40" s="197"/>
      <c r="E40" s="198"/>
      <c r="F40" s="198"/>
      <c r="G40" s="198"/>
      <c r="H40" s="198"/>
      <c r="I40" s="199"/>
      <c r="J40" s="199"/>
      <c r="K40" s="200"/>
      <c r="L40" s="201"/>
      <c r="M40" s="201"/>
      <c r="N40" s="210"/>
      <c r="O40" s="189">
        <f t="shared" si="3"/>
        <v>0</v>
      </c>
      <c r="P40" s="189">
        <f t="shared" si="2"/>
        <v>0</v>
      </c>
    </row>
    <row r="41" spans="2:16" ht="17.25" customHeight="1" x14ac:dyDescent="0.15">
      <c r="B41" s="196" t="s">
        <v>180</v>
      </c>
      <c r="C41" s="197"/>
      <c r="D41" s="197"/>
      <c r="E41" s="198"/>
      <c r="F41" s="198"/>
      <c r="G41" s="198"/>
      <c r="H41" s="198"/>
      <c r="I41" s="199"/>
      <c r="J41" s="199"/>
      <c r="K41" s="200"/>
      <c r="L41" s="201"/>
      <c r="M41" s="201"/>
      <c r="N41" s="210"/>
      <c r="O41" s="189">
        <f t="shared" si="3"/>
        <v>0</v>
      </c>
      <c r="P41" s="189">
        <f t="shared" si="2"/>
        <v>0</v>
      </c>
    </row>
    <row r="42" spans="2:16" ht="17.25" customHeight="1" x14ac:dyDescent="0.15">
      <c r="B42" s="196" t="s">
        <v>181</v>
      </c>
      <c r="C42" s="197"/>
      <c r="D42" s="197"/>
      <c r="E42" s="198"/>
      <c r="F42" s="198"/>
      <c r="G42" s="198"/>
      <c r="H42" s="198"/>
      <c r="I42" s="199"/>
      <c r="J42" s="199"/>
      <c r="K42" s="200"/>
      <c r="L42" s="201"/>
      <c r="M42" s="201"/>
      <c r="N42" s="210"/>
      <c r="O42" s="189">
        <f t="shared" si="3"/>
        <v>0</v>
      </c>
      <c r="P42" s="189">
        <f t="shared" si="2"/>
        <v>0</v>
      </c>
    </row>
    <row r="43" spans="2:16" ht="17.25" customHeight="1" x14ac:dyDescent="0.15">
      <c r="B43" s="196" t="s">
        <v>182</v>
      </c>
      <c r="C43" s="197"/>
      <c r="D43" s="197"/>
      <c r="E43" s="198"/>
      <c r="F43" s="198"/>
      <c r="G43" s="198"/>
      <c r="H43" s="198"/>
      <c r="I43" s="199"/>
      <c r="J43" s="199"/>
      <c r="K43" s="200"/>
      <c r="L43" s="201"/>
      <c r="M43" s="201"/>
      <c r="N43" s="210"/>
      <c r="O43" s="189">
        <f t="shared" si="3"/>
        <v>0</v>
      </c>
      <c r="P43" s="189">
        <f t="shared" si="2"/>
        <v>0</v>
      </c>
    </row>
    <row r="44" spans="2:16" ht="17.25" customHeight="1" x14ac:dyDescent="0.15">
      <c r="B44" s="196" t="s">
        <v>183</v>
      </c>
      <c r="C44" s="197"/>
      <c r="D44" s="197"/>
      <c r="E44" s="198"/>
      <c r="F44" s="198"/>
      <c r="G44" s="198"/>
      <c r="H44" s="198"/>
      <c r="I44" s="199"/>
      <c r="J44" s="199"/>
      <c r="K44" s="200"/>
      <c r="L44" s="201"/>
      <c r="M44" s="201"/>
      <c r="N44" s="210"/>
      <c r="O44" s="189">
        <f t="shared" si="3"/>
        <v>0</v>
      </c>
      <c r="P44" s="189">
        <f t="shared" si="2"/>
        <v>0</v>
      </c>
    </row>
    <row r="45" spans="2:16" ht="17.25" customHeight="1" x14ac:dyDescent="0.15">
      <c r="B45" s="196" t="s">
        <v>184</v>
      </c>
      <c r="C45" s="197"/>
      <c r="D45" s="197"/>
      <c r="E45" s="198"/>
      <c r="F45" s="198"/>
      <c r="G45" s="198"/>
      <c r="H45" s="198"/>
      <c r="I45" s="199"/>
      <c r="J45" s="199"/>
      <c r="K45" s="200"/>
      <c r="L45" s="201"/>
      <c r="M45" s="201"/>
      <c r="N45" s="210"/>
      <c r="O45" s="189">
        <f t="shared" si="3"/>
        <v>0</v>
      </c>
      <c r="P45" s="189">
        <f t="shared" si="2"/>
        <v>0</v>
      </c>
    </row>
    <row r="46" spans="2:16" ht="17.25" customHeight="1" x14ac:dyDescent="0.15">
      <c r="B46" s="196" t="s">
        <v>185</v>
      </c>
      <c r="C46" s="197"/>
      <c r="D46" s="197"/>
      <c r="E46" s="198"/>
      <c r="F46" s="198"/>
      <c r="G46" s="198"/>
      <c r="H46" s="198"/>
      <c r="I46" s="199"/>
      <c r="J46" s="199"/>
      <c r="K46" s="200"/>
      <c r="L46" s="201"/>
      <c r="M46" s="201"/>
      <c r="N46" s="210"/>
      <c r="O46" s="189">
        <f t="shared" si="3"/>
        <v>0</v>
      </c>
      <c r="P46" s="189">
        <f t="shared" si="2"/>
        <v>0</v>
      </c>
    </row>
    <row r="47" spans="2:16" ht="17.25" customHeight="1" x14ac:dyDescent="0.15">
      <c r="B47" s="196" t="s">
        <v>186</v>
      </c>
      <c r="C47" s="197"/>
      <c r="D47" s="197"/>
      <c r="E47" s="198"/>
      <c r="F47" s="198"/>
      <c r="G47" s="198"/>
      <c r="H47" s="198"/>
      <c r="I47" s="199"/>
      <c r="J47" s="199"/>
      <c r="K47" s="200"/>
      <c r="L47" s="201"/>
      <c r="M47" s="201"/>
      <c r="N47" s="210"/>
      <c r="O47" s="189">
        <f t="shared" si="3"/>
        <v>0</v>
      </c>
      <c r="P47" s="189">
        <f t="shared" si="2"/>
        <v>0</v>
      </c>
    </row>
    <row r="48" spans="2:16" ht="17.25" customHeight="1" x14ac:dyDescent="0.15">
      <c r="B48" s="196" t="s">
        <v>187</v>
      </c>
      <c r="C48" s="197"/>
      <c r="D48" s="197"/>
      <c r="E48" s="198"/>
      <c r="F48" s="198"/>
      <c r="G48" s="198"/>
      <c r="H48" s="198"/>
      <c r="I48" s="199"/>
      <c r="J48" s="199"/>
      <c r="K48" s="200"/>
      <c r="L48" s="201"/>
      <c r="M48" s="201"/>
      <c r="N48" s="210"/>
      <c r="O48" s="189">
        <f t="shared" si="3"/>
        <v>0</v>
      </c>
      <c r="P48" s="189">
        <f t="shared" si="2"/>
        <v>0</v>
      </c>
    </row>
    <row r="49" spans="2:16" ht="17.25" customHeight="1" x14ac:dyDescent="0.15">
      <c r="B49" s="196" t="s">
        <v>188</v>
      </c>
      <c r="C49" s="197"/>
      <c r="D49" s="197"/>
      <c r="E49" s="198"/>
      <c r="F49" s="198"/>
      <c r="G49" s="198"/>
      <c r="H49" s="198"/>
      <c r="I49" s="199"/>
      <c r="J49" s="199"/>
      <c r="K49" s="200"/>
      <c r="L49" s="201"/>
      <c r="M49" s="201"/>
      <c r="N49" s="210"/>
      <c r="O49" s="189">
        <f t="shared" si="3"/>
        <v>0</v>
      </c>
      <c r="P49" s="189">
        <f t="shared" si="2"/>
        <v>0</v>
      </c>
    </row>
    <row r="50" spans="2:16" ht="17.25" customHeight="1" x14ac:dyDescent="0.15">
      <c r="B50" s="196" t="s">
        <v>189</v>
      </c>
      <c r="C50" s="197"/>
      <c r="D50" s="197"/>
      <c r="E50" s="198"/>
      <c r="F50" s="198"/>
      <c r="G50" s="198"/>
      <c r="H50" s="198"/>
      <c r="I50" s="199"/>
      <c r="J50" s="199"/>
      <c r="K50" s="200"/>
      <c r="L50" s="201"/>
      <c r="M50" s="201"/>
      <c r="N50" s="210"/>
      <c r="O50" s="189">
        <f t="shared" si="3"/>
        <v>0</v>
      </c>
      <c r="P50" s="189">
        <f t="shared" si="2"/>
        <v>0</v>
      </c>
    </row>
    <row r="51" spans="2:16" ht="17.25" customHeight="1" x14ac:dyDescent="0.15">
      <c r="B51" s="196" t="s">
        <v>190</v>
      </c>
      <c r="C51" s="197"/>
      <c r="D51" s="197"/>
      <c r="E51" s="198"/>
      <c r="F51" s="198"/>
      <c r="G51" s="198"/>
      <c r="H51" s="198"/>
      <c r="I51" s="199"/>
      <c r="J51" s="199"/>
      <c r="K51" s="200"/>
      <c r="L51" s="201"/>
      <c r="M51" s="201"/>
      <c r="N51" s="210"/>
      <c r="O51" s="189">
        <f t="shared" si="3"/>
        <v>0</v>
      </c>
      <c r="P51" s="189">
        <f t="shared" si="2"/>
        <v>0</v>
      </c>
    </row>
    <row r="52" spans="2:16" ht="17.25" customHeight="1" x14ac:dyDescent="0.15">
      <c r="B52" s="196" t="s">
        <v>191</v>
      </c>
      <c r="C52" s="197"/>
      <c r="D52" s="197"/>
      <c r="E52" s="198"/>
      <c r="F52" s="198"/>
      <c r="G52" s="198"/>
      <c r="H52" s="198"/>
      <c r="I52" s="199"/>
      <c r="J52" s="199"/>
      <c r="K52" s="200"/>
      <c r="L52" s="201"/>
      <c r="M52" s="201"/>
      <c r="N52" s="210"/>
      <c r="O52" s="189">
        <f t="shared" si="3"/>
        <v>0</v>
      </c>
      <c r="P52" s="189">
        <f t="shared" si="2"/>
        <v>0</v>
      </c>
    </row>
    <row r="53" spans="2:16" ht="17.25" customHeight="1" x14ac:dyDescent="0.15">
      <c r="B53" s="196" t="s">
        <v>192</v>
      </c>
      <c r="C53" s="197"/>
      <c r="D53" s="197"/>
      <c r="E53" s="198"/>
      <c r="F53" s="198"/>
      <c r="G53" s="198"/>
      <c r="H53" s="198"/>
      <c r="I53" s="199"/>
      <c r="J53" s="199"/>
      <c r="K53" s="200"/>
      <c r="L53" s="201"/>
      <c r="M53" s="201"/>
      <c r="N53" s="210"/>
      <c r="O53" s="189">
        <f t="shared" si="3"/>
        <v>0</v>
      </c>
      <c r="P53" s="189">
        <f t="shared" si="2"/>
        <v>0</v>
      </c>
    </row>
    <row r="54" spans="2:16" ht="17.25" customHeight="1" x14ac:dyDescent="0.15">
      <c r="B54" s="196" t="s">
        <v>193</v>
      </c>
      <c r="C54" s="197"/>
      <c r="D54" s="197"/>
      <c r="E54" s="198"/>
      <c r="F54" s="198"/>
      <c r="G54" s="198"/>
      <c r="H54" s="198"/>
      <c r="I54" s="199"/>
      <c r="J54" s="199"/>
      <c r="K54" s="200"/>
      <c r="L54" s="201"/>
      <c r="M54" s="201"/>
      <c r="N54" s="210"/>
      <c r="O54" s="189">
        <f t="shared" si="3"/>
        <v>0</v>
      </c>
      <c r="P54" s="189">
        <f t="shared" si="2"/>
        <v>0</v>
      </c>
    </row>
    <row r="55" spans="2:16" ht="17.25" customHeight="1" x14ac:dyDescent="0.15">
      <c r="B55" s="196" t="s">
        <v>194</v>
      </c>
      <c r="C55" s="197"/>
      <c r="D55" s="197"/>
      <c r="E55" s="198"/>
      <c r="F55" s="198"/>
      <c r="G55" s="198"/>
      <c r="H55" s="198"/>
      <c r="I55" s="199"/>
      <c r="J55" s="199"/>
      <c r="K55" s="200"/>
      <c r="L55" s="201"/>
      <c r="M55" s="201"/>
      <c r="N55" s="210"/>
      <c r="O55" s="189">
        <f t="shared" si="3"/>
        <v>0</v>
      </c>
      <c r="P55" s="189">
        <f t="shared" si="2"/>
        <v>0</v>
      </c>
    </row>
    <row r="56" spans="2:16" ht="17.25" customHeight="1" x14ac:dyDescent="0.15">
      <c r="B56" s="196" t="s">
        <v>195</v>
      </c>
      <c r="C56" s="197"/>
      <c r="D56" s="197"/>
      <c r="E56" s="198"/>
      <c r="F56" s="198"/>
      <c r="G56" s="198"/>
      <c r="H56" s="198"/>
      <c r="I56" s="199"/>
      <c r="J56" s="199"/>
      <c r="K56" s="200"/>
      <c r="L56" s="201"/>
      <c r="M56" s="201"/>
      <c r="N56" s="210"/>
      <c r="O56" s="189">
        <f t="shared" si="3"/>
        <v>0</v>
      </c>
      <c r="P56" s="189">
        <f t="shared" si="2"/>
        <v>0</v>
      </c>
    </row>
    <row r="57" spans="2:16" ht="17.25" customHeight="1" x14ac:dyDescent="0.15">
      <c r="B57" s="203" t="s">
        <v>173</v>
      </c>
      <c r="C57" s="203"/>
      <c r="D57" s="203"/>
      <c r="E57" s="204"/>
      <c r="F57" s="204"/>
      <c r="G57" s="204"/>
      <c r="H57" s="204"/>
      <c r="I57" s="205"/>
      <c r="J57" s="205"/>
      <c r="K57" s="206"/>
      <c r="L57" s="207"/>
      <c r="M57" s="207"/>
      <c r="N57" s="211"/>
    </row>
    <row r="58" spans="2:16" ht="17.25" customHeight="1" x14ac:dyDescent="0.15"/>
    <row r="59" spans="2:16" ht="17.25" customHeight="1" x14ac:dyDescent="0.15">
      <c r="B59" s="189" t="s">
        <v>196</v>
      </c>
    </row>
    <row r="60" spans="2:16" ht="17.25" customHeight="1" x14ac:dyDescent="0.15">
      <c r="B60" s="635" t="s">
        <v>142</v>
      </c>
      <c r="C60" s="638" t="s">
        <v>197</v>
      </c>
      <c r="D60" s="639"/>
      <c r="E60" s="651" t="s">
        <v>198</v>
      </c>
      <c r="F60" s="652"/>
      <c r="G60" s="652"/>
      <c r="H60" s="652"/>
      <c r="I60" s="652"/>
      <c r="J60" s="653"/>
      <c r="K60" s="645" t="s">
        <v>145</v>
      </c>
      <c r="L60" s="647" t="s">
        <v>146</v>
      </c>
      <c r="M60" s="646" t="s">
        <v>147</v>
      </c>
      <c r="N60" s="646" t="s">
        <v>148</v>
      </c>
    </row>
    <row r="61" spans="2:16" ht="17.25" customHeight="1" x14ac:dyDescent="0.15">
      <c r="B61" s="636"/>
      <c r="C61" s="640"/>
      <c r="D61" s="641"/>
      <c r="E61" s="646" t="s">
        <v>199</v>
      </c>
      <c r="F61" s="646"/>
      <c r="G61" s="646" t="s">
        <v>150</v>
      </c>
      <c r="H61" s="646"/>
      <c r="I61" s="650" t="s">
        <v>151</v>
      </c>
      <c r="J61" s="650"/>
      <c r="K61" s="646"/>
      <c r="L61" s="648"/>
      <c r="M61" s="646"/>
      <c r="N61" s="646"/>
    </row>
    <row r="62" spans="2:16" ht="17.25" customHeight="1" x14ac:dyDescent="0.15">
      <c r="B62" s="637"/>
      <c r="C62" s="195" t="s">
        <v>152</v>
      </c>
      <c r="D62" s="195" t="s">
        <v>153</v>
      </c>
      <c r="E62" s="195" t="s">
        <v>152</v>
      </c>
      <c r="F62" s="195" t="s">
        <v>153</v>
      </c>
      <c r="G62" s="195" t="s">
        <v>152</v>
      </c>
      <c r="H62" s="195" t="s">
        <v>153</v>
      </c>
      <c r="I62" s="195" t="s">
        <v>152</v>
      </c>
      <c r="J62" s="195" t="s">
        <v>153</v>
      </c>
      <c r="K62" s="646"/>
      <c r="L62" s="649"/>
      <c r="M62" s="646"/>
      <c r="N62" s="646"/>
    </row>
    <row r="63" spans="2:16" ht="17.25" customHeight="1" x14ac:dyDescent="0.15">
      <c r="B63" s="196" t="s">
        <v>200</v>
      </c>
      <c r="C63" s="212"/>
      <c r="D63" s="212"/>
      <c r="E63" s="213"/>
      <c r="F63" s="213"/>
      <c r="G63" s="214"/>
      <c r="H63" s="214"/>
      <c r="I63" s="199"/>
      <c r="J63" s="199"/>
      <c r="K63" s="200"/>
      <c r="L63" s="199"/>
      <c r="M63" s="201"/>
      <c r="N63" s="210"/>
      <c r="O63" s="189">
        <f t="shared" ref="O63:O82" si="4">E63*K63</f>
        <v>0</v>
      </c>
      <c r="P63" s="189">
        <f t="shared" ref="P63:P81" si="5">F63*K63</f>
        <v>0</v>
      </c>
    </row>
    <row r="64" spans="2:16" ht="17.25" customHeight="1" x14ac:dyDescent="0.15">
      <c r="B64" s="196" t="s">
        <v>201</v>
      </c>
      <c r="C64" s="212"/>
      <c r="D64" s="212"/>
      <c r="E64" s="213"/>
      <c r="F64" s="213"/>
      <c r="G64" s="214"/>
      <c r="H64" s="214"/>
      <c r="I64" s="199"/>
      <c r="J64" s="199"/>
      <c r="K64" s="200"/>
      <c r="L64" s="199"/>
      <c r="M64" s="201"/>
      <c r="N64" s="210"/>
      <c r="O64" s="189">
        <f t="shared" si="4"/>
        <v>0</v>
      </c>
      <c r="P64" s="189">
        <f t="shared" si="5"/>
        <v>0</v>
      </c>
    </row>
    <row r="65" spans="2:16" ht="17.25" customHeight="1" x14ac:dyDescent="0.15">
      <c r="B65" s="196" t="s">
        <v>202</v>
      </c>
      <c r="C65" s="212"/>
      <c r="D65" s="212"/>
      <c r="E65" s="213"/>
      <c r="F65" s="213"/>
      <c r="G65" s="214"/>
      <c r="H65" s="214"/>
      <c r="I65" s="199"/>
      <c r="J65" s="199"/>
      <c r="K65" s="200"/>
      <c r="L65" s="199"/>
      <c r="M65" s="201"/>
      <c r="N65" s="210"/>
      <c r="O65" s="189">
        <f t="shared" si="4"/>
        <v>0</v>
      </c>
      <c r="P65" s="189">
        <f t="shared" si="5"/>
        <v>0</v>
      </c>
    </row>
    <row r="66" spans="2:16" ht="17.25" customHeight="1" x14ac:dyDescent="0.15">
      <c r="B66" s="196" t="s">
        <v>203</v>
      </c>
      <c r="C66" s="212"/>
      <c r="D66" s="212"/>
      <c r="E66" s="212"/>
      <c r="F66" s="213"/>
      <c r="G66" s="214"/>
      <c r="H66" s="214"/>
      <c r="I66" s="199"/>
      <c r="J66" s="199"/>
      <c r="K66" s="200"/>
      <c r="L66" s="199"/>
      <c r="M66" s="201"/>
      <c r="N66" s="210"/>
      <c r="O66" s="189">
        <f t="shared" si="4"/>
        <v>0</v>
      </c>
      <c r="P66" s="189">
        <f t="shared" si="5"/>
        <v>0</v>
      </c>
    </row>
    <row r="67" spans="2:16" ht="17.25" customHeight="1" x14ac:dyDescent="0.15">
      <c r="B67" s="196" t="s">
        <v>204</v>
      </c>
      <c r="C67" s="212"/>
      <c r="D67" s="212"/>
      <c r="E67" s="212"/>
      <c r="F67" s="213"/>
      <c r="G67" s="214"/>
      <c r="H67" s="214"/>
      <c r="I67" s="199"/>
      <c r="J67" s="199"/>
      <c r="K67" s="200"/>
      <c r="L67" s="199"/>
      <c r="M67" s="201"/>
      <c r="N67" s="210"/>
      <c r="O67" s="189">
        <f t="shared" si="4"/>
        <v>0</v>
      </c>
      <c r="P67" s="189">
        <f t="shared" si="5"/>
        <v>0</v>
      </c>
    </row>
    <row r="68" spans="2:16" ht="17.25" customHeight="1" x14ac:dyDescent="0.15">
      <c r="B68" s="196" t="s">
        <v>205</v>
      </c>
      <c r="C68" s="212"/>
      <c r="D68" s="212"/>
      <c r="E68" s="212"/>
      <c r="F68" s="213"/>
      <c r="G68" s="214"/>
      <c r="H68" s="214"/>
      <c r="I68" s="199"/>
      <c r="J68" s="199"/>
      <c r="K68" s="200"/>
      <c r="L68" s="199"/>
      <c r="M68" s="201"/>
      <c r="N68" s="210"/>
      <c r="O68" s="189">
        <f t="shared" si="4"/>
        <v>0</v>
      </c>
      <c r="P68" s="189">
        <f t="shared" si="5"/>
        <v>0</v>
      </c>
    </row>
    <row r="69" spans="2:16" ht="17.25" customHeight="1" x14ac:dyDescent="0.15">
      <c r="B69" s="196" t="s">
        <v>206</v>
      </c>
      <c r="C69" s="212"/>
      <c r="D69" s="212"/>
      <c r="E69" s="212"/>
      <c r="F69" s="213"/>
      <c r="G69" s="214"/>
      <c r="H69" s="214"/>
      <c r="I69" s="199"/>
      <c r="J69" s="199"/>
      <c r="K69" s="200"/>
      <c r="L69" s="199"/>
      <c r="M69" s="201"/>
      <c r="N69" s="210"/>
      <c r="O69" s="189">
        <f t="shared" si="4"/>
        <v>0</v>
      </c>
      <c r="P69" s="189">
        <f t="shared" si="5"/>
        <v>0</v>
      </c>
    </row>
    <row r="70" spans="2:16" ht="17.25" customHeight="1" x14ac:dyDescent="0.15">
      <c r="B70" s="196" t="s">
        <v>207</v>
      </c>
      <c r="C70" s="212"/>
      <c r="D70" s="212"/>
      <c r="E70" s="212"/>
      <c r="F70" s="213"/>
      <c r="G70" s="214"/>
      <c r="H70" s="214"/>
      <c r="I70" s="199"/>
      <c r="J70" s="199"/>
      <c r="K70" s="200"/>
      <c r="L70" s="199"/>
      <c r="M70" s="201"/>
      <c r="N70" s="210"/>
      <c r="O70" s="189">
        <f t="shared" si="4"/>
        <v>0</v>
      </c>
      <c r="P70" s="189">
        <f t="shared" si="5"/>
        <v>0</v>
      </c>
    </row>
    <row r="71" spans="2:16" ht="17.25" customHeight="1" x14ac:dyDescent="0.15">
      <c r="B71" s="196" t="s">
        <v>208</v>
      </c>
      <c r="C71" s="212"/>
      <c r="D71" s="212"/>
      <c r="E71" s="212"/>
      <c r="F71" s="213"/>
      <c r="G71" s="214"/>
      <c r="H71" s="214"/>
      <c r="I71" s="199"/>
      <c r="J71" s="199"/>
      <c r="K71" s="200"/>
      <c r="L71" s="199"/>
      <c r="M71" s="201"/>
      <c r="N71" s="210"/>
      <c r="O71" s="189">
        <f t="shared" si="4"/>
        <v>0</v>
      </c>
      <c r="P71" s="189">
        <f t="shared" si="5"/>
        <v>0</v>
      </c>
    </row>
    <row r="72" spans="2:16" ht="17.25" customHeight="1" x14ac:dyDescent="0.15">
      <c r="B72" s="196" t="s">
        <v>209</v>
      </c>
      <c r="C72" s="212"/>
      <c r="D72" s="212"/>
      <c r="E72" s="212"/>
      <c r="F72" s="213"/>
      <c r="G72" s="214"/>
      <c r="H72" s="214"/>
      <c r="I72" s="199"/>
      <c r="J72" s="199"/>
      <c r="K72" s="200"/>
      <c r="L72" s="199"/>
      <c r="M72" s="201"/>
      <c r="N72" s="210"/>
      <c r="O72" s="189">
        <f t="shared" si="4"/>
        <v>0</v>
      </c>
      <c r="P72" s="189">
        <f t="shared" si="5"/>
        <v>0</v>
      </c>
    </row>
    <row r="73" spans="2:16" ht="17.25" customHeight="1" x14ac:dyDescent="0.15">
      <c r="B73" s="196" t="s">
        <v>210</v>
      </c>
      <c r="C73" s="212"/>
      <c r="D73" s="212"/>
      <c r="E73" s="212"/>
      <c r="F73" s="213"/>
      <c r="G73" s="214"/>
      <c r="H73" s="214"/>
      <c r="I73" s="199"/>
      <c r="J73" s="199"/>
      <c r="K73" s="200"/>
      <c r="L73" s="199"/>
      <c r="M73" s="201"/>
      <c r="N73" s="210"/>
      <c r="O73" s="189">
        <f t="shared" si="4"/>
        <v>0</v>
      </c>
      <c r="P73" s="189">
        <f t="shared" si="5"/>
        <v>0</v>
      </c>
    </row>
    <row r="74" spans="2:16" ht="17.25" customHeight="1" x14ac:dyDescent="0.15">
      <c r="B74" s="196" t="s">
        <v>211</v>
      </c>
      <c r="C74" s="212"/>
      <c r="D74" s="212"/>
      <c r="E74" s="212"/>
      <c r="F74" s="213"/>
      <c r="G74" s="214"/>
      <c r="H74" s="214"/>
      <c r="I74" s="199"/>
      <c r="J74" s="199"/>
      <c r="K74" s="200"/>
      <c r="L74" s="199"/>
      <c r="M74" s="201"/>
      <c r="N74" s="210"/>
      <c r="O74" s="189">
        <f t="shared" si="4"/>
        <v>0</v>
      </c>
      <c r="P74" s="189">
        <f t="shared" si="5"/>
        <v>0</v>
      </c>
    </row>
    <row r="75" spans="2:16" ht="17.25" customHeight="1" x14ac:dyDescent="0.15">
      <c r="B75" s="196" t="s">
        <v>212</v>
      </c>
      <c r="C75" s="212"/>
      <c r="D75" s="212"/>
      <c r="E75" s="212"/>
      <c r="F75" s="213"/>
      <c r="G75" s="214"/>
      <c r="H75" s="214"/>
      <c r="I75" s="199"/>
      <c r="J75" s="199"/>
      <c r="K75" s="200"/>
      <c r="L75" s="199"/>
      <c r="M75" s="201"/>
      <c r="N75" s="210"/>
      <c r="O75" s="189">
        <f t="shared" si="4"/>
        <v>0</v>
      </c>
      <c r="P75" s="189">
        <f t="shared" si="5"/>
        <v>0</v>
      </c>
    </row>
    <row r="76" spans="2:16" ht="17.25" customHeight="1" x14ac:dyDescent="0.15">
      <c r="B76" s="196" t="s">
        <v>213</v>
      </c>
      <c r="C76" s="212"/>
      <c r="D76" s="212"/>
      <c r="E76" s="212"/>
      <c r="F76" s="213"/>
      <c r="G76" s="214"/>
      <c r="H76" s="214"/>
      <c r="I76" s="199"/>
      <c r="J76" s="199"/>
      <c r="K76" s="200"/>
      <c r="L76" s="199"/>
      <c r="M76" s="201"/>
      <c r="N76" s="210"/>
      <c r="O76" s="189">
        <f t="shared" si="4"/>
        <v>0</v>
      </c>
      <c r="P76" s="189">
        <f t="shared" si="5"/>
        <v>0</v>
      </c>
    </row>
    <row r="77" spans="2:16" ht="17.25" customHeight="1" x14ac:dyDescent="0.15">
      <c r="B77" s="196" t="s">
        <v>214</v>
      </c>
      <c r="C77" s="212"/>
      <c r="D77" s="212"/>
      <c r="E77" s="212"/>
      <c r="F77" s="213"/>
      <c r="G77" s="214"/>
      <c r="H77" s="214"/>
      <c r="I77" s="199"/>
      <c r="J77" s="199"/>
      <c r="K77" s="200"/>
      <c r="L77" s="199"/>
      <c r="M77" s="201"/>
      <c r="N77" s="210"/>
      <c r="O77" s="189">
        <f t="shared" si="4"/>
        <v>0</v>
      </c>
      <c r="P77" s="189">
        <f t="shared" si="5"/>
        <v>0</v>
      </c>
    </row>
    <row r="78" spans="2:16" ht="17.25" customHeight="1" x14ac:dyDescent="0.15">
      <c r="B78" s="196" t="s">
        <v>215</v>
      </c>
      <c r="C78" s="212"/>
      <c r="D78" s="212"/>
      <c r="E78" s="212"/>
      <c r="F78" s="213"/>
      <c r="G78" s="214"/>
      <c r="H78" s="214"/>
      <c r="I78" s="199"/>
      <c r="J78" s="199"/>
      <c r="K78" s="200"/>
      <c r="L78" s="199"/>
      <c r="M78" s="201"/>
      <c r="N78" s="210"/>
      <c r="O78" s="189">
        <f t="shared" si="4"/>
        <v>0</v>
      </c>
      <c r="P78" s="189">
        <f t="shared" si="5"/>
        <v>0</v>
      </c>
    </row>
    <row r="79" spans="2:16" ht="17.25" customHeight="1" x14ac:dyDescent="0.15">
      <c r="B79" s="196" t="s">
        <v>216</v>
      </c>
      <c r="C79" s="212"/>
      <c r="D79" s="212"/>
      <c r="E79" s="212"/>
      <c r="F79" s="213"/>
      <c r="G79" s="214"/>
      <c r="H79" s="214"/>
      <c r="I79" s="199"/>
      <c r="J79" s="199"/>
      <c r="K79" s="200"/>
      <c r="L79" s="199"/>
      <c r="M79" s="201"/>
      <c r="N79" s="210"/>
      <c r="O79" s="189">
        <f t="shared" si="4"/>
        <v>0</v>
      </c>
      <c r="P79" s="189">
        <f t="shared" si="5"/>
        <v>0</v>
      </c>
    </row>
    <row r="80" spans="2:16" ht="17.25" customHeight="1" x14ac:dyDescent="0.15">
      <c r="B80" s="196" t="s">
        <v>217</v>
      </c>
      <c r="C80" s="212"/>
      <c r="D80" s="212"/>
      <c r="E80" s="212"/>
      <c r="F80" s="213"/>
      <c r="G80" s="214"/>
      <c r="H80" s="214"/>
      <c r="I80" s="199"/>
      <c r="J80" s="199"/>
      <c r="K80" s="200"/>
      <c r="L80" s="199"/>
      <c r="M80" s="201"/>
      <c r="N80" s="210"/>
      <c r="O80" s="189">
        <f t="shared" si="4"/>
        <v>0</v>
      </c>
      <c r="P80" s="189">
        <f t="shared" si="5"/>
        <v>0</v>
      </c>
    </row>
    <row r="81" spans="2:18" ht="17.25" customHeight="1" x14ac:dyDescent="0.15">
      <c r="B81" s="196" t="s">
        <v>218</v>
      </c>
      <c r="C81" s="212"/>
      <c r="D81" s="212"/>
      <c r="E81" s="212"/>
      <c r="F81" s="213"/>
      <c r="G81" s="214"/>
      <c r="H81" s="214"/>
      <c r="I81" s="199"/>
      <c r="J81" s="199"/>
      <c r="K81" s="200"/>
      <c r="L81" s="199"/>
      <c r="M81" s="201"/>
      <c r="N81" s="210"/>
      <c r="O81" s="189">
        <f t="shared" si="4"/>
        <v>0</v>
      </c>
      <c r="P81" s="189">
        <f t="shared" si="5"/>
        <v>0</v>
      </c>
    </row>
    <row r="82" spans="2:18" ht="17.25" customHeight="1" x14ac:dyDescent="0.15">
      <c r="B82" s="196" t="s">
        <v>219</v>
      </c>
      <c r="C82" s="212"/>
      <c r="D82" s="212"/>
      <c r="E82" s="212"/>
      <c r="F82" s="213"/>
      <c r="G82" s="214"/>
      <c r="H82" s="214"/>
      <c r="I82" s="199"/>
      <c r="J82" s="199"/>
      <c r="K82" s="200"/>
      <c r="L82" s="199"/>
      <c r="M82" s="201"/>
      <c r="N82" s="210"/>
      <c r="O82" s="189">
        <f t="shared" si="4"/>
        <v>0</v>
      </c>
      <c r="P82" s="189">
        <f>F82*K82</f>
        <v>0</v>
      </c>
    </row>
    <row r="83" spans="2:18" ht="17.25" customHeight="1" x14ac:dyDescent="0.15">
      <c r="B83" s="203" t="s">
        <v>173</v>
      </c>
      <c r="C83" s="203"/>
      <c r="D83" s="203"/>
      <c r="E83" s="204"/>
      <c r="F83" s="204"/>
      <c r="G83" s="204"/>
      <c r="H83" s="204"/>
      <c r="I83" s="205"/>
      <c r="J83" s="205"/>
      <c r="K83" s="206"/>
      <c r="L83" s="205"/>
      <c r="M83" s="207"/>
      <c r="N83" s="211"/>
    </row>
    <row r="84" spans="2:18" ht="17.25" customHeight="1" x14ac:dyDescent="0.15"/>
    <row r="85" spans="2:18" ht="17.25" customHeight="1" x14ac:dyDescent="0.15">
      <c r="B85" s="189" t="s">
        <v>220</v>
      </c>
    </row>
    <row r="86" spans="2:18" ht="17.25" customHeight="1" x14ac:dyDescent="0.15">
      <c r="B86" s="635" t="s">
        <v>142</v>
      </c>
      <c r="C86" s="638" t="s">
        <v>143</v>
      </c>
      <c r="D86" s="639"/>
      <c r="E86" s="651" t="s">
        <v>221</v>
      </c>
      <c r="F86" s="652"/>
      <c r="G86" s="652"/>
      <c r="H86" s="652"/>
      <c r="I86" s="652"/>
      <c r="J86" s="653"/>
      <c r="K86" s="647" t="s">
        <v>145</v>
      </c>
      <c r="L86" s="647" t="s">
        <v>146</v>
      </c>
      <c r="M86" s="655" t="s">
        <v>147</v>
      </c>
      <c r="N86" s="655" t="s">
        <v>148</v>
      </c>
    </row>
    <row r="87" spans="2:18" ht="17.25" customHeight="1" x14ac:dyDescent="0.15">
      <c r="B87" s="636"/>
      <c r="C87" s="640"/>
      <c r="D87" s="641"/>
      <c r="E87" s="642" t="s">
        <v>149</v>
      </c>
      <c r="F87" s="644"/>
      <c r="G87" s="642" t="s">
        <v>150</v>
      </c>
      <c r="H87" s="644"/>
      <c r="I87" s="651" t="s">
        <v>151</v>
      </c>
      <c r="J87" s="653"/>
      <c r="K87" s="648"/>
      <c r="L87" s="648"/>
      <c r="M87" s="656"/>
      <c r="N87" s="656"/>
    </row>
    <row r="88" spans="2:18" ht="17.25" customHeight="1" x14ac:dyDescent="0.15">
      <c r="B88" s="637"/>
      <c r="C88" s="195" t="s">
        <v>152</v>
      </c>
      <c r="D88" s="195" t="s">
        <v>153</v>
      </c>
      <c r="E88" s="195" t="s">
        <v>152</v>
      </c>
      <c r="F88" s="195" t="s">
        <v>153</v>
      </c>
      <c r="G88" s="195" t="s">
        <v>152</v>
      </c>
      <c r="H88" s="195" t="s">
        <v>153</v>
      </c>
      <c r="I88" s="195" t="s">
        <v>152</v>
      </c>
      <c r="J88" s="195" t="s">
        <v>153</v>
      </c>
      <c r="K88" s="649"/>
      <c r="L88" s="649"/>
      <c r="M88" s="657"/>
      <c r="N88" s="657"/>
    </row>
    <row r="89" spans="2:18" ht="17.25" customHeight="1" x14ac:dyDescent="0.15">
      <c r="B89" s="196" t="s">
        <v>222</v>
      </c>
      <c r="C89" s="212"/>
      <c r="D89" s="212"/>
      <c r="E89" s="214"/>
      <c r="F89" s="214"/>
      <c r="G89" s="214"/>
      <c r="H89" s="214"/>
      <c r="I89" s="215"/>
      <c r="J89" s="215"/>
      <c r="K89" s="200"/>
      <c r="L89" s="199"/>
      <c r="M89" s="201"/>
      <c r="N89" s="210"/>
      <c r="O89" s="189">
        <f t="shared" ref="O89:O103" si="6">E89*K89</f>
        <v>0</v>
      </c>
      <c r="P89" s="189">
        <f>F89*K89</f>
        <v>0</v>
      </c>
      <c r="Q89" s="189">
        <f>I89*K89</f>
        <v>0</v>
      </c>
      <c r="R89" s="189">
        <f>J89*K89</f>
        <v>0</v>
      </c>
    </row>
    <row r="90" spans="2:18" ht="17.25" customHeight="1" x14ac:dyDescent="0.15">
      <c r="B90" s="196" t="s">
        <v>223</v>
      </c>
      <c r="C90" s="212"/>
      <c r="D90" s="212"/>
      <c r="E90" s="214"/>
      <c r="F90" s="214"/>
      <c r="G90" s="214"/>
      <c r="H90" s="214"/>
      <c r="I90" s="215"/>
      <c r="J90" s="215"/>
      <c r="K90" s="200"/>
      <c r="L90" s="199"/>
      <c r="M90" s="201"/>
      <c r="N90" s="210"/>
      <c r="O90" s="189">
        <f t="shared" si="6"/>
        <v>0</v>
      </c>
      <c r="P90" s="189">
        <f t="shared" ref="P90:P103" si="7">F90*K90</f>
        <v>0</v>
      </c>
      <c r="Q90" s="189">
        <f t="shared" ref="Q90:Q103" si="8">I90*K90</f>
        <v>0</v>
      </c>
      <c r="R90" s="189">
        <f t="shared" ref="R90:R102" si="9">J90*K90</f>
        <v>0</v>
      </c>
    </row>
    <row r="91" spans="2:18" ht="17.25" customHeight="1" x14ac:dyDescent="0.15">
      <c r="B91" s="196" t="s">
        <v>224</v>
      </c>
      <c r="C91" s="212"/>
      <c r="D91" s="212"/>
      <c r="E91" s="214"/>
      <c r="F91" s="214"/>
      <c r="G91" s="214"/>
      <c r="H91" s="214"/>
      <c r="I91" s="215"/>
      <c r="J91" s="215"/>
      <c r="K91" s="200"/>
      <c r="L91" s="199"/>
      <c r="M91" s="201"/>
      <c r="N91" s="210"/>
      <c r="O91" s="189">
        <f t="shared" si="6"/>
        <v>0</v>
      </c>
      <c r="P91" s="189">
        <f t="shared" si="7"/>
        <v>0</v>
      </c>
      <c r="Q91" s="189">
        <f t="shared" si="8"/>
        <v>0</v>
      </c>
      <c r="R91" s="189">
        <f t="shared" si="9"/>
        <v>0</v>
      </c>
    </row>
    <row r="92" spans="2:18" ht="17.25" customHeight="1" x14ac:dyDescent="0.15">
      <c r="B92" s="196" t="s">
        <v>225</v>
      </c>
      <c r="C92" s="212"/>
      <c r="D92" s="212"/>
      <c r="E92" s="214"/>
      <c r="F92" s="214"/>
      <c r="G92" s="214"/>
      <c r="H92" s="214"/>
      <c r="I92" s="215"/>
      <c r="J92" s="215"/>
      <c r="K92" s="200"/>
      <c r="L92" s="199"/>
      <c r="M92" s="201"/>
      <c r="N92" s="210"/>
      <c r="O92" s="189">
        <f t="shared" si="6"/>
        <v>0</v>
      </c>
      <c r="P92" s="189">
        <f t="shared" si="7"/>
        <v>0</v>
      </c>
      <c r="Q92" s="189">
        <f t="shared" si="8"/>
        <v>0</v>
      </c>
      <c r="R92" s="189">
        <f t="shared" si="9"/>
        <v>0</v>
      </c>
    </row>
    <row r="93" spans="2:18" ht="17.25" customHeight="1" x14ac:dyDescent="0.15">
      <c r="B93" s="196" t="s">
        <v>226</v>
      </c>
      <c r="C93" s="212"/>
      <c r="D93" s="212"/>
      <c r="E93" s="214"/>
      <c r="F93" s="214"/>
      <c r="G93" s="214"/>
      <c r="H93" s="214"/>
      <c r="I93" s="215"/>
      <c r="J93" s="215"/>
      <c r="K93" s="200"/>
      <c r="L93" s="199"/>
      <c r="M93" s="201"/>
      <c r="N93" s="210"/>
      <c r="O93" s="189">
        <f t="shared" si="6"/>
        <v>0</v>
      </c>
      <c r="P93" s="189">
        <f t="shared" si="7"/>
        <v>0</v>
      </c>
      <c r="Q93" s="189">
        <f t="shared" si="8"/>
        <v>0</v>
      </c>
      <c r="R93" s="189">
        <f t="shared" si="9"/>
        <v>0</v>
      </c>
    </row>
    <row r="94" spans="2:18" ht="17.25" customHeight="1" x14ac:dyDescent="0.15">
      <c r="B94" s="196" t="s">
        <v>227</v>
      </c>
      <c r="C94" s="212"/>
      <c r="D94" s="212"/>
      <c r="E94" s="214"/>
      <c r="F94" s="214"/>
      <c r="G94" s="214"/>
      <c r="H94" s="214"/>
      <c r="I94" s="215"/>
      <c r="J94" s="215"/>
      <c r="K94" s="200"/>
      <c r="L94" s="199"/>
      <c r="M94" s="201"/>
      <c r="N94" s="210"/>
      <c r="O94" s="189">
        <f t="shared" si="6"/>
        <v>0</v>
      </c>
      <c r="P94" s="189">
        <f t="shared" si="7"/>
        <v>0</v>
      </c>
      <c r="Q94" s="189">
        <f t="shared" si="8"/>
        <v>0</v>
      </c>
      <c r="R94" s="189">
        <f t="shared" si="9"/>
        <v>0</v>
      </c>
    </row>
    <row r="95" spans="2:18" ht="17.25" customHeight="1" x14ac:dyDescent="0.15">
      <c r="B95" s="196" t="s">
        <v>228</v>
      </c>
      <c r="C95" s="212"/>
      <c r="D95" s="212"/>
      <c r="E95" s="214"/>
      <c r="F95" s="214"/>
      <c r="G95" s="214"/>
      <c r="H95" s="214"/>
      <c r="I95" s="215"/>
      <c r="J95" s="215"/>
      <c r="K95" s="200"/>
      <c r="L95" s="199"/>
      <c r="M95" s="201"/>
      <c r="N95" s="210"/>
      <c r="O95" s="189">
        <f t="shared" si="6"/>
        <v>0</v>
      </c>
      <c r="P95" s="189">
        <f t="shared" si="7"/>
        <v>0</v>
      </c>
      <c r="Q95" s="189">
        <f t="shared" si="8"/>
        <v>0</v>
      </c>
      <c r="R95" s="189">
        <f t="shared" si="9"/>
        <v>0</v>
      </c>
    </row>
    <row r="96" spans="2:18" ht="17.25" customHeight="1" x14ac:dyDescent="0.15">
      <c r="B96" s="196" t="s">
        <v>229</v>
      </c>
      <c r="C96" s="212"/>
      <c r="D96" s="212"/>
      <c r="E96" s="214"/>
      <c r="F96" s="214"/>
      <c r="G96" s="214"/>
      <c r="H96" s="214"/>
      <c r="I96" s="215"/>
      <c r="J96" s="215"/>
      <c r="K96" s="200"/>
      <c r="L96" s="199"/>
      <c r="M96" s="201"/>
      <c r="N96" s="210"/>
      <c r="O96" s="189">
        <f t="shared" si="6"/>
        <v>0</v>
      </c>
      <c r="P96" s="189">
        <f t="shared" si="7"/>
        <v>0</v>
      </c>
      <c r="Q96" s="189">
        <f t="shared" si="8"/>
        <v>0</v>
      </c>
      <c r="R96" s="189">
        <f t="shared" si="9"/>
        <v>0</v>
      </c>
    </row>
    <row r="97" spans="2:18" ht="17.25" customHeight="1" x14ac:dyDescent="0.15">
      <c r="B97" s="196" t="s">
        <v>230</v>
      </c>
      <c r="C97" s="212"/>
      <c r="D97" s="212"/>
      <c r="E97" s="214"/>
      <c r="F97" s="214"/>
      <c r="G97" s="214"/>
      <c r="H97" s="214"/>
      <c r="I97" s="215"/>
      <c r="J97" s="215"/>
      <c r="K97" s="200"/>
      <c r="L97" s="199"/>
      <c r="M97" s="201"/>
      <c r="N97" s="210"/>
      <c r="O97" s="189">
        <f t="shared" si="6"/>
        <v>0</v>
      </c>
      <c r="P97" s="189">
        <f t="shared" si="7"/>
        <v>0</v>
      </c>
      <c r="Q97" s="189">
        <f t="shared" si="8"/>
        <v>0</v>
      </c>
      <c r="R97" s="189">
        <f t="shared" si="9"/>
        <v>0</v>
      </c>
    </row>
    <row r="98" spans="2:18" ht="17.25" customHeight="1" x14ac:dyDescent="0.15">
      <c r="B98" s="196" t="s">
        <v>231</v>
      </c>
      <c r="C98" s="212"/>
      <c r="D98" s="212"/>
      <c r="E98" s="214"/>
      <c r="F98" s="214"/>
      <c r="G98" s="214"/>
      <c r="H98" s="214"/>
      <c r="I98" s="215"/>
      <c r="J98" s="215"/>
      <c r="K98" s="200"/>
      <c r="L98" s="199"/>
      <c r="M98" s="201"/>
      <c r="N98" s="210"/>
      <c r="O98" s="189">
        <f t="shared" si="6"/>
        <v>0</v>
      </c>
      <c r="P98" s="189">
        <f t="shared" si="7"/>
        <v>0</v>
      </c>
      <c r="Q98" s="189">
        <f t="shared" si="8"/>
        <v>0</v>
      </c>
      <c r="R98" s="189">
        <f t="shared" si="9"/>
        <v>0</v>
      </c>
    </row>
    <row r="99" spans="2:18" ht="17.25" customHeight="1" x14ac:dyDescent="0.15">
      <c r="B99" s="196" t="s">
        <v>232</v>
      </c>
      <c r="C99" s="212"/>
      <c r="D99" s="212"/>
      <c r="E99" s="214"/>
      <c r="F99" s="214"/>
      <c r="G99" s="214"/>
      <c r="H99" s="214"/>
      <c r="I99" s="215"/>
      <c r="J99" s="215"/>
      <c r="K99" s="200"/>
      <c r="L99" s="199"/>
      <c r="M99" s="201"/>
      <c r="N99" s="210"/>
      <c r="O99" s="189">
        <f t="shared" si="6"/>
        <v>0</v>
      </c>
      <c r="P99" s="189">
        <f t="shared" si="7"/>
        <v>0</v>
      </c>
      <c r="Q99" s="189">
        <f t="shared" si="8"/>
        <v>0</v>
      </c>
      <c r="R99" s="189">
        <f t="shared" si="9"/>
        <v>0</v>
      </c>
    </row>
    <row r="100" spans="2:18" ht="17.25" customHeight="1" x14ac:dyDescent="0.15">
      <c r="B100" s="196" t="s">
        <v>233</v>
      </c>
      <c r="C100" s="212"/>
      <c r="D100" s="212"/>
      <c r="E100" s="214"/>
      <c r="F100" s="214"/>
      <c r="G100" s="214"/>
      <c r="H100" s="214"/>
      <c r="I100" s="215"/>
      <c r="J100" s="215"/>
      <c r="K100" s="200"/>
      <c r="L100" s="199"/>
      <c r="M100" s="201"/>
      <c r="N100" s="210"/>
      <c r="O100" s="189">
        <f t="shared" si="6"/>
        <v>0</v>
      </c>
      <c r="P100" s="189">
        <f t="shared" si="7"/>
        <v>0</v>
      </c>
      <c r="Q100" s="189">
        <f t="shared" si="8"/>
        <v>0</v>
      </c>
      <c r="R100" s="189">
        <f t="shared" si="9"/>
        <v>0</v>
      </c>
    </row>
    <row r="101" spans="2:18" ht="17.25" customHeight="1" x14ac:dyDescent="0.15">
      <c r="B101" s="196" t="s">
        <v>234</v>
      </c>
      <c r="C101" s="212"/>
      <c r="D101" s="212"/>
      <c r="E101" s="214"/>
      <c r="F101" s="214"/>
      <c r="G101" s="214"/>
      <c r="H101" s="214"/>
      <c r="I101" s="215"/>
      <c r="J101" s="215"/>
      <c r="K101" s="200"/>
      <c r="L101" s="199"/>
      <c r="M101" s="201"/>
      <c r="N101" s="210"/>
      <c r="O101" s="189">
        <f t="shared" si="6"/>
        <v>0</v>
      </c>
      <c r="P101" s="189">
        <f t="shared" si="7"/>
        <v>0</v>
      </c>
      <c r="Q101" s="189">
        <f t="shared" si="8"/>
        <v>0</v>
      </c>
      <c r="R101" s="189">
        <f t="shared" si="9"/>
        <v>0</v>
      </c>
    </row>
    <row r="102" spans="2:18" ht="17.25" customHeight="1" x14ac:dyDescent="0.15">
      <c r="B102" s="196" t="s">
        <v>235</v>
      </c>
      <c r="C102" s="212"/>
      <c r="D102" s="212"/>
      <c r="E102" s="214"/>
      <c r="F102" s="214"/>
      <c r="G102" s="214"/>
      <c r="H102" s="214"/>
      <c r="I102" s="215"/>
      <c r="J102" s="215"/>
      <c r="K102" s="200"/>
      <c r="L102" s="199"/>
      <c r="M102" s="201"/>
      <c r="N102" s="210"/>
      <c r="O102" s="189">
        <f t="shared" si="6"/>
        <v>0</v>
      </c>
      <c r="P102" s="189">
        <f t="shared" si="7"/>
        <v>0</v>
      </c>
      <c r="Q102" s="189">
        <f t="shared" si="8"/>
        <v>0</v>
      </c>
      <c r="R102" s="189">
        <f t="shared" si="9"/>
        <v>0</v>
      </c>
    </row>
    <row r="103" spans="2:18" ht="17.25" customHeight="1" x14ac:dyDescent="0.15">
      <c r="B103" s="196" t="s">
        <v>236</v>
      </c>
      <c r="C103" s="212"/>
      <c r="D103" s="212"/>
      <c r="E103" s="214"/>
      <c r="F103" s="214"/>
      <c r="G103" s="214"/>
      <c r="H103" s="214"/>
      <c r="I103" s="215"/>
      <c r="J103" s="215"/>
      <c r="K103" s="200"/>
      <c r="L103" s="199"/>
      <c r="M103" s="201"/>
      <c r="N103" s="210"/>
      <c r="O103" s="189">
        <f t="shared" si="6"/>
        <v>0</v>
      </c>
      <c r="P103" s="189">
        <f t="shared" si="7"/>
        <v>0</v>
      </c>
      <c r="Q103" s="189">
        <f t="shared" si="8"/>
        <v>0</v>
      </c>
      <c r="R103" s="189">
        <f>J103*K103</f>
        <v>0</v>
      </c>
    </row>
    <row r="104" spans="2:18" ht="17.25" customHeight="1" x14ac:dyDescent="0.15">
      <c r="B104" s="203" t="s">
        <v>173</v>
      </c>
      <c r="C104" s="203"/>
      <c r="D104" s="203"/>
      <c r="E104" s="204"/>
      <c r="F104" s="204"/>
      <c r="G104" s="204"/>
      <c r="H104" s="204"/>
      <c r="I104" s="204"/>
      <c r="J104" s="204"/>
      <c r="K104" s="206"/>
      <c r="L104" s="205"/>
      <c r="M104" s="207"/>
      <c r="N104" s="211"/>
    </row>
    <row r="107" spans="2:18" x14ac:dyDescent="0.15">
      <c r="B107" s="646" t="s">
        <v>237</v>
      </c>
      <c r="C107" s="646"/>
      <c r="D107" s="646" t="s">
        <v>238</v>
      </c>
      <c r="E107" s="646"/>
      <c r="F107" s="646" t="s">
        <v>239</v>
      </c>
      <c r="G107" s="646"/>
      <c r="H107" s="646" t="s">
        <v>240</v>
      </c>
      <c r="I107" s="646"/>
      <c r="J107" s="646" t="s">
        <v>241</v>
      </c>
      <c r="K107" s="646"/>
      <c r="L107" s="646"/>
      <c r="M107" s="646"/>
    </row>
    <row r="108" spans="2:18" x14ac:dyDescent="0.15">
      <c r="B108" s="646"/>
      <c r="C108" s="646"/>
      <c r="D108" s="646" t="s">
        <v>242</v>
      </c>
      <c r="E108" s="646"/>
      <c r="F108" s="646" t="s">
        <v>242</v>
      </c>
      <c r="G108" s="646"/>
      <c r="H108" s="646" t="s">
        <v>242</v>
      </c>
      <c r="I108" s="646"/>
      <c r="J108" s="646" t="s">
        <v>242</v>
      </c>
      <c r="K108" s="646"/>
      <c r="L108" s="646" t="s">
        <v>151</v>
      </c>
      <c r="M108" s="646"/>
    </row>
    <row r="109" spans="2:18" x14ac:dyDescent="0.15">
      <c r="B109" s="646"/>
      <c r="C109" s="646"/>
      <c r="D109" s="194" t="s">
        <v>152</v>
      </c>
      <c r="E109" s="194" t="s">
        <v>153</v>
      </c>
      <c r="F109" s="194" t="s">
        <v>152</v>
      </c>
      <c r="G109" s="194" t="s">
        <v>153</v>
      </c>
      <c r="H109" s="194" t="s">
        <v>152</v>
      </c>
      <c r="I109" s="194" t="s">
        <v>153</v>
      </c>
      <c r="J109" s="194" t="s">
        <v>152</v>
      </c>
      <c r="K109" s="194" t="s">
        <v>153</v>
      </c>
      <c r="L109" s="194" t="s">
        <v>152</v>
      </c>
      <c r="M109" s="194" t="s">
        <v>153</v>
      </c>
    </row>
    <row r="110" spans="2:18" x14ac:dyDescent="0.15">
      <c r="B110" s="654" t="s">
        <v>243</v>
      </c>
      <c r="C110" s="654"/>
      <c r="D110" s="216">
        <f>SUM(O11:O30)</f>
        <v>0</v>
      </c>
      <c r="E110" s="216">
        <f>SUM(P11:P30)</f>
        <v>0</v>
      </c>
      <c r="F110" s="216">
        <f>SUM(O63:O82)</f>
        <v>0</v>
      </c>
      <c r="G110" s="216">
        <f>SUM(P63:P82)</f>
        <v>0</v>
      </c>
      <c r="H110" s="216">
        <f>SUM(O37:O56)</f>
        <v>0</v>
      </c>
      <c r="I110" s="216">
        <f>SUM(P37:P56)</f>
        <v>0</v>
      </c>
      <c r="J110" s="216">
        <f>SUM(O89:O103)</f>
        <v>0</v>
      </c>
      <c r="K110" s="216">
        <f t="shared" ref="K110:M110" si="10">SUM(P89:P103)</f>
        <v>0</v>
      </c>
      <c r="L110" s="216">
        <f t="shared" si="10"/>
        <v>0</v>
      </c>
      <c r="M110" s="216">
        <f t="shared" si="10"/>
        <v>0</v>
      </c>
    </row>
  </sheetData>
  <mergeCells count="52">
    <mergeCell ref="D108:E108"/>
    <mergeCell ref="F108:G108"/>
    <mergeCell ref="H108:I108"/>
    <mergeCell ref="J108:K108"/>
    <mergeCell ref="L108:M108"/>
    <mergeCell ref="B110:C110"/>
    <mergeCell ref="M86:M88"/>
    <mergeCell ref="N86:N88"/>
    <mergeCell ref="E87:F87"/>
    <mergeCell ref="G87:H87"/>
    <mergeCell ref="I87:J87"/>
    <mergeCell ref="B107:C109"/>
    <mergeCell ref="D107:E107"/>
    <mergeCell ref="F107:G107"/>
    <mergeCell ref="H107:I107"/>
    <mergeCell ref="J107:M107"/>
    <mergeCell ref="B86:B88"/>
    <mergeCell ref="C86:D87"/>
    <mergeCell ref="E86:J86"/>
    <mergeCell ref="K86:K88"/>
    <mergeCell ref="L86:L88"/>
    <mergeCell ref="L60:L62"/>
    <mergeCell ref="M34:M36"/>
    <mergeCell ref="N34:N36"/>
    <mergeCell ref="E35:F35"/>
    <mergeCell ref="G35:H35"/>
    <mergeCell ref="I35:J35"/>
    <mergeCell ref="L34:L36"/>
    <mergeCell ref="M60:M62"/>
    <mergeCell ref="N60:N62"/>
    <mergeCell ref="E61:F61"/>
    <mergeCell ref="G61:H61"/>
    <mergeCell ref="I61:J61"/>
    <mergeCell ref="B34:B36"/>
    <mergeCell ref="C34:D35"/>
    <mergeCell ref="E34:J34"/>
    <mergeCell ref="K34:K36"/>
    <mergeCell ref="B60:B62"/>
    <mergeCell ref="C60:D61"/>
    <mergeCell ref="E60:J60"/>
    <mergeCell ref="K60:K62"/>
    <mergeCell ref="B5:N5"/>
    <mergeCell ref="B8:B10"/>
    <mergeCell ref="C8:D9"/>
    <mergeCell ref="E8:J8"/>
    <mergeCell ref="K8:K10"/>
    <mergeCell ref="L8:L10"/>
    <mergeCell ref="M8:M10"/>
    <mergeCell ref="N8:N10"/>
    <mergeCell ref="E9:F9"/>
    <mergeCell ref="G9:H9"/>
    <mergeCell ref="I9:J9"/>
  </mergeCells>
  <phoneticPr fontId="1"/>
  <pageMargins left="0.78740157480314965" right="0.78740157480314965" top="0.78740157480314965" bottom="0.59055118110236227" header="0.51181102362204722" footer="0.51181102362204722"/>
  <pageSetup paperSize="9" scale="61" fitToHeight="0" orientation="portrait" r:id="rId1"/>
  <headerFooter alignWithMargins="0">
    <oddFooter>&amp;C&amp;P</oddFooter>
  </headerFooter>
  <rowBreaks count="1" manualBreakCount="1">
    <brk id="57" min="1" max="1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65BBF-1A55-489F-8728-96F0F3713A14}">
  <sheetPr>
    <pageSetUpPr fitToPage="1"/>
  </sheetPr>
  <dimension ref="A1:BG142"/>
  <sheetViews>
    <sheetView showGridLines="0" view="pageBreakPreview" topLeftCell="A83" zoomScaleNormal="70" zoomScaleSheetLayoutView="100" workbookViewId="0">
      <selection activeCell="I129" sqref="I129"/>
    </sheetView>
  </sheetViews>
  <sheetFormatPr defaultColWidth="8.5" defaultRowHeight="12" x14ac:dyDescent="0.15"/>
  <cols>
    <col min="1" max="1" width="2.5" style="220" customWidth="1"/>
    <col min="2" max="2" width="1.125" style="148" customWidth="1"/>
    <col min="3" max="3" width="6.25" style="220" customWidth="1"/>
    <col min="4" max="4" width="15" style="221" customWidth="1"/>
    <col min="5" max="6" width="9.5" style="220" customWidth="1"/>
    <col min="7" max="7" width="12.75" style="220" customWidth="1"/>
    <col min="8" max="8" width="14.375" style="220" customWidth="1"/>
    <col min="9" max="10" width="8" style="220" customWidth="1"/>
    <col min="11" max="12" width="11.25" style="220" customWidth="1"/>
    <col min="13" max="13" width="10.125" style="220" customWidth="1"/>
    <col min="14" max="14" width="8" style="220" bestFit="1" customWidth="1"/>
    <col min="15" max="15" width="8.5" style="220" customWidth="1"/>
    <col min="16" max="17" width="6.25" style="220" customWidth="1"/>
    <col min="18" max="19" width="6.875" style="220" customWidth="1"/>
    <col min="20" max="20" width="8.125" style="220" customWidth="1"/>
    <col min="21" max="21" width="8.625" style="220" customWidth="1"/>
    <col min="22" max="24" width="6.625" style="220" customWidth="1"/>
    <col min="25" max="28" width="7.625" style="220" customWidth="1"/>
    <col min="29" max="29" width="9" style="220" customWidth="1"/>
    <col min="30" max="36" width="7.375" style="220" customWidth="1"/>
    <col min="37" max="37" width="15.875" style="220" customWidth="1"/>
    <col min="38" max="38" width="18" style="220" bestFit="1" customWidth="1"/>
    <col min="39" max="39" width="10.125" style="220" customWidth="1"/>
    <col min="40" max="41" width="9.125" style="220" customWidth="1"/>
    <col min="42" max="42" width="5.625" style="376" customWidth="1"/>
    <col min="43" max="43" width="10.5" style="220" bestFit="1" customWidth="1"/>
    <col min="44" max="44" width="11.125" style="220" bestFit="1" customWidth="1"/>
    <col min="45" max="45" width="8.5" style="220" customWidth="1"/>
    <col min="46" max="46" width="8.25" style="220" customWidth="1"/>
    <col min="47" max="47" width="15.625" style="220" bestFit="1" customWidth="1"/>
    <col min="48" max="48" width="8.25" style="220" customWidth="1"/>
    <col min="49" max="49" width="15.625" style="220" bestFit="1" customWidth="1"/>
    <col min="50" max="53" width="8.25" style="220" customWidth="1"/>
    <col min="54" max="292" width="8.5" style="220"/>
    <col min="293" max="293" width="10.5" style="220" customWidth="1"/>
    <col min="294" max="308" width="8.5" style="220" customWidth="1"/>
    <col min="309" max="309" width="49.25" style="220" customWidth="1"/>
    <col min="310" max="548" width="8.5" style="220"/>
    <col min="549" max="549" width="10.5" style="220" customWidth="1"/>
    <col min="550" max="564" width="8.5" style="220" customWidth="1"/>
    <col min="565" max="565" width="49.25" style="220" customWidth="1"/>
    <col min="566" max="804" width="8.5" style="220"/>
    <col min="805" max="805" width="10.5" style="220" customWidth="1"/>
    <col min="806" max="820" width="8.5" style="220" customWidth="1"/>
    <col min="821" max="821" width="49.25" style="220" customWidth="1"/>
    <col min="822" max="1060" width="8.5" style="220"/>
    <col min="1061" max="1061" width="10.5" style="220" customWidth="1"/>
    <col min="1062" max="1076" width="8.5" style="220" customWidth="1"/>
    <col min="1077" max="1077" width="49.25" style="220" customWidth="1"/>
    <col min="1078" max="1316" width="8.5" style="220"/>
    <col min="1317" max="1317" width="10.5" style="220" customWidth="1"/>
    <col min="1318" max="1332" width="8.5" style="220" customWidth="1"/>
    <col min="1333" max="1333" width="49.25" style="220" customWidth="1"/>
    <col min="1334" max="1572" width="8.5" style="220"/>
    <col min="1573" max="1573" width="10.5" style="220" customWidth="1"/>
    <col min="1574" max="1588" width="8.5" style="220" customWidth="1"/>
    <col min="1589" max="1589" width="49.25" style="220" customWidth="1"/>
    <col min="1590" max="1828" width="8.5" style="220"/>
    <col min="1829" max="1829" width="10.5" style="220" customWidth="1"/>
    <col min="1830" max="1844" width="8.5" style="220" customWidth="1"/>
    <col min="1845" max="1845" width="49.25" style="220" customWidth="1"/>
    <col min="1846" max="2084" width="8.5" style="220"/>
    <col min="2085" max="2085" width="10.5" style="220" customWidth="1"/>
    <col min="2086" max="2100" width="8.5" style="220" customWidth="1"/>
    <col min="2101" max="2101" width="49.25" style="220" customWidth="1"/>
    <col min="2102" max="2340" width="8.5" style="220"/>
    <col min="2341" max="2341" width="10.5" style="220" customWidth="1"/>
    <col min="2342" max="2356" width="8.5" style="220" customWidth="1"/>
    <col min="2357" max="2357" width="49.25" style="220" customWidth="1"/>
    <col min="2358" max="2596" width="8.5" style="220"/>
    <col min="2597" max="2597" width="10.5" style="220" customWidth="1"/>
    <col min="2598" max="2612" width="8.5" style="220" customWidth="1"/>
    <col min="2613" max="2613" width="49.25" style="220" customWidth="1"/>
    <col min="2614" max="2852" width="8.5" style="220"/>
    <col min="2853" max="2853" width="10.5" style="220" customWidth="1"/>
    <col min="2854" max="2868" width="8.5" style="220" customWidth="1"/>
    <col min="2869" max="2869" width="49.25" style="220" customWidth="1"/>
    <col min="2870" max="3108" width="8.5" style="220"/>
    <col min="3109" max="3109" width="10.5" style="220" customWidth="1"/>
    <col min="3110" max="3124" width="8.5" style="220" customWidth="1"/>
    <col min="3125" max="3125" width="49.25" style="220" customWidth="1"/>
    <col min="3126" max="3364" width="8.5" style="220"/>
    <col min="3365" max="3365" width="10.5" style="220" customWidth="1"/>
    <col min="3366" max="3380" width="8.5" style="220" customWidth="1"/>
    <col min="3381" max="3381" width="49.25" style="220" customWidth="1"/>
    <col min="3382" max="3620" width="8.5" style="220"/>
    <col min="3621" max="3621" width="10.5" style="220" customWidth="1"/>
    <col min="3622" max="3636" width="8.5" style="220" customWidth="1"/>
    <col min="3637" max="3637" width="49.25" style="220" customWidth="1"/>
    <col min="3638" max="3876" width="8.5" style="220"/>
    <col min="3877" max="3877" width="10.5" style="220" customWidth="1"/>
    <col min="3878" max="3892" width="8.5" style="220" customWidth="1"/>
    <col min="3893" max="3893" width="49.25" style="220" customWidth="1"/>
    <col min="3894" max="4132" width="8.5" style="220"/>
    <col min="4133" max="4133" width="10.5" style="220" customWidth="1"/>
    <col min="4134" max="4148" width="8.5" style="220" customWidth="1"/>
    <col min="4149" max="4149" width="49.25" style="220" customWidth="1"/>
    <col min="4150" max="4388" width="8.5" style="220"/>
    <col min="4389" max="4389" width="10.5" style="220" customWidth="1"/>
    <col min="4390" max="4404" width="8.5" style="220" customWidth="1"/>
    <col min="4405" max="4405" width="49.25" style="220" customWidth="1"/>
    <col min="4406" max="4644" width="8.5" style="220"/>
    <col min="4645" max="4645" width="10.5" style="220" customWidth="1"/>
    <col min="4646" max="4660" width="8.5" style="220" customWidth="1"/>
    <col min="4661" max="4661" width="49.25" style="220" customWidth="1"/>
    <col min="4662" max="4900" width="8.5" style="220"/>
    <col min="4901" max="4901" width="10.5" style="220" customWidth="1"/>
    <col min="4902" max="4916" width="8.5" style="220" customWidth="1"/>
    <col min="4917" max="4917" width="49.25" style="220" customWidth="1"/>
    <col min="4918" max="5156" width="8.5" style="220"/>
    <col min="5157" max="5157" width="10.5" style="220" customWidth="1"/>
    <col min="5158" max="5172" width="8.5" style="220" customWidth="1"/>
    <col min="5173" max="5173" width="49.25" style="220" customWidth="1"/>
    <col min="5174" max="5412" width="8.5" style="220"/>
    <col min="5413" max="5413" width="10.5" style="220" customWidth="1"/>
    <col min="5414" max="5428" width="8.5" style="220" customWidth="1"/>
    <col min="5429" max="5429" width="49.25" style="220" customWidth="1"/>
    <col min="5430" max="5668" width="8.5" style="220"/>
    <col min="5669" max="5669" width="10.5" style="220" customWidth="1"/>
    <col min="5670" max="5684" width="8.5" style="220" customWidth="1"/>
    <col min="5685" max="5685" width="49.25" style="220" customWidth="1"/>
    <col min="5686" max="5924" width="8.5" style="220"/>
    <col min="5925" max="5925" width="10.5" style="220" customWidth="1"/>
    <col min="5926" max="5940" width="8.5" style="220" customWidth="1"/>
    <col min="5941" max="5941" width="49.25" style="220" customWidth="1"/>
    <col min="5942" max="6180" width="8.5" style="220"/>
    <col min="6181" max="6181" width="10.5" style="220" customWidth="1"/>
    <col min="6182" max="6196" width="8.5" style="220" customWidth="1"/>
    <col min="6197" max="6197" width="49.25" style="220" customWidth="1"/>
    <col min="6198" max="6436" width="8.5" style="220"/>
    <col min="6437" max="6437" width="10.5" style="220" customWidth="1"/>
    <col min="6438" max="6452" width="8.5" style="220" customWidth="1"/>
    <col min="6453" max="6453" width="49.25" style="220" customWidth="1"/>
    <col min="6454" max="6692" width="8.5" style="220"/>
    <col min="6693" max="6693" width="10.5" style="220" customWidth="1"/>
    <col min="6694" max="6708" width="8.5" style="220" customWidth="1"/>
    <col min="6709" max="6709" width="49.25" style="220" customWidth="1"/>
    <col min="6710" max="6948" width="8.5" style="220"/>
    <col min="6949" max="6949" width="10.5" style="220" customWidth="1"/>
    <col min="6950" max="6964" width="8.5" style="220" customWidth="1"/>
    <col min="6965" max="6965" width="49.25" style="220" customWidth="1"/>
    <col min="6966" max="7204" width="8.5" style="220"/>
    <col min="7205" max="7205" width="10.5" style="220" customWidth="1"/>
    <col min="7206" max="7220" width="8.5" style="220" customWidth="1"/>
    <col min="7221" max="7221" width="49.25" style="220" customWidth="1"/>
    <col min="7222" max="7460" width="8.5" style="220"/>
    <col min="7461" max="7461" width="10.5" style="220" customWidth="1"/>
    <col min="7462" max="7476" width="8.5" style="220" customWidth="1"/>
    <col min="7477" max="7477" width="49.25" style="220" customWidth="1"/>
    <col min="7478" max="7716" width="8.5" style="220"/>
    <col min="7717" max="7717" width="10.5" style="220" customWidth="1"/>
    <col min="7718" max="7732" width="8.5" style="220" customWidth="1"/>
    <col min="7733" max="7733" width="49.25" style="220" customWidth="1"/>
    <col min="7734" max="7972" width="8.5" style="220"/>
    <col min="7973" max="7973" width="10.5" style="220" customWidth="1"/>
    <col min="7974" max="7988" width="8.5" style="220" customWidth="1"/>
    <col min="7989" max="7989" width="49.25" style="220" customWidth="1"/>
    <col min="7990" max="8228" width="8.5" style="220"/>
    <col min="8229" max="8229" width="10.5" style="220" customWidth="1"/>
    <col min="8230" max="8244" width="8.5" style="220" customWidth="1"/>
    <col min="8245" max="8245" width="49.25" style="220" customWidth="1"/>
    <col min="8246" max="8484" width="8.5" style="220"/>
    <col min="8485" max="8485" width="10.5" style="220" customWidth="1"/>
    <col min="8486" max="8500" width="8.5" style="220" customWidth="1"/>
    <col min="8501" max="8501" width="49.25" style="220" customWidth="1"/>
    <col min="8502" max="8740" width="8.5" style="220"/>
    <col min="8741" max="8741" width="10.5" style="220" customWidth="1"/>
    <col min="8742" max="8756" width="8.5" style="220" customWidth="1"/>
    <col min="8757" max="8757" width="49.25" style="220" customWidth="1"/>
    <col min="8758" max="8996" width="8.5" style="220"/>
    <col min="8997" max="8997" width="10.5" style="220" customWidth="1"/>
    <col min="8998" max="9012" width="8.5" style="220" customWidth="1"/>
    <col min="9013" max="9013" width="49.25" style="220" customWidth="1"/>
    <col min="9014" max="9252" width="8.5" style="220"/>
    <col min="9253" max="9253" width="10.5" style="220" customWidth="1"/>
    <col min="9254" max="9268" width="8.5" style="220" customWidth="1"/>
    <col min="9269" max="9269" width="49.25" style="220" customWidth="1"/>
    <col min="9270" max="9508" width="8.5" style="220"/>
    <col min="9509" max="9509" width="10.5" style="220" customWidth="1"/>
    <col min="9510" max="9524" width="8.5" style="220" customWidth="1"/>
    <col min="9525" max="9525" width="49.25" style="220" customWidth="1"/>
    <col min="9526" max="9764" width="8.5" style="220"/>
    <col min="9765" max="9765" width="10.5" style="220" customWidth="1"/>
    <col min="9766" max="9780" width="8.5" style="220" customWidth="1"/>
    <col min="9781" max="9781" width="49.25" style="220" customWidth="1"/>
    <col min="9782" max="10020" width="8.5" style="220"/>
    <col min="10021" max="10021" width="10.5" style="220" customWidth="1"/>
    <col min="10022" max="10036" width="8.5" style="220" customWidth="1"/>
    <col min="10037" max="10037" width="49.25" style="220" customWidth="1"/>
    <col min="10038" max="10276" width="8.5" style="220"/>
    <col min="10277" max="10277" width="10.5" style="220" customWidth="1"/>
    <col min="10278" max="10292" width="8.5" style="220" customWidth="1"/>
    <col min="10293" max="10293" width="49.25" style="220" customWidth="1"/>
    <col min="10294" max="10532" width="8.5" style="220"/>
    <col min="10533" max="10533" width="10.5" style="220" customWidth="1"/>
    <col min="10534" max="10548" width="8.5" style="220" customWidth="1"/>
    <col min="10549" max="10549" width="49.25" style="220" customWidth="1"/>
    <col min="10550" max="10788" width="8.5" style="220"/>
    <col min="10789" max="10789" width="10.5" style="220" customWidth="1"/>
    <col min="10790" max="10804" width="8.5" style="220" customWidth="1"/>
    <col min="10805" max="10805" width="49.25" style="220" customWidth="1"/>
    <col min="10806" max="11044" width="8.5" style="220"/>
    <col min="11045" max="11045" width="10.5" style="220" customWidth="1"/>
    <col min="11046" max="11060" width="8.5" style="220" customWidth="1"/>
    <col min="11061" max="11061" width="49.25" style="220" customWidth="1"/>
    <col min="11062" max="11300" width="8.5" style="220"/>
    <col min="11301" max="11301" width="10.5" style="220" customWidth="1"/>
    <col min="11302" max="11316" width="8.5" style="220" customWidth="1"/>
    <col min="11317" max="11317" width="49.25" style="220" customWidth="1"/>
    <col min="11318" max="11556" width="8.5" style="220"/>
    <col min="11557" max="11557" width="10.5" style="220" customWidth="1"/>
    <col min="11558" max="11572" width="8.5" style="220" customWidth="1"/>
    <col min="11573" max="11573" width="49.25" style="220" customWidth="1"/>
    <col min="11574" max="11812" width="8.5" style="220"/>
    <col min="11813" max="11813" width="10.5" style="220" customWidth="1"/>
    <col min="11814" max="11828" width="8.5" style="220" customWidth="1"/>
    <col min="11829" max="11829" width="49.25" style="220" customWidth="1"/>
    <col min="11830" max="12068" width="8.5" style="220"/>
    <col min="12069" max="12069" width="10.5" style="220" customWidth="1"/>
    <col min="12070" max="12084" width="8.5" style="220" customWidth="1"/>
    <col min="12085" max="12085" width="49.25" style="220" customWidth="1"/>
    <col min="12086" max="12324" width="8.5" style="220"/>
    <col min="12325" max="12325" width="10.5" style="220" customWidth="1"/>
    <col min="12326" max="12340" width="8.5" style="220" customWidth="1"/>
    <col min="12341" max="12341" width="49.25" style="220" customWidth="1"/>
    <col min="12342" max="12580" width="8.5" style="220"/>
    <col min="12581" max="12581" width="10.5" style="220" customWidth="1"/>
    <col min="12582" max="12596" width="8.5" style="220" customWidth="1"/>
    <col min="12597" max="12597" width="49.25" style="220" customWidth="1"/>
    <col min="12598" max="12836" width="8.5" style="220"/>
    <col min="12837" max="12837" width="10.5" style="220" customWidth="1"/>
    <col min="12838" max="12852" width="8.5" style="220" customWidth="1"/>
    <col min="12853" max="12853" width="49.25" style="220" customWidth="1"/>
    <col min="12854" max="13092" width="8.5" style="220"/>
    <col min="13093" max="13093" width="10.5" style="220" customWidth="1"/>
    <col min="13094" max="13108" width="8.5" style="220" customWidth="1"/>
    <col min="13109" max="13109" width="49.25" style="220" customWidth="1"/>
    <col min="13110" max="13348" width="8.5" style="220"/>
    <col min="13349" max="13349" width="10.5" style="220" customWidth="1"/>
    <col min="13350" max="13364" width="8.5" style="220" customWidth="1"/>
    <col min="13365" max="13365" width="49.25" style="220" customWidth="1"/>
    <col min="13366" max="13604" width="8.5" style="220"/>
    <col min="13605" max="13605" width="10.5" style="220" customWidth="1"/>
    <col min="13606" max="13620" width="8.5" style="220" customWidth="1"/>
    <col min="13621" max="13621" width="49.25" style="220" customWidth="1"/>
    <col min="13622" max="13860" width="8.5" style="220"/>
    <col min="13861" max="13861" width="10.5" style="220" customWidth="1"/>
    <col min="13862" max="13876" width="8.5" style="220" customWidth="1"/>
    <col min="13877" max="13877" width="49.25" style="220" customWidth="1"/>
    <col min="13878" max="14116" width="8.5" style="220"/>
    <col min="14117" max="14117" width="10.5" style="220" customWidth="1"/>
    <col min="14118" max="14132" width="8.5" style="220" customWidth="1"/>
    <col min="14133" max="14133" width="49.25" style="220" customWidth="1"/>
    <col min="14134" max="14372" width="8.5" style="220"/>
    <col min="14373" max="14373" width="10.5" style="220" customWidth="1"/>
    <col min="14374" max="14388" width="8.5" style="220" customWidth="1"/>
    <col min="14389" max="14389" width="49.25" style="220" customWidth="1"/>
    <col min="14390" max="14628" width="8.5" style="220"/>
    <col min="14629" max="14629" width="10.5" style="220" customWidth="1"/>
    <col min="14630" max="14644" width="8.5" style="220" customWidth="1"/>
    <col min="14645" max="14645" width="49.25" style="220" customWidth="1"/>
    <col min="14646" max="14884" width="8.5" style="220"/>
    <col min="14885" max="14885" width="10.5" style="220" customWidth="1"/>
    <col min="14886" max="14900" width="8.5" style="220" customWidth="1"/>
    <col min="14901" max="14901" width="49.25" style="220" customWidth="1"/>
    <col min="14902" max="15140" width="8.5" style="220"/>
    <col min="15141" max="15141" width="10.5" style="220" customWidth="1"/>
    <col min="15142" max="15156" width="8.5" style="220" customWidth="1"/>
    <col min="15157" max="15157" width="49.25" style="220" customWidth="1"/>
    <col min="15158" max="15396" width="8.5" style="220"/>
    <col min="15397" max="15397" width="10.5" style="220" customWidth="1"/>
    <col min="15398" max="15412" width="8.5" style="220" customWidth="1"/>
    <col min="15413" max="15413" width="49.25" style="220" customWidth="1"/>
    <col min="15414" max="15652" width="8.5" style="220"/>
    <col min="15653" max="15653" width="10.5" style="220" customWidth="1"/>
    <col min="15654" max="15668" width="8.5" style="220" customWidth="1"/>
    <col min="15669" max="15669" width="49.25" style="220" customWidth="1"/>
    <col min="15670" max="15908" width="8.5" style="220"/>
    <col min="15909" max="15909" width="10.5" style="220" customWidth="1"/>
    <col min="15910" max="15924" width="8.5" style="220" customWidth="1"/>
    <col min="15925" max="15925" width="49.25" style="220" customWidth="1"/>
    <col min="15926" max="16164" width="8.5" style="220"/>
    <col min="16165" max="16165" width="10.5" style="220" customWidth="1"/>
    <col min="16166" max="16180" width="8.5" style="220" customWidth="1"/>
    <col min="16181" max="16181" width="49.25" style="220" customWidth="1"/>
    <col min="16182" max="16384" width="8.5" style="220"/>
  </cols>
  <sheetData>
    <row r="1" spans="1:42" s="217" customFormat="1" ht="18" customHeight="1" x14ac:dyDescent="0.15">
      <c r="B1" s="145" t="s">
        <v>565</v>
      </c>
      <c r="D1" s="218"/>
      <c r="AN1" s="147" t="s">
        <v>244</v>
      </c>
      <c r="AP1" s="380"/>
    </row>
    <row r="2" spans="1:42" s="217" customFormat="1" ht="7.5" customHeight="1" x14ac:dyDescent="0.15">
      <c r="B2" s="145"/>
      <c r="D2" s="219"/>
      <c r="E2" s="142"/>
      <c r="F2" s="142"/>
      <c r="G2" s="142"/>
      <c r="H2" s="142"/>
      <c r="I2" s="142"/>
      <c r="J2" s="142"/>
      <c r="AP2" s="380"/>
    </row>
    <row r="3" spans="1:42" s="217" customFormat="1" ht="18" customHeight="1" x14ac:dyDescent="0.15">
      <c r="B3" s="668" t="s">
        <v>245</v>
      </c>
      <c r="C3" s="668"/>
      <c r="D3" s="668"/>
      <c r="E3" s="460" t="s">
        <v>246</v>
      </c>
      <c r="F3" s="360"/>
      <c r="K3" s="669" t="s">
        <v>247</v>
      </c>
      <c r="L3" s="669"/>
      <c r="M3" s="670" t="s">
        <v>248</v>
      </c>
      <c r="N3" s="670"/>
      <c r="O3" s="670"/>
      <c r="P3" s="670"/>
      <c r="R3" s="684" t="s">
        <v>317</v>
      </c>
      <c r="S3" s="700"/>
      <c r="T3" s="683">
        <v>160</v>
      </c>
      <c r="U3" s="684"/>
      <c r="V3" s="332" t="s">
        <v>318</v>
      </c>
      <c r="W3" s="363"/>
      <c r="X3" s="683" t="s">
        <v>319</v>
      </c>
      <c r="Y3" s="683"/>
      <c r="Z3" s="683">
        <v>160</v>
      </c>
      <c r="AA3" s="684"/>
      <c r="AB3" s="332" t="s">
        <v>318</v>
      </c>
      <c r="AP3" s="380"/>
    </row>
    <row r="4" spans="1:42" ht="7.5" customHeight="1" x14ac:dyDescent="0.15"/>
    <row r="5" spans="1:42" ht="12.75" thickBot="1" x14ac:dyDescent="0.2">
      <c r="C5" s="148" t="s">
        <v>249</v>
      </c>
    </row>
    <row r="6" spans="1:42" ht="91.5" customHeight="1" thickBot="1" x14ac:dyDescent="0.2">
      <c r="C6" s="671" t="s">
        <v>564</v>
      </c>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3"/>
      <c r="AO6" s="305"/>
      <c r="AP6" s="433"/>
    </row>
    <row r="7" spans="1:42" ht="7.5" customHeight="1" x14ac:dyDescent="0.15"/>
    <row r="8" spans="1:42" ht="13.5" x14ac:dyDescent="0.15">
      <c r="B8" s="142" t="s">
        <v>250</v>
      </c>
    </row>
    <row r="9" spans="1:42" ht="27.6" customHeight="1" x14ac:dyDescent="0.15">
      <c r="C9" s="674" t="s">
        <v>251</v>
      </c>
      <c r="D9" s="676" t="s">
        <v>252</v>
      </c>
      <c r="E9" s="674" t="s">
        <v>253</v>
      </c>
      <c r="F9" s="674" t="s">
        <v>254</v>
      </c>
      <c r="G9" s="678" t="s">
        <v>326</v>
      </c>
      <c r="H9" s="678" t="s">
        <v>327</v>
      </c>
      <c r="I9" s="678" t="s">
        <v>324</v>
      </c>
      <c r="J9" s="678" t="s">
        <v>325</v>
      </c>
      <c r="K9" s="680" t="s">
        <v>255</v>
      </c>
      <c r="L9" s="682"/>
      <c r="M9" s="682"/>
      <c r="N9" s="682"/>
      <c r="O9" s="681"/>
      <c r="P9" s="680" t="s">
        <v>256</v>
      </c>
      <c r="Q9" s="681"/>
      <c r="R9" s="699" t="s">
        <v>320</v>
      </c>
      <c r="S9" s="681"/>
      <c r="T9" s="685" t="s">
        <v>321</v>
      </c>
      <c r="U9" s="686"/>
      <c r="V9" s="680" t="s">
        <v>257</v>
      </c>
      <c r="W9" s="681"/>
      <c r="X9" s="699" t="s">
        <v>322</v>
      </c>
      <c r="Y9" s="682"/>
      <c r="Z9" s="685" t="s">
        <v>323</v>
      </c>
      <c r="AA9" s="687"/>
      <c r="AB9" s="222"/>
      <c r="AC9" s="680" t="s">
        <v>258</v>
      </c>
      <c r="AD9" s="681"/>
      <c r="AE9" s="680" t="s">
        <v>259</v>
      </c>
      <c r="AF9" s="681"/>
      <c r="AG9" s="680" t="s">
        <v>260</v>
      </c>
      <c r="AH9" s="681"/>
      <c r="AI9" s="680" t="s">
        <v>261</v>
      </c>
      <c r="AJ9" s="681"/>
      <c r="AK9" s="222"/>
      <c r="AL9" s="223"/>
      <c r="AM9" s="222"/>
    </row>
    <row r="10" spans="1:42" ht="48" x14ac:dyDescent="0.15">
      <c r="C10" s="675"/>
      <c r="D10" s="677"/>
      <c r="E10" s="675"/>
      <c r="F10" s="675"/>
      <c r="G10" s="679"/>
      <c r="H10" s="679"/>
      <c r="I10" s="679"/>
      <c r="J10" s="679"/>
      <c r="K10" s="224" t="s">
        <v>262</v>
      </c>
      <c r="L10" s="225" t="s">
        <v>263</v>
      </c>
      <c r="M10" s="226" t="s">
        <v>264</v>
      </c>
      <c r="N10" s="226" t="s">
        <v>265</v>
      </c>
      <c r="O10" s="226" t="s">
        <v>146</v>
      </c>
      <c r="P10" s="226" t="s">
        <v>266</v>
      </c>
      <c r="Q10" s="226" t="s">
        <v>267</v>
      </c>
      <c r="R10" s="226" t="s">
        <v>266</v>
      </c>
      <c r="S10" s="226" t="s">
        <v>267</v>
      </c>
      <c r="T10" s="346" t="s">
        <v>266</v>
      </c>
      <c r="U10" s="346" t="s">
        <v>267</v>
      </c>
      <c r="V10" s="226" t="s">
        <v>266</v>
      </c>
      <c r="W10" s="226" t="s">
        <v>267</v>
      </c>
      <c r="X10" s="226" t="s">
        <v>266</v>
      </c>
      <c r="Y10" s="226" t="s">
        <v>267</v>
      </c>
      <c r="Z10" s="346" t="s">
        <v>266</v>
      </c>
      <c r="AA10" s="346" t="s">
        <v>267</v>
      </c>
      <c r="AB10" s="224" t="s">
        <v>268</v>
      </c>
      <c r="AC10" s="226" t="s">
        <v>266</v>
      </c>
      <c r="AD10" s="226" t="s">
        <v>267</v>
      </c>
      <c r="AE10" s="226" t="s">
        <v>266</v>
      </c>
      <c r="AF10" s="226" t="s">
        <v>267</v>
      </c>
      <c r="AG10" s="226" t="s">
        <v>266</v>
      </c>
      <c r="AH10" s="226" t="s">
        <v>267</v>
      </c>
      <c r="AI10" s="226" t="s">
        <v>266</v>
      </c>
      <c r="AJ10" s="226" t="s">
        <v>267</v>
      </c>
      <c r="AK10" s="224" t="s">
        <v>269</v>
      </c>
      <c r="AL10" s="227" t="s">
        <v>270</v>
      </c>
      <c r="AM10" s="224" t="s">
        <v>271</v>
      </c>
      <c r="AN10" s="228"/>
    </row>
    <row r="11" spans="1:42" ht="4.5" customHeight="1" x14ac:dyDescent="0.15">
      <c r="C11" s="326"/>
      <c r="D11" s="336"/>
      <c r="E11" s="335"/>
      <c r="F11" s="335"/>
      <c r="G11" s="343"/>
      <c r="H11" s="343"/>
      <c r="I11" s="343"/>
      <c r="J11" s="343"/>
      <c r="K11" s="231"/>
      <c r="L11" s="232"/>
      <c r="M11" s="233"/>
      <c r="N11" s="233"/>
      <c r="O11" s="328"/>
      <c r="P11" s="328"/>
      <c r="Q11" s="328"/>
      <c r="R11" s="328"/>
      <c r="S11" s="328"/>
      <c r="T11" s="346"/>
      <c r="U11" s="346"/>
      <c r="V11" s="328"/>
      <c r="W11" s="328"/>
      <c r="X11" s="328"/>
      <c r="Y11" s="328"/>
      <c r="Z11" s="348"/>
      <c r="AA11" s="348"/>
      <c r="AB11" s="231"/>
      <c r="AC11" s="328"/>
      <c r="AD11" s="328"/>
      <c r="AE11" s="328"/>
      <c r="AF11" s="328"/>
      <c r="AG11" s="328"/>
      <c r="AH11" s="328"/>
      <c r="AI11" s="328"/>
      <c r="AJ11" s="328"/>
      <c r="AK11" s="234"/>
      <c r="AL11" s="234"/>
      <c r="AM11" s="350"/>
      <c r="AN11" s="228"/>
    </row>
    <row r="12" spans="1:42" x14ac:dyDescent="0.15">
      <c r="A12" s="220">
        <v>1</v>
      </c>
      <c r="C12" s="456"/>
      <c r="D12" s="457"/>
      <c r="E12" s="456"/>
      <c r="F12" s="456"/>
      <c r="G12" s="344">
        <f>F12*$T$3/1000</f>
        <v>0</v>
      </c>
      <c r="H12" s="344">
        <f>F12*$Z$3/1000</f>
        <v>0</v>
      </c>
      <c r="I12" s="345" t="str">
        <f>IFERROR(P12/R12,"")</f>
        <v/>
      </c>
      <c r="J12" s="345" t="str">
        <f>IFERROR(Q12/S12,"")</f>
        <v/>
      </c>
      <c r="K12" s="456"/>
      <c r="L12" s="456"/>
      <c r="M12" s="456"/>
      <c r="N12" s="456"/>
      <c r="O12" s="235" t="str">
        <f>IFERROR(VLOOKUP($L12,'様式8-2'!$B$11:$N$57,入力規則!L$8,FALSE),"")</f>
        <v/>
      </c>
      <c r="P12" s="236" t="str">
        <f>IFERROR(VLOOKUP($L12,'様式8-2'!$B$11:$N$57,入力規則!C$8,FALSE),"")</f>
        <v/>
      </c>
      <c r="Q12" s="236" t="str">
        <f>IFERROR(VLOOKUP($L12,'様式8-2'!$B$11:$N$57,入力規則!D$8,FALSE),"")</f>
        <v/>
      </c>
      <c r="R12" s="362" t="str">
        <f>IFERROR(VLOOKUP($L12,'様式8-2'!$B$11:$N$57,入力規則!E$8,FALSE),"")</f>
        <v/>
      </c>
      <c r="S12" s="237" t="str">
        <f>IFERROR(VLOOKUP($L12,'様式8-2'!$B$11:$N$57,入力規則!F$8,FALSE),"")</f>
        <v/>
      </c>
      <c r="T12" s="347" t="str">
        <f>IFERROR(G12/I12,"")</f>
        <v/>
      </c>
      <c r="U12" s="347" t="str">
        <f>IFERROR(H12/J12,"")</f>
        <v/>
      </c>
      <c r="V12" s="237" t="str">
        <f>IFERROR(VLOOKUP($L12,'様式8-2'!$B$11:$N$57,入力規則!G$8,FALSE),"")</f>
        <v/>
      </c>
      <c r="W12" s="237" t="str">
        <f>IFERROR(VLOOKUP($L12,'様式8-2'!$B$11:$N$57,入力規則!H$8,FALSE),"")</f>
        <v/>
      </c>
      <c r="X12" s="238"/>
      <c r="Y12" s="238"/>
      <c r="Z12" s="349"/>
      <c r="AA12" s="349"/>
      <c r="AB12" s="456"/>
      <c r="AC12" s="239" t="str">
        <f>IFERROR(P12*$AB12,"")</f>
        <v/>
      </c>
      <c r="AD12" s="239" t="str">
        <f t="shared" ref="AD12:AF43" si="0">IFERROR(Q12*$AB12,"")</f>
        <v/>
      </c>
      <c r="AE12" s="239" t="str">
        <f t="shared" si="0"/>
        <v/>
      </c>
      <c r="AF12" s="239" t="str">
        <f t="shared" si="0"/>
        <v/>
      </c>
      <c r="AG12" s="239" t="str">
        <f t="shared" ref="AG12:AH43" si="1">IFERROR(V12*$AB12,"")</f>
        <v/>
      </c>
      <c r="AH12" s="239" t="str">
        <f t="shared" si="1"/>
        <v/>
      </c>
      <c r="AI12" s="361"/>
      <c r="AJ12" s="361"/>
      <c r="AK12" s="241" t="str">
        <f>IFERROR(VLOOKUP($L12,'様式8-2'!$B$11:$N$57,12,FALSE),"")</f>
        <v/>
      </c>
      <c r="AL12" s="241" t="str">
        <f>IFERROR(VLOOKUP($L12,'様式8-2'!$B$11:$N$57,13,FALSE),"")</f>
        <v/>
      </c>
      <c r="AM12" s="459"/>
    </row>
    <row r="13" spans="1:42" x14ac:dyDescent="0.15">
      <c r="A13" s="220">
        <v>2</v>
      </c>
      <c r="C13" s="456"/>
      <c r="D13" s="457"/>
      <c r="E13" s="456"/>
      <c r="F13" s="456"/>
      <c r="G13" s="344">
        <f t="shared" ref="G13:G76" si="2">F13*$T$3/1000</f>
        <v>0</v>
      </c>
      <c r="H13" s="344">
        <f t="shared" ref="H13:H76" si="3">F13*$Z$3/1000</f>
        <v>0</v>
      </c>
      <c r="I13" s="345" t="str">
        <f t="shared" ref="I13:I76" si="4">IFERROR(P13/R13,"")</f>
        <v/>
      </c>
      <c r="J13" s="345" t="str">
        <f t="shared" ref="J13:J76" si="5">IFERROR(Q13/S13,"")</f>
        <v/>
      </c>
      <c r="K13" s="456"/>
      <c r="L13" s="456"/>
      <c r="M13" s="456"/>
      <c r="N13" s="456"/>
      <c r="O13" s="235" t="str">
        <f>IFERROR(VLOOKUP($L13,'様式8-2'!$B$11:$N$57,入力規則!L$8,FALSE),"")</f>
        <v/>
      </c>
      <c r="P13" s="236" t="str">
        <f>IFERROR(VLOOKUP($L13,'様式8-2'!$B$11:$N$57,入力規則!C$8,FALSE),"")</f>
        <v/>
      </c>
      <c r="Q13" s="236" t="str">
        <f>IFERROR(VLOOKUP($L13,'様式8-2'!$B$11:$N$57,入力規則!D$8,FALSE),"")</f>
        <v/>
      </c>
      <c r="R13" s="362" t="str">
        <f>IFERROR(VLOOKUP($L13,'様式8-2'!$B$11:$N$57,入力規則!E$8,FALSE),"")</f>
        <v/>
      </c>
      <c r="S13" s="237" t="str">
        <f>IFERROR(VLOOKUP($L13,'様式8-2'!$B$11:$N$57,入力規則!F$8,FALSE),"")</f>
        <v/>
      </c>
      <c r="T13" s="347" t="str">
        <f t="shared" ref="T13:T76" si="6">IFERROR(G13/I13,"")</f>
        <v/>
      </c>
      <c r="U13" s="347" t="str">
        <f t="shared" ref="U13:U76" si="7">IFERROR(H13/J13,"")</f>
        <v/>
      </c>
      <c r="V13" s="237" t="str">
        <f>IFERROR(VLOOKUP($L13,'様式8-2'!$B$11:$N$57,入力規則!G$8,FALSE),"")</f>
        <v/>
      </c>
      <c r="W13" s="237" t="str">
        <f>IFERROR(VLOOKUP($L13,'様式8-2'!$B$11:$N$57,入力規則!H$8,FALSE),"")</f>
        <v/>
      </c>
      <c r="X13" s="238"/>
      <c r="Y13" s="238"/>
      <c r="Z13" s="349"/>
      <c r="AA13" s="349"/>
      <c r="AB13" s="456"/>
      <c r="AC13" s="239" t="str">
        <f t="shared" ref="AC13:AF44" si="8">IFERROR(P13*$AB13,"")</f>
        <v/>
      </c>
      <c r="AD13" s="239" t="str">
        <f t="shared" si="0"/>
        <v/>
      </c>
      <c r="AE13" s="240" t="str">
        <f t="shared" si="0"/>
        <v/>
      </c>
      <c r="AF13" s="240" t="str">
        <f>IFERROR(S13*$AB13,"")</f>
        <v/>
      </c>
      <c r="AG13" s="240" t="str">
        <f t="shared" si="1"/>
        <v/>
      </c>
      <c r="AH13" s="240" t="str">
        <f t="shared" si="1"/>
        <v/>
      </c>
      <c r="AI13" s="361"/>
      <c r="AJ13" s="361"/>
      <c r="AK13" s="241" t="str">
        <f>IFERROR(VLOOKUP($L13,'様式8-2'!$B$11:$N$57,12,FALSE),"")</f>
        <v/>
      </c>
      <c r="AL13" s="241" t="str">
        <f>IFERROR(VLOOKUP($L13,'様式8-2'!$B$11:$N$57,13,FALSE),"")</f>
        <v/>
      </c>
      <c r="AM13" s="459"/>
    </row>
    <row r="14" spans="1:42" x14ac:dyDescent="0.15">
      <c r="A14" s="220">
        <v>3</v>
      </c>
      <c r="C14" s="456"/>
      <c r="D14" s="457"/>
      <c r="E14" s="456"/>
      <c r="F14" s="456"/>
      <c r="G14" s="344">
        <f t="shared" si="2"/>
        <v>0</v>
      </c>
      <c r="H14" s="344">
        <f t="shared" si="3"/>
        <v>0</v>
      </c>
      <c r="I14" s="345" t="str">
        <f t="shared" si="4"/>
        <v/>
      </c>
      <c r="J14" s="345" t="str">
        <f t="shared" si="5"/>
        <v/>
      </c>
      <c r="K14" s="456"/>
      <c r="L14" s="456"/>
      <c r="M14" s="456"/>
      <c r="N14" s="456"/>
      <c r="O14" s="235" t="str">
        <f>IFERROR(VLOOKUP($L14,'様式8-2'!$B$11:$N$57,入力規則!L$8,FALSE),"")</f>
        <v/>
      </c>
      <c r="P14" s="236" t="str">
        <f>IFERROR(VLOOKUP($L14,'様式8-2'!$B$11:$N$57,入力規則!C$8,FALSE),"")</f>
        <v/>
      </c>
      <c r="Q14" s="236" t="str">
        <f>IFERROR(VLOOKUP($L14,'様式8-2'!$B$11:$N$57,入力規則!D$8,FALSE),"")</f>
        <v/>
      </c>
      <c r="R14" s="362" t="str">
        <f>IFERROR(VLOOKUP($L14,'様式8-2'!$B$11:$N$57,入力規則!E$8,FALSE),"")</f>
        <v/>
      </c>
      <c r="S14" s="237" t="str">
        <f>IFERROR(VLOOKUP($L14,'様式8-2'!$B$11:$N$57,入力規則!F$8,FALSE),"")</f>
        <v/>
      </c>
      <c r="T14" s="347" t="str">
        <f>IFERROR(G14/I14,"")</f>
        <v/>
      </c>
      <c r="U14" s="347" t="str">
        <f t="shared" si="7"/>
        <v/>
      </c>
      <c r="V14" s="237" t="str">
        <f>IFERROR(VLOOKUP($L14,'様式8-2'!$B$11:$N$57,入力規則!G$8,FALSE),"")</f>
        <v/>
      </c>
      <c r="W14" s="237" t="str">
        <f>IFERROR(VLOOKUP($L14,'様式8-2'!$B$11:$N$57,入力規則!H$8,FALSE),"")</f>
        <v/>
      </c>
      <c r="X14" s="238"/>
      <c r="Y14" s="238"/>
      <c r="Z14" s="349"/>
      <c r="AA14" s="349"/>
      <c r="AB14" s="456"/>
      <c r="AC14" s="239" t="str">
        <f t="shared" si="8"/>
        <v/>
      </c>
      <c r="AD14" s="239" t="str">
        <f>IFERROR(Q14*$AB14,"")</f>
        <v/>
      </c>
      <c r="AE14" s="240" t="str">
        <f>IFERROR(R14*$AB14,"")</f>
        <v/>
      </c>
      <c r="AF14" s="240" t="str">
        <f>IFERROR(S14*$AB14,"")</f>
        <v/>
      </c>
      <c r="AG14" s="240" t="str">
        <f>IFERROR(V14*$AB14,"")</f>
        <v/>
      </c>
      <c r="AH14" s="240" t="str">
        <f>IFERROR(W14*$AB14,"")</f>
        <v/>
      </c>
      <c r="AI14" s="361"/>
      <c r="AJ14" s="361"/>
      <c r="AK14" s="241" t="str">
        <f>IFERROR(VLOOKUP($L14,'様式8-2'!$B$11:$N$57,12,FALSE),"")</f>
        <v/>
      </c>
      <c r="AL14" s="241" t="str">
        <f>IFERROR(VLOOKUP($L14,'様式8-2'!$B$11:$N$57,13,FALSE),"")</f>
        <v/>
      </c>
      <c r="AM14" s="459"/>
    </row>
    <row r="15" spans="1:42" x14ac:dyDescent="0.15">
      <c r="A15" s="220">
        <v>4</v>
      </c>
      <c r="C15" s="456"/>
      <c r="D15" s="457"/>
      <c r="E15" s="456"/>
      <c r="F15" s="456"/>
      <c r="G15" s="344">
        <f t="shared" si="2"/>
        <v>0</v>
      </c>
      <c r="H15" s="344">
        <f t="shared" si="3"/>
        <v>0</v>
      </c>
      <c r="I15" s="345" t="str">
        <f t="shared" si="4"/>
        <v/>
      </c>
      <c r="J15" s="345" t="str">
        <f t="shared" si="5"/>
        <v/>
      </c>
      <c r="K15" s="456"/>
      <c r="L15" s="456"/>
      <c r="M15" s="456"/>
      <c r="N15" s="456"/>
      <c r="O15" s="235" t="str">
        <f>IFERROR(VLOOKUP($L15,'様式8-2'!$B$11:$N$57,入力規則!L$8,FALSE),"")</f>
        <v/>
      </c>
      <c r="P15" s="236" t="str">
        <f>IFERROR(VLOOKUP($L15,'様式8-2'!$B$11:$N$57,入力規則!C$8,FALSE),"")</f>
        <v/>
      </c>
      <c r="Q15" s="236" t="str">
        <f>IFERROR(VLOOKUP($L15,'様式8-2'!$B$11:$N$57,入力規則!D$8,FALSE),"")</f>
        <v/>
      </c>
      <c r="R15" s="362" t="str">
        <f>IFERROR(VLOOKUP($L15,'様式8-2'!$B$11:$N$57,入力規則!E$8,FALSE),"")</f>
        <v/>
      </c>
      <c r="S15" s="237" t="str">
        <f>IFERROR(VLOOKUP($L15,'様式8-2'!$B$11:$N$57,入力規則!F$8,FALSE),"")</f>
        <v/>
      </c>
      <c r="T15" s="347" t="str">
        <f t="shared" si="6"/>
        <v/>
      </c>
      <c r="U15" s="347" t="str">
        <f t="shared" si="7"/>
        <v/>
      </c>
      <c r="V15" s="237" t="str">
        <f>IFERROR(VLOOKUP($L15,'様式8-2'!$B$11:$N$57,入力規則!G$8,FALSE),"")</f>
        <v/>
      </c>
      <c r="W15" s="237" t="str">
        <f>IFERROR(VLOOKUP($L15,'様式8-2'!$B$11:$N$57,入力規則!H$8,FALSE),"")</f>
        <v/>
      </c>
      <c r="X15" s="238"/>
      <c r="Y15" s="238"/>
      <c r="Z15" s="349"/>
      <c r="AA15" s="349"/>
      <c r="AB15" s="456"/>
      <c r="AC15" s="239" t="str">
        <f t="shared" si="8"/>
        <v/>
      </c>
      <c r="AD15" s="239" t="str">
        <f t="shared" si="0"/>
        <v/>
      </c>
      <c r="AE15" s="240" t="str">
        <f t="shared" si="0"/>
        <v/>
      </c>
      <c r="AF15" s="240" t="str">
        <f t="shared" si="0"/>
        <v/>
      </c>
      <c r="AG15" s="240" t="str">
        <f t="shared" si="1"/>
        <v/>
      </c>
      <c r="AH15" s="240" t="str">
        <f t="shared" si="1"/>
        <v/>
      </c>
      <c r="AI15" s="361"/>
      <c r="AJ15" s="361"/>
      <c r="AK15" s="241" t="str">
        <f>IFERROR(VLOOKUP($L15,'様式8-2'!$B$11:$N$57,12,FALSE),"")</f>
        <v/>
      </c>
      <c r="AL15" s="241" t="str">
        <f>IFERROR(VLOOKUP($L15,'様式8-2'!$B$11:$N$57,13,FALSE),"")</f>
        <v/>
      </c>
      <c r="AM15" s="459"/>
    </row>
    <row r="16" spans="1:42" x14ac:dyDescent="0.15">
      <c r="A16" s="220">
        <v>5</v>
      </c>
      <c r="C16" s="456"/>
      <c r="D16" s="457"/>
      <c r="E16" s="456"/>
      <c r="F16" s="456"/>
      <c r="G16" s="344">
        <f t="shared" si="2"/>
        <v>0</v>
      </c>
      <c r="H16" s="344">
        <f t="shared" si="3"/>
        <v>0</v>
      </c>
      <c r="I16" s="345" t="str">
        <f t="shared" si="4"/>
        <v/>
      </c>
      <c r="J16" s="345" t="str">
        <f t="shared" si="5"/>
        <v/>
      </c>
      <c r="K16" s="456"/>
      <c r="L16" s="456"/>
      <c r="M16" s="456"/>
      <c r="N16" s="456"/>
      <c r="O16" s="235" t="str">
        <f>IFERROR(VLOOKUP($L16,'様式8-2'!$B$11:$N$57,入力規則!L$8,FALSE),"")</f>
        <v/>
      </c>
      <c r="P16" s="236" t="str">
        <f>IFERROR(VLOOKUP($L16,'様式8-2'!$B$11:$N$57,入力規則!C$8,FALSE),"")</f>
        <v/>
      </c>
      <c r="Q16" s="236" t="str">
        <f>IFERROR(VLOOKUP($L16,'様式8-2'!$B$11:$N$57,入力規則!D$8,FALSE),"")</f>
        <v/>
      </c>
      <c r="R16" s="362" t="str">
        <f>IFERROR(VLOOKUP($L16,'様式8-2'!$B$11:$N$57,入力規則!E$8,FALSE),"")</f>
        <v/>
      </c>
      <c r="S16" s="237" t="str">
        <f>IFERROR(VLOOKUP($L16,'様式8-2'!$B$11:$N$57,入力規則!F$8,FALSE),"")</f>
        <v/>
      </c>
      <c r="T16" s="347" t="str">
        <f t="shared" si="6"/>
        <v/>
      </c>
      <c r="U16" s="347" t="str">
        <f t="shared" si="7"/>
        <v/>
      </c>
      <c r="V16" s="237" t="str">
        <f>IFERROR(VLOOKUP($L16,'様式8-2'!$B$11:$N$57,入力規則!G$8,FALSE),"")</f>
        <v/>
      </c>
      <c r="W16" s="237" t="str">
        <f>IFERROR(VLOOKUP($L16,'様式8-2'!$B$11:$N$57,入力規則!H$8,FALSE),"")</f>
        <v/>
      </c>
      <c r="X16" s="238"/>
      <c r="Y16" s="238"/>
      <c r="Z16" s="349"/>
      <c r="AA16" s="349"/>
      <c r="AB16" s="456"/>
      <c r="AC16" s="239" t="str">
        <f t="shared" si="8"/>
        <v/>
      </c>
      <c r="AD16" s="239" t="str">
        <f t="shared" si="0"/>
        <v/>
      </c>
      <c r="AE16" s="240" t="str">
        <f t="shared" si="0"/>
        <v/>
      </c>
      <c r="AF16" s="240" t="str">
        <f t="shared" si="0"/>
        <v/>
      </c>
      <c r="AG16" s="240" t="str">
        <f t="shared" si="1"/>
        <v/>
      </c>
      <c r="AH16" s="240" t="str">
        <f t="shared" si="1"/>
        <v/>
      </c>
      <c r="AI16" s="361"/>
      <c r="AJ16" s="361"/>
      <c r="AK16" s="241" t="str">
        <f>IFERROR(VLOOKUP($L16,'様式8-2'!$B$11:$N$57,12,FALSE),"")</f>
        <v/>
      </c>
      <c r="AL16" s="241" t="str">
        <f>IFERROR(VLOOKUP($L16,'様式8-2'!$B$11:$N$57,13,FALSE),"")</f>
        <v/>
      </c>
      <c r="AM16" s="459"/>
    </row>
    <row r="17" spans="1:39" x14ac:dyDescent="0.15">
      <c r="A17" s="220">
        <v>6</v>
      </c>
      <c r="C17" s="456"/>
      <c r="D17" s="457"/>
      <c r="E17" s="456"/>
      <c r="F17" s="456"/>
      <c r="G17" s="344">
        <f t="shared" si="2"/>
        <v>0</v>
      </c>
      <c r="H17" s="344">
        <f t="shared" si="3"/>
        <v>0</v>
      </c>
      <c r="I17" s="345" t="str">
        <f t="shared" si="4"/>
        <v/>
      </c>
      <c r="J17" s="345" t="str">
        <f t="shared" si="5"/>
        <v/>
      </c>
      <c r="K17" s="456"/>
      <c r="L17" s="456"/>
      <c r="M17" s="456"/>
      <c r="N17" s="456"/>
      <c r="O17" s="235" t="str">
        <f>IFERROR(VLOOKUP($L17,'様式8-2'!$B$11:$N$57,入力規則!L$8,FALSE),"")</f>
        <v/>
      </c>
      <c r="P17" s="236" t="str">
        <f>IFERROR(VLOOKUP($L17,'様式8-2'!$B$11:$N$57,入力規則!C$8,FALSE),"")</f>
        <v/>
      </c>
      <c r="Q17" s="236" t="str">
        <f>IFERROR(VLOOKUP($L17,'様式8-2'!$B$11:$N$57,入力規則!D$8,FALSE),"")</f>
        <v/>
      </c>
      <c r="R17" s="362" t="str">
        <f>IFERROR(VLOOKUP($L17,'様式8-2'!$B$11:$N$57,入力規則!E$8,FALSE),"")</f>
        <v/>
      </c>
      <c r="S17" s="237" t="str">
        <f>IFERROR(VLOOKUP($L17,'様式8-2'!$B$11:$N$57,入力規則!F$8,FALSE),"")</f>
        <v/>
      </c>
      <c r="T17" s="347" t="str">
        <f t="shared" si="6"/>
        <v/>
      </c>
      <c r="U17" s="347" t="str">
        <f t="shared" si="7"/>
        <v/>
      </c>
      <c r="V17" s="237" t="str">
        <f>IFERROR(VLOOKUP($L17,'様式8-2'!$B$11:$N$57,入力規則!G$8,FALSE),"")</f>
        <v/>
      </c>
      <c r="W17" s="237" t="str">
        <f>IFERROR(VLOOKUP($L17,'様式8-2'!$B$11:$N$57,入力規則!H$8,FALSE),"")</f>
        <v/>
      </c>
      <c r="X17" s="238"/>
      <c r="Y17" s="238"/>
      <c r="Z17" s="349"/>
      <c r="AA17" s="349"/>
      <c r="AB17" s="456"/>
      <c r="AC17" s="239" t="str">
        <f t="shared" si="8"/>
        <v/>
      </c>
      <c r="AD17" s="239" t="str">
        <f t="shared" si="0"/>
        <v/>
      </c>
      <c r="AE17" s="240" t="str">
        <f t="shared" si="0"/>
        <v/>
      </c>
      <c r="AF17" s="240" t="str">
        <f t="shared" si="0"/>
        <v/>
      </c>
      <c r="AG17" s="240" t="str">
        <f t="shared" si="1"/>
        <v/>
      </c>
      <c r="AH17" s="240" t="str">
        <f t="shared" si="1"/>
        <v/>
      </c>
      <c r="AI17" s="361"/>
      <c r="AJ17" s="361"/>
      <c r="AK17" s="241" t="str">
        <f>IFERROR(VLOOKUP($L17,'様式8-2'!$B$11:$N$57,12,FALSE),"")</f>
        <v/>
      </c>
      <c r="AL17" s="241" t="str">
        <f>IFERROR(VLOOKUP($L17,'様式8-2'!$B$11:$N$57,13,FALSE),"")</f>
        <v/>
      </c>
      <c r="AM17" s="459"/>
    </row>
    <row r="18" spans="1:39" x14ac:dyDescent="0.15">
      <c r="A18" s="220">
        <v>7</v>
      </c>
      <c r="C18" s="456"/>
      <c r="D18" s="457"/>
      <c r="E18" s="456"/>
      <c r="F18" s="456"/>
      <c r="G18" s="344">
        <f t="shared" si="2"/>
        <v>0</v>
      </c>
      <c r="H18" s="344">
        <f t="shared" si="3"/>
        <v>0</v>
      </c>
      <c r="I18" s="345" t="str">
        <f t="shared" si="4"/>
        <v/>
      </c>
      <c r="J18" s="345" t="str">
        <f t="shared" si="5"/>
        <v/>
      </c>
      <c r="K18" s="456"/>
      <c r="L18" s="456"/>
      <c r="M18" s="456"/>
      <c r="N18" s="456"/>
      <c r="O18" s="235" t="str">
        <f>IFERROR(VLOOKUP($L18,'様式8-2'!$B$11:$N$57,入力規則!L$8,FALSE),"")</f>
        <v/>
      </c>
      <c r="P18" s="236" t="str">
        <f>IFERROR(VLOOKUP($L18,'様式8-2'!$B$11:$N$57,入力規則!C$8,FALSE),"")</f>
        <v/>
      </c>
      <c r="Q18" s="236" t="str">
        <f>IFERROR(VLOOKUP($L18,'様式8-2'!$B$11:$N$57,入力規則!D$8,FALSE),"")</f>
        <v/>
      </c>
      <c r="R18" s="362" t="str">
        <f>IFERROR(VLOOKUP($L18,'様式8-2'!$B$11:$N$57,入力規則!E$8,FALSE),"")</f>
        <v/>
      </c>
      <c r="S18" s="237" t="str">
        <f>IFERROR(VLOOKUP($L18,'様式8-2'!$B$11:$N$57,入力規則!F$8,FALSE),"")</f>
        <v/>
      </c>
      <c r="T18" s="347" t="str">
        <f t="shared" si="6"/>
        <v/>
      </c>
      <c r="U18" s="347" t="str">
        <f t="shared" si="7"/>
        <v/>
      </c>
      <c r="V18" s="237" t="str">
        <f>IFERROR(VLOOKUP($L18,'様式8-2'!$B$11:$N$57,入力規則!G$8,FALSE),"")</f>
        <v/>
      </c>
      <c r="W18" s="237" t="str">
        <f>IFERROR(VLOOKUP($L18,'様式8-2'!$B$11:$N$57,入力規則!H$8,FALSE),"")</f>
        <v/>
      </c>
      <c r="X18" s="238"/>
      <c r="Y18" s="238"/>
      <c r="Z18" s="349"/>
      <c r="AA18" s="349"/>
      <c r="AB18" s="456"/>
      <c r="AC18" s="239" t="str">
        <f t="shared" si="8"/>
        <v/>
      </c>
      <c r="AD18" s="239" t="str">
        <f t="shared" si="0"/>
        <v/>
      </c>
      <c r="AE18" s="240" t="str">
        <f t="shared" si="0"/>
        <v/>
      </c>
      <c r="AF18" s="240" t="str">
        <f t="shared" si="0"/>
        <v/>
      </c>
      <c r="AG18" s="240" t="str">
        <f t="shared" si="1"/>
        <v/>
      </c>
      <c r="AH18" s="240" t="str">
        <f t="shared" si="1"/>
        <v/>
      </c>
      <c r="AI18" s="361"/>
      <c r="AJ18" s="361"/>
      <c r="AK18" s="241" t="str">
        <f>IFERROR(VLOOKUP($L18,'様式8-2'!$B$11:$N$57,12,FALSE),"")</f>
        <v/>
      </c>
      <c r="AL18" s="241" t="str">
        <f>IFERROR(VLOOKUP($L18,'様式8-2'!$B$11:$N$57,13,FALSE),"")</f>
        <v/>
      </c>
      <c r="AM18" s="459"/>
    </row>
    <row r="19" spans="1:39" x14ac:dyDescent="0.15">
      <c r="A19" s="220">
        <v>8</v>
      </c>
      <c r="C19" s="456"/>
      <c r="D19" s="457"/>
      <c r="E19" s="456"/>
      <c r="F19" s="456"/>
      <c r="G19" s="344">
        <f t="shared" si="2"/>
        <v>0</v>
      </c>
      <c r="H19" s="344">
        <f t="shared" si="3"/>
        <v>0</v>
      </c>
      <c r="I19" s="345" t="str">
        <f t="shared" si="4"/>
        <v/>
      </c>
      <c r="J19" s="345" t="str">
        <f t="shared" si="5"/>
        <v/>
      </c>
      <c r="K19" s="456"/>
      <c r="L19" s="456"/>
      <c r="M19" s="456"/>
      <c r="N19" s="456"/>
      <c r="O19" s="235" t="str">
        <f>IFERROR(VLOOKUP($L19,'様式8-2'!$B$11:$N$57,入力規則!L$8,FALSE),"")</f>
        <v/>
      </c>
      <c r="P19" s="236" t="str">
        <f>IFERROR(VLOOKUP($L19,'様式8-2'!$B$11:$N$57,入力規則!C$8,FALSE),"")</f>
        <v/>
      </c>
      <c r="Q19" s="236" t="str">
        <f>IFERROR(VLOOKUP($L19,'様式8-2'!$B$11:$N$57,入力規則!D$8,FALSE),"")</f>
        <v/>
      </c>
      <c r="R19" s="362" t="str">
        <f>IFERROR(VLOOKUP($L19,'様式8-2'!$B$11:$N$57,入力規則!E$8,FALSE),"")</f>
        <v/>
      </c>
      <c r="S19" s="237" t="str">
        <f>IFERROR(VLOOKUP($L19,'様式8-2'!$B$11:$N$57,入力規則!F$8,FALSE),"")</f>
        <v/>
      </c>
      <c r="T19" s="347" t="str">
        <f t="shared" si="6"/>
        <v/>
      </c>
      <c r="U19" s="347" t="str">
        <f t="shared" si="7"/>
        <v/>
      </c>
      <c r="V19" s="237" t="str">
        <f>IFERROR(VLOOKUP($L19,'様式8-2'!$B$11:$N$57,入力規則!G$8,FALSE),"")</f>
        <v/>
      </c>
      <c r="W19" s="237" t="str">
        <f>IFERROR(VLOOKUP($L19,'様式8-2'!$B$11:$N$57,入力規則!H$8,FALSE),"")</f>
        <v/>
      </c>
      <c r="X19" s="238"/>
      <c r="Y19" s="238"/>
      <c r="Z19" s="349"/>
      <c r="AA19" s="349"/>
      <c r="AB19" s="456"/>
      <c r="AC19" s="239" t="str">
        <f t="shared" si="8"/>
        <v/>
      </c>
      <c r="AD19" s="239" t="str">
        <f t="shared" si="0"/>
        <v/>
      </c>
      <c r="AE19" s="240" t="str">
        <f t="shared" si="0"/>
        <v/>
      </c>
      <c r="AF19" s="240" t="str">
        <f t="shared" si="0"/>
        <v/>
      </c>
      <c r="AG19" s="240" t="str">
        <f t="shared" si="1"/>
        <v/>
      </c>
      <c r="AH19" s="240" t="str">
        <f t="shared" si="1"/>
        <v/>
      </c>
      <c r="AI19" s="361"/>
      <c r="AJ19" s="361"/>
      <c r="AK19" s="241" t="str">
        <f>IFERROR(VLOOKUP($L19,'様式8-2'!$B$11:$N$57,12,FALSE),"")</f>
        <v/>
      </c>
      <c r="AL19" s="241" t="str">
        <f>IFERROR(VLOOKUP($L19,'様式8-2'!$B$11:$N$57,13,FALSE),"")</f>
        <v/>
      </c>
      <c r="AM19" s="459"/>
    </row>
    <row r="20" spans="1:39" x14ac:dyDescent="0.15">
      <c r="A20" s="220">
        <v>9</v>
      </c>
      <c r="C20" s="456"/>
      <c r="D20" s="457"/>
      <c r="E20" s="456"/>
      <c r="F20" s="456"/>
      <c r="G20" s="344">
        <f t="shared" si="2"/>
        <v>0</v>
      </c>
      <c r="H20" s="344">
        <f t="shared" si="3"/>
        <v>0</v>
      </c>
      <c r="I20" s="345" t="str">
        <f t="shared" si="4"/>
        <v/>
      </c>
      <c r="J20" s="345" t="str">
        <f t="shared" si="5"/>
        <v/>
      </c>
      <c r="K20" s="456"/>
      <c r="L20" s="456"/>
      <c r="M20" s="456"/>
      <c r="N20" s="456"/>
      <c r="O20" s="235" t="str">
        <f>IFERROR(VLOOKUP($L20,'様式8-2'!$B$11:$N$57,入力規則!L$8,FALSE),"")</f>
        <v/>
      </c>
      <c r="P20" s="236" t="str">
        <f>IFERROR(VLOOKUP($L20,'様式8-2'!$B$11:$N$57,入力規則!C$8,FALSE),"")</f>
        <v/>
      </c>
      <c r="Q20" s="236" t="str">
        <f>IFERROR(VLOOKUP($L20,'様式8-2'!$B$11:$N$57,入力規則!D$8,FALSE),"")</f>
        <v/>
      </c>
      <c r="R20" s="362" t="str">
        <f>IFERROR(VLOOKUP($L20,'様式8-2'!$B$11:$N$57,入力規則!E$8,FALSE),"")</f>
        <v/>
      </c>
      <c r="S20" s="237" t="str">
        <f>IFERROR(VLOOKUP($L20,'様式8-2'!$B$11:$N$57,入力規則!F$8,FALSE),"")</f>
        <v/>
      </c>
      <c r="T20" s="347" t="str">
        <f t="shared" si="6"/>
        <v/>
      </c>
      <c r="U20" s="347" t="str">
        <f t="shared" si="7"/>
        <v/>
      </c>
      <c r="V20" s="237" t="str">
        <f>IFERROR(VLOOKUP($L20,'様式8-2'!$B$11:$N$57,入力規則!G$8,FALSE),"")</f>
        <v/>
      </c>
      <c r="W20" s="237" t="str">
        <f>IFERROR(VLOOKUP($L20,'様式8-2'!$B$11:$N$57,入力規則!H$8,FALSE),"")</f>
        <v/>
      </c>
      <c r="X20" s="238"/>
      <c r="Y20" s="238"/>
      <c r="Z20" s="349"/>
      <c r="AA20" s="349"/>
      <c r="AB20" s="456"/>
      <c r="AC20" s="239" t="str">
        <f t="shared" si="8"/>
        <v/>
      </c>
      <c r="AD20" s="239" t="str">
        <f t="shared" si="0"/>
        <v/>
      </c>
      <c r="AE20" s="240" t="str">
        <f t="shared" si="0"/>
        <v/>
      </c>
      <c r="AF20" s="240" t="str">
        <f t="shared" si="0"/>
        <v/>
      </c>
      <c r="AG20" s="240" t="str">
        <f t="shared" si="1"/>
        <v/>
      </c>
      <c r="AH20" s="240" t="str">
        <f t="shared" si="1"/>
        <v/>
      </c>
      <c r="AI20" s="361"/>
      <c r="AJ20" s="361"/>
      <c r="AK20" s="241" t="str">
        <f>IFERROR(VLOOKUP($L20,'様式8-2'!$B$11:$N$57,12,FALSE),"")</f>
        <v/>
      </c>
      <c r="AL20" s="241" t="str">
        <f>IFERROR(VLOOKUP($L20,'様式8-2'!$B$11:$N$57,13,FALSE),"")</f>
        <v/>
      </c>
      <c r="AM20" s="459"/>
    </row>
    <row r="21" spans="1:39" x14ac:dyDescent="0.15">
      <c r="A21" s="220">
        <v>10</v>
      </c>
      <c r="C21" s="456"/>
      <c r="D21" s="457"/>
      <c r="E21" s="456"/>
      <c r="F21" s="456"/>
      <c r="G21" s="344">
        <f t="shared" si="2"/>
        <v>0</v>
      </c>
      <c r="H21" s="344">
        <f t="shared" si="3"/>
        <v>0</v>
      </c>
      <c r="I21" s="345" t="str">
        <f t="shared" si="4"/>
        <v/>
      </c>
      <c r="J21" s="345" t="str">
        <f t="shared" si="5"/>
        <v/>
      </c>
      <c r="K21" s="456"/>
      <c r="L21" s="456"/>
      <c r="M21" s="456"/>
      <c r="N21" s="456"/>
      <c r="O21" s="235" t="str">
        <f>IFERROR(VLOOKUP($L21,'様式8-2'!$B$11:$N$57,入力規則!L$8,FALSE),"")</f>
        <v/>
      </c>
      <c r="P21" s="236" t="str">
        <f>IFERROR(VLOOKUP($L21,'様式8-2'!$B$11:$N$57,入力規則!C$8,FALSE),"")</f>
        <v/>
      </c>
      <c r="Q21" s="236" t="str">
        <f>IFERROR(VLOOKUP($L21,'様式8-2'!$B$11:$N$57,入力規則!D$8,FALSE),"")</f>
        <v/>
      </c>
      <c r="R21" s="362" t="str">
        <f>IFERROR(VLOOKUP($L21,'様式8-2'!$B$11:$N$57,入力規則!E$8,FALSE),"")</f>
        <v/>
      </c>
      <c r="S21" s="237" t="str">
        <f>IFERROR(VLOOKUP($L21,'様式8-2'!$B$11:$N$57,入力規則!F$8,FALSE),"")</f>
        <v/>
      </c>
      <c r="T21" s="347" t="str">
        <f t="shared" si="6"/>
        <v/>
      </c>
      <c r="U21" s="347" t="str">
        <f t="shared" si="7"/>
        <v/>
      </c>
      <c r="V21" s="237" t="str">
        <f>IFERROR(VLOOKUP($L21,'様式8-2'!$B$11:$N$57,入力規則!G$8,FALSE),"")</f>
        <v/>
      </c>
      <c r="W21" s="237" t="str">
        <f>IFERROR(VLOOKUP($L21,'様式8-2'!$B$11:$N$57,入力規則!H$8,FALSE),"")</f>
        <v/>
      </c>
      <c r="X21" s="238"/>
      <c r="Y21" s="238"/>
      <c r="Z21" s="349"/>
      <c r="AA21" s="349"/>
      <c r="AB21" s="456"/>
      <c r="AC21" s="239" t="str">
        <f t="shared" si="8"/>
        <v/>
      </c>
      <c r="AD21" s="239" t="str">
        <f t="shared" si="0"/>
        <v/>
      </c>
      <c r="AE21" s="240" t="str">
        <f t="shared" si="0"/>
        <v/>
      </c>
      <c r="AF21" s="240" t="str">
        <f t="shared" si="0"/>
        <v/>
      </c>
      <c r="AG21" s="240" t="str">
        <f t="shared" si="1"/>
        <v/>
      </c>
      <c r="AH21" s="240" t="str">
        <f t="shared" si="1"/>
        <v/>
      </c>
      <c r="AI21" s="361"/>
      <c r="AJ21" s="361"/>
      <c r="AK21" s="241" t="str">
        <f>IFERROR(VLOOKUP($L21,'様式8-2'!$B$11:$N$57,12,FALSE),"")</f>
        <v/>
      </c>
      <c r="AL21" s="241" t="str">
        <f>IFERROR(VLOOKUP($L21,'様式8-2'!$B$11:$N$57,13,FALSE),"")</f>
        <v/>
      </c>
      <c r="AM21" s="459"/>
    </row>
    <row r="22" spans="1:39" x14ac:dyDescent="0.15">
      <c r="A22" s="220">
        <v>11</v>
      </c>
      <c r="C22" s="456"/>
      <c r="D22" s="457"/>
      <c r="E22" s="456"/>
      <c r="F22" s="456"/>
      <c r="G22" s="344">
        <f t="shared" si="2"/>
        <v>0</v>
      </c>
      <c r="H22" s="344">
        <f t="shared" si="3"/>
        <v>0</v>
      </c>
      <c r="I22" s="345" t="str">
        <f t="shared" si="4"/>
        <v/>
      </c>
      <c r="J22" s="345" t="str">
        <f t="shared" si="5"/>
        <v/>
      </c>
      <c r="K22" s="456"/>
      <c r="L22" s="456"/>
      <c r="M22" s="456"/>
      <c r="N22" s="456"/>
      <c r="O22" s="235" t="str">
        <f>IFERROR(VLOOKUP($L22,'様式8-2'!$B$11:$N$57,入力規則!L$8,FALSE),"")</f>
        <v/>
      </c>
      <c r="P22" s="236" t="str">
        <f>IFERROR(VLOOKUP($L22,'様式8-2'!$B$11:$N$57,入力規則!C$8,FALSE),"")</f>
        <v/>
      </c>
      <c r="Q22" s="236" t="str">
        <f>IFERROR(VLOOKUP($L22,'様式8-2'!$B$11:$N$57,入力規則!D$8,FALSE),"")</f>
        <v/>
      </c>
      <c r="R22" s="362" t="str">
        <f>IFERROR(VLOOKUP($L22,'様式8-2'!$B$11:$N$57,入力規則!E$8,FALSE),"")</f>
        <v/>
      </c>
      <c r="S22" s="237" t="str">
        <f>IFERROR(VLOOKUP($L22,'様式8-2'!$B$11:$N$57,入力規則!F$8,FALSE),"")</f>
        <v/>
      </c>
      <c r="T22" s="347" t="str">
        <f t="shared" si="6"/>
        <v/>
      </c>
      <c r="U22" s="347" t="str">
        <f t="shared" si="7"/>
        <v/>
      </c>
      <c r="V22" s="237" t="str">
        <f>IFERROR(VLOOKUP($L22,'様式8-2'!$B$11:$N$57,入力規則!G$8,FALSE),"")</f>
        <v/>
      </c>
      <c r="W22" s="237" t="str">
        <f>IFERROR(VLOOKUP($L22,'様式8-2'!$B$11:$N$57,入力規則!H$8,FALSE),"")</f>
        <v/>
      </c>
      <c r="X22" s="238"/>
      <c r="Y22" s="238"/>
      <c r="Z22" s="349"/>
      <c r="AA22" s="349"/>
      <c r="AB22" s="456"/>
      <c r="AC22" s="239" t="str">
        <f t="shared" si="8"/>
        <v/>
      </c>
      <c r="AD22" s="239" t="str">
        <f t="shared" si="0"/>
        <v/>
      </c>
      <c r="AE22" s="240" t="str">
        <f t="shared" si="0"/>
        <v/>
      </c>
      <c r="AF22" s="240" t="str">
        <f t="shared" si="0"/>
        <v/>
      </c>
      <c r="AG22" s="240" t="str">
        <f t="shared" si="1"/>
        <v/>
      </c>
      <c r="AH22" s="240" t="str">
        <f t="shared" si="1"/>
        <v/>
      </c>
      <c r="AI22" s="361"/>
      <c r="AJ22" s="361"/>
      <c r="AK22" s="241" t="str">
        <f>IFERROR(VLOOKUP($L22,'様式8-2'!$B$11:$N$57,12,FALSE),"")</f>
        <v/>
      </c>
      <c r="AL22" s="241" t="str">
        <f>IFERROR(VLOOKUP($L22,'様式8-2'!$B$11:$N$57,13,FALSE),"")</f>
        <v/>
      </c>
      <c r="AM22" s="459"/>
    </row>
    <row r="23" spans="1:39" x14ac:dyDescent="0.15">
      <c r="A23" s="220">
        <v>12</v>
      </c>
      <c r="C23" s="456"/>
      <c r="D23" s="457"/>
      <c r="E23" s="456"/>
      <c r="F23" s="456"/>
      <c r="G23" s="344">
        <f t="shared" si="2"/>
        <v>0</v>
      </c>
      <c r="H23" s="344">
        <f t="shared" si="3"/>
        <v>0</v>
      </c>
      <c r="I23" s="345" t="str">
        <f t="shared" si="4"/>
        <v/>
      </c>
      <c r="J23" s="345" t="str">
        <f t="shared" si="5"/>
        <v/>
      </c>
      <c r="K23" s="456"/>
      <c r="L23" s="456"/>
      <c r="M23" s="456"/>
      <c r="N23" s="456"/>
      <c r="O23" s="235" t="str">
        <f>IFERROR(VLOOKUP($L23,'様式8-2'!$B$11:$N$57,入力規則!L$8,FALSE),"")</f>
        <v/>
      </c>
      <c r="P23" s="236" t="str">
        <f>IFERROR(VLOOKUP($L23,'様式8-2'!$B$11:$N$57,入力規則!C$8,FALSE),"")</f>
        <v/>
      </c>
      <c r="Q23" s="236" t="str">
        <f>IFERROR(VLOOKUP($L23,'様式8-2'!$B$11:$N$57,入力規則!D$8,FALSE),"")</f>
        <v/>
      </c>
      <c r="R23" s="362" t="str">
        <f>IFERROR(VLOOKUP($L23,'様式8-2'!$B$11:$N$57,入力規則!E$8,FALSE),"")</f>
        <v/>
      </c>
      <c r="S23" s="237" t="str">
        <f>IFERROR(VLOOKUP($L23,'様式8-2'!$B$11:$N$57,入力規則!F$8,FALSE),"")</f>
        <v/>
      </c>
      <c r="T23" s="347" t="str">
        <f t="shared" si="6"/>
        <v/>
      </c>
      <c r="U23" s="347" t="str">
        <f t="shared" si="7"/>
        <v/>
      </c>
      <c r="V23" s="237" t="str">
        <f>IFERROR(VLOOKUP($L23,'様式8-2'!$B$11:$N$57,入力規則!G$8,FALSE),"")</f>
        <v/>
      </c>
      <c r="W23" s="237" t="str">
        <f>IFERROR(VLOOKUP($L23,'様式8-2'!$B$11:$N$57,入力規則!H$8,FALSE),"")</f>
        <v/>
      </c>
      <c r="X23" s="238"/>
      <c r="Y23" s="238"/>
      <c r="Z23" s="349"/>
      <c r="AA23" s="349"/>
      <c r="AB23" s="456"/>
      <c r="AC23" s="239" t="str">
        <f t="shared" si="8"/>
        <v/>
      </c>
      <c r="AD23" s="239" t="str">
        <f t="shared" si="0"/>
        <v/>
      </c>
      <c r="AE23" s="240" t="str">
        <f t="shared" si="0"/>
        <v/>
      </c>
      <c r="AF23" s="240" t="str">
        <f t="shared" si="0"/>
        <v/>
      </c>
      <c r="AG23" s="240" t="str">
        <f t="shared" si="1"/>
        <v/>
      </c>
      <c r="AH23" s="240" t="str">
        <f t="shared" si="1"/>
        <v/>
      </c>
      <c r="AI23" s="361"/>
      <c r="AJ23" s="361"/>
      <c r="AK23" s="241" t="str">
        <f>IFERROR(VLOOKUP($L23,'様式8-2'!$B$11:$N$57,12,FALSE),"")</f>
        <v/>
      </c>
      <c r="AL23" s="241" t="str">
        <f>IFERROR(VLOOKUP($L23,'様式8-2'!$B$11:$N$57,13,FALSE),"")</f>
        <v/>
      </c>
      <c r="AM23" s="459"/>
    </row>
    <row r="24" spans="1:39" x14ac:dyDescent="0.15">
      <c r="A24" s="220">
        <v>13</v>
      </c>
      <c r="C24" s="456"/>
      <c r="D24" s="457"/>
      <c r="E24" s="456"/>
      <c r="F24" s="456"/>
      <c r="G24" s="344">
        <f t="shared" si="2"/>
        <v>0</v>
      </c>
      <c r="H24" s="344">
        <f t="shared" si="3"/>
        <v>0</v>
      </c>
      <c r="I24" s="345" t="str">
        <f t="shared" si="4"/>
        <v/>
      </c>
      <c r="J24" s="345" t="str">
        <f t="shared" si="5"/>
        <v/>
      </c>
      <c r="K24" s="456"/>
      <c r="L24" s="456"/>
      <c r="M24" s="456"/>
      <c r="N24" s="456"/>
      <c r="O24" s="235" t="str">
        <f>IFERROR(VLOOKUP($L24,'様式8-2'!$B$11:$N$57,入力規則!L$8,FALSE),"")</f>
        <v/>
      </c>
      <c r="P24" s="236" t="str">
        <f>IFERROR(VLOOKUP($L24,'様式8-2'!$B$11:$N$57,入力規則!C$8,FALSE),"")</f>
        <v/>
      </c>
      <c r="Q24" s="236" t="str">
        <f>IFERROR(VLOOKUP($L24,'様式8-2'!$B$11:$N$57,入力規則!D$8,FALSE),"")</f>
        <v/>
      </c>
      <c r="R24" s="362" t="str">
        <f>IFERROR(VLOOKUP($L24,'様式8-2'!$B$11:$N$57,入力規則!E$8,FALSE),"")</f>
        <v/>
      </c>
      <c r="S24" s="237" t="str">
        <f>IFERROR(VLOOKUP($L24,'様式8-2'!$B$11:$N$57,入力規則!F$8,FALSE),"")</f>
        <v/>
      </c>
      <c r="T24" s="347" t="str">
        <f t="shared" si="6"/>
        <v/>
      </c>
      <c r="U24" s="347" t="str">
        <f t="shared" si="7"/>
        <v/>
      </c>
      <c r="V24" s="237" t="str">
        <f>IFERROR(VLOOKUP($L24,'様式8-2'!$B$11:$N$57,入力規則!G$8,FALSE),"")</f>
        <v/>
      </c>
      <c r="W24" s="237" t="str">
        <f>IFERROR(VLOOKUP($L24,'様式8-2'!$B$11:$N$57,入力規則!H$8,FALSE),"")</f>
        <v/>
      </c>
      <c r="X24" s="238"/>
      <c r="Y24" s="238"/>
      <c r="Z24" s="349"/>
      <c r="AA24" s="349"/>
      <c r="AB24" s="456"/>
      <c r="AC24" s="239" t="str">
        <f t="shared" si="8"/>
        <v/>
      </c>
      <c r="AD24" s="239" t="str">
        <f t="shared" si="0"/>
        <v/>
      </c>
      <c r="AE24" s="240" t="str">
        <f t="shared" si="0"/>
        <v/>
      </c>
      <c r="AF24" s="240" t="str">
        <f t="shared" si="0"/>
        <v/>
      </c>
      <c r="AG24" s="240" t="str">
        <f t="shared" si="1"/>
        <v/>
      </c>
      <c r="AH24" s="240" t="str">
        <f t="shared" si="1"/>
        <v/>
      </c>
      <c r="AI24" s="361"/>
      <c r="AJ24" s="361"/>
      <c r="AK24" s="241" t="str">
        <f>IFERROR(VLOOKUP($L24,'様式8-2'!$B$11:$N$57,12,FALSE),"")</f>
        <v/>
      </c>
      <c r="AL24" s="241" t="str">
        <f>IFERROR(VLOOKUP($L24,'様式8-2'!$B$11:$N$57,13,FALSE),"")</f>
        <v/>
      </c>
      <c r="AM24" s="459"/>
    </row>
    <row r="25" spans="1:39" x14ac:dyDescent="0.15">
      <c r="A25" s="220">
        <v>14</v>
      </c>
      <c r="C25" s="456"/>
      <c r="D25" s="457"/>
      <c r="E25" s="456"/>
      <c r="F25" s="456"/>
      <c r="G25" s="344">
        <f t="shared" si="2"/>
        <v>0</v>
      </c>
      <c r="H25" s="344">
        <f t="shared" si="3"/>
        <v>0</v>
      </c>
      <c r="I25" s="345" t="str">
        <f t="shared" si="4"/>
        <v/>
      </c>
      <c r="J25" s="345" t="str">
        <f t="shared" si="5"/>
        <v/>
      </c>
      <c r="K25" s="456"/>
      <c r="L25" s="456"/>
      <c r="M25" s="456"/>
      <c r="N25" s="456"/>
      <c r="O25" s="235" t="str">
        <f>IFERROR(VLOOKUP($L25,'様式8-2'!$B$11:$N$57,入力規則!L$8,FALSE),"")</f>
        <v/>
      </c>
      <c r="P25" s="236" t="str">
        <f>IFERROR(VLOOKUP($L25,'様式8-2'!$B$11:$N$57,入力規則!C$8,FALSE),"")</f>
        <v/>
      </c>
      <c r="Q25" s="236" t="str">
        <f>IFERROR(VLOOKUP($L25,'様式8-2'!$B$11:$N$57,入力規則!D$8,FALSE),"")</f>
        <v/>
      </c>
      <c r="R25" s="362" t="str">
        <f>IFERROR(VLOOKUP($L25,'様式8-2'!$B$11:$N$57,入力規則!E$8,FALSE),"")</f>
        <v/>
      </c>
      <c r="S25" s="237" t="str">
        <f>IFERROR(VLOOKUP($L25,'様式8-2'!$B$11:$N$57,入力規則!F$8,FALSE),"")</f>
        <v/>
      </c>
      <c r="T25" s="347" t="str">
        <f t="shared" si="6"/>
        <v/>
      </c>
      <c r="U25" s="347" t="str">
        <f t="shared" si="7"/>
        <v/>
      </c>
      <c r="V25" s="237" t="str">
        <f>IFERROR(VLOOKUP($L25,'様式8-2'!$B$11:$N$57,入力規則!G$8,FALSE),"")</f>
        <v/>
      </c>
      <c r="W25" s="237" t="str">
        <f>IFERROR(VLOOKUP($L25,'様式8-2'!$B$11:$N$57,入力規則!H$8,FALSE),"")</f>
        <v/>
      </c>
      <c r="X25" s="238"/>
      <c r="Y25" s="238"/>
      <c r="Z25" s="349"/>
      <c r="AA25" s="349"/>
      <c r="AB25" s="456"/>
      <c r="AC25" s="239" t="str">
        <f t="shared" si="8"/>
        <v/>
      </c>
      <c r="AD25" s="239" t="str">
        <f t="shared" si="0"/>
        <v/>
      </c>
      <c r="AE25" s="240" t="str">
        <f t="shared" si="0"/>
        <v/>
      </c>
      <c r="AF25" s="240" t="str">
        <f t="shared" si="0"/>
        <v/>
      </c>
      <c r="AG25" s="240" t="str">
        <f t="shared" si="1"/>
        <v/>
      </c>
      <c r="AH25" s="240" t="str">
        <f t="shared" si="1"/>
        <v/>
      </c>
      <c r="AI25" s="361"/>
      <c r="AJ25" s="361"/>
      <c r="AK25" s="241" t="str">
        <f>IFERROR(VLOOKUP($L25,'様式8-2'!$B$11:$N$57,12,FALSE),"")</f>
        <v/>
      </c>
      <c r="AL25" s="241" t="str">
        <f>IFERROR(VLOOKUP($L25,'様式8-2'!$B$11:$N$57,13,FALSE),"")</f>
        <v/>
      </c>
      <c r="AM25" s="459"/>
    </row>
    <row r="26" spans="1:39" x14ac:dyDescent="0.15">
      <c r="A26" s="220">
        <v>15</v>
      </c>
      <c r="C26" s="456"/>
      <c r="D26" s="457"/>
      <c r="E26" s="456"/>
      <c r="F26" s="456"/>
      <c r="G26" s="344">
        <f t="shared" si="2"/>
        <v>0</v>
      </c>
      <c r="H26" s="344">
        <f t="shared" si="3"/>
        <v>0</v>
      </c>
      <c r="I26" s="345" t="str">
        <f t="shared" si="4"/>
        <v/>
      </c>
      <c r="J26" s="345" t="str">
        <f t="shared" si="5"/>
        <v/>
      </c>
      <c r="K26" s="456"/>
      <c r="L26" s="456"/>
      <c r="M26" s="456"/>
      <c r="N26" s="456"/>
      <c r="O26" s="235" t="str">
        <f>IFERROR(VLOOKUP($L26,'様式8-2'!$B$11:$N$57,入力規則!L$8,FALSE),"")</f>
        <v/>
      </c>
      <c r="P26" s="236" t="str">
        <f>IFERROR(VLOOKUP($L26,'様式8-2'!$B$11:$N$57,入力規則!C$8,FALSE),"")</f>
        <v/>
      </c>
      <c r="Q26" s="236" t="str">
        <f>IFERROR(VLOOKUP($L26,'様式8-2'!$B$11:$N$57,入力規則!D$8,FALSE),"")</f>
        <v/>
      </c>
      <c r="R26" s="362" t="str">
        <f>IFERROR(VLOOKUP($L26,'様式8-2'!$B$11:$N$57,入力規則!E$8,FALSE),"")</f>
        <v/>
      </c>
      <c r="S26" s="237" t="str">
        <f>IFERROR(VLOOKUP($L26,'様式8-2'!$B$11:$N$57,入力規則!F$8,FALSE),"")</f>
        <v/>
      </c>
      <c r="T26" s="347" t="str">
        <f t="shared" si="6"/>
        <v/>
      </c>
      <c r="U26" s="347" t="str">
        <f t="shared" si="7"/>
        <v/>
      </c>
      <c r="V26" s="237" t="str">
        <f>IFERROR(VLOOKUP($L26,'様式8-2'!$B$11:$N$57,入力規則!G$8,FALSE),"")</f>
        <v/>
      </c>
      <c r="W26" s="237" t="str">
        <f>IFERROR(VLOOKUP($L26,'様式8-2'!$B$11:$N$57,入力規則!H$8,FALSE),"")</f>
        <v/>
      </c>
      <c r="X26" s="238"/>
      <c r="Y26" s="238"/>
      <c r="Z26" s="349"/>
      <c r="AA26" s="349"/>
      <c r="AB26" s="456"/>
      <c r="AC26" s="239" t="str">
        <f t="shared" si="8"/>
        <v/>
      </c>
      <c r="AD26" s="239" t="str">
        <f t="shared" si="0"/>
        <v/>
      </c>
      <c r="AE26" s="240" t="str">
        <f t="shared" si="0"/>
        <v/>
      </c>
      <c r="AF26" s="240" t="str">
        <f t="shared" si="0"/>
        <v/>
      </c>
      <c r="AG26" s="240" t="str">
        <f t="shared" si="1"/>
        <v/>
      </c>
      <c r="AH26" s="240" t="str">
        <f t="shared" si="1"/>
        <v/>
      </c>
      <c r="AI26" s="361"/>
      <c r="AJ26" s="361"/>
      <c r="AK26" s="241" t="str">
        <f>IFERROR(VLOOKUP($L26,'様式8-2'!$B$11:$N$57,12,FALSE),"")</f>
        <v/>
      </c>
      <c r="AL26" s="241" t="str">
        <f>IFERROR(VLOOKUP($L26,'様式8-2'!$B$11:$N$57,13,FALSE),"")</f>
        <v/>
      </c>
      <c r="AM26" s="459"/>
    </row>
    <row r="27" spans="1:39" x14ac:dyDescent="0.15">
      <c r="A27" s="220">
        <v>16</v>
      </c>
      <c r="C27" s="456"/>
      <c r="D27" s="457"/>
      <c r="E27" s="456"/>
      <c r="F27" s="456"/>
      <c r="G27" s="344">
        <f t="shared" si="2"/>
        <v>0</v>
      </c>
      <c r="H27" s="344">
        <f t="shared" si="3"/>
        <v>0</v>
      </c>
      <c r="I27" s="345" t="str">
        <f t="shared" si="4"/>
        <v/>
      </c>
      <c r="J27" s="345" t="str">
        <f t="shared" si="5"/>
        <v/>
      </c>
      <c r="K27" s="456"/>
      <c r="L27" s="456"/>
      <c r="M27" s="456"/>
      <c r="N27" s="456"/>
      <c r="O27" s="235" t="str">
        <f>IFERROR(VLOOKUP($L27,'様式8-2'!$B$11:$N$57,入力規則!L$8,FALSE),"")</f>
        <v/>
      </c>
      <c r="P27" s="236" t="str">
        <f>IFERROR(VLOOKUP($L27,'様式8-2'!$B$11:$N$57,入力規則!C$8,FALSE),"")</f>
        <v/>
      </c>
      <c r="Q27" s="236" t="str">
        <f>IFERROR(VLOOKUP($L27,'様式8-2'!$B$11:$N$57,入力規則!D$8,FALSE),"")</f>
        <v/>
      </c>
      <c r="R27" s="362" t="str">
        <f>IFERROR(VLOOKUP($L27,'様式8-2'!$B$11:$N$57,入力規則!E$8,FALSE),"")</f>
        <v/>
      </c>
      <c r="S27" s="237" t="str">
        <f>IFERROR(VLOOKUP($L27,'様式8-2'!$B$11:$N$57,入力規則!F$8,FALSE),"")</f>
        <v/>
      </c>
      <c r="T27" s="347" t="str">
        <f t="shared" si="6"/>
        <v/>
      </c>
      <c r="U27" s="347" t="str">
        <f t="shared" si="7"/>
        <v/>
      </c>
      <c r="V27" s="237" t="str">
        <f>IFERROR(VLOOKUP($L27,'様式8-2'!$B$11:$N$57,入力規則!G$8,FALSE),"")</f>
        <v/>
      </c>
      <c r="W27" s="237" t="str">
        <f>IFERROR(VLOOKUP($L27,'様式8-2'!$B$11:$N$57,入力規則!H$8,FALSE),"")</f>
        <v/>
      </c>
      <c r="X27" s="238"/>
      <c r="Y27" s="238"/>
      <c r="Z27" s="349"/>
      <c r="AA27" s="349"/>
      <c r="AB27" s="456"/>
      <c r="AC27" s="239" t="str">
        <f t="shared" si="8"/>
        <v/>
      </c>
      <c r="AD27" s="239" t="str">
        <f t="shared" si="0"/>
        <v/>
      </c>
      <c r="AE27" s="240" t="str">
        <f t="shared" si="0"/>
        <v/>
      </c>
      <c r="AF27" s="240" t="str">
        <f t="shared" si="0"/>
        <v/>
      </c>
      <c r="AG27" s="240" t="str">
        <f t="shared" si="1"/>
        <v/>
      </c>
      <c r="AH27" s="240" t="str">
        <f t="shared" si="1"/>
        <v/>
      </c>
      <c r="AI27" s="361"/>
      <c r="AJ27" s="361"/>
      <c r="AK27" s="241" t="str">
        <f>IFERROR(VLOOKUP($L27,'様式8-2'!$B$11:$N$57,12,FALSE),"")</f>
        <v/>
      </c>
      <c r="AL27" s="241" t="str">
        <f>IFERROR(VLOOKUP($L27,'様式8-2'!$B$11:$N$57,13,FALSE),"")</f>
        <v/>
      </c>
      <c r="AM27" s="459"/>
    </row>
    <row r="28" spans="1:39" x14ac:dyDescent="0.15">
      <c r="A28" s="220">
        <v>17</v>
      </c>
      <c r="C28" s="456"/>
      <c r="D28" s="457"/>
      <c r="E28" s="456"/>
      <c r="F28" s="456"/>
      <c r="G28" s="344">
        <f t="shared" si="2"/>
        <v>0</v>
      </c>
      <c r="H28" s="344">
        <f t="shared" si="3"/>
        <v>0</v>
      </c>
      <c r="I28" s="345" t="str">
        <f t="shared" si="4"/>
        <v/>
      </c>
      <c r="J28" s="345" t="str">
        <f t="shared" si="5"/>
        <v/>
      </c>
      <c r="K28" s="456"/>
      <c r="L28" s="456"/>
      <c r="M28" s="456"/>
      <c r="N28" s="456"/>
      <c r="O28" s="235" t="str">
        <f>IFERROR(VLOOKUP($L28,'様式8-2'!$B$11:$N$57,入力規則!L$8,FALSE),"")</f>
        <v/>
      </c>
      <c r="P28" s="236" t="str">
        <f>IFERROR(VLOOKUP($L28,'様式8-2'!$B$11:$N$57,入力規則!C$8,FALSE),"")</f>
        <v/>
      </c>
      <c r="Q28" s="236" t="str">
        <f>IFERROR(VLOOKUP($L28,'様式8-2'!$B$11:$N$57,入力規則!D$8,FALSE),"")</f>
        <v/>
      </c>
      <c r="R28" s="362" t="str">
        <f>IFERROR(VLOOKUP($L28,'様式8-2'!$B$11:$N$57,入力規則!E$8,FALSE),"")</f>
        <v/>
      </c>
      <c r="S28" s="237" t="str">
        <f>IFERROR(VLOOKUP($L28,'様式8-2'!$B$11:$N$57,入力規則!F$8,FALSE),"")</f>
        <v/>
      </c>
      <c r="T28" s="347" t="str">
        <f t="shared" si="6"/>
        <v/>
      </c>
      <c r="U28" s="347" t="str">
        <f t="shared" si="7"/>
        <v/>
      </c>
      <c r="V28" s="237" t="str">
        <f>IFERROR(VLOOKUP($L28,'様式8-2'!$B$11:$N$57,入力規則!G$8,FALSE),"")</f>
        <v/>
      </c>
      <c r="W28" s="237" t="str">
        <f>IFERROR(VLOOKUP($L28,'様式8-2'!$B$11:$N$57,入力規則!H$8,FALSE),"")</f>
        <v/>
      </c>
      <c r="X28" s="238"/>
      <c r="Y28" s="238"/>
      <c r="Z28" s="349"/>
      <c r="AA28" s="349"/>
      <c r="AB28" s="456"/>
      <c r="AC28" s="239" t="str">
        <f t="shared" si="8"/>
        <v/>
      </c>
      <c r="AD28" s="239" t="str">
        <f t="shared" si="0"/>
        <v/>
      </c>
      <c r="AE28" s="240" t="str">
        <f t="shared" si="0"/>
        <v/>
      </c>
      <c r="AF28" s="240" t="str">
        <f t="shared" si="0"/>
        <v/>
      </c>
      <c r="AG28" s="240" t="str">
        <f t="shared" si="1"/>
        <v/>
      </c>
      <c r="AH28" s="240" t="str">
        <f t="shared" si="1"/>
        <v/>
      </c>
      <c r="AI28" s="361"/>
      <c r="AJ28" s="361"/>
      <c r="AK28" s="241" t="str">
        <f>IFERROR(VLOOKUP($L28,'様式8-2'!$B$11:$N$57,12,FALSE),"")</f>
        <v/>
      </c>
      <c r="AL28" s="241" t="str">
        <f>IFERROR(VLOOKUP($L28,'様式8-2'!$B$11:$N$57,13,FALSE),"")</f>
        <v/>
      </c>
      <c r="AM28" s="459"/>
    </row>
    <row r="29" spans="1:39" x14ac:dyDescent="0.15">
      <c r="A29" s="220">
        <v>18</v>
      </c>
      <c r="C29" s="456"/>
      <c r="D29" s="457"/>
      <c r="E29" s="456"/>
      <c r="F29" s="456"/>
      <c r="G29" s="344">
        <f t="shared" si="2"/>
        <v>0</v>
      </c>
      <c r="H29" s="344">
        <f t="shared" si="3"/>
        <v>0</v>
      </c>
      <c r="I29" s="345" t="str">
        <f t="shared" si="4"/>
        <v/>
      </c>
      <c r="J29" s="345" t="str">
        <f t="shared" si="5"/>
        <v/>
      </c>
      <c r="K29" s="456"/>
      <c r="L29" s="456"/>
      <c r="M29" s="456"/>
      <c r="N29" s="456"/>
      <c r="O29" s="235" t="str">
        <f>IFERROR(VLOOKUP($L29,'様式8-2'!$B$11:$N$57,入力規則!L$8,FALSE),"")</f>
        <v/>
      </c>
      <c r="P29" s="236" t="str">
        <f>IFERROR(VLOOKUP($L29,'様式8-2'!$B$11:$N$57,入力規則!C$8,FALSE),"")</f>
        <v/>
      </c>
      <c r="Q29" s="236" t="str">
        <f>IFERROR(VLOOKUP($L29,'様式8-2'!$B$11:$N$57,入力規則!D$8,FALSE),"")</f>
        <v/>
      </c>
      <c r="R29" s="362" t="str">
        <f>IFERROR(VLOOKUP($L29,'様式8-2'!$B$11:$N$57,入力規則!E$8,FALSE),"")</f>
        <v/>
      </c>
      <c r="S29" s="237" t="str">
        <f>IFERROR(VLOOKUP($L29,'様式8-2'!$B$11:$N$57,入力規則!F$8,FALSE),"")</f>
        <v/>
      </c>
      <c r="T29" s="347" t="str">
        <f t="shared" si="6"/>
        <v/>
      </c>
      <c r="U29" s="347" t="str">
        <f t="shared" si="7"/>
        <v/>
      </c>
      <c r="V29" s="237" t="str">
        <f>IFERROR(VLOOKUP($L29,'様式8-2'!$B$11:$N$57,入力規則!G$8,FALSE),"")</f>
        <v/>
      </c>
      <c r="W29" s="237" t="str">
        <f>IFERROR(VLOOKUP($L29,'様式8-2'!$B$11:$N$57,入力規則!H$8,FALSE),"")</f>
        <v/>
      </c>
      <c r="X29" s="238"/>
      <c r="Y29" s="238"/>
      <c r="Z29" s="349"/>
      <c r="AA29" s="349"/>
      <c r="AB29" s="456"/>
      <c r="AC29" s="239" t="str">
        <f t="shared" si="8"/>
        <v/>
      </c>
      <c r="AD29" s="239" t="str">
        <f t="shared" si="0"/>
        <v/>
      </c>
      <c r="AE29" s="240" t="str">
        <f t="shared" si="0"/>
        <v/>
      </c>
      <c r="AF29" s="240" t="str">
        <f t="shared" si="0"/>
        <v/>
      </c>
      <c r="AG29" s="240" t="str">
        <f t="shared" si="1"/>
        <v/>
      </c>
      <c r="AH29" s="240" t="str">
        <f t="shared" si="1"/>
        <v/>
      </c>
      <c r="AI29" s="361"/>
      <c r="AJ29" s="361"/>
      <c r="AK29" s="241" t="str">
        <f>IFERROR(VLOOKUP($L29,'様式8-2'!$B$11:$N$57,12,FALSE),"")</f>
        <v/>
      </c>
      <c r="AL29" s="241" t="str">
        <f>IFERROR(VLOOKUP($L29,'様式8-2'!$B$11:$N$57,13,FALSE),"")</f>
        <v/>
      </c>
      <c r="AM29" s="459"/>
    </row>
    <row r="30" spans="1:39" x14ac:dyDescent="0.15">
      <c r="A30" s="220">
        <v>19</v>
      </c>
      <c r="C30" s="456"/>
      <c r="D30" s="457"/>
      <c r="E30" s="456"/>
      <c r="F30" s="456"/>
      <c r="G30" s="344">
        <f t="shared" si="2"/>
        <v>0</v>
      </c>
      <c r="H30" s="344">
        <f t="shared" si="3"/>
        <v>0</v>
      </c>
      <c r="I30" s="345" t="str">
        <f t="shared" si="4"/>
        <v/>
      </c>
      <c r="J30" s="345" t="str">
        <f t="shared" si="5"/>
        <v/>
      </c>
      <c r="K30" s="456"/>
      <c r="L30" s="456"/>
      <c r="M30" s="456"/>
      <c r="N30" s="456"/>
      <c r="O30" s="235" t="str">
        <f>IFERROR(VLOOKUP($L30,'様式8-2'!$B$11:$N$57,入力規則!L$8,FALSE),"")</f>
        <v/>
      </c>
      <c r="P30" s="236" t="str">
        <f>IFERROR(VLOOKUP($L30,'様式8-2'!$B$11:$N$57,入力規則!C$8,FALSE),"")</f>
        <v/>
      </c>
      <c r="Q30" s="236" t="str">
        <f>IFERROR(VLOOKUP($L30,'様式8-2'!$B$11:$N$57,入力規則!D$8,FALSE),"")</f>
        <v/>
      </c>
      <c r="R30" s="362" t="str">
        <f>IFERROR(VLOOKUP($L30,'様式8-2'!$B$11:$N$57,入力規則!E$8,FALSE),"")</f>
        <v/>
      </c>
      <c r="S30" s="237" t="str">
        <f>IFERROR(VLOOKUP($L30,'様式8-2'!$B$11:$N$57,入力規則!F$8,FALSE),"")</f>
        <v/>
      </c>
      <c r="T30" s="347" t="str">
        <f t="shared" si="6"/>
        <v/>
      </c>
      <c r="U30" s="347" t="str">
        <f t="shared" si="7"/>
        <v/>
      </c>
      <c r="V30" s="237" t="str">
        <f>IFERROR(VLOOKUP($L30,'様式8-2'!$B$11:$N$57,入力規則!G$8,FALSE),"")</f>
        <v/>
      </c>
      <c r="W30" s="237" t="str">
        <f>IFERROR(VLOOKUP($L30,'様式8-2'!$B$11:$N$57,入力規則!H$8,FALSE),"")</f>
        <v/>
      </c>
      <c r="X30" s="238"/>
      <c r="Y30" s="238"/>
      <c r="Z30" s="349"/>
      <c r="AA30" s="349"/>
      <c r="AB30" s="456"/>
      <c r="AC30" s="239" t="str">
        <f t="shared" si="8"/>
        <v/>
      </c>
      <c r="AD30" s="239" t="str">
        <f t="shared" si="0"/>
        <v/>
      </c>
      <c r="AE30" s="240" t="str">
        <f t="shared" si="0"/>
        <v/>
      </c>
      <c r="AF30" s="240" t="str">
        <f t="shared" si="0"/>
        <v/>
      </c>
      <c r="AG30" s="240" t="str">
        <f t="shared" si="1"/>
        <v/>
      </c>
      <c r="AH30" s="240" t="str">
        <f t="shared" si="1"/>
        <v/>
      </c>
      <c r="AI30" s="361"/>
      <c r="AJ30" s="361"/>
      <c r="AK30" s="241" t="str">
        <f>IFERROR(VLOOKUP($L30,'様式8-2'!$B$11:$N$57,12,FALSE),"")</f>
        <v/>
      </c>
      <c r="AL30" s="241" t="str">
        <f>IFERROR(VLOOKUP($L30,'様式8-2'!$B$11:$N$57,13,FALSE),"")</f>
        <v/>
      </c>
      <c r="AM30" s="459"/>
    </row>
    <row r="31" spans="1:39" x14ac:dyDescent="0.15">
      <c r="A31" s="220">
        <v>20</v>
      </c>
      <c r="C31" s="456"/>
      <c r="D31" s="457"/>
      <c r="E31" s="456"/>
      <c r="F31" s="456"/>
      <c r="G31" s="344">
        <f t="shared" si="2"/>
        <v>0</v>
      </c>
      <c r="H31" s="344">
        <f t="shared" si="3"/>
        <v>0</v>
      </c>
      <c r="I31" s="345" t="str">
        <f t="shared" si="4"/>
        <v/>
      </c>
      <c r="J31" s="345" t="str">
        <f t="shared" si="5"/>
        <v/>
      </c>
      <c r="K31" s="456"/>
      <c r="L31" s="456"/>
      <c r="M31" s="456"/>
      <c r="N31" s="456"/>
      <c r="O31" s="235" t="str">
        <f>IFERROR(VLOOKUP($L31,'様式8-2'!$B$11:$N$57,入力規則!L$8,FALSE),"")</f>
        <v/>
      </c>
      <c r="P31" s="236" t="str">
        <f>IFERROR(VLOOKUP($L31,'様式8-2'!$B$11:$N$57,入力規則!C$8,FALSE),"")</f>
        <v/>
      </c>
      <c r="Q31" s="236" t="str">
        <f>IFERROR(VLOOKUP($L31,'様式8-2'!$B$11:$N$57,入力規則!D$8,FALSE),"")</f>
        <v/>
      </c>
      <c r="R31" s="362" t="str">
        <f>IFERROR(VLOOKUP($L31,'様式8-2'!$B$11:$N$57,入力規則!E$8,FALSE),"")</f>
        <v/>
      </c>
      <c r="S31" s="237" t="str">
        <f>IFERROR(VLOOKUP($L31,'様式8-2'!$B$11:$N$57,入力規則!F$8,FALSE),"")</f>
        <v/>
      </c>
      <c r="T31" s="347" t="str">
        <f t="shared" si="6"/>
        <v/>
      </c>
      <c r="U31" s="347" t="str">
        <f t="shared" si="7"/>
        <v/>
      </c>
      <c r="V31" s="237" t="str">
        <f>IFERROR(VLOOKUP($L31,'様式8-2'!$B$11:$N$57,入力規則!G$8,FALSE),"")</f>
        <v/>
      </c>
      <c r="W31" s="237" t="str">
        <f>IFERROR(VLOOKUP($L31,'様式8-2'!$B$11:$N$57,入力規則!H$8,FALSE),"")</f>
        <v/>
      </c>
      <c r="X31" s="238"/>
      <c r="Y31" s="238"/>
      <c r="Z31" s="349"/>
      <c r="AA31" s="349"/>
      <c r="AB31" s="456"/>
      <c r="AC31" s="239" t="str">
        <f t="shared" si="8"/>
        <v/>
      </c>
      <c r="AD31" s="239" t="str">
        <f t="shared" si="0"/>
        <v/>
      </c>
      <c r="AE31" s="240" t="str">
        <f t="shared" si="0"/>
        <v/>
      </c>
      <c r="AF31" s="240" t="str">
        <f t="shared" si="0"/>
        <v/>
      </c>
      <c r="AG31" s="240" t="str">
        <f t="shared" si="1"/>
        <v/>
      </c>
      <c r="AH31" s="240" t="str">
        <f t="shared" si="1"/>
        <v/>
      </c>
      <c r="AI31" s="361"/>
      <c r="AJ31" s="361"/>
      <c r="AK31" s="241" t="str">
        <f>IFERROR(VLOOKUP($L31,'様式8-2'!$B$11:$N$57,12,FALSE),"")</f>
        <v/>
      </c>
      <c r="AL31" s="241" t="str">
        <f>IFERROR(VLOOKUP($L31,'様式8-2'!$B$11:$N$57,13,FALSE),"")</f>
        <v/>
      </c>
      <c r="AM31" s="459"/>
    </row>
    <row r="32" spans="1:39" x14ac:dyDescent="0.15">
      <c r="A32" s="220">
        <v>21</v>
      </c>
      <c r="C32" s="456"/>
      <c r="D32" s="457"/>
      <c r="E32" s="456"/>
      <c r="F32" s="456"/>
      <c r="G32" s="344">
        <f t="shared" si="2"/>
        <v>0</v>
      </c>
      <c r="H32" s="344">
        <f t="shared" si="3"/>
        <v>0</v>
      </c>
      <c r="I32" s="345" t="str">
        <f t="shared" si="4"/>
        <v/>
      </c>
      <c r="J32" s="345" t="str">
        <f t="shared" si="5"/>
        <v/>
      </c>
      <c r="K32" s="456"/>
      <c r="L32" s="456"/>
      <c r="M32" s="456"/>
      <c r="N32" s="456"/>
      <c r="O32" s="235" t="str">
        <f>IFERROR(VLOOKUP($L32,'様式8-2'!$B$11:$N$57,入力規則!L$8,FALSE),"")</f>
        <v/>
      </c>
      <c r="P32" s="236" t="str">
        <f>IFERROR(VLOOKUP($L32,'様式8-2'!$B$11:$N$57,入力規則!C$8,FALSE),"")</f>
        <v/>
      </c>
      <c r="Q32" s="236" t="str">
        <f>IFERROR(VLOOKUP($L32,'様式8-2'!$B$11:$N$57,入力規則!D$8,FALSE),"")</f>
        <v/>
      </c>
      <c r="R32" s="362" t="str">
        <f>IFERROR(VLOOKUP($L32,'様式8-2'!$B$11:$N$57,入力規則!E$8,FALSE),"")</f>
        <v/>
      </c>
      <c r="S32" s="237" t="str">
        <f>IFERROR(VLOOKUP($L32,'様式8-2'!$B$11:$N$57,入力規則!F$8,FALSE),"")</f>
        <v/>
      </c>
      <c r="T32" s="347" t="str">
        <f t="shared" si="6"/>
        <v/>
      </c>
      <c r="U32" s="347" t="str">
        <f t="shared" si="7"/>
        <v/>
      </c>
      <c r="V32" s="237" t="str">
        <f>IFERROR(VLOOKUP($L32,'様式8-2'!$B$11:$N$57,入力規則!G$8,FALSE),"")</f>
        <v/>
      </c>
      <c r="W32" s="237" t="str">
        <f>IFERROR(VLOOKUP($L32,'様式8-2'!$B$11:$N$57,入力規則!H$8,FALSE),"")</f>
        <v/>
      </c>
      <c r="X32" s="238"/>
      <c r="Y32" s="238"/>
      <c r="Z32" s="349"/>
      <c r="AA32" s="349"/>
      <c r="AB32" s="456"/>
      <c r="AC32" s="239" t="str">
        <f t="shared" si="8"/>
        <v/>
      </c>
      <c r="AD32" s="239" t="str">
        <f t="shared" si="0"/>
        <v/>
      </c>
      <c r="AE32" s="240" t="str">
        <f t="shared" si="0"/>
        <v/>
      </c>
      <c r="AF32" s="240" t="str">
        <f t="shared" si="0"/>
        <v/>
      </c>
      <c r="AG32" s="240" t="str">
        <f t="shared" si="1"/>
        <v/>
      </c>
      <c r="AH32" s="240" t="str">
        <f t="shared" si="1"/>
        <v/>
      </c>
      <c r="AI32" s="361"/>
      <c r="AJ32" s="361"/>
      <c r="AK32" s="241" t="str">
        <f>IFERROR(VLOOKUP($L32,'様式8-2'!$B$11:$N$57,12,FALSE),"")</f>
        <v/>
      </c>
      <c r="AL32" s="241" t="str">
        <f>IFERROR(VLOOKUP($L32,'様式8-2'!$B$11:$N$57,13,FALSE),"")</f>
        <v/>
      </c>
      <c r="AM32" s="459"/>
    </row>
    <row r="33" spans="1:39" x14ac:dyDescent="0.15">
      <c r="A33" s="220">
        <v>22</v>
      </c>
      <c r="C33" s="456"/>
      <c r="D33" s="457"/>
      <c r="E33" s="456"/>
      <c r="F33" s="456"/>
      <c r="G33" s="344">
        <f t="shared" si="2"/>
        <v>0</v>
      </c>
      <c r="H33" s="344">
        <f t="shared" si="3"/>
        <v>0</v>
      </c>
      <c r="I33" s="345" t="str">
        <f t="shared" si="4"/>
        <v/>
      </c>
      <c r="J33" s="345" t="str">
        <f t="shared" si="5"/>
        <v/>
      </c>
      <c r="K33" s="456"/>
      <c r="L33" s="456"/>
      <c r="M33" s="456"/>
      <c r="N33" s="456"/>
      <c r="O33" s="235" t="str">
        <f>IFERROR(VLOOKUP($L33,'様式8-2'!$B$11:$N$57,入力規則!L$8,FALSE),"")</f>
        <v/>
      </c>
      <c r="P33" s="236" t="str">
        <f>IFERROR(VLOOKUP($L33,'様式8-2'!$B$11:$N$57,入力規則!C$8,FALSE),"")</f>
        <v/>
      </c>
      <c r="Q33" s="236" t="str">
        <f>IFERROR(VLOOKUP($L33,'様式8-2'!$B$11:$N$57,入力規則!D$8,FALSE),"")</f>
        <v/>
      </c>
      <c r="R33" s="362" t="str">
        <f>IFERROR(VLOOKUP($L33,'様式8-2'!$B$11:$N$57,入力規則!E$8,FALSE),"")</f>
        <v/>
      </c>
      <c r="S33" s="237" t="str">
        <f>IFERROR(VLOOKUP($L33,'様式8-2'!$B$11:$N$57,入力規則!F$8,FALSE),"")</f>
        <v/>
      </c>
      <c r="T33" s="347" t="str">
        <f t="shared" si="6"/>
        <v/>
      </c>
      <c r="U33" s="347" t="str">
        <f t="shared" si="7"/>
        <v/>
      </c>
      <c r="V33" s="237" t="str">
        <f>IFERROR(VLOOKUP($L33,'様式8-2'!$B$11:$N$57,入力規則!G$8,FALSE),"")</f>
        <v/>
      </c>
      <c r="W33" s="237" t="str">
        <f>IFERROR(VLOOKUP($L33,'様式8-2'!$B$11:$N$57,入力規則!H$8,FALSE),"")</f>
        <v/>
      </c>
      <c r="X33" s="238"/>
      <c r="Y33" s="238"/>
      <c r="Z33" s="349"/>
      <c r="AA33" s="349"/>
      <c r="AB33" s="456"/>
      <c r="AC33" s="239" t="str">
        <f t="shared" si="8"/>
        <v/>
      </c>
      <c r="AD33" s="239" t="str">
        <f t="shared" si="0"/>
        <v/>
      </c>
      <c r="AE33" s="240" t="str">
        <f t="shared" si="0"/>
        <v/>
      </c>
      <c r="AF33" s="240" t="str">
        <f t="shared" si="0"/>
        <v/>
      </c>
      <c r="AG33" s="240" t="str">
        <f t="shared" si="1"/>
        <v/>
      </c>
      <c r="AH33" s="240" t="str">
        <f t="shared" si="1"/>
        <v/>
      </c>
      <c r="AI33" s="361"/>
      <c r="AJ33" s="361"/>
      <c r="AK33" s="241" t="str">
        <f>IFERROR(VLOOKUP($L33,'様式8-2'!$B$11:$N$57,12,FALSE),"")</f>
        <v/>
      </c>
      <c r="AL33" s="241" t="str">
        <f>IFERROR(VLOOKUP($L33,'様式8-2'!$B$11:$N$57,13,FALSE),"")</f>
        <v/>
      </c>
      <c r="AM33" s="459"/>
    </row>
    <row r="34" spans="1:39" x14ac:dyDescent="0.15">
      <c r="A34" s="220">
        <v>23</v>
      </c>
      <c r="C34" s="456"/>
      <c r="D34" s="457"/>
      <c r="E34" s="456"/>
      <c r="F34" s="456"/>
      <c r="G34" s="344">
        <f t="shared" si="2"/>
        <v>0</v>
      </c>
      <c r="H34" s="344">
        <f t="shared" si="3"/>
        <v>0</v>
      </c>
      <c r="I34" s="345" t="str">
        <f t="shared" si="4"/>
        <v/>
      </c>
      <c r="J34" s="345" t="str">
        <f t="shared" si="5"/>
        <v/>
      </c>
      <c r="K34" s="456"/>
      <c r="L34" s="456"/>
      <c r="M34" s="456"/>
      <c r="N34" s="456"/>
      <c r="O34" s="235" t="str">
        <f>IFERROR(VLOOKUP($L34,'様式8-2'!$B$11:$N$57,入力規則!L$8,FALSE),"")</f>
        <v/>
      </c>
      <c r="P34" s="236" t="str">
        <f>IFERROR(VLOOKUP($L34,'様式8-2'!$B$11:$N$57,入力規則!C$8,FALSE),"")</f>
        <v/>
      </c>
      <c r="Q34" s="236" t="str">
        <f>IFERROR(VLOOKUP($L34,'様式8-2'!$B$11:$N$57,入力規則!D$8,FALSE),"")</f>
        <v/>
      </c>
      <c r="R34" s="362" t="str">
        <f>IFERROR(VLOOKUP($L34,'様式8-2'!$B$11:$N$57,入力規則!E$8,FALSE),"")</f>
        <v/>
      </c>
      <c r="S34" s="237" t="str">
        <f>IFERROR(VLOOKUP($L34,'様式8-2'!$B$11:$N$57,入力規則!F$8,FALSE),"")</f>
        <v/>
      </c>
      <c r="T34" s="347" t="str">
        <f t="shared" si="6"/>
        <v/>
      </c>
      <c r="U34" s="347" t="str">
        <f t="shared" si="7"/>
        <v/>
      </c>
      <c r="V34" s="237" t="str">
        <f>IFERROR(VLOOKUP($L34,'様式8-2'!$B$11:$N$57,入力規則!G$8,FALSE),"")</f>
        <v/>
      </c>
      <c r="W34" s="237" t="str">
        <f>IFERROR(VLOOKUP($L34,'様式8-2'!$B$11:$N$57,入力規則!H$8,FALSE),"")</f>
        <v/>
      </c>
      <c r="X34" s="238"/>
      <c r="Y34" s="238"/>
      <c r="Z34" s="349"/>
      <c r="AA34" s="349"/>
      <c r="AB34" s="456"/>
      <c r="AC34" s="239" t="str">
        <f t="shared" si="8"/>
        <v/>
      </c>
      <c r="AD34" s="239" t="str">
        <f t="shared" si="0"/>
        <v/>
      </c>
      <c r="AE34" s="240" t="str">
        <f t="shared" si="0"/>
        <v/>
      </c>
      <c r="AF34" s="240" t="str">
        <f t="shared" si="0"/>
        <v/>
      </c>
      <c r="AG34" s="240" t="str">
        <f t="shared" si="1"/>
        <v/>
      </c>
      <c r="AH34" s="240" t="str">
        <f t="shared" si="1"/>
        <v/>
      </c>
      <c r="AI34" s="361"/>
      <c r="AJ34" s="361"/>
      <c r="AK34" s="241" t="str">
        <f>IFERROR(VLOOKUP($L34,'様式8-2'!$B$11:$N$57,12,FALSE),"")</f>
        <v/>
      </c>
      <c r="AL34" s="241" t="str">
        <f>IFERROR(VLOOKUP($L34,'様式8-2'!$B$11:$N$57,13,FALSE),"")</f>
        <v/>
      </c>
      <c r="AM34" s="459"/>
    </row>
    <row r="35" spans="1:39" x14ac:dyDescent="0.15">
      <c r="A35" s="220">
        <v>24</v>
      </c>
      <c r="C35" s="456"/>
      <c r="D35" s="457"/>
      <c r="E35" s="456"/>
      <c r="F35" s="456"/>
      <c r="G35" s="344">
        <f t="shared" si="2"/>
        <v>0</v>
      </c>
      <c r="H35" s="344">
        <f t="shared" si="3"/>
        <v>0</v>
      </c>
      <c r="I35" s="345" t="str">
        <f t="shared" si="4"/>
        <v/>
      </c>
      <c r="J35" s="345" t="str">
        <f t="shared" si="5"/>
        <v/>
      </c>
      <c r="K35" s="456"/>
      <c r="L35" s="456"/>
      <c r="M35" s="456"/>
      <c r="N35" s="456"/>
      <c r="O35" s="235" t="str">
        <f>IFERROR(VLOOKUP($L35,'様式8-2'!$B$11:$N$57,入力規則!L$8,FALSE),"")</f>
        <v/>
      </c>
      <c r="P35" s="236" t="str">
        <f>IFERROR(VLOOKUP($L35,'様式8-2'!$B$11:$N$57,入力規則!C$8,FALSE),"")</f>
        <v/>
      </c>
      <c r="Q35" s="236" t="str">
        <f>IFERROR(VLOOKUP($L35,'様式8-2'!$B$11:$N$57,入力規則!D$8,FALSE),"")</f>
        <v/>
      </c>
      <c r="R35" s="362" t="str">
        <f>IFERROR(VLOOKUP($L35,'様式8-2'!$B$11:$N$57,入力規則!E$8,FALSE),"")</f>
        <v/>
      </c>
      <c r="S35" s="237" t="str">
        <f>IFERROR(VLOOKUP($L35,'様式8-2'!$B$11:$N$57,入力規則!F$8,FALSE),"")</f>
        <v/>
      </c>
      <c r="T35" s="347" t="str">
        <f t="shared" si="6"/>
        <v/>
      </c>
      <c r="U35" s="347" t="str">
        <f t="shared" si="7"/>
        <v/>
      </c>
      <c r="V35" s="237" t="str">
        <f>IFERROR(VLOOKUP($L35,'様式8-2'!$B$11:$N$57,入力規則!G$8,FALSE),"")</f>
        <v/>
      </c>
      <c r="W35" s="237" t="str">
        <f>IFERROR(VLOOKUP($L35,'様式8-2'!$B$11:$N$57,入力規則!H$8,FALSE),"")</f>
        <v/>
      </c>
      <c r="X35" s="238"/>
      <c r="Y35" s="238"/>
      <c r="Z35" s="349"/>
      <c r="AA35" s="349"/>
      <c r="AB35" s="456"/>
      <c r="AC35" s="239" t="str">
        <f t="shared" si="8"/>
        <v/>
      </c>
      <c r="AD35" s="239" t="str">
        <f t="shared" si="0"/>
        <v/>
      </c>
      <c r="AE35" s="240" t="str">
        <f t="shared" si="0"/>
        <v/>
      </c>
      <c r="AF35" s="240" t="str">
        <f t="shared" si="0"/>
        <v/>
      </c>
      <c r="AG35" s="240" t="str">
        <f t="shared" si="1"/>
        <v/>
      </c>
      <c r="AH35" s="240" t="str">
        <f t="shared" si="1"/>
        <v/>
      </c>
      <c r="AI35" s="361"/>
      <c r="AJ35" s="361"/>
      <c r="AK35" s="241" t="str">
        <f>IFERROR(VLOOKUP($L35,'様式8-2'!$B$11:$N$57,12,FALSE),"")</f>
        <v/>
      </c>
      <c r="AL35" s="241" t="str">
        <f>IFERROR(VLOOKUP($L35,'様式8-2'!$B$11:$N$57,13,FALSE),"")</f>
        <v/>
      </c>
      <c r="AM35" s="459"/>
    </row>
    <row r="36" spans="1:39" x14ac:dyDescent="0.15">
      <c r="A36" s="220">
        <v>25</v>
      </c>
      <c r="C36" s="456"/>
      <c r="D36" s="457"/>
      <c r="E36" s="456"/>
      <c r="F36" s="456"/>
      <c r="G36" s="344">
        <f t="shared" si="2"/>
        <v>0</v>
      </c>
      <c r="H36" s="344">
        <f t="shared" si="3"/>
        <v>0</v>
      </c>
      <c r="I36" s="345" t="str">
        <f t="shared" si="4"/>
        <v/>
      </c>
      <c r="J36" s="345" t="str">
        <f t="shared" si="5"/>
        <v/>
      </c>
      <c r="K36" s="456"/>
      <c r="L36" s="456"/>
      <c r="M36" s="456"/>
      <c r="N36" s="456"/>
      <c r="O36" s="235" t="str">
        <f>IFERROR(VLOOKUP($L36,'様式8-2'!$B$11:$N$57,入力規則!L$8,FALSE),"")</f>
        <v/>
      </c>
      <c r="P36" s="236" t="str">
        <f>IFERROR(VLOOKUP($L36,'様式8-2'!$B$11:$N$57,入力規則!C$8,FALSE),"")</f>
        <v/>
      </c>
      <c r="Q36" s="236" t="str">
        <f>IFERROR(VLOOKUP($L36,'様式8-2'!$B$11:$N$57,入力規則!D$8,FALSE),"")</f>
        <v/>
      </c>
      <c r="R36" s="362" t="str">
        <f>IFERROR(VLOOKUP($L36,'様式8-2'!$B$11:$N$57,入力規則!E$8,FALSE),"")</f>
        <v/>
      </c>
      <c r="S36" s="237" t="str">
        <f>IFERROR(VLOOKUP($L36,'様式8-2'!$B$11:$N$57,入力規則!F$8,FALSE),"")</f>
        <v/>
      </c>
      <c r="T36" s="347" t="str">
        <f t="shared" si="6"/>
        <v/>
      </c>
      <c r="U36" s="347" t="str">
        <f t="shared" si="7"/>
        <v/>
      </c>
      <c r="V36" s="237" t="str">
        <f>IFERROR(VLOOKUP($L36,'様式8-2'!$B$11:$N$57,入力規則!G$8,FALSE),"")</f>
        <v/>
      </c>
      <c r="W36" s="237" t="str">
        <f>IFERROR(VLOOKUP($L36,'様式8-2'!$B$11:$N$57,入力規則!H$8,FALSE),"")</f>
        <v/>
      </c>
      <c r="X36" s="238"/>
      <c r="Y36" s="238"/>
      <c r="Z36" s="349"/>
      <c r="AA36" s="349"/>
      <c r="AB36" s="456"/>
      <c r="AC36" s="239" t="str">
        <f t="shared" si="8"/>
        <v/>
      </c>
      <c r="AD36" s="239" t="str">
        <f t="shared" si="0"/>
        <v/>
      </c>
      <c r="AE36" s="240" t="str">
        <f t="shared" si="0"/>
        <v/>
      </c>
      <c r="AF36" s="240" t="str">
        <f t="shared" si="0"/>
        <v/>
      </c>
      <c r="AG36" s="240" t="str">
        <f t="shared" si="1"/>
        <v/>
      </c>
      <c r="AH36" s="240" t="str">
        <f t="shared" si="1"/>
        <v/>
      </c>
      <c r="AI36" s="361"/>
      <c r="AJ36" s="361"/>
      <c r="AK36" s="241" t="str">
        <f>IFERROR(VLOOKUP($L36,'様式8-2'!$B$11:$N$57,12,FALSE),"")</f>
        <v/>
      </c>
      <c r="AL36" s="241" t="str">
        <f>IFERROR(VLOOKUP($L36,'様式8-2'!$B$11:$N$57,13,FALSE),"")</f>
        <v/>
      </c>
      <c r="AM36" s="459"/>
    </row>
    <row r="37" spans="1:39" x14ac:dyDescent="0.15">
      <c r="A37" s="220">
        <v>26</v>
      </c>
      <c r="C37" s="456"/>
      <c r="D37" s="457"/>
      <c r="E37" s="456"/>
      <c r="F37" s="456"/>
      <c r="G37" s="344">
        <f t="shared" si="2"/>
        <v>0</v>
      </c>
      <c r="H37" s="344">
        <f t="shared" si="3"/>
        <v>0</v>
      </c>
      <c r="I37" s="345" t="str">
        <f t="shared" si="4"/>
        <v/>
      </c>
      <c r="J37" s="345" t="str">
        <f t="shared" si="5"/>
        <v/>
      </c>
      <c r="K37" s="456"/>
      <c r="L37" s="456"/>
      <c r="M37" s="456"/>
      <c r="N37" s="456"/>
      <c r="O37" s="235" t="str">
        <f>IFERROR(VLOOKUP($L37,'様式8-2'!$B$11:$N$57,入力規則!L$8,FALSE),"")</f>
        <v/>
      </c>
      <c r="P37" s="236" t="str">
        <f>IFERROR(VLOOKUP($L37,'様式8-2'!$B$11:$N$57,入力規則!C$8,FALSE),"")</f>
        <v/>
      </c>
      <c r="Q37" s="236" t="str">
        <f>IFERROR(VLOOKUP($L37,'様式8-2'!$B$11:$N$57,入力規則!D$8,FALSE),"")</f>
        <v/>
      </c>
      <c r="R37" s="362" t="str">
        <f>IFERROR(VLOOKUP($L37,'様式8-2'!$B$11:$N$57,入力規則!E$8,FALSE),"")</f>
        <v/>
      </c>
      <c r="S37" s="237" t="str">
        <f>IFERROR(VLOOKUP($L37,'様式8-2'!$B$11:$N$57,入力規則!F$8,FALSE),"")</f>
        <v/>
      </c>
      <c r="T37" s="347" t="str">
        <f t="shared" si="6"/>
        <v/>
      </c>
      <c r="U37" s="347" t="str">
        <f t="shared" si="7"/>
        <v/>
      </c>
      <c r="V37" s="237" t="str">
        <f>IFERROR(VLOOKUP($L37,'様式8-2'!$B$11:$N$57,入力規則!G$8,FALSE),"")</f>
        <v/>
      </c>
      <c r="W37" s="237" t="str">
        <f>IFERROR(VLOOKUP($L37,'様式8-2'!$B$11:$N$57,入力規則!H$8,FALSE),"")</f>
        <v/>
      </c>
      <c r="X37" s="238"/>
      <c r="Y37" s="238"/>
      <c r="Z37" s="349"/>
      <c r="AA37" s="349"/>
      <c r="AB37" s="456"/>
      <c r="AC37" s="239" t="str">
        <f t="shared" si="8"/>
        <v/>
      </c>
      <c r="AD37" s="239" t="str">
        <f t="shared" si="0"/>
        <v/>
      </c>
      <c r="AE37" s="240" t="str">
        <f t="shared" si="0"/>
        <v/>
      </c>
      <c r="AF37" s="240" t="str">
        <f t="shared" si="0"/>
        <v/>
      </c>
      <c r="AG37" s="240" t="str">
        <f t="shared" si="1"/>
        <v/>
      </c>
      <c r="AH37" s="240" t="str">
        <f t="shared" si="1"/>
        <v/>
      </c>
      <c r="AI37" s="361"/>
      <c r="AJ37" s="361"/>
      <c r="AK37" s="241" t="str">
        <f>IFERROR(VLOOKUP($L37,'様式8-2'!$B$11:$N$57,12,FALSE),"")</f>
        <v/>
      </c>
      <c r="AL37" s="241" t="str">
        <f>IFERROR(VLOOKUP($L37,'様式8-2'!$B$11:$N$57,13,FALSE),"")</f>
        <v/>
      </c>
      <c r="AM37" s="459"/>
    </row>
    <row r="38" spans="1:39" x14ac:dyDescent="0.15">
      <c r="A38" s="220">
        <v>27</v>
      </c>
      <c r="C38" s="456"/>
      <c r="D38" s="457"/>
      <c r="E38" s="456"/>
      <c r="F38" s="456"/>
      <c r="G38" s="344">
        <f t="shared" si="2"/>
        <v>0</v>
      </c>
      <c r="H38" s="344">
        <f t="shared" si="3"/>
        <v>0</v>
      </c>
      <c r="I38" s="345" t="str">
        <f t="shared" si="4"/>
        <v/>
      </c>
      <c r="J38" s="345" t="str">
        <f t="shared" si="5"/>
        <v/>
      </c>
      <c r="K38" s="456"/>
      <c r="L38" s="456"/>
      <c r="M38" s="456"/>
      <c r="N38" s="456"/>
      <c r="O38" s="235" t="str">
        <f>IFERROR(VLOOKUP($L38,'様式8-2'!$B$11:$N$57,入力規則!L$8,FALSE),"")</f>
        <v/>
      </c>
      <c r="P38" s="236" t="str">
        <f>IFERROR(VLOOKUP($L38,'様式8-2'!$B$11:$N$57,入力規則!C$8,FALSE),"")</f>
        <v/>
      </c>
      <c r="Q38" s="236" t="str">
        <f>IFERROR(VLOOKUP($L38,'様式8-2'!$B$11:$N$57,入力規則!D$8,FALSE),"")</f>
        <v/>
      </c>
      <c r="R38" s="362" t="str">
        <f>IFERROR(VLOOKUP($L38,'様式8-2'!$B$11:$N$57,入力規則!E$8,FALSE),"")</f>
        <v/>
      </c>
      <c r="S38" s="237" t="str">
        <f>IFERROR(VLOOKUP($L38,'様式8-2'!$B$11:$N$57,入力規則!F$8,FALSE),"")</f>
        <v/>
      </c>
      <c r="T38" s="347" t="str">
        <f t="shared" si="6"/>
        <v/>
      </c>
      <c r="U38" s="347" t="str">
        <f t="shared" si="7"/>
        <v/>
      </c>
      <c r="V38" s="237" t="str">
        <f>IFERROR(VLOOKUP($L38,'様式8-2'!$B$11:$N$57,入力規則!G$8,FALSE),"")</f>
        <v/>
      </c>
      <c r="W38" s="237" t="str">
        <f>IFERROR(VLOOKUP($L38,'様式8-2'!$B$11:$N$57,入力規則!H$8,FALSE),"")</f>
        <v/>
      </c>
      <c r="X38" s="238"/>
      <c r="Y38" s="238"/>
      <c r="Z38" s="349"/>
      <c r="AA38" s="349"/>
      <c r="AB38" s="456"/>
      <c r="AC38" s="239" t="str">
        <f t="shared" si="8"/>
        <v/>
      </c>
      <c r="AD38" s="239" t="str">
        <f t="shared" si="0"/>
        <v/>
      </c>
      <c r="AE38" s="240" t="str">
        <f t="shared" si="0"/>
        <v/>
      </c>
      <c r="AF38" s="240" t="str">
        <f t="shared" si="0"/>
        <v/>
      </c>
      <c r="AG38" s="240" t="str">
        <f t="shared" si="1"/>
        <v/>
      </c>
      <c r="AH38" s="240" t="str">
        <f t="shared" si="1"/>
        <v/>
      </c>
      <c r="AI38" s="361"/>
      <c r="AJ38" s="361"/>
      <c r="AK38" s="241" t="str">
        <f>IFERROR(VLOOKUP($L38,'様式8-2'!$B$11:$N$57,12,FALSE),"")</f>
        <v/>
      </c>
      <c r="AL38" s="241" t="str">
        <f>IFERROR(VLOOKUP($L38,'様式8-2'!$B$11:$N$57,13,FALSE),"")</f>
        <v/>
      </c>
      <c r="AM38" s="459"/>
    </row>
    <row r="39" spans="1:39" x14ac:dyDescent="0.15">
      <c r="A39" s="220">
        <v>28</v>
      </c>
      <c r="C39" s="456"/>
      <c r="D39" s="457"/>
      <c r="E39" s="456"/>
      <c r="F39" s="456"/>
      <c r="G39" s="344">
        <f t="shared" si="2"/>
        <v>0</v>
      </c>
      <c r="H39" s="344">
        <f t="shared" si="3"/>
        <v>0</v>
      </c>
      <c r="I39" s="345" t="str">
        <f t="shared" si="4"/>
        <v/>
      </c>
      <c r="J39" s="345" t="str">
        <f t="shared" si="5"/>
        <v/>
      </c>
      <c r="K39" s="456"/>
      <c r="L39" s="456"/>
      <c r="M39" s="456"/>
      <c r="N39" s="456"/>
      <c r="O39" s="235" t="str">
        <f>IFERROR(VLOOKUP($L39,'様式8-2'!$B$11:$N$57,入力規則!L$8,FALSE),"")</f>
        <v/>
      </c>
      <c r="P39" s="236" t="str">
        <f>IFERROR(VLOOKUP($L39,'様式8-2'!$B$11:$N$57,入力規則!C$8,FALSE),"")</f>
        <v/>
      </c>
      <c r="Q39" s="236" t="str">
        <f>IFERROR(VLOOKUP($L39,'様式8-2'!$B$11:$N$57,入力規則!D$8,FALSE),"")</f>
        <v/>
      </c>
      <c r="R39" s="362" t="str">
        <f>IFERROR(VLOOKUP($L39,'様式8-2'!$B$11:$N$57,入力規則!E$8,FALSE),"")</f>
        <v/>
      </c>
      <c r="S39" s="237" t="str">
        <f>IFERROR(VLOOKUP($L39,'様式8-2'!$B$11:$N$57,入力規則!F$8,FALSE),"")</f>
        <v/>
      </c>
      <c r="T39" s="347" t="str">
        <f t="shared" si="6"/>
        <v/>
      </c>
      <c r="U39" s="347" t="str">
        <f t="shared" si="7"/>
        <v/>
      </c>
      <c r="V39" s="237" t="str">
        <f>IFERROR(VLOOKUP($L39,'様式8-2'!$B$11:$N$57,入力規則!G$8,FALSE),"")</f>
        <v/>
      </c>
      <c r="W39" s="237" t="str">
        <f>IFERROR(VLOOKUP($L39,'様式8-2'!$B$11:$N$57,入力規則!H$8,FALSE),"")</f>
        <v/>
      </c>
      <c r="X39" s="238"/>
      <c r="Y39" s="238"/>
      <c r="Z39" s="349"/>
      <c r="AA39" s="349"/>
      <c r="AB39" s="456"/>
      <c r="AC39" s="239" t="str">
        <f t="shared" si="8"/>
        <v/>
      </c>
      <c r="AD39" s="239" t="str">
        <f t="shared" si="0"/>
        <v/>
      </c>
      <c r="AE39" s="240" t="str">
        <f t="shared" si="0"/>
        <v/>
      </c>
      <c r="AF39" s="240" t="str">
        <f t="shared" si="0"/>
        <v/>
      </c>
      <c r="AG39" s="240" t="str">
        <f t="shared" si="1"/>
        <v/>
      </c>
      <c r="AH39" s="240" t="str">
        <f t="shared" si="1"/>
        <v/>
      </c>
      <c r="AI39" s="361"/>
      <c r="AJ39" s="361"/>
      <c r="AK39" s="241" t="str">
        <f>IFERROR(VLOOKUP($L39,'様式8-2'!$B$11:$N$57,12,FALSE),"")</f>
        <v/>
      </c>
      <c r="AL39" s="241" t="str">
        <f>IFERROR(VLOOKUP($L39,'様式8-2'!$B$11:$N$57,13,FALSE),"")</f>
        <v/>
      </c>
      <c r="AM39" s="459"/>
    </row>
    <row r="40" spans="1:39" x14ac:dyDescent="0.15">
      <c r="A40" s="220">
        <v>29</v>
      </c>
      <c r="C40" s="456"/>
      <c r="D40" s="457"/>
      <c r="E40" s="456"/>
      <c r="F40" s="456"/>
      <c r="G40" s="344">
        <f t="shared" si="2"/>
        <v>0</v>
      </c>
      <c r="H40" s="344">
        <f t="shared" si="3"/>
        <v>0</v>
      </c>
      <c r="I40" s="345" t="str">
        <f t="shared" si="4"/>
        <v/>
      </c>
      <c r="J40" s="345" t="str">
        <f t="shared" si="5"/>
        <v/>
      </c>
      <c r="K40" s="456"/>
      <c r="L40" s="456"/>
      <c r="M40" s="456"/>
      <c r="N40" s="456"/>
      <c r="O40" s="235" t="str">
        <f>IFERROR(VLOOKUP($L40,'様式8-2'!$B$11:$N$57,入力規則!L$8,FALSE),"")</f>
        <v/>
      </c>
      <c r="P40" s="236" t="str">
        <f>IFERROR(VLOOKUP($L40,'様式8-2'!$B$11:$N$57,入力規則!C$8,FALSE),"")</f>
        <v/>
      </c>
      <c r="Q40" s="236" t="str">
        <f>IFERROR(VLOOKUP($L40,'様式8-2'!$B$11:$N$57,入力規則!D$8,FALSE),"")</f>
        <v/>
      </c>
      <c r="R40" s="362" t="str">
        <f>IFERROR(VLOOKUP($L40,'様式8-2'!$B$11:$N$57,入力規則!E$8,FALSE),"")</f>
        <v/>
      </c>
      <c r="S40" s="237" t="str">
        <f>IFERROR(VLOOKUP($L40,'様式8-2'!$B$11:$N$57,入力規則!F$8,FALSE),"")</f>
        <v/>
      </c>
      <c r="T40" s="347" t="str">
        <f t="shared" si="6"/>
        <v/>
      </c>
      <c r="U40" s="347" t="str">
        <f t="shared" si="7"/>
        <v/>
      </c>
      <c r="V40" s="237" t="str">
        <f>IFERROR(VLOOKUP($L40,'様式8-2'!$B$11:$N$57,入力規則!G$8,FALSE),"")</f>
        <v/>
      </c>
      <c r="W40" s="237" t="str">
        <f>IFERROR(VLOOKUP($L40,'様式8-2'!$B$11:$N$57,入力規則!H$8,FALSE),"")</f>
        <v/>
      </c>
      <c r="X40" s="238"/>
      <c r="Y40" s="238"/>
      <c r="Z40" s="349"/>
      <c r="AA40" s="349"/>
      <c r="AB40" s="456"/>
      <c r="AC40" s="239" t="str">
        <f t="shared" si="8"/>
        <v/>
      </c>
      <c r="AD40" s="239" t="str">
        <f t="shared" si="0"/>
        <v/>
      </c>
      <c r="AE40" s="240" t="str">
        <f t="shared" si="0"/>
        <v/>
      </c>
      <c r="AF40" s="240" t="str">
        <f t="shared" si="0"/>
        <v/>
      </c>
      <c r="AG40" s="240" t="str">
        <f t="shared" si="1"/>
        <v/>
      </c>
      <c r="AH40" s="240" t="str">
        <f t="shared" si="1"/>
        <v/>
      </c>
      <c r="AI40" s="361"/>
      <c r="AJ40" s="361"/>
      <c r="AK40" s="241" t="str">
        <f>IFERROR(VLOOKUP($L40,'様式8-2'!$B$11:$N$57,12,FALSE),"")</f>
        <v/>
      </c>
      <c r="AL40" s="241" t="str">
        <f>IFERROR(VLOOKUP($L40,'様式8-2'!$B$11:$N$57,13,FALSE),"")</f>
        <v/>
      </c>
      <c r="AM40" s="459"/>
    </row>
    <row r="41" spans="1:39" x14ac:dyDescent="0.15">
      <c r="A41" s="220">
        <v>30</v>
      </c>
      <c r="C41" s="456"/>
      <c r="D41" s="457"/>
      <c r="E41" s="456"/>
      <c r="F41" s="456"/>
      <c r="G41" s="344">
        <f t="shared" si="2"/>
        <v>0</v>
      </c>
      <c r="H41" s="344">
        <f t="shared" si="3"/>
        <v>0</v>
      </c>
      <c r="I41" s="345" t="str">
        <f t="shared" si="4"/>
        <v/>
      </c>
      <c r="J41" s="345" t="str">
        <f t="shared" si="5"/>
        <v/>
      </c>
      <c r="K41" s="456"/>
      <c r="L41" s="456"/>
      <c r="M41" s="456"/>
      <c r="N41" s="456"/>
      <c r="O41" s="235" t="str">
        <f>IFERROR(VLOOKUP($L41,'様式8-2'!$B$11:$N$57,入力規則!L$8,FALSE),"")</f>
        <v/>
      </c>
      <c r="P41" s="236" t="str">
        <f>IFERROR(VLOOKUP($L41,'様式8-2'!$B$11:$N$57,入力規則!C$8,FALSE),"")</f>
        <v/>
      </c>
      <c r="Q41" s="236" t="str">
        <f>IFERROR(VLOOKUP($L41,'様式8-2'!$B$11:$N$57,入力規則!D$8,FALSE),"")</f>
        <v/>
      </c>
      <c r="R41" s="362" t="str">
        <f>IFERROR(VLOOKUP($L41,'様式8-2'!$B$11:$N$57,入力規則!E$8,FALSE),"")</f>
        <v/>
      </c>
      <c r="S41" s="237" t="str">
        <f>IFERROR(VLOOKUP($L41,'様式8-2'!$B$11:$N$57,入力規則!F$8,FALSE),"")</f>
        <v/>
      </c>
      <c r="T41" s="347" t="str">
        <f t="shared" si="6"/>
        <v/>
      </c>
      <c r="U41" s="347" t="str">
        <f t="shared" si="7"/>
        <v/>
      </c>
      <c r="V41" s="237" t="str">
        <f>IFERROR(VLOOKUP($L41,'様式8-2'!$B$11:$N$57,入力規則!G$8,FALSE),"")</f>
        <v/>
      </c>
      <c r="W41" s="237" t="str">
        <f>IFERROR(VLOOKUP($L41,'様式8-2'!$B$11:$N$57,入力規則!H$8,FALSE),"")</f>
        <v/>
      </c>
      <c r="X41" s="238"/>
      <c r="Y41" s="238"/>
      <c r="Z41" s="349"/>
      <c r="AA41" s="349"/>
      <c r="AB41" s="456"/>
      <c r="AC41" s="239" t="str">
        <f t="shared" si="8"/>
        <v/>
      </c>
      <c r="AD41" s="239" t="str">
        <f t="shared" si="0"/>
        <v/>
      </c>
      <c r="AE41" s="240" t="str">
        <f t="shared" si="0"/>
        <v/>
      </c>
      <c r="AF41" s="240" t="str">
        <f t="shared" si="0"/>
        <v/>
      </c>
      <c r="AG41" s="240" t="str">
        <f t="shared" si="1"/>
        <v/>
      </c>
      <c r="AH41" s="240" t="str">
        <f t="shared" si="1"/>
        <v/>
      </c>
      <c r="AI41" s="361"/>
      <c r="AJ41" s="361"/>
      <c r="AK41" s="241" t="str">
        <f>IFERROR(VLOOKUP($L41,'様式8-2'!$B$11:$N$57,12,FALSE),"")</f>
        <v/>
      </c>
      <c r="AL41" s="241" t="str">
        <f>IFERROR(VLOOKUP($L41,'様式8-2'!$B$11:$N$57,13,FALSE),"")</f>
        <v/>
      </c>
      <c r="AM41" s="459"/>
    </row>
    <row r="42" spans="1:39" x14ac:dyDescent="0.15">
      <c r="A42" s="220">
        <v>31</v>
      </c>
      <c r="C42" s="456"/>
      <c r="D42" s="457"/>
      <c r="E42" s="456"/>
      <c r="F42" s="456"/>
      <c r="G42" s="344">
        <f t="shared" si="2"/>
        <v>0</v>
      </c>
      <c r="H42" s="344">
        <f t="shared" si="3"/>
        <v>0</v>
      </c>
      <c r="I42" s="345" t="str">
        <f t="shared" si="4"/>
        <v/>
      </c>
      <c r="J42" s="345" t="str">
        <f t="shared" si="5"/>
        <v/>
      </c>
      <c r="K42" s="456"/>
      <c r="L42" s="456"/>
      <c r="M42" s="456"/>
      <c r="N42" s="456"/>
      <c r="O42" s="235" t="str">
        <f>IFERROR(VLOOKUP($L42,'様式8-2'!$B$11:$N$57,入力規則!L$8,FALSE),"")</f>
        <v/>
      </c>
      <c r="P42" s="236" t="str">
        <f>IFERROR(VLOOKUP($L42,'様式8-2'!$B$11:$N$57,入力規則!C$8,FALSE),"")</f>
        <v/>
      </c>
      <c r="Q42" s="236" t="str">
        <f>IFERROR(VLOOKUP($L42,'様式8-2'!$B$11:$N$57,入力規則!D$8,FALSE),"")</f>
        <v/>
      </c>
      <c r="R42" s="362" t="str">
        <f>IFERROR(VLOOKUP($L42,'様式8-2'!$B$11:$N$57,入力規則!E$8,FALSE),"")</f>
        <v/>
      </c>
      <c r="S42" s="237" t="str">
        <f>IFERROR(VLOOKUP($L42,'様式8-2'!$B$11:$N$57,入力規則!F$8,FALSE),"")</f>
        <v/>
      </c>
      <c r="T42" s="347" t="str">
        <f t="shared" si="6"/>
        <v/>
      </c>
      <c r="U42" s="347" t="str">
        <f t="shared" si="7"/>
        <v/>
      </c>
      <c r="V42" s="237" t="str">
        <f>IFERROR(VLOOKUP($L42,'様式8-2'!$B$11:$N$57,入力規則!G$8,FALSE),"")</f>
        <v/>
      </c>
      <c r="W42" s="237" t="str">
        <f>IFERROR(VLOOKUP($L42,'様式8-2'!$B$11:$N$57,入力規則!H$8,FALSE),"")</f>
        <v/>
      </c>
      <c r="X42" s="238"/>
      <c r="Y42" s="238"/>
      <c r="Z42" s="349"/>
      <c r="AA42" s="349"/>
      <c r="AB42" s="456"/>
      <c r="AC42" s="239" t="str">
        <f t="shared" si="8"/>
        <v/>
      </c>
      <c r="AD42" s="239" t="str">
        <f t="shared" si="0"/>
        <v/>
      </c>
      <c r="AE42" s="240" t="str">
        <f t="shared" si="0"/>
        <v/>
      </c>
      <c r="AF42" s="240" t="str">
        <f t="shared" si="0"/>
        <v/>
      </c>
      <c r="AG42" s="240" t="str">
        <f t="shared" si="1"/>
        <v/>
      </c>
      <c r="AH42" s="240" t="str">
        <f t="shared" si="1"/>
        <v/>
      </c>
      <c r="AI42" s="361"/>
      <c r="AJ42" s="361"/>
      <c r="AK42" s="241" t="str">
        <f>IFERROR(VLOOKUP($L42,'様式8-2'!$B$11:$N$57,12,FALSE),"")</f>
        <v/>
      </c>
      <c r="AL42" s="241" t="str">
        <f>IFERROR(VLOOKUP($L42,'様式8-2'!$B$11:$N$57,13,FALSE),"")</f>
        <v/>
      </c>
      <c r="AM42" s="459"/>
    </row>
    <row r="43" spans="1:39" x14ac:dyDescent="0.15">
      <c r="A43" s="220">
        <v>32</v>
      </c>
      <c r="C43" s="456"/>
      <c r="D43" s="457"/>
      <c r="E43" s="456"/>
      <c r="F43" s="456"/>
      <c r="G43" s="344">
        <f t="shared" si="2"/>
        <v>0</v>
      </c>
      <c r="H43" s="344">
        <f t="shared" si="3"/>
        <v>0</v>
      </c>
      <c r="I43" s="345" t="str">
        <f t="shared" si="4"/>
        <v/>
      </c>
      <c r="J43" s="345" t="str">
        <f t="shared" si="5"/>
        <v/>
      </c>
      <c r="K43" s="456"/>
      <c r="L43" s="456"/>
      <c r="M43" s="456"/>
      <c r="N43" s="456"/>
      <c r="O43" s="235" t="str">
        <f>IFERROR(VLOOKUP($L43,'様式8-2'!$B$11:$N$57,入力規則!L$8,FALSE),"")</f>
        <v/>
      </c>
      <c r="P43" s="236" t="str">
        <f>IFERROR(VLOOKUP($L43,'様式8-2'!$B$11:$N$57,入力規則!C$8,FALSE),"")</f>
        <v/>
      </c>
      <c r="Q43" s="236" t="str">
        <f>IFERROR(VLOOKUP($L43,'様式8-2'!$B$11:$N$57,入力規則!D$8,FALSE),"")</f>
        <v/>
      </c>
      <c r="R43" s="362" t="str">
        <f>IFERROR(VLOOKUP($L43,'様式8-2'!$B$11:$N$57,入力規則!E$8,FALSE),"")</f>
        <v/>
      </c>
      <c r="S43" s="237" t="str">
        <f>IFERROR(VLOOKUP($L43,'様式8-2'!$B$11:$N$57,入力規則!F$8,FALSE),"")</f>
        <v/>
      </c>
      <c r="T43" s="347" t="str">
        <f t="shared" si="6"/>
        <v/>
      </c>
      <c r="U43" s="347" t="str">
        <f t="shared" si="7"/>
        <v/>
      </c>
      <c r="V43" s="237" t="str">
        <f>IFERROR(VLOOKUP($L43,'様式8-2'!$B$11:$N$57,入力規則!G$8,FALSE),"")</f>
        <v/>
      </c>
      <c r="W43" s="237" t="str">
        <f>IFERROR(VLOOKUP($L43,'様式8-2'!$B$11:$N$57,入力規則!H$8,FALSE),"")</f>
        <v/>
      </c>
      <c r="X43" s="238"/>
      <c r="Y43" s="238"/>
      <c r="Z43" s="349"/>
      <c r="AA43" s="349"/>
      <c r="AB43" s="456"/>
      <c r="AC43" s="239" t="str">
        <f t="shared" si="8"/>
        <v/>
      </c>
      <c r="AD43" s="239" t="str">
        <f t="shared" si="0"/>
        <v/>
      </c>
      <c r="AE43" s="240" t="str">
        <f t="shared" si="0"/>
        <v/>
      </c>
      <c r="AF43" s="240" t="str">
        <f t="shared" si="0"/>
        <v/>
      </c>
      <c r="AG43" s="240" t="str">
        <f t="shared" si="1"/>
        <v/>
      </c>
      <c r="AH43" s="240" t="str">
        <f t="shared" si="1"/>
        <v/>
      </c>
      <c r="AI43" s="361"/>
      <c r="AJ43" s="361"/>
      <c r="AK43" s="241" t="str">
        <f>IFERROR(VLOOKUP($L43,'様式8-2'!$B$11:$N$57,12,FALSE),"")</f>
        <v/>
      </c>
      <c r="AL43" s="241" t="str">
        <f>IFERROR(VLOOKUP($L43,'様式8-2'!$B$11:$N$57,13,FALSE),"")</f>
        <v/>
      </c>
      <c r="AM43" s="459"/>
    </row>
    <row r="44" spans="1:39" x14ac:dyDescent="0.15">
      <c r="A44" s="220">
        <v>33</v>
      </c>
      <c r="C44" s="456"/>
      <c r="D44" s="457"/>
      <c r="E44" s="456"/>
      <c r="F44" s="456"/>
      <c r="G44" s="344">
        <f t="shared" si="2"/>
        <v>0</v>
      </c>
      <c r="H44" s="344">
        <f t="shared" si="3"/>
        <v>0</v>
      </c>
      <c r="I44" s="345" t="str">
        <f t="shared" si="4"/>
        <v/>
      </c>
      <c r="J44" s="345" t="str">
        <f t="shared" si="5"/>
        <v/>
      </c>
      <c r="K44" s="456"/>
      <c r="L44" s="456"/>
      <c r="M44" s="456"/>
      <c r="N44" s="456"/>
      <c r="O44" s="235" t="str">
        <f>IFERROR(VLOOKUP($L44,'様式8-2'!$B$11:$N$57,入力規則!L$8,FALSE),"")</f>
        <v/>
      </c>
      <c r="P44" s="236" t="str">
        <f>IFERROR(VLOOKUP($L44,'様式8-2'!$B$11:$N$57,入力規則!C$8,FALSE),"")</f>
        <v/>
      </c>
      <c r="Q44" s="236" t="str">
        <f>IFERROR(VLOOKUP($L44,'様式8-2'!$B$11:$N$57,入力規則!D$8,FALSE),"")</f>
        <v/>
      </c>
      <c r="R44" s="362" t="str">
        <f>IFERROR(VLOOKUP($L44,'様式8-2'!$B$11:$N$57,入力規則!E$8,FALSE),"")</f>
        <v/>
      </c>
      <c r="S44" s="237" t="str">
        <f>IFERROR(VLOOKUP($L44,'様式8-2'!$B$11:$N$57,入力規則!F$8,FALSE),"")</f>
        <v/>
      </c>
      <c r="T44" s="347" t="str">
        <f t="shared" si="6"/>
        <v/>
      </c>
      <c r="U44" s="347" t="str">
        <f t="shared" si="7"/>
        <v/>
      </c>
      <c r="V44" s="237" t="str">
        <f>IFERROR(VLOOKUP($L44,'様式8-2'!$B$11:$N$57,入力規則!G$8,FALSE),"")</f>
        <v/>
      </c>
      <c r="W44" s="237" t="str">
        <f>IFERROR(VLOOKUP($L44,'様式8-2'!$B$11:$N$57,入力規則!H$8,FALSE),"")</f>
        <v/>
      </c>
      <c r="X44" s="238"/>
      <c r="Y44" s="238"/>
      <c r="Z44" s="349"/>
      <c r="AA44" s="349"/>
      <c r="AB44" s="456"/>
      <c r="AC44" s="239" t="str">
        <f t="shared" si="8"/>
        <v/>
      </c>
      <c r="AD44" s="239" t="str">
        <f t="shared" si="8"/>
        <v/>
      </c>
      <c r="AE44" s="240" t="str">
        <f t="shared" si="8"/>
        <v/>
      </c>
      <c r="AF44" s="240" t="str">
        <f t="shared" si="8"/>
        <v/>
      </c>
      <c r="AG44" s="240" t="str">
        <f t="shared" ref="AG44:AH75" si="9">IFERROR(V44*$AB44,"")</f>
        <v/>
      </c>
      <c r="AH44" s="240" t="str">
        <f t="shared" si="9"/>
        <v/>
      </c>
      <c r="AI44" s="361"/>
      <c r="AJ44" s="361"/>
      <c r="AK44" s="241" t="str">
        <f>IFERROR(VLOOKUP($L44,'様式8-2'!$B$11:$N$57,12,FALSE),"")</f>
        <v/>
      </c>
      <c r="AL44" s="241" t="str">
        <f>IFERROR(VLOOKUP($L44,'様式8-2'!$B$11:$N$57,13,FALSE),"")</f>
        <v/>
      </c>
      <c r="AM44" s="459"/>
    </row>
    <row r="45" spans="1:39" x14ac:dyDescent="0.15">
      <c r="A45" s="220">
        <v>34</v>
      </c>
      <c r="C45" s="456"/>
      <c r="D45" s="457"/>
      <c r="E45" s="456"/>
      <c r="F45" s="456"/>
      <c r="G45" s="344">
        <f t="shared" si="2"/>
        <v>0</v>
      </c>
      <c r="H45" s="344">
        <f t="shared" si="3"/>
        <v>0</v>
      </c>
      <c r="I45" s="345" t="str">
        <f t="shared" si="4"/>
        <v/>
      </c>
      <c r="J45" s="345" t="str">
        <f t="shared" si="5"/>
        <v/>
      </c>
      <c r="K45" s="456"/>
      <c r="L45" s="456"/>
      <c r="M45" s="456"/>
      <c r="N45" s="456"/>
      <c r="O45" s="235" t="str">
        <f>IFERROR(VLOOKUP($L45,'様式8-2'!$B$11:$N$57,入力規則!L$8,FALSE),"")</f>
        <v/>
      </c>
      <c r="P45" s="236" t="str">
        <f>IFERROR(VLOOKUP($L45,'様式8-2'!$B$11:$N$57,入力規則!C$8,FALSE),"")</f>
        <v/>
      </c>
      <c r="Q45" s="236" t="str">
        <f>IFERROR(VLOOKUP($L45,'様式8-2'!$B$11:$N$57,入力規則!D$8,FALSE),"")</f>
        <v/>
      </c>
      <c r="R45" s="362" t="str">
        <f>IFERROR(VLOOKUP($L45,'様式8-2'!$B$11:$N$57,入力規則!E$8,FALSE),"")</f>
        <v/>
      </c>
      <c r="S45" s="237" t="str">
        <f>IFERROR(VLOOKUP($L45,'様式8-2'!$B$11:$N$57,入力規則!F$8,FALSE),"")</f>
        <v/>
      </c>
      <c r="T45" s="347" t="str">
        <f t="shared" si="6"/>
        <v/>
      </c>
      <c r="U45" s="347" t="str">
        <f t="shared" si="7"/>
        <v/>
      </c>
      <c r="V45" s="237" t="str">
        <f>IFERROR(VLOOKUP($L45,'様式8-2'!$B$11:$N$57,入力規則!G$8,FALSE),"")</f>
        <v/>
      </c>
      <c r="W45" s="237" t="str">
        <f>IFERROR(VLOOKUP($L45,'様式8-2'!$B$11:$N$57,入力規則!H$8,FALSE),"")</f>
        <v/>
      </c>
      <c r="X45" s="238"/>
      <c r="Y45" s="238"/>
      <c r="Z45" s="349"/>
      <c r="AA45" s="349"/>
      <c r="AB45" s="456"/>
      <c r="AC45" s="239" t="str">
        <f t="shared" ref="AC45:AF76" si="10">IFERROR(P45*$AB45,"")</f>
        <v/>
      </c>
      <c r="AD45" s="239" t="str">
        <f t="shared" si="10"/>
        <v/>
      </c>
      <c r="AE45" s="240" t="str">
        <f t="shared" si="10"/>
        <v/>
      </c>
      <c r="AF45" s="240" t="str">
        <f t="shared" si="10"/>
        <v/>
      </c>
      <c r="AG45" s="240" t="str">
        <f t="shared" si="9"/>
        <v/>
      </c>
      <c r="AH45" s="240" t="str">
        <f t="shared" si="9"/>
        <v/>
      </c>
      <c r="AI45" s="361"/>
      <c r="AJ45" s="361"/>
      <c r="AK45" s="241" t="str">
        <f>IFERROR(VLOOKUP($L45,'様式8-2'!$B$11:$N$57,12,FALSE),"")</f>
        <v/>
      </c>
      <c r="AL45" s="241" t="str">
        <f>IFERROR(VLOOKUP($L45,'様式8-2'!$B$11:$N$57,13,FALSE),"")</f>
        <v/>
      </c>
      <c r="AM45" s="459"/>
    </row>
    <row r="46" spans="1:39" x14ac:dyDescent="0.15">
      <c r="A46" s="220">
        <v>35</v>
      </c>
      <c r="C46" s="456"/>
      <c r="D46" s="457"/>
      <c r="E46" s="456"/>
      <c r="F46" s="456"/>
      <c r="G46" s="344">
        <f t="shared" si="2"/>
        <v>0</v>
      </c>
      <c r="H46" s="344">
        <f t="shared" si="3"/>
        <v>0</v>
      </c>
      <c r="I46" s="345" t="str">
        <f t="shared" si="4"/>
        <v/>
      </c>
      <c r="J46" s="345" t="str">
        <f t="shared" si="5"/>
        <v/>
      </c>
      <c r="K46" s="456"/>
      <c r="L46" s="456"/>
      <c r="M46" s="456"/>
      <c r="N46" s="456"/>
      <c r="O46" s="235" t="str">
        <f>IFERROR(VLOOKUP($L46,'様式8-2'!$B$11:$N$57,入力規則!L$8,FALSE),"")</f>
        <v/>
      </c>
      <c r="P46" s="236" t="str">
        <f>IFERROR(VLOOKUP($L46,'様式8-2'!$B$11:$N$57,入力規則!C$8,FALSE),"")</f>
        <v/>
      </c>
      <c r="Q46" s="236" t="str">
        <f>IFERROR(VLOOKUP($L46,'様式8-2'!$B$11:$N$57,入力規則!D$8,FALSE),"")</f>
        <v/>
      </c>
      <c r="R46" s="362" t="str">
        <f>IFERROR(VLOOKUP($L46,'様式8-2'!$B$11:$N$57,入力規則!E$8,FALSE),"")</f>
        <v/>
      </c>
      <c r="S46" s="237" t="str">
        <f>IFERROR(VLOOKUP($L46,'様式8-2'!$B$11:$N$57,入力規則!F$8,FALSE),"")</f>
        <v/>
      </c>
      <c r="T46" s="347" t="str">
        <f t="shared" si="6"/>
        <v/>
      </c>
      <c r="U46" s="347" t="str">
        <f t="shared" si="7"/>
        <v/>
      </c>
      <c r="V46" s="237" t="str">
        <f>IFERROR(VLOOKUP($L46,'様式8-2'!$B$11:$N$57,入力規則!G$8,FALSE),"")</f>
        <v/>
      </c>
      <c r="W46" s="237" t="str">
        <f>IFERROR(VLOOKUP($L46,'様式8-2'!$B$11:$N$57,入力規則!H$8,FALSE),"")</f>
        <v/>
      </c>
      <c r="X46" s="238"/>
      <c r="Y46" s="238"/>
      <c r="Z46" s="349"/>
      <c r="AA46" s="349"/>
      <c r="AB46" s="456"/>
      <c r="AC46" s="239" t="str">
        <f t="shared" si="10"/>
        <v/>
      </c>
      <c r="AD46" s="239" t="str">
        <f t="shared" si="10"/>
        <v/>
      </c>
      <c r="AE46" s="240" t="str">
        <f t="shared" si="10"/>
        <v/>
      </c>
      <c r="AF46" s="240" t="str">
        <f t="shared" si="10"/>
        <v/>
      </c>
      <c r="AG46" s="240" t="str">
        <f t="shared" si="9"/>
        <v/>
      </c>
      <c r="AH46" s="240" t="str">
        <f t="shared" si="9"/>
        <v/>
      </c>
      <c r="AI46" s="361"/>
      <c r="AJ46" s="361"/>
      <c r="AK46" s="241" t="str">
        <f>IFERROR(VLOOKUP($L46,'様式8-2'!$B$11:$N$57,12,FALSE),"")</f>
        <v/>
      </c>
      <c r="AL46" s="241" t="str">
        <f>IFERROR(VLOOKUP($L46,'様式8-2'!$B$11:$N$57,13,FALSE),"")</f>
        <v/>
      </c>
      <c r="AM46" s="459"/>
    </row>
    <row r="47" spans="1:39" x14ac:dyDescent="0.15">
      <c r="A47" s="220">
        <v>36</v>
      </c>
      <c r="C47" s="456"/>
      <c r="D47" s="457"/>
      <c r="E47" s="456"/>
      <c r="F47" s="456"/>
      <c r="G47" s="344">
        <f t="shared" si="2"/>
        <v>0</v>
      </c>
      <c r="H47" s="344">
        <f t="shared" si="3"/>
        <v>0</v>
      </c>
      <c r="I47" s="345" t="str">
        <f t="shared" si="4"/>
        <v/>
      </c>
      <c r="J47" s="345" t="str">
        <f t="shared" si="5"/>
        <v/>
      </c>
      <c r="K47" s="456"/>
      <c r="L47" s="456"/>
      <c r="M47" s="456"/>
      <c r="N47" s="456"/>
      <c r="O47" s="235" t="str">
        <f>IFERROR(VLOOKUP($L47,'様式8-2'!$B$11:$N$57,入力規則!L$8,FALSE),"")</f>
        <v/>
      </c>
      <c r="P47" s="236" t="str">
        <f>IFERROR(VLOOKUP($L47,'様式8-2'!$B$11:$N$57,入力規則!C$8,FALSE),"")</f>
        <v/>
      </c>
      <c r="Q47" s="236" t="str">
        <f>IFERROR(VLOOKUP($L47,'様式8-2'!$B$11:$N$57,入力規則!D$8,FALSE),"")</f>
        <v/>
      </c>
      <c r="R47" s="362" t="str">
        <f>IFERROR(VLOOKUP($L47,'様式8-2'!$B$11:$N$57,入力規則!E$8,FALSE),"")</f>
        <v/>
      </c>
      <c r="S47" s="237" t="str">
        <f>IFERROR(VLOOKUP($L47,'様式8-2'!$B$11:$N$57,入力規則!F$8,FALSE),"")</f>
        <v/>
      </c>
      <c r="T47" s="347" t="str">
        <f t="shared" si="6"/>
        <v/>
      </c>
      <c r="U47" s="347" t="str">
        <f t="shared" si="7"/>
        <v/>
      </c>
      <c r="V47" s="237" t="str">
        <f>IFERROR(VLOOKUP($L47,'様式8-2'!$B$11:$N$57,入力規則!G$8,FALSE),"")</f>
        <v/>
      </c>
      <c r="W47" s="237" t="str">
        <f>IFERROR(VLOOKUP($L47,'様式8-2'!$B$11:$N$57,入力規則!H$8,FALSE),"")</f>
        <v/>
      </c>
      <c r="X47" s="238"/>
      <c r="Y47" s="238"/>
      <c r="Z47" s="349"/>
      <c r="AA47" s="349"/>
      <c r="AB47" s="456"/>
      <c r="AC47" s="239" t="str">
        <f t="shared" si="10"/>
        <v/>
      </c>
      <c r="AD47" s="239" t="str">
        <f t="shared" si="10"/>
        <v/>
      </c>
      <c r="AE47" s="240" t="str">
        <f t="shared" si="10"/>
        <v/>
      </c>
      <c r="AF47" s="240" t="str">
        <f t="shared" si="10"/>
        <v/>
      </c>
      <c r="AG47" s="240" t="str">
        <f t="shared" si="9"/>
        <v/>
      </c>
      <c r="AH47" s="240" t="str">
        <f t="shared" si="9"/>
        <v/>
      </c>
      <c r="AI47" s="361"/>
      <c r="AJ47" s="361"/>
      <c r="AK47" s="241" t="str">
        <f>IFERROR(VLOOKUP($L47,'様式8-2'!$B$11:$N$57,12,FALSE),"")</f>
        <v/>
      </c>
      <c r="AL47" s="241" t="str">
        <f>IFERROR(VLOOKUP($L47,'様式8-2'!$B$11:$N$57,13,FALSE),"")</f>
        <v/>
      </c>
      <c r="AM47" s="459"/>
    </row>
    <row r="48" spans="1:39" x14ac:dyDescent="0.15">
      <c r="A48" s="220">
        <v>37</v>
      </c>
      <c r="C48" s="456"/>
      <c r="D48" s="457"/>
      <c r="E48" s="456"/>
      <c r="F48" s="456"/>
      <c r="G48" s="344">
        <f t="shared" si="2"/>
        <v>0</v>
      </c>
      <c r="H48" s="344">
        <f t="shared" si="3"/>
        <v>0</v>
      </c>
      <c r="I48" s="345" t="str">
        <f t="shared" si="4"/>
        <v/>
      </c>
      <c r="J48" s="345" t="str">
        <f t="shared" si="5"/>
        <v/>
      </c>
      <c r="K48" s="456"/>
      <c r="L48" s="456"/>
      <c r="M48" s="456"/>
      <c r="N48" s="456"/>
      <c r="O48" s="235" t="str">
        <f>IFERROR(VLOOKUP($L48,'様式8-2'!$B$11:$N$57,入力規則!L$8,FALSE),"")</f>
        <v/>
      </c>
      <c r="P48" s="236" t="str">
        <f>IFERROR(VLOOKUP($L48,'様式8-2'!$B$11:$N$57,入力規則!C$8,FALSE),"")</f>
        <v/>
      </c>
      <c r="Q48" s="236" t="str">
        <f>IFERROR(VLOOKUP($L48,'様式8-2'!$B$11:$N$57,入力規則!D$8,FALSE),"")</f>
        <v/>
      </c>
      <c r="R48" s="362" t="str">
        <f>IFERROR(VLOOKUP($L48,'様式8-2'!$B$11:$N$57,入力規則!E$8,FALSE),"")</f>
        <v/>
      </c>
      <c r="S48" s="237" t="str">
        <f>IFERROR(VLOOKUP($L48,'様式8-2'!$B$11:$N$57,入力規則!F$8,FALSE),"")</f>
        <v/>
      </c>
      <c r="T48" s="347" t="str">
        <f t="shared" si="6"/>
        <v/>
      </c>
      <c r="U48" s="347" t="str">
        <f t="shared" si="7"/>
        <v/>
      </c>
      <c r="V48" s="237" t="str">
        <f>IFERROR(VLOOKUP($L48,'様式8-2'!$B$11:$N$57,入力規則!G$8,FALSE),"")</f>
        <v/>
      </c>
      <c r="W48" s="237" t="str">
        <f>IFERROR(VLOOKUP($L48,'様式8-2'!$B$11:$N$57,入力規則!H$8,FALSE),"")</f>
        <v/>
      </c>
      <c r="X48" s="238"/>
      <c r="Y48" s="238"/>
      <c r="Z48" s="349"/>
      <c r="AA48" s="349"/>
      <c r="AB48" s="456"/>
      <c r="AC48" s="239" t="str">
        <f t="shared" si="10"/>
        <v/>
      </c>
      <c r="AD48" s="239" t="str">
        <f t="shared" si="10"/>
        <v/>
      </c>
      <c r="AE48" s="240" t="str">
        <f t="shared" si="10"/>
        <v/>
      </c>
      <c r="AF48" s="240" t="str">
        <f t="shared" si="10"/>
        <v/>
      </c>
      <c r="AG48" s="240" t="str">
        <f t="shared" si="9"/>
        <v/>
      </c>
      <c r="AH48" s="240" t="str">
        <f t="shared" si="9"/>
        <v/>
      </c>
      <c r="AI48" s="361"/>
      <c r="AJ48" s="361"/>
      <c r="AK48" s="241" t="str">
        <f>IFERROR(VLOOKUP($L48,'様式8-2'!$B$11:$N$57,12,FALSE),"")</f>
        <v/>
      </c>
      <c r="AL48" s="241" t="str">
        <f>IFERROR(VLOOKUP($L48,'様式8-2'!$B$11:$N$57,13,FALSE),"")</f>
        <v/>
      </c>
      <c r="AM48" s="459"/>
    </row>
    <row r="49" spans="1:39" x14ac:dyDescent="0.15">
      <c r="A49" s="220">
        <v>38</v>
      </c>
      <c r="C49" s="456"/>
      <c r="D49" s="457"/>
      <c r="E49" s="456"/>
      <c r="F49" s="456"/>
      <c r="G49" s="344">
        <f t="shared" si="2"/>
        <v>0</v>
      </c>
      <c r="H49" s="344">
        <f t="shared" si="3"/>
        <v>0</v>
      </c>
      <c r="I49" s="345" t="str">
        <f t="shared" si="4"/>
        <v/>
      </c>
      <c r="J49" s="345" t="str">
        <f t="shared" si="5"/>
        <v/>
      </c>
      <c r="K49" s="456"/>
      <c r="L49" s="456"/>
      <c r="M49" s="456"/>
      <c r="N49" s="456"/>
      <c r="O49" s="235" t="str">
        <f>IFERROR(VLOOKUP($L49,'様式8-2'!$B$11:$N$57,入力規則!L$8,FALSE),"")</f>
        <v/>
      </c>
      <c r="P49" s="236" t="str">
        <f>IFERROR(VLOOKUP($L49,'様式8-2'!$B$11:$N$57,入力規則!C$8,FALSE),"")</f>
        <v/>
      </c>
      <c r="Q49" s="236" t="str">
        <f>IFERROR(VLOOKUP($L49,'様式8-2'!$B$11:$N$57,入力規則!D$8,FALSE),"")</f>
        <v/>
      </c>
      <c r="R49" s="362" t="str">
        <f>IFERROR(VLOOKUP($L49,'様式8-2'!$B$11:$N$57,入力規則!E$8,FALSE),"")</f>
        <v/>
      </c>
      <c r="S49" s="237" t="str">
        <f>IFERROR(VLOOKUP($L49,'様式8-2'!$B$11:$N$57,入力規則!F$8,FALSE),"")</f>
        <v/>
      </c>
      <c r="T49" s="347" t="str">
        <f t="shared" si="6"/>
        <v/>
      </c>
      <c r="U49" s="347" t="str">
        <f t="shared" si="7"/>
        <v/>
      </c>
      <c r="V49" s="237" t="str">
        <f>IFERROR(VLOOKUP($L49,'様式8-2'!$B$11:$N$57,入力規則!G$8,FALSE),"")</f>
        <v/>
      </c>
      <c r="W49" s="237" t="str">
        <f>IFERROR(VLOOKUP($L49,'様式8-2'!$B$11:$N$57,入力規則!H$8,FALSE),"")</f>
        <v/>
      </c>
      <c r="X49" s="238"/>
      <c r="Y49" s="238"/>
      <c r="Z49" s="349"/>
      <c r="AA49" s="349"/>
      <c r="AB49" s="456"/>
      <c r="AC49" s="239" t="str">
        <f t="shared" si="10"/>
        <v/>
      </c>
      <c r="AD49" s="239" t="str">
        <f t="shared" si="10"/>
        <v/>
      </c>
      <c r="AE49" s="240" t="str">
        <f t="shared" si="10"/>
        <v/>
      </c>
      <c r="AF49" s="240" t="str">
        <f t="shared" si="10"/>
        <v/>
      </c>
      <c r="AG49" s="240" t="str">
        <f t="shared" si="9"/>
        <v/>
      </c>
      <c r="AH49" s="240" t="str">
        <f t="shared" si="9"/>
        <v/>
      </c>
      <c r="AI49" s="361"/>
      <c r="AJ49" s="361"/>
      <c r="AK49" s="241" t="str">
        <f>IFERROR(VLOOKUP($L49,'様式8-2'!$B$11:$N$57,12,FALSE),"")</f>
        <v/>
      </c>
      <c r="AL49" s="241" t="str">
        <f>IFERROR(VLOOKUP($L49,'様式8-2'!$B$11:$N$57,13,FALSE),"")</f>
        <v/>
      </c>
      <c r="AM49" s="459"/>
    </row>
    <row r="50" spans="1:39" x14ac:dyDescent="0.15">
      <c r="A50" s="220">
        <v>39</v>
      </c>
      <c r="C50" s="456"/>
      <c r="D50" s="457"/>
      <c r="E50" s="456"/>
      <c r="F50" s="456"/>
      <c r="G50" s="344">
        <f t="shared" si="2"/>
        <v>0</v>
      </c>
      <c r="H50" s="344">
        <f t="shared" si="3"/>
        <v>0</v>
      </c>
      <c r="I50" s="345" t="str">
        <f t="shared" si="4"/>
        <v/>
      </c>
      <c r="J50" s="345" t="str">
        <f t="shared" si="5"/>
        <v/>
      </c>
      <c r="K50" s="456"/>
      <c r="L50" s="456"/>
      <c r="M50" s="456"/>
      <c r="N50" s="456"/>
      <c r="O50" s="235" t="str">
        <f>IFERROR(VLOOKUP($L50,'様式8-2'!$B$11:$N$57,入力規則!L$8,FALSE),"")</f>
        <v/>
      </c>
      <c r="P50" s="236" t="str">
        <f>IFERROR(VLOOKUP($L50,'様式8-2'!$B$11:$N$57,入力規則!C$8,FALSE),"")</f>
        <v/>
      </c>
      <c r="Q50" s="236" t="str">
        <f>IFERROR(VLOOKUP($L50,'様式8-2'!$B$11:$N$57,入力規則!D$8,FALSE),"")</f>
        <v/>
      </c>
      <c r="R50" s="362" t="str">
        <f>IFERROR(VLOOKUP($L50,'様式8-2'!$B$11:$N$57,入力規則!E$8,FALSE),"")</f>
        <v/>
      </c>
      <c r="S50" s="237" t="str">
        <f>IFERROR(VLOOKUP($L50,'様式8-2'!$B$11:$N$57,入力規則!F$8,FALSE),"")</f>
        <v/>
      </c>
      <c r="T50" s="347" t="str">
        <f t="shared" si="6"/>
        <v/>
      </c>
      <c r="U50" s="347" t="str">
        <f t="shared" si="7"/>
        <v/>
      </c>
      <c r="V50" s="237" t="str">
        <f>IFERROR(VLOOKUP($L50,'様式8-2'!$B$11:$N$57,入力規則!G$8,FALSE),"")</f>
        <v/>
      </c>
      <c r="W50" s="237" t="str">
        <f>IFERROR(VLOOKUP($L50,'様式8-2'!$B$11:$N$57,入力規則!H$8,FALSE),"")</f>
        <v/>
      </c>
      <c r="X50" s="238"/>
      <c r="Y50" s="238"/>
      <c r="Z50" s="349"/>
      <c r="AA50" s="349"/>
      <c r="AB50" s="456"/>
      <c r="AC50" s="239" t="str">
        <f t="shared" si="10"/>
        <v/>
      </c>
      <c r="AD50" s="239" t="str">
        <f t="shared" si="10"/>
        <v/>
      </c>
      <c r="AE50" s="240" t="str">
        <f t="shared" si="10"/>
        <v/>
      </c>
      <c r="AF50" s="240" t="str">
        <f t="shared" si="10"/>
        <v/>
      </c>
      <c r="AG50" s="240" t="str">
        <f t="shared" si="9"/>
        <v/>
      </c>
      <c r="AH50" s="240" t="str">
        <f t="shared" si="9"/>
        <v/>
      </c>
      <c r="AI50" s="361"/>
      <c r="AJ50" s="361"/>
      <c r="AK50" s="241" t="str">
        <f>IFERROR(VLOOKUP($L50,'様式8-2'!$B$11:$N$57,12,FALSE),"")</f>
        <v/>
      </c>
      <c r="AL50" s="241" t="str">
        <f>IFERROR(VLOOKUP($L50,'様式8-2'!$B$11:$N$57,13,FALSE),"")</f>
        <v/>
      </c>
      <c r="AM50" s="459"/>
    </row>
    <row r="51" spans="1:39" x14ac:dyDescent="0.15">
      <c r="A51" s="220">
        <v>40</v>
      </c>
      <c r="C51" s="456"/>
      <c r="D51" s="457"/>
      <c r="E51" s="456"/>
      <c r="F51" s="456"/>
      <c r="G51" s="344">
        <f t="shared" si="2"/>
        <v>0</v>
      </c>
      <c r="H51" s="344">
        <f t="shared" si="3"/>
        <v>0</v>
      </c>
      <c r="I51" s="345" t="str">
        <f t="shared" si="4"/>
        <v/>
      </c>
      <c r="J51" s="345" t="str">
        <f t="shared" si="5"/>
        <v/>
      </c>
      <c r="K51" s="456"/>
      <c r="L51" s="456"/>
      <c r="M51" s="456"/>
      <c r="N51" s="456"/>
      <c r="O51" s="235" t="str">
        <f>IFERROR(VLOOKUP($L51,'様式8-2'!$B$11:$N$57,入力規則!L$8,FALSE),"")</f>
        <v/>
      </c>
      <c r="P51" s="236" t="str">
        <f>IFERROR(VLOOKUP($L51,'様式8-2'!$B$11:$N$57,入力規則!C$8,FALSE),"")</f>
        <v/>
      </c>
      <c r="Q51" s="236" t="str">
        <f>IFERROR(VLOOKUP($L51,'様式8-2'!$B$11:$N$57,入力規則!D$8,FALSE),"")</f>
        <v/>
      </c>
      <c r="R51" s="362" t="str">
        <f>IFERROR(VLOOKUP($L51,'様式8-2'!$B$11:$N$57,入力規則!E$8,FALSE),"")</f>
        <v/>
      </c>
      <c r="S51" s="237" t="str">
        <f>IFERROR(VLOOKUP($L51,'様式8-2'!$B$11:$N$57,入力規則!F$8,FALSE),"")</f>
        <v/>
      </c>
      <c r="T51" s="347" t="str">
        <f t="shared" si="6"/>
        <v/>
      </c>
      <c r="U51" s="347" t="str">
        <f t="shared" si="7"/>
        <v/>
      </c>
      <c r="V51" s="237" t="str">
        <f>IFERROR(VLOOKUP($L51,'様式8-2'!$B$11:$N$57,入力規則!G$8,FALSE),"")</f>
        <v/>
      </c>
      <c r="W51" s="237" t="str">
        <f>IFERROR(VLOOKUP($L51,'様式8-2'!$B$11:$N$57,入力規則!H$8,FALSE),"")</f>
        <v/>
      </c>
      <c r="X51" s="238"/>
      <c r="Y51" s="238"/>
      <c r="Z51" s="349"/>
      <c r="AA51" s="349"/>
      <c r="AB51" s="456"/>
      <c r="AC51" s="239" t="str">
        <f t="shared" si="10"/>
        <v/>
      </c>
      <c r="AD51" s="239" t="str">
        <f t="shared" si="10"/>
        <v/>
      </c>
      <c r="AE51" s="240" t="str">
        <f t="shared" si="10"/>
        <v/>
      </c>
      <c r="AF51" s="240" t="str">
        <f t="shared" si="10"/>
        <v/>
      </c>
      <c r="AG51" s="240" t="str">
        <f t="shared" si="9"/>
        <v/>
      </c>
      <c r="AH51" s="240" t="str">
        <f t="shared" si="9"/>
        <v/>
      </c>
      <c r="AI51" s="361"/>
      <c r="AJ51" s="361"/>
      <c r="AK51" s="241" t="str">
        <f>IFERROR(VLOOKUP($L51,'様式8-2'!$B$11:$N$57,12,FALSE),"")</f>
        <v/>
      </c>
      <c r="AL51" s="241" t="str">
        <f>IFERROR(VLOOKUP($L51,'様式8-2'!$B$11:$N$57,13,FALSE),"")</f>
        <v/>
      </c>
      <c r="AM51" s="459"/>
    </row>
    <row r="52" spans="1:39" x14ac:dyDescent="0.15">
      <c r="A52" s="220">
        <v>41</v>
      </c>
      <c r="C52" s="456"/>
      <c r="D52" s="457"/>
      <c r="E52" s="456"/>
      <c r="F52" s="456"/>
      <c r="G52" s="344">
        <f t="shared" si="2"/>
        <v>0</v>
      </c>
      <c r="H52" s="344">
        <f t="shared" si="3"/>
        <v>0</v>
      </c>
      <c r="I52" s="345" t="str">
        <f t="shared" si="4"/>
        <v/>
      </c>
      <c r="J52" s="345" t="str">
        <f t="shared" si="5"/>
        <v/>
      </c>
      <c r="K52" s="456"/>
      <c r="L52" s="456"/>
      <c r="M52" s="456"/>
      <c r="N52" s="456"/>
      <c r="O52" s="235" t="str">
        <f>IFERROR(VLOOKUP($L52,'様式8-2'!$B$11:$N$57,入力規則!L$8,FALSE),"")</f>
        <v/>
      </c>
      <c r="P52" s="236" t="str">
        <f>IFERROR(VLOOKUP($L52,'様式8-2'!$B$11:$N$57,入力規則!C$8,FALSE),"")</f>
        <v/>
      </c>
      <c r="Q52" s="236" t="str">
        <f>IFERROR(VLOOKUP($L52,'様式8-2'!$B$11:$N$57,入力規則!D$8,FALSE),"")</f>
        <v/>
      </c>
      <c r="R52" s="362" t="str">
        <f>IFERROR(VLOOKUP($L52,'様式8-2'!$B$11:$N$57,入力規則!E$8,FALSE),"")</f>
        <v/>
      </c>
      <c r="S52" s="237" t="str">
        <f>IFERROR(VLOOKUP($L52,'様式8-2'!$B$11:$N$57,入力規則!F$8,FALSE),"")</f>
        <v/>
      </c>
      <c r="T52" s="347" t="str">
        <f t="shared" si="6"/>
        <v/>
      </c>
      <c r="U52" s="347" t="str">
        <f t="shared" si="7"/>
        <v/>
      </c>
      <c r="V52" s="237" t="str">
        <f>IFERROR(VLOOKUP($L52,'様式8-2'!$B$11:$N$57,入力規則!G$8,FALSE),"")</f>
        <v/>
      </c>
      <c r="W52" s="237" t="str">
        <f>IFERROR(VLOOKUP($L52,'様式8-2'!$B$11:$N$57,入力規則!H$8,FALSE),"")</f>
        <v/>
      </c>
      <c r="X52" s="238"/>
      <c r="Y52" s="238"/>
      <c r="Z52" s="349"/>
      <c r="AA52" s="349"/>
      <c r="AB52" s="456"/>
      <c r="AC52" s="239" t="str">
        <f t="shared" si="10"/>
        <v/>
      </c>
      <c r="AD52" s="239" t="str">
        <f t="shared" si="10"/>
        <v/>
      </c>
      <c r="AE52" s="240" t="str">
        <f t="shared" si="10"/>
        <v/>
      </c>
      <c r="AF52" s="240" t="str">
        <f t="shared" si="10"/>
        <v/>
      </c>
      <c r="AG52" s="240" t="str">
        <f t="shared" si="9"/>
        <v/>
      </c>
      <c r="AH52" s="240" t="str">
        <f t="shared" si="9"/>
        <v/>
      </c>
      <c r="AI52" s="361"/>
      <c r="AJ52" s="361"/>
      <c r="AK52" s="241" t="str">
        <f>IFERROR(VLOOKUP($L52,'様式8-2'!$B$11:$N$57,12,FALSE),"")</f>
        <v/>
      </c>
      <c r="AL52" s="241" t="str">
        <f>IFERROR(VLOOKUP($L52,'様式8-2'!$B$11:$N$57,13,FALSE),"")</f>
        <v/>
      </c>
      <c r="AM52" s="459"/>
    </row>
    <row r="53" spans="1:39" x14ac:dyDescent="0.15">
      <c r="A53" s="220">
        <v>42</v>
      </c>
      <c r="C53" s="456"/>
      <c r="D53" s="457"/>
      <c r="E53" s="456"/>
      <c r="F53" s="456"/>
      <c r="G53" s="344">
        <f t="shared" si="2"/>
        <v>0</v>
      </c>
      <c r="H53" s="344">
        <f t="shared" si="3"/>
        <v>0</v>
      </c>
      <c r="I53" s="345" t="str">
        <f t="shared" si="4"/>
        <v/>
      </c>
      <c r="J53" s="345" t="str">
        <f t="shared" si="5"/>
        <v/>
      </c>
      <c r="K53" s="456"/>
      <c r="L53" s="456"/>
      <c r="M53" s="456"/>
      <c r="N53" s="456"/>
      <c r="O53" s="235" t="str">
        <f>IFERROR(VLOOKUP($L53,'様式8-2'!$B$11:$N$57,入力規則!L$8,FALSE),"")</f>
        <v/>
      </c>
      <c r="P53" s="236" t="str">
        <f>IFERROR(VLOOKUP($L53,'様式8-2'!$B$11:$N$57,入力規則!C$8,FALSE),"")</f>
        <v/>
      </c>
      <c r="Q53" s="236" t="str">
        <f>IFERROR(VLOOKUP($L53,'様式8-2'!$B$11:$N$57,入力規則!D$8,FALSE),"")</f>
        <v/>
      </c>
      <c r="R53" s="362" t="str">
        <f>IFERROR(VLOOKUP($L53,'様式8-2'!$B$11:$N$57,入力規則!E$8,FALSE),"")</f>
        <v/>
      </c>
      <c r="S53" s="237" t="str">
        <f>IFERROR(VLOOKUP($L53,'様式8-2'!$B$11:$N$57,入力規則!F$8,FALSE),"")</f>
        <v/>
      </c>
      <c r="T53" s="347" t="str">
        <f t="shared" si="6"/>
        <v/>
      </c>
      <c r="U53" s="347" t="str">
        <f t="shared" si="7"/>
        <v/>
      </c>
      <c r="V53" s="237" t="str">
        <f>IFERROR(VLOOKUP($L53,'様式8-2'!$B$11:$N$57,入力規則!G$8,FALSE),"")</f>
        <v/>
      </c>
      <c r="W53" s="237" t="str">
        <f>IFERROR(VLOOKUP($L53,'様式8-2'!$B$11:$N$57,入力規則!H$8,FALSE),"")</f>
        <v/>
      </c>
      <c r="X53" s="238"/>
      <c r="Y53" s="238"/>
      <c r="Z53" s="349"/>
      <c r="AA53" s="349"/>
      <c r="AB53" s="456"/>
      <c r="AC53" s="239" t="str">
        <f t="shared" si="10"/>
        <v/>
      </c>
      <c r="AD53" s="239" t="str">
        <f t="shared" si="10"/>
        <v/>
      </c>
      <c r="AE53" s="240" t="str">
        <f t="shared" si="10"/>
        <v/>
      </c>
      <c r="AF53" s="240" t="str">
        <f t="shared" si="10"/>
        <v/>
      </c>
      <c r="AG53" s="240" t="str">
        <f t="shared" si="9"/>
        <v/>
      </c>
      <c r="AH53" s="240" t="str">
        <f t="shared" si="9"/>
        <v/>
      </c>
      <c r="AI53" s="361"/>
      <c r="AJ53" s="361"/>
      <c r="AK53" s="241" t="str">
        <f>IFERROR(VLOOKUP($L53,'様式8-2'!$B$11:$N$57,12,FALSE),"")</f>
        <v/>
      </c>
      <c r="AL53" s="241" t="str">
        <f>IFERROR(VLOOKUP($L53,'様式8-2'!$B$11:$N$57,13,FALSE),"")</f>
        <v/>
      </c>
      <c r="AM53" s="459"/>
    </row>
    <row r="54" spans="1:39" x14ac:dyDescent="0.15">
      <c r="A54" s="220">
        <v>43</v>
      </c>
      <c r="C54" s="456"/>
      <c r="D54" s="457"/>
      <c r="E54" s="456"/>
      <c r="F54" s="456"/>
      <c r="G54" s="344">
        <f t="shared" si="2"/>
        <v>0</v>
      </c>
      <c r="H54" s="344">
        <f t="shared" si="3"/>
        <v>0</v>
      </c>
      <c r="I54" s="345" t="str">
        <f t="shared" si="4"/>
        <v/>
      </c>
      <c r="J54" s="345" t="str">
        <f t="shared" si="5"/>
        <v/>
      </c>
      <c r="K54" s="456"/>
      <c r="L54" s="456"/>
      <c r="M54" s="456"/>
      <c r="N54" s="456"/>
      <c r="O54" s="235" t="str">
        <f>IFERROR(VLOOKUP($L54,'様式8-2'!$B$11:$N$57,入力規則!L$8,FALSE),"")</f>
        <v/>
      </c>
      <c r="P54" s="236" t="str">
        <f>IFERROR(VLOOKUP($L54,'様式8-2'!$B$11:$N$57,入力規則!C$8,FALSE),"")</f>
        <v/>
      </c>
      <c r="Q54" s="236" t="str">
        <f>IFERROR(VLOOKUP($L54,'様式8-2'!$B$11:$N$57,入力規則!D$8,FALSE),"")</f>
        <v/>
      </c>
      <c r="R54" s="362" t="str">
        <f>IFERROR(VLOOKUP($L54,'様式8-2'!$B$11:$N$57,入力規則!E$8,FALSE),"")</f>
        <v/>
      </c>
      <c r="S54" s="237" t="str">
        <f>IFERROR(VLOOKUP($L54,'様式8-2'!$B$11:$N$57,入力規則!F$8,FALSE),"")</f>
        <v/>
      </c>
      <c r="T54" s="347" t="str">
        <f t="shared" si="6"/>
        <v/>
      </c>
      <c r="U54" s="347" t="str">
        <f t="shared" si="7"/>
        <v/>
      </c>
      <c r="V54" s="237" t="str">
        <f>IFERROR(VLOOKUP($L54,'様式8-2'!$B$11:$N$57,入力規則!G$8,FALSE),"")</f>
        <v/>
      </c>
      <c r="W54" s="237" t="str">
        <f>IFERROR(VLOOKUP($L54,'様式8-2'!$B$11:$N$57,入力規則!H$8,FALSE),"")</f>
        <v/>
      </c>
      <c r="X54" s="238"/>
      <c r="Y54" s="238"/>
      <c r="Z54" s="349"/>
      <c r="AA54" s="349"/>
      <c r="AB54" s="456"/>
      <c r="AC54" s="239" t="str">
        <f t="shared" si="10"/>
        <v/>
      </c>
      <c r="AD54" s="239" t="str">
        <f t="shared" si="10"/>
        <v/>
      </c>
      <c r="AE54" s="240" t="str">
        <f t="shared" si="10"/>
        <v/>
      </c>
      <c r="AF54" s="240" t="str">
        <f t="shared" si="10"/>
        <v/>
      </c>
      <c r="AG54" s="240" t="str">
        <f t="shared" si="9"/>
        <v/>
      </c>
      <c r="AH54" s="240" t="str">
        <f t="shared" si="9"/>
        <v/>
      </c>
      <c r="AI54" s="361"/>
      <c r="AJ54" s="361"/>
      <c r="AK54" s="241" t="str">
        <f>IFERROR(VLOOKUP($L54,'様式8-2'!$B$11:$N$57,12,FALSE),"")</f>
        <v/>
      </c>
      <c r="AL54" s="241" t="str">
        <f>IFERROR(VLOOKUP($L54,'様式8-2'!$B$11:$N$57,13,FALSE),"")</f>
        <v/>
      </c>
      <c r="AM54" s="459"/>
    </row>
    <row r="55" spans="1:39" x14ac:dyDescent="0.15">
      <c r="A55" s="220">
        <v>44</v>
      </c>
      <c r="C55" s="456"/>
      <c r="D55" s="457"/>
      <c r="E55" s="456"/>
      <c r="F55" s="456"/>
      <c r="G55" s="344">
        <f t="shared" si="2"/>
        <v>0</v>
      </c>
      <c r="H55" s="344">
        <f t="shared" si="3"/>
        <v>0</v>
      </c>
      <c r="I55" s="345" t="str">
        <f t="shared" si="4"/>
        <v/>
      </c>
      <c r="J55" s="345" t="str">
        <f t="shared" si="5"/>
        <v/>
      </c>
      <c r="K55" s="456"/>
      <c r="L55" s="456"/>
      <c r="M55" s="456"/>
      <c r="N55" s="456"/>
      <c r="O55" s="235" t="str">
        <f>IFERROR(VLOOKUP($L55,'様式8-2'!$B$11:$N$57,入力規則!L$8,FALSE),"")</f>
        <v/>
      </c>
      <c r="P55" s="236" t="str">
        <f>IFERROR(VLOOKUP($L55,'様式8-2'!$B$11:$N$57,入力規則!C$8,FALSE),"")</f>
        <v/>
      </c>
      <c r="Q55" s="236" t="str">
        <f>IFERROR(VLOOKUP($L55,'様式8-2'!$B$11:$N$57,入力規則!D$8,FALSE),"")</f>
        <v/>
      </c>
      <c r="R55" s="362" t="str">
        <f>IFERROR(VLOOKUP($L55,'様式8-2'!$B$11:$N$57,入力規則!E$8,FALSE),"")</f>
        <v/>
      </c>
      <c r="S55" s="237" t="str">
        <f>IFERROR(VLOOKUP($L55,'様式8-2'!$B$11:$N$57,入力規則!F$8,FALSE),"")</f>
        <v/>
      </c>
      <c r="T55" s="347" t="str">
        <f t="shared" si="6"/>
        <v/>
      </c>
      <c r="U55" s="347" t="str">
        <f t="shared" si="7"/>
        <v/>
      </c>
      <c r="V55" s="237" t="str">
        <f>IFERROR(VLOOKUP($L55,'様式8-2'!$B$11:$N$57,入力規則!G$8,FALSE),"")</f>
        <v/>
      </c>
      <c r="W55" s="237" t="str">
        <f>IFERROR(VLOOKUP($L55,'様式8-2'!$B$11:$N$57,入力規則!H$8,FALSE),"")</f>
        <v/>
      </c>
      <c r="X55" s="238"/>
      <c r="Y55" s="238"/>
      <c r="Z55" s="349"/>
      <c r="AA55" s="349"/>
      <c r="AB55" s="456"/>
      <c r="AC55" s="239" t="str">
        <f t="shared" si="10"/>
        <v/>
      </c>
      <c r="AD55" s="239" t="str">
        <f t="shared" si="10"/>
        <v/>
      </c>
      <c r="AE55" s="240" t="str">
        <f t="shared" si="10"/>
        <v/>
      </c>
      <c r="AF55" s="240" t="str">
        <f t="shared" si="10"/>
        <v/>
      </c>
      <c r="AG55" s="240" t="str">
        <f t="shared" si="9"/>
        <v/>
      </c>
      <c r="AH55" s="240" t="str">
        <f t="shared" si="9"/>
        <v/>
      </c>
      <c r="AI55" s="361"/>
      <c r="AJ55" s="361"/>
      <c r="AK55" s="241" t="str">
        <f>IFERROR(VLOOKUP($L55,'様式8-2'!$B$11:$N$57,12,FALSE),"")</f>
        <v/>
      </c>
      <c r="AL55" s="241" t="str">
        <f>IFERROR(VLOOKUP($L55,'様式8-2'!$B$11:$N$57,13,FALSE),"")</f>
        <v/>
      </c>
      <c r="AM55" s="459"/>
    </row>
    <row r="56" spans="1:39" x14ac:dyDescent="0.15">
      <c r="A56" s="220">
        <v>45</v>
      </c>
      <c r="C56" s="456"/>
      <c r="D56" s="457"/>
      <c r="E56" s="456"/>
      <c r="F56" s="456"/>
      <c r="G56" s="344">
        <f t="shared" si="2"/>
        <v>0</v>
      </c>
      <c r="H56" s="344">
        <f t="shared" si="3"/>
        <v>0</v>
      </c>
      <c r="I56" s="345" t="str">
        <f t="shared" si="4"/>
        <v/>
      </c>
      <c r="J56" s="345" t="str">
        <f t="shared" si="5"/>
        <v/>
      </c>
      <c r="K56" s="456"/>
      <c r="L56" s="456"/>
      <c r="M56" s="456"/>
      <c r="N56" s="456"/>
      <c r="O56" s="235" t="str">
        <f>IFERROR(VLOOKUP($L56,'様式8-2'!$B$11:$N$57,入力規則!L$8,FALSE),"")</f>
        <v/>
      </c>
      <c r="P56" s="236" t="str">
        <f>IFERROR(VLOOKUP($L56,'様式8-2'!$B$11:$N$57,入力規則!C$8,FALSE),"")</f>
        <v/>
      </c>
      <c r="Q56" s="236" t="str">
        <f>IFERROR(VLOOKUP($L56,'様式8-2'!$B$11:$N$57,入力規則!D$8,FALSE),"")</f>
        <v/>
      </c>
      <c r="R56" s="362" t="str">
        <f>IFERROR(VLOOKUP($L56,'様式8-2'!$B$11:$N$57,入力規則!E$8,FALSE),"")</f>
        <v/>
      </c>
      <c r="S56" s="237" t="str">
        <f>IFERROR(VLOOKUP($L56,'様式8-2'!$B$11:$N$57,入力規則!F$8,FALSE),"")</f>
        <v/>
      </c>
      <c r="T56" s="347" t="str">
        <f t="shared" si="6"/>
        <v/>
      </c>
      <c r="U56" s="347" t="str">
        <f t="shared" si="7"/>
        <v/>
      </c>
      <c r="V56" s="237" t="str">
        <f>IFERROR(VLOOKUP($L56,'様式8-2'!$B$11:$N$57,入力規則!G$8,FALSE),"")</f>
        <v/>
      </c>
      <c r="W56" s="237" t="str">
        <f>IFERROR(VLOOKUP($L56,'様式8-2'!$B$11:$N$57,入力規則!H$8,FALSE),"")</f>
        <v/>
      </c>
      <c r="X56" s="238"/>
      <c r="Y56" s="238"/>
      <c r="Z56" s="349"/>
      <c r="AA56" s="349"/>
      <c r="AB56" s="456"/>
      <c r="AC56" s="239" t="str">
        <f t="shared" si="10"/>
        <v/>
      </c>
      <c r="AD56" s="239" t="str">
        <f t="shared" si="10"/>
        <v/>
      </c>
      <c r="AE56" s="240" t="str">
        <f t="shared" si="10"/>
        <v/>
      </c>
      <c r="AF56" s="240" t="str">
        <f t="shared" si="10"/>
        <v/>
      </c>
      <c r="AG56" s="240" t="str">
        <f t="shared" si="9"/>
        <v/>
      </c>
      <c r="AH56" s="240" t="str">
        <f t="shared" si="9"/>
        <v/>
      </c>
      <c r="AI56" s="361"/>
      <c r="AJ56" s="361"/>
      <c r="AK56" s="241" t="str">
        <f>IFERROR(VLOOKUP($L56,'様式8-2'!$B$11:$N$57,12,FALSE),"")</f>
        <v/>
      </c>
      <c r="AL56" s="241" t="str">
        <f>IFERROR(VLOOKUP($L56,'様式8-2'!$B$11:$N$57,13,FALSE),"")</f>
        <v/>
      </c>
      <c r="AM56" s="459"/>
    </row>
    <row r="57" spans="1:39" x14ac:dyDescent="0.15">
      <c r="A57" s="220">
        <v>46</v>
      </c>
      <c r="C57" s="456"/>
      <c r="D57" s="457"/>
      <c r="E57" s="456"/>
      <c r="F57" s="456"/>
      <c r="G57" s="344">
        <f t="shared" si="2"/>
        <v>0</v>
      </c>
      <c r="H57" s="344">
        <f t="shared" si="3"/>
        <v>0</v>
      </c>
      <c r="I57" s="345" t="str">
        <f t="shared" si="4"/>
        <v/>
      </c>
      <c r="J57" s="345" t="str">
        <f t="shared" si="5"/>
        <v/>
      </c>
      <c r="K57" s="456"/>
      <c r="L57" s="456"/>
      <c r="M57" s="456"/>
      <c r="N57" s="456"/>
      <c r="O57" s="235" t="str">
        <f>IFERROR(VLOOKUP($L57,'様式8-2'!$B$11:$N$57,入力規則!L$8,FALSE),"")</f>
        <v/>
      </c>
      <c r="P57" s="236" t="str">
        <f>IFERROR(VLOOKUP($L57,'様式8-2'!$B$11:$N$57,入力規則!C$8,FALSE),"")</f>
        <v/>
      </c>
      <c r="Q57" s="236" t="str">
        <f>IFERROR(VLOOKUP($L57,'様式8-2'!$B$11:$N$57,入力規則!D$8,FALSE),"")</f>
        <v/>
      </c>
      <c r="R57" s="362" t="str">
        <f>IFERROR(VLOOKUP($L57,'様式8-2'!$B$11:$N$57,入力規則!E$8,FALSE),"")</f>
        <v/>
      </c>
      <c r="S57" s="237" t="str">
        <f>IFERROR(VLOOKUP($L57,'様式8-2'!$B$11:$N$57,入力規則!F$8,FALSE),"")</f>
        <v/>
      </c>
      <c r="T57" s="347" t="str">
        <f t="shared" si="6"/>
        <v/>
      </c>
      <c r="U57" s="347" t="str">
        <f t="shared" si="7"/>
        <v/>
      </c>
      <c r="V57" s="237" t="str">
        <f>IFERROR(VLOOKUP($L57,'様式8-2'!$B$11:$N$57,入力規則!G$8,FALSE),"")</f>
        <v/>
      </c>
      <c r="W57" s="237" t="str">
        <f>IFERROR(VLOOKUP($L57,'様式8-2'!$B$11:$N$57,入力規則!H$8,FALSE),"")</f>
        <v/>
      </c>
      <c r="X57" s="238"/>
      <c r="Y57" s="238"/>
      <c r="Z57" s="349"/>
      <c r="AA57" s="349"/>
      <c r="AB57" s="456"/>
      <c r="AC57" s="239" t="str">
        <f t="shared" si="10"/>
        <v/>
      </c>
      <c r="AD57" s="239" t="str">
        <f t="shared" si="10"/>
        <v/>
      </c>
      <c r="AE57" s="240" t="str">
        <f t="shared" si="10"/>
        <v/>
      </c>
      <c r="AF57" s="240" t="str">
        <f t="shared" si="10"/>
        <v/>
      </c>
      <c r="AG57" s="240" t="str">
        <f t="shared" si="9"/>
        <v/>
      </c>
      <c r="AH57" s="240" t="str">
        <f t="shared" si="9"/>
        <v/>
      </c>
      <c r="AI57" s="361"/>
      <c r="AJ57" s="361"/>
      <c r="AK57" s="241" t="str">
        <f>IFERROR(VLOOKUP($L57,'様式8-2'!$B$11:$N$57,12,FALSE),"")</f>
        <v/>
      </c>
      <c r="AL57" s="241" t="str">
        <f>IFERROR(VLOOKUP($L57,'様式8-2'!$B$11:$N$57,13,FALSE),"")</f>
        <v/>
      </c>
      <c r="AM57" s="459"/>
    </row>
    <row r="58" spans="1:39" x14ac:dyDescent="0.15">
      <c r="A58" s="220">
        <v>47</v>
      </c>
      <c r="C58" s="456"/>
      <c r="D58" s="457"/>
      <c r="E58" s="456"/>
      <c r="F58" s="456"/>
      <c r="G58" s="344">
        <f t="shared" si="2"/>
        <v>0</v>
      </c>
      <c r="H58" s="344">
        <f t="shared" si="3"/>
        <v>0</v>
      </c>
      <c r="I58" s="345" t="str">
        <f t="shared" si="4"/>
        <v/>
      </c>
      <c r="J58" s="345" t="str">
        <f t="shared" si="5"/>
        <v/>
      </c>
      <c r="K58" s="456"/>
      <c r="L58" s="456"/>
      <c r="M58" s="456"/>
      <c r="N58" s="456"/>
      <c r="O58" s="235" t="str">
        <f>IFERROR(VLOOKUP($L58,'様式8-2'!$B$11:$N$57,入力規則!L$8,FALSE),"")</f>
        <v/>
      </c>
      <c r="P58" s="236" t="str">
        <f>IFERROR(VLOOKUP($L58,'様式8-2'!$B$11:$N$57,入力規則!C$8,FALSE),"")</f>
        <v/>
      </c>
      <c r="Q58" s="236" t="str">
        <f>IFERROR(VLOOKUP($L58,'様式8-2'!$B$11:$N$57,入力規則!D$8,FALSE),"")</f>
        <v/>
      </c>
      <c r="R58" s="362" t="str">
        <f>IFERROR(VLOOKUP($L58,'様式8-2'!$B$11:$N$57,入力規則!E$8,FALSE),"")</f>
        <v/>
      </c>
      <c r="S58" s="237" t="str">
        <f>IFERROR(VLOOKUP($L58,'様式8-2'!$B$11:$N$57,入力規則!F$8,FALSE),"")</f>
        <v/>
      </c>
      <c r="T58" s="347" t="str">
        <f t="shared" si="6"/>
        <v/>
      </c>
      <c r="U58" s="347" t="str">
        <f t="shared" si="7"/>
        <v/>
      </c>
      <c r="V58" s="237" t="str">
        <f>IFERROR(VLOOKUP($L58,'様式8-2'!$B$11:$N$57,入力規則!G$8,FALSE),"")</f>
        <v/>
      </c>
      <c r="W58" s="237" t="str">
        <f>IFERROR(VLOOKUP($L58,'様式8-2'!$B$11:$N$57,入力規則!H$8,FALSE),"")</f>
        <v/>
      </c>
      <c r="X58" s="238"/>
      <c r="Y58" s="238"/>
      <c r="Z58" s="349"/>
      <c r="AA58" s="349"/>
      <c r="AB58" s="456"/>
      <c r="AC58" s="239" t="str">
        <f t="shared" si="10"/>
        <v/>
      </c>
      <c r="AD58" s="239" t="str">
        <f t="shared" si="10"/>
        <v/>
      </c>
      <c r="AE58" s="240" t="str">
        <f t="shared" si="10"/>
        <v/>
      </c>
      <c r="AF58" s="240" t="str">
        <f t="shared" si="10"/>
        <v/>
      </c>
      <c r="AG58" s="240" t="str">
        <f t="shared" si="9"/>
        <v/>
      </c>
      <c r="AH58" s="240" t="str">
        <f t="shared" si="9"/>
        <v/>
      </c>
      <c r="AI58" s="361"/>
      <c r="AJ58" s="361"/>
      <c r="AK58" s="241" t="str">
        <f>IFERROR(VLOOKUP($L58,'様式8-2'!$B$11:$N$57,12,FALSE),"")</f>
        <v/>
      </c>
      <c r="AL58" s="241" t="str">
        <f>IFERROR(VLOOKUP($L58,'様式8-2'!$B$11:$N$57,13,FALSE),"")</f>
        <v/>
      </c>
      <c r="AM58" s="459"/>
    </row>
    <row r="59" spans="1:39" x14ac:dyDescent="0.15">
      <c r="A59" s="220">
        <v>48</v>
      </c>
      <c r="C59" s="456"/>
      <c r="D59" s="457"/>
      <c r="E59" s="456"/>
      <c r="F59" s="456"/>
      <c r="G59" s="344">
        <f t="shared" si="2"/>
        <v>0</v>
      </c>
      <c r="H59" s="344">
        <f t="shared" si="3"/>
        <v>0</v>
      </c>
      <c r="I59" s="345" t="str">
        <f t="shared" si="4"/>
        <v/>
      </c>
      <c r="J59" s="345" t="str">
        <f t="shared" si="5"/>
        <v/>
      </c>
      <c r="K59" s="456"/>
      <c r="L59" s="456"/>
      <c r="M59" s="456"/>
      <c r="N59" s="456"/>
      <c r="O59" s="235" t="str">
        <f>IFERROR(VLOOKUP($L59,'様式8-2'!$B$11:$N$57,入力規則!L$8,FALSE),"")</f>
        <v/>
      </c>
      <c r="P59" s="236" t="str">
        <f>IFERROR(VLOOKUP($L59,'様式8-2'!$B$11:$N$57,入力規則!C$8,FALSE),"")</f>
        <v/>
      </c>
      <c r="Q59" s="236" t="str">
        <f>IFERROR(VLOOKUP($L59,'様式8-2'!$B$11:$N$57,入力規則!D$8,FALSE),"")</f>
        <v/>
      </c>
      <c r="R59" s="362" t="str">
        <f>IFERROR(VLOOKUP($L59,'様式8-2'!$B$11:$N$57,入力規則!E$8,FALSE),"")</f>
        <v/>
      </c>
      <c r="S59" s="237" t="str">
        <f>IFERROR(VLOOKUP($L59,'様式8-2'!$B$11:$N$57,入力規則!F$8,FALSE),"")</f>
        <v/>
      </c>
      <c r="T59" s="347" t="str">
        <f t="shared" si="6"/>
        <v/>
      </c>
      <c r="U59" s="347" t="str">
        <f t="shared" si="7"/>
        <v/>
      </c>
      <c r="V59" s="237" t="str">
        <f>IFERROR(VLOOKUP($L59,'様式8-2'!$B$11:$N$57,入力規則!G$8,FALSE),"")</f>
        <v/>
      </c>
      <c r="W59" s="237" t="str">
        <f>IFERROR(VLOOKUP($L59,'様式8-2'!$B$11:$N$57,入力規則!H$8,FALSE),"")</f>
        <v/>
      </c>
      <c r="X59" s="238"/>
      <c r="Y59" s="238"/>
      <c r="Z59" s="349"/>
      <c r="AA59" s="349"/>
      <c r="AB59" s="456"/>
      <c r="AC59" s="239" t="str">
        <f t="shared" si="10"/>
        <v/>
      </c>
      <c r="AD59" s="239" t="str">
        <f t="shared" si="10"/>
        <v/>
      </c>
      <c r="AE59" s="240" t="str">
        <f t="shared" si="10"/>
        <v/>
      </c>
      <c r="AF59" s="240" t="str">
        <f t="shared" si="10"/>
        <v/>
      </c>
      <c r="AG59" s="240" t="str">
        <f t="shared" si="9"/>
        <v/>
      </c>
      <c r="AH59" s="240" t="str">
        <f t="shared" si="9"/>
        <v/>
      </c>
      <c r="AI59" s="361"/>
      <c r="AJ59" s="361"/>
      <c r="AK59" s="241" t="str">
        <f>IFERROR(VLOOKUP($L59,'様式8-2'!$B$11:$N$57,12,FALSE),"")</f>
        <v/>
      </c>
      <c r="AL59" s="241" t="str">
        <f>IFERROR(VLOOKUP($L59,'様式8-2'!$B$11:$N$57,13,FALSE),"")</f>
        <v/>
      </c>
      <c r="AM59" s="459"/>
    </row>
    <row r="60" spans="1:39" x14ac:dyDescent="0.15">
      <c r="A60" s="220">
        <v>49</v>
      </c>
      <c r="C60" s="456"/>
      <c r="D60" s="457"/>
      <c r="E60" s="456"/>
      <c r="F60" s="456"/>
      <c r="G60" s="344">
        <f t="shared" si="2"/>
        <v>0</v>
      </c>
      <c r="H60" s="344">
        <f t="shared" si="3"/>
        <v>0</v>
      </c>
      <c r="I60" s="345" t="str">
        <f t="shared" si="4"/>
        <v/>
      </c>
      <c r="J60" s="345" t="str">
        <f t="shared" si="5"/>
        <v/>
      </c>
      <c r="K60" s="456"/>
      <c r="L60" s="456"/>
      <c r="M60" s="456"/>
      <c r="N60" s="456"/>
      <c r="O60" s="235" t="str">
        <f>IFERROR(VLOOKUP($L60,'様式8-2'!$B$11:$N$57,入力規則!L$8,FALSE),"")</f>
        <v/>
      </c>
      <c r="P60" s="236" t="str">
        <f>IFERROR(VLOOKUP($L60,'様式8-2'!$B$11:$N$57,入力規則!C$8,FALSE),"")</f>
        <v/>
      </c>
      <c r="Q60" s="236" t="str">
        <f>IFERROR(VLOOKUP($L60,'様式8-2'!$B$11:$N$57,入力規則!D$8,FALSE),"")</f>
        <v/>
      </c>
      <c r="R60" s="362" t="str">
        <f>IFERROR(VLOOKUP($L60,'様式8-2'!$B$11:$N$57,入力規則!E$8,FALSE),"")</f>
        <v/>
      </c>
      <c r="S60" s="237" t="str">
        <f>IFERROR(VLOOKUP($L60,'様式8-2'!$B$11:$N$57,入力規則!F$8,FALSE),"")</f>
        <v/>
      </c>
      <c r="T60" s="347" t="str">
        <f t="shared" si="6"/>
        <v/>
      </c>
      <c r="U60" s="347" t="str">
        <f t="shared" si="7"/>
        <v/>
      </c>
      <c r="V60" s="237" t="str">
        <f>IFERROR(VLOOKUP($L60,'様式8-2'!$B$11:$N$57,入力規則!G$8,FALSE),"")</f>
        <v/>
      </c>
      <c r="W60" s="237" t="str">
        <f>IFERROR(VLOOKUP($L60,'様式8-2'!$B$11:$N$57,入力規則!H$8,FALSE),"")</f>
        <v/>
      </c>
      <c r="X60" s="238"/>
      <c r="Y60" s="238"/>
      <c r="Z60" s="349"/>
      <c r="AA60" s="349"/>
      <c r="AB60" s="456"/>
      <c r="AC60" s="239" t="str">
        <f t="shared" si="10"/>
        <v/>
      </c>
      <c r="AD60" s="239" t="str">
        <f t="shared" si="10"/>
        <v/>
      </c>
      <c r="AE60" s="240" t="str">
        <f t="shared" si="10"/>
        <v/>
      </c>
      <c r="AF60" s="240" t="str">
        <f t="shared" si="10"/>
        <v/>
      </c>
      <c r="AG60" s="240" t="str">
        <f t="shared" si="9"/>
        <v/>
      </c>
      <c r="AH60" s="240" t="str">
        <f t="shared" si="9"/>
        <v/>
      </c>
      <c r="AI60" s="361"/>
      <c r="AJ60" s="361"/>
      <c r="AK60" s="241" t="str">
        <f>IFERROR(VLOOKUP($L60,'様式8-2'!$B$11:$N$57,12,FALSE),"")</f>
        <v/>
      </c>
      <c r="AL60" s="241" t="str">
        <f>IFERROR(VLOOKUP($L60,'様式8-2'!$B$11:$N$57,13,FALSE),"")</f>
        <v/>
      </c>
      <c r="AM60" s="459"/>
    </row>
    <row r="61" spans="1:39" x14ac:dyDescent="0.15">
      <c r="A61" s="220">
        <v>50</v>
      </c>
      <c r="C61" s="456"/>
      <c r="D61" s="457"/>
      <c r="E61" s="456"/>
      <c r="F61" s="456"/>
      <c r="G61" s="344">
        <f t="shared" si="2"/>
        <v>0</v>
      </c>
      <c r="H61" s="344">
        <f t="shared" si="3"/>
        <v>0</v>
      </c>
      <c r="I61" s="345" t="str">
        <f t="shared" si="4"/>
        <v/>
      </c>
      <c r="J61" s="345" t="str">
        <f t="shared" si="5"/>
        <v/>
      </c>
      <c r="K61" s="456"/>
      <c r="L61" s="456"/>
      <c r="M61" s="456"/>
      <c r="N61" s="456"/>
      <c r="O61" s="235" t="str">
        <f>IFERROR(VLOOKUP($L61,'様式8-2'!$B$11:$N$57,入力規則!L$8,FALSE),"")</f>
        <v/>
      </c>
      <c r="P61" s="236" t="str">
        <f>IFERROR(VLOOKUP($L61,'様式8-2'!$B$11:$N$57,入力規則!C$8,FALSE),"")</f>
        <v/>
      </c>
      <c r="Q61" s="236" t="str">
        <f>IFERROR(VLOOKUP($L61,'様式8-2'!$B$11:$N$57,入力規則!D$8,FALSE),"")</f>
        <v/>
      </c>
      <c r="R61" s="362" t="str">
        <f>IFERROR(VLOOKUP($L61,'様式8-2'!$B$11:$N$57,入力規則!E$8,FALSE),"")</f>
        <v/>
      </c>
      <c r="S61" s="237" t="str">
        <f>IFERROR(VLOOKUP($L61,'様式8-2'!$B$11:$N$57,入力規則!F$8,FALSE),"")</f>
        <v/>
      </c>
      <c r="T61" s="347" t="str">
        <f t="shared" si="6"/>
        <v/>
      </c>
      <c r="U61" s="347" t="str">
        <f t="shared" si="7"/>
        <v/>
      </c>
      <c r="V61" s="237" t="str">
        <f>IFERROR(VLOOKUP($L61,'様式8-2'!$B$11:$N$57,入力規則!G$8,FALSE),"")</f>
        <v/>
      </c>
      <c r="W61" s="237" t="str">
        <f>IFERROR(VLOOKUP($L61,'様式8-2'!$B$11:$N$57,入力規則!H$8,FALSE),"")</f>
        <v/>
      </c>
      <c r="X61" s="238"/>
      <c r="Y61" s="238"/>
      <c r="Z61" s="349"/>
      <c r="AA61" s="349"/>
      <c r="AB61" s="456"/>
      <c r="AC61" s="239" t="str">
        <f t="shared" si="10"/>
        <v/>
      </c>
      <c r="AD61" s="239" t="str">
        <f t="shared" si="10"/>
        <v/>
      </c>
      <c r="AE61" s="240" t="str">
        <f t="shared" si="10"/>
        <v/>
      </c>
      <c r="AF61" s="240" t="str">
        <f t="shared" si="10"/>
        <v/>
      </c>
      <c r="AG61" s="240" t="str">
        <f t="shared" si="9"/>
        <v/>
      </c>
      <c r="AH61" s="240" t="str">
        <f t="shared" si="9"/>
        <v/>
      </c>
      <c r="AI61" s="361"/>
      <c r="AJ61" s="361"/>
      <c r="AK61" s="241" t="str">
        <f>IFERROR(VLOOKUP($L61,'様式8-2'!$B$11:$N$57,12,FALSE),"")</f>
        <v/>
      </c>
      <c r="AL61" s="241" t="str">
        <f>IFERROR(VLOOKUP($L61,'様式8-2'!$B$11:$N$57,13,FALSE),"")</f>
        <v/>
      </c>
      <c r="AM61" s="459"/>
    </row>
    <row r="62" spans="1:39" x14ac:dyDescent="0.15">
      <c r="A62" s="220">
        <v>51</v>
      </c>
      <c r="C62" s="456"/>
      <c r="D62" s="457"/>
      <c r="E62" s="456"/>
      <c r="F62" s="456"/>
      <c r="G62" s="344">
        <f t="shared" si="2"/>
        <v>0</v>
      </c>
      <c r="H62" s="344">
        <f t="shared" si="3"/>
        <v>0</v>
      </c>
      <c r="I62" s="345" t="str">
        <f t="shared" si="4"/>
        <v/>
      </c>
      <c r="J62" s="345" t="str">
        <f t="shared" si="5"/>
        <v/>
      </c>
      <c r="K62" s="456"/>
      <c r="L62" s="456"/>
      <c r="M62" s="456"/>
      <c r="N62" s="456"/>
      <c r="O62" s="235" t="str">
        <f>IFERROR(VLOOKUP($L62,'様式8-2'!$B$11:$N$57,入力規則!L$8,FALSE),"")</f>
        <v/>
      </c>
      <c r="P62" s="236" t="str">
        <f>IFERROR(VLOOKUP($L62,'様式8-2'!$B$11:$N$57,入力規則!C$8,FALSE),"")</f>
        <v/>
      </c>
      <c r="Q62" s="236" t="str">
        <f>IFERROR(VLOOKUP($L62,'様式8-2'!$B$11:$N$57,入力規則!D$8,FALSE),"")</f>
        <v/>
      </c>
      <c r="R62" s="362" t="str">
        <f>IFERROR(VLOOKUP($L62,'様式8-2'!$B$11:$N$57,入力規則!E$8,FALSE),"")</f>
        <v/>
      </c>
      <c r="S62" s="237" t="str">
        <f>IFERROR(VLOOKUP($L62,'様式8-2'!$B$11:$N$57,入力規則!F$8,FALSE),"")</f>
        <v/>
      </c>
      <c r="T62" s="347" t="str">
        <f t="shared" si="6"/>
        <v/>
      </c>
      <c r="U62" s="347" t="str">
        <f t="shared" si="7"/>
        <v/>
      </c>
      <c r="V62" s="237" t="str">
        <f>IFERROR(VLOOKUP($L62,'様式8-2'!$B$11:$N$57,入力規則!G$8,FALSE),"")</f>
        <v/>
      </c>
      <c r="W62" s="237" t="str">
        <f>IFERROR(VLOOKUP($L62,'様式8-2'!$B$11:$N$57,入力規則!H$8,FALSE),"")</f>
        <v/>
      </c>
      <c r="X62" s="238"/>
      <c r="Y62" s="238"/>
      <c r="Z62" s="349"/>
      <c r="AA62" s="349"/>
      <c r="AB62" s="456"/>
      <c r="AC62" s="239" t="str">
        <f t="shared" si="10"/>
        <v/>
      </c>
      <c r="AD62" s="239" t="str">
        <f t="shared" si="10"/>
        <v/>
      </c>
      <c r="AE62" s="240" t="str">
        <f t="shared" si="10"/>
        <v/>
      </c>
      <c r="AF62" s="240" t="str">
        <f t="shared" si="10"/>
        <v/>
      </c>
      <c r="AG62" s="240" t="str">
        <f t="shared" si="9"/>
        <v/>
      </c>
      <c r="AH62" s="240" t="str">
        <f t="shared" si="9"/>
        <v/>
      </c>
      <c r="AI62" s="361"/>
      <c r="AJ62" s="361"/>
      <c r="AK62" s="241" t="str">
        <f>IFERROR(VLOOKUP($L62,'様式8-2'!$B$11:$N$57,12,FALSE),"")</f>
        <v/>
      </c>
      <c r="AL62" s="241" t="str">
        <f>IFERROR(VLOOKUP($L62,'様式8-2'!$B$11:$N$57,13,FALSE),"")</f>
        <v/>
      </c>
      <c r="AM62" s="459"/>
    </row>
    <row r="63" spans="1:39" x14ac:dyDescent="0.15">
      <c r="A63" s="220">
        <v>52</v>
      </c>
      <c r="C63" s="456"/>
      <c r="D63" s="457"/>
      <c r="E63" s="456"/>
      <c r="F63" s="456"/>
      <c r="G63" s="344">
        <f t="shared" si="2"/>
        <v>0</v>
      </c>
      <c r="H63" s="344">
        <f t="shared" si="3"/>
        <v>0</v>
      </c>
      <c r="I63" s="345" t="str">
        <f t="shared" si="4"/>
        <v/>
      </c>
      <c r="J63" s="345" t="str">
        <f t="shared" si="5"/>
        <v/>
      </c>
      <c r="K63" s="456"/>
      <c r="L63" s="456"/>
      <c r="M63" s="456"/>
      <c r="N63" s="456"/>
      <c r="O63" s="235" t="str">
        <f>IFERROR(VLOOKUP($L63,'様式8-2'!$B$11:$N$57,入力規則!L$8,FALSE),"")</f>
        <v/>
      </c>
      <c r="P63" s="236" t="str">
        <f>IFERROR(VLOOKUP($L63,'様式8-2'!$B$11:$N$57,入力規則!C$8,FALSE),"")</f>
        <v/>
      </c>
      <c r="Q63" s="236" t="str">
        <f>IFERROR(VLOOKUP($L63,'様式8-2'!$B$11:$N$57,入力規則!D$8,FALSE),"")</f>
        <v/>
      </c>
      <c r="R63" s="362" t="str">
        <f>IFERROR(VLOOKUP($L63,'様式8-2'!$B$11:$N$57,入力規則!E$8,FALSE),"")</f>
        <v/>
      </c>
      <c r="S63" s="237" t="str">
        <f>IFERROR(VLOOKUP($L63,'様式8-2'!$B$11:$N$57,入力規則!F$8,FALSE),"")</f>
        <v/>
      </c>
      <c r="T63" s="347" t="str">
        <f t="shared" si="6"/>
        <v/>
      </c>
      <c r="U63" s="347" t="str">
        <f t="shared" si="7"/>
        <v/>
      </c>
      <c r="V63" s="237" t="str">
        <f>IFERROR(VLOOKUP($L63,'様式8-2'!$B$11:$N$57,入力規則!G$8,FALSE),"")</f>
        <v/>
      </c>
      <c r="W63" s="237" t="str">
        <f>IFERROR(VLOOKUP($L63,'様式8-2'!$B$11:$N$57,入力規則!H$8,FALSE),"")</f>
        <v/>
      </c>
      <c r="X63" s="238"/>
      <c r="Y63" s="238"/>
      <c r="Z63" s="349"/>
      <c r="AA63" s="349"/>
      <c r="AB63" s="456"/>
      <c r="AC63" s="239" t="str">
        <f t="shared" si="10"/>
        <v/>
      </c>
      <c r="AD63" s="239" t="str">
        <f t="shared" si="10"/>
        <v/>
      </c>
      <c r="AE63" s="240" t="str">
        <f t="shared" si="10"/>
        <v/>
      </c>
      <c r="AF63" s="240" t="str">
        <f t="shared" si="10"/>
        <v/>
      </c>
      <c r="AG63" s="240" t="str">
        <f t="shared" si="9"/>
        <v/>
      </c>
      <c r="AH63" s="240" t="str">
        <f t="shared" si="9"/>
        <v/>
      </c>
      <c r="AI63" s="361"/>
      <c r="AJ63" s="361"/>
      <c r="AK63" s="241" t="str">
        <f>IFERROR(VLOOKUP($L63,'様式8-2'!$B$11:$N$57,12,FALSE),"")</f>
        <v/>
      </c>
      <c r="AL63" s="241" t="str">
        <f>IFERROR(VLOOKUP($L63,'様式8-2'!$B$11:$N$57,13,FALSE),"")</f>
        <v/>
      </c>
      <c r="AM63" s="459"/>
    </row>
    <row r="64" spans="1:39" x14ac:dyDescent="0.15">
      <c r="A64" s="220">
        <v>53</v>
      </c>
      <c r="C64" s="456"/>
      <c r="D64" s="457"/>
      <c r="E64" s="456"/>
      <c r="F64" s="456"/>
      <c r="G64" s="344">
        <f t="shared" si="2"/>
        <v>0</v>
      </c>
      <c r="H64" s="344">
        <f t="shared" si="3"/>
        <v>0</v>
      </c>
      <c r="I64" s="345" t="str">
        <f t="shared" si="4"/>
        <v/>
      </c>
      <c r="J64" s="345" t="str">
        <f t="shared" si="5"/>
        <v/>
      </c>
      <c r="K64" s="456"/>
      <c r="L64" s="456"/>
      <c r="M64" s="456"/>
      <c r="N64" s="456"/>
      <c r="O64" s="235" t="str">
        <f>IFERROR(VLOOKUP($L64,'様式8-2'!$B$11:$N$57,入力規則!L$8,FALSE),"")</f>
        <v/>
      </c>
      <c r="P64" s="236" t="str">
        <f>IFERROR(VLOOKUP($L64,'様式8-2'!$B$11:$N$57,入力規則!C$8,FALSE),"")</f>
        <v/>
      </c>
      <c r="Q64" s="236" t="str">
        <f>IFERROR(VLOOKUP($L64,'様式8-2'!$B$11:$N$57,入力規則!D$8,FALSE),"")</f>
        <v/>
      </c>
      <c r="R64" s="362" t="str">
        <f>IFERROR(VLOOKUP($L64,'様式8-2'!$B$11:$N$57,入力規則!E$8,FALSE),"")</f>
        <v/>
      </c>
      <c r="S64" s="237" t="str">
        <f>IFERROR(VLOOKUP($L64,'様式8-2'!$B$11:$N$57,入力規則!F$8,FALSE),"")</f>
        <v/>
      </c>
      <c r="T64" s="347" t="str">
        <f t="shared" si="6"/>
        <v/>
      </c>
      <c r="U64" s="347" t="str">
        <f t="shared" si="7"/>
        <v/>
      </c>
      <c r="V64" s="237" t="str">
        <f>IFERROR(VLOOKUP($L64,'様式8-2'!$B$11:$N$57,入力規則!G$8,FALSE),"")</f>
        <v/>
      </c>
      <c r="W64" s="237" t="str">
        <f>IFERROR(VLOOKUP($L64,'様式8-2'!$B$11:$N$57,入力規則!H$8,FALSE),"")</f>
        <v/>
      </c>
      <c r="X64" s="238"/>
      <c r="Y64" s="238"/>
      <c r="Z64" s="349"/>
      <c r="AA64" s="349"/>
      <c r="AB64" s="456"/>
      <c r="AC64" s="239" t="str">
        <f t="shared" si="10"/>
        <v/>
      </c>
      <c r="AD64" s="239" t="str">
        <f t="shared" si="10"/>
        <v/>
      </c>
      <c r="AE64" s="240" t="str">
        <f t="shared" si="10"/>
        <v/>
      </c>
      <c r="AF64" s="240" t="str">
        <f t="shared" si="10"/>
        <v/>
      </c>
      <c r="AG64" s="240" t="str">
        <f t="shared" si="9"/>
        <v/>
      </c>
      <c r="AH64" s="240" t="str">
        <f t="shared" si="9"/>
        <v/>
      </c>
      <c r="AI64" s="361"/>
      <c r="AJ64" s="361"/>
      <c r="AK64" s="241" t="str">
        <f>IFERROR(VLOOKUP($L64,'様式8-2'!$B$11:$N$57,12,FALSE),"")</f>
        <v/>
      </c>
      <c r="AL64" s="241" t="str">
        <f>IFERROR(VLOOKUP($L64,'様式8-2'!$B$11:$N$57,13,FALSE),"")</f>
        <v/>
      </c>
      <c r="AM64" s="459"/>
    </row>
    <row r="65" spans="1:39" x14ac:dyDescent="0.15">
      <c r="A65" s="220">
        <v>54</v>
      </c>
      <c r="C65" s="456"/>
      <c r="D65" s="457"/>
      <c r="E65" s="456"/>
      <c r="F65" s="456"/>
      <c r="G65" s="344">
        <f t="shared" si="2"/>
        <v>0</v>
      </c>
      <c r="H65" s="344">
        <f t="shared" si="3"/>
        <v>0</v>
      </c>
      <c r="I65" s="345" t="str">
        <f t="shared" si="4"/>
        <v/>
      </c>
      <c r="J65" s="345" t="str">
        <f t="shared" si="5"/>
        <v/>
      </c>
      <c r="K65" s="456"/>
      <c r="L65" s="456"/>
      <c r="M65" s="456"/>
      <c r="N65" s="456"/>
      <c r="O65" s="235" t="str">
        <f>IFERROR(VLOOKUP($L65,'様式8-2'!$B$11:$N$57,入力規則!L$8,FALSE),"")</f>
        <v/>
      </c>
      <c r="P65" s="236" t="str">
        <f>IFERROR(VLOOKUP($L65,'様式8-2'!$B$11:$N$57,入力規則!C$8,FALSE),"")</f>
        <v/>
      </c>
      <c r="Q65" s="236" t="str">
        <f>IFERROR(VLOOKUP($L65,'様式8-2'!$B$11:$N$57,入力規則!D$8,FALSE),"")</f>
        <v/>
      </c>
      <c r="R65" s="362" t="str">
        <f>IFERROR(VLOOKUP($L65,'様式8-2'!$B$11:$N$57,入力規則!E$8,FALSE),"")</f>
        <v/>
      </c>
      <c r="S65" s="237" t="str">
        <f>IFERROR(VLOOKUP($L65,'様式8-2'!$B$11:$N$57,入力規則!F$8,FALSE),"")</f>
        <v/>
      </c>
      <c r="T65" s="347" t="str">
        <f t="shared" si="6"/>
        <v/>
      </c>
      <c r="U65" s="347" t="str">
        <f t="shared" si="7"/>
        <v/>
      </c>
      <c r="V65" s="237" t="str">
        <f>IFERROR(VLOOKUP($L65,'様式8-2'!$B$11:$N$57,入力規則!G$8,FALSE),"")</f>
        <v/>
      </c>
      <c r="W65" s="237" t="str">
        <f>IFERROR(VLOOKUP($L65,'様式8-2'!$B$11:$N$57,入力規則!H$8,FALSE),"")</f>
        <v/>
      </c>
      <c r="X65" s="238"/>
      <c r="Y65" s="238"/>
      <c r="Z65" s="349"/>
      <c r="AA65" s="349"/>
      <c r="AB65" s="456"/>
      <c r="AC65" s="239" t="str">
        <f t="shared" si="10"/>
        <v/>
      </c>
      <c r="AD65" s="239" t="str">
        <f t="shared" si="10"/>
        <v/>
      </c>
      <c r="AE65" s="240" t="str">
        <f t="shared" si="10"/>
        <v/>
      </c>
      <c r="AF65" s="240" t="str">
        <f t="shared" si="10"/>
        <v/>
      </c>
      <c r="AG65" s="240" t="str">
        <f t="shared" si="9"/>
        <v/>
      </c>
      <c r="AH65" s="240" t="str">
        <f t="shared" si="9"/>
        <v/>
      </c>
      <c r="AI65" s="361"/>
      <c r="AJ65" s="361"/>
      <c r="AK65" s="241" t="str">
        <f>IFERROR(VLOOKUP($L65,'様式8-2'!$B$11:$N$57,12,FALSE),"")</f>
        <v/>
      </c>
      <c r="AL65" s="241" t="str">
        <f>IFERROR(VLOOKUP($L65,'様式8-2'!$B$11:$N$57,13,FALSE),"")</f>
        <v/>
      </c>
      <c r="AM65" s="459"/>
    </row>
    <row r="66" spans="1:39" x14ac:dyDescent="0.15">
      <c r="A66" s="220">
        <v>55</v>
      </c>
      <c r="C66" s="456"/>
      <c r="D66" s="457"/>
      <c r="E66" s="456"/>
      <c r="F66" s="456"/>
      <c r="G66" s="344">
        <f t="shared" si="2"/>
        <v>0</v>
      </c>
      <c r="H66" s="344">
        <f t="shared" si="3"/>
        <v>0</v>
      </c>
      <c r="I66" s="345" t="str">
        <f t="shared" si="4"/>
        <v/>
      </c>
      <c r="J66" s="345" t="str">
        <f t="shared" si="5"/>
        <v/>
      </c>
      <c r="K66" s="456"/>
      <c r="L66" s="456"/>
      <c r="M66" s="456"/>
      <c r="N66" s="456"/>
      <c r="O66" s="235" t="str">
        <f>IFERROR(VLOOKUP($L66,'様式8-2'!$B$11:$N$57,入力規則!L$8,FALSE),"")</f>
        <v/>
      </c>
      <c r="P66" s="236" t="str">
        <f>IFERROR(VLOOKUP($L66,'様式8-2'!$B$11:$N$57,入力規則!C$8,FALSE),"")</f>
        <v/>
      </c>
      <c r="Q66" s="236" t="str">
        <f>IFERROR(VLOOKUP($L66,'様式8-2'!$B$11:$N$57,入力規則!D$8,FALSE),"")</f>
        <v/>
      </c>
      <c r="R66" s="362" t="str">
        <f>IFERROR(VLOOKUP($L66,'様式8-2'!$B$11:$N$57,入力規則!E$8,FALSE),"")</f>
        <v/>
      </c>
      <c r="S66" s="237" t="str">
        <f>IFERROR(VLOOKUP($L66,'様式8-2'!$B$11:$N$57,入力規則!F$8,FALSE),"")</f>
        <v/>
      </c>
      <c r="T66" s="347" t="str">
        <f t="shared" si="6"/>
        <v/>
      </c>
      <c r="U66" s="347" t="str">
        <f t="shared" si="7"/>
        <v/>
      </c>
      <c r="V66" s="237" t="str">
        <f>IFERROR(VLOOKUP($L66,'様式8-2'!$B$11:$N$57,入力規則!G$8,FALSE),"")</f>
        <v/>
      </c>
      <c r="W66" s="237" t="str">
        <f>IFERROR(VLOOKUP($L66,'様式8-2'!$B$11:$N$57,入力規則!H$8,FALSE),"")</f>
        <v/>
      </c>
      <c r="X66" s="238"/>
      <c r="Y66" s="238"/>
      <c r="Z66" s="349"/>
      <c r="AA66" s="349"/>
      <c r="AB66" s="456"/>
      <c r="AC66" s="239" t="str">
        <f t="shared" si="10"/>
        <v/>
      </c>
      <c r="AD66" s="239" t="str">
        <f t="shared" si="10"/>
        <v/>
      </c>
      <c r="AE66" s="240" t="str">
        <f t="shared" si="10"/>
        <v/>
      </c>
      <c r="AF66" s="240" t="str">
        <f t="shared" si="10"/>
        <v/>
      </c>
      <c r="AG66" s="240" t="str">
        <f t="shared" si="9"/>
        <v/>
      </c>
      <c r="AH66" s="240" t="str">
        <f t="shared" si="9"/>
        <v/>
      </c>
      <c r="AI66" s="361"/>
      <c r="AJ66" s="361"/>
      <c r="AK66" s="241" t="str">
        <f>IFERROR(VLOOKUP($L66,'様式8-2'!$B$11:$N$57,12,FALSE),"")</f>
        <v/>
      </c>
      <c r="AL66" s="241" t="str">
        <f>IFERROR(VLOOKUP($L66,'様式8-2'!$B$11:$N$57,13,FALSE),"")</f>
        <v/>
      </c>
      <c r="AM66" s="459"/>
    </row>
    <row r="67" spans="1:39" x14ac:dyDescent="0.15">
      <c r="A67" s="220">
        <v>56</v>
      </c>
      <c r="C67" s="456"/>
      <c r="D67" s="457"/>
      <c r="E67" s="456"/>
      <c r="F67" s="456"/>
      <c r="G67" s="344">
        <f t="shared" si="2"/>
        <v>0</v>
      </c>
      <c r="H67" s="344">
        <f t="shared" si="3"/>
        <v>0</v>
      </c>
      <c r="I67" s="345" t="str">
        <f t="shared" si="4"/>
        <v/>
      </c>
      <c r="J67" s="345" t="str">
        <f t="shared" si="5"/>
        <v/>
      </c>
      <c r="K67" s="456"/>
      <c r="L67" s="456"/>
      <c r="M67" s="456"/>
      <c r="N67" s="456"/>
      <c r="O67" s="235" t="str">
        <f>IFERROR(VLOOKUP($L67,'様式8-2'!$B$11:$N$57,入力規則!L$8,FALSE),"")</f>
        <v/>
      </c>
      <c r="P67" s="236" t="str">
        <f>IFERROR(VLOOKUP($L67,'様式8-2'!$B$11:$N$57,入力規則!C$8,FALSE),"")</f>
        <v/>
      </c>
      <c r="Q67" s="236" t="str">
        <f>IFERROR(VLOOKUP($L67,'様式8-2'!$B$11:$N$57,入力規則!D$8,FALSE),"")</f>
        <v/>
      </c>
      <c r="R67" s="362" t="str">
        <f>IFERROR(VLOOKUP($L67,'様式8-2'!$B$11:$N$57,入力規則!E$8,FALSE),"")</f>
        <v/>
      </c>
      <c r="S67" s="237" t="str">
        <f>IFERROR(VLOOKUP($L67,'様式8-2'!$B$11:$N$57,入力規則!F$8,FALSE),"")</f>
        <v/>
      </c>
      <c r="T67" s="347" t="str">
        <f t="shared" si="6"/>
        <v/>
      </c>
      <c r="U67" s="347" t="str">
        <f t="shared" si="7"/>
        <v/>
      </c>
      <c r="V67" s="237" t="str">
        <f>IFERROR(VLOOKUP($L67,'様式8-2'!$B$11:$N$57,入力規則!G$8,FALSE),"")</f>
        <v/>
      </c>
      <c r="W67" s="237" t="str">
        <f>IFERROR(VLOOKUP($L67,'様式8-2'!$B$11:$N$57,入力規則!H$8,FALSE),"")</f>
        <v/>
      </c>
      <c r="X67" s="238"/>
      <c r="Y67" s="238"/>
      <c r="Z67" s="349"/>
      <c r="AA67" s="349"/>
      <c r="AB67" s="456"/>
      <c r="AC67" s="239" t="str">
        <f t="shared" si="10"/>
        <v/>
      </c>
      <c r="AD67" s="239" t="str">
        <f t="shared" si="10"/>
        <v/>
      </c>
      <c r="AE67" s="240" t="str">
        <f t="shared" si="10"/>
        <v/>
      </c>
      <c r="AF67" s="240" t="str">
        <f t="shared" si="10"/>
        <v/>
      </c>
      <c r="AG67" s="240" t="str">
        <f t="shared" si="9"/>
        <v/>
      </c>
      <c r="AH67" s="240" t="str">
        <f t="shared" si="9"/>
        <v/>
      </c>
      <c r="AI67" s="361"/>
      <c r="AJ67" s="361"/>
      <c r="AK67" s="241" t="str">
        <f>IFERROR(VLOOKUP($L67,'様式8-2'!$B$11:$N$57,12,FALSE),"")</f>
        <v/>
      </c>
      <c r="AL67" s="241" t="str">
        <f>IFERROR(VLOOKUP($L67,'様式8-2'!$B$11:$N$57,13,FALSE),"")</f>
        <v/>
      </c>
      <c r="AM67" s="459"/>
    </row>
    <row r="68" spans="1:39" x14ac:dyDescent="0.15">
      <c r="A68" s="220">
        <v>57</v>
      </c>
      <c r="C68" s="456"/>
      <c r="D68" s="457"/>
      <c r="E68" s="456"/>
      <c r="F68" s="456"/>
      <c r="G68" s="344">
        <f t="shared" si="2"/>
        <v>0</v>
      </c>
      <c r="H68" s="344">
        <f t="shared" si="3"/>
        <v>0</v>
      </c>
      <c r="I68" s="345" t="str">
        <f t="shared" si="4"/>
        <v/>
      </c>
      <c r="J68" s="345" t="str">
        <f t="shared" si="5"/>
        <v/>
      </c>
      <c r="K68" s="456"/>
      <c r="L68" s="456"/>
      <c r="M68" s="456"/>
      <c r="N68" s="456"/>
      <c r="O68" s="235" t="str">
        <f>IFERROR(VLOOKUP($L68,'様式8-2'!$B$11:$N$57,入力規則!L$8,FALSE),"")</f>
        <v/>
      </c>
      <c r="P68" s="236" t="str">
        <f>IFERROR(VLOOKUP($L68,'様式8-2'!$B$11:$N$57,入力規則!C$8,FALSE),"")</f>
        <v/>
      </c>
      <c r="Q68" s="236" t="str">
        <f>IFERROR(VLOOKUP($L68,'様式8-2'!$B$11:$N$57,入力規則!D$8,FALSE),"")</f>
        <v/>
      </c>
      <c r="R68" s="362" t="str">
        <f>IFERROR(VLOOKUP($L68,'様式8-2'!$B$11:$N$57,入力規則!E$8,FALSE),"")</f>
        <v/>
      </c>
      <c r="S68" s="237" t="str">
        <f>IFERROR(VLOOKUP($L68,'様式8-2'!$B$11:$N$57,入力規則!F$8,FALSE),"")</f>
        <v/>
      </c>
      <c r="T68" s="347" t="str">
        <f t="shared" si="6"/>
        <v/>
      </c>
      <c r="U68" s="347" t="str">
        <f t="shared" si="7"/>
        <v/>
      </c>
      <c r="V68" s="237" t="str">
        <f>IFERROR(VLOOKUP($L68,'様式8-2'!$B$11:$N$57,入力規則!G$8,FALSE),"")</f>
        <v/>
      </c>
      <c r="W68" s="237" t="str">
        <f>IFERROR(VLOOKUP($L68,'様式8-2'!$B$11:$N$57,入力規則!H$8,FALSE),"")</f>
        <v/>
      </c>
      <c r="X68" s="238"/>
      <c r="Y68" s="238"/>
      <c r="Z68" s="349"/>
      <c r="AA68" s="349"/>
      <c r="AB68" s="456"/>
      <c r="AC68" s="239" t="str">
        <f t="shared" si="10"/>
        <v/>
      </c>
      <c r="AD68" s="239" t="str">
        <f t="shared" si="10"/>
        <v/>
      </c>
      <c r="AE68" s="240" t="str">
        <f t="shared" si="10"/>
        <v/>
      </c>
      <c r="AF68" s="240" t="str">
        <f t="shared" si="10"/>
        <v/>
      </c>
      <c r="AG68" s="240" t="str">
        <f t="shared" si="9"/>
        <v/>
      </c>
      <c r="AH68" s="240" t="str">
        <f t="shared" si="9"/>
        <v/>
      </c>
      <c r="AI68" s="361"/>
      <c r="AJ68" s="361"/>
      <c r="AK68" s="241" t="str">
        <f>IFERROR(VLOOKUP($L68,'様式8-2'!$B$11:$N$57,12,FALSE),"")</f>
        <v/>
      </c>
      <c r="AL68" s="241" t="str">
        <f>IFERROR(VLOOKUP($L68,'様式8-2'!$B$11:$N$57,13,FALSE),"")</f>
        <v/>
      </c>
      <c r="AM68" s="459"/>
    </row>
    <row r="69" spans="1:39" x14ac:dyDescent="0.15">
      <c r="A69" s="220">
        <v>58</v>
      </c>
      <c r="C69" s="456"/>
      <c r="D69" s="457"/>
      <c r="E69" s="456"/>
      <c r="F69" s="456"/>
      <c r="G69" s="344">
        <f t="shared" si="2"/>
        <v>0</v>
      </c>
      <c r="H69" s="344">
        <f t="shared" si="3"/>
        <v>0</v>
      </c>
      <c r="I69" s="345" t="str">
        <f t="shared" si="4"/>
        <v/>
      </c>
      <c r="J69" s="345" t="str">
        <f t="shared" si="5"/>
        <v/>
      </c>
      <c r="K69" s="456"/>
      <c r="L69" s="456"/>
      <c r="M69" s="456"/>
      <c r="N69" s="456"/>
      <c r="O69" s="235" t="str">
        <f>IFERROR(VLOOKUP($L69,'様式8-2'!$B$11:$N$57,入力規則!L$8,FALSE),"")</f>
        <v/>
      </c>
      <c r="P69" s="236" t="str">
        <f>IFERROR(VLOOKUP($L69,'様式8-2'!$B$11:$N$57,入力規則!C$8,FALSE),"")</f>
        <v/>
      </c>
      <c r="Q69" s="236" t="str">
        <f>IFERROR(VLOOKUP($L69,'様式8-2'!$B$11:$N$57,入力規則!D$8,FALSE),"")</f>
        <v/>
      </c>
      <c r="R69" s="362" t="str">
        <f>IFERROR(VLOOKUP($L69,'様式8-2'!$B$11:$N$57,入力規則!E$8,FALSE),"")</f>
        <v/>
      </c>
      <c r="S69" s="237" t="str">
        <f>IFERROR(VLOOKUP($L69,'様式8-2'!$B$11:$N$57,入力規則!F$8,FALSE),"")</f>
        <v/>
      </c>
      <c r="T69" s="347" t="str">
        <f t="shared" si="6"/>
        <v/>
      </c>
      <c r="U69" s="347" t="str">
        <f t="shared" si="7"/>
        <v/>
      </c>
      <c r="V69" s="237" t="str">
        <f>IFERROR(VLOOKUP($L69,'様式8-2'!$B$11:$N$57,入力規則!G$8,FALSE),"")</f>
        <v/>
      </c>
      <c r="W69" s="237" t="str">
        <f>IFERROR(VLOOKUP($L69,'様式8-2'!$B$11:$N$57,入力規則!H$8,FALSE),"")</f>
        <v/>
      </c>
      <c r="X69" s="238"/>
      <c r="Y69" s="238"/>
      <c r="Z69" s="349"/>
      <c r="AA69" s="349"/>
      <c r="AB69" s="456"/>
      <c r="AC69" s="239" t="str">
        <f t="shared" si="10"/>
        <v/>
      </c>
      <c r="AD69" s="239" t="str">
        <f t="shared" si="10"/>
        <v/>
      </c>
      <c r="AE69" s="240" t="str">
        <f t="shared" si="10"/>
        <v/>
      </c>
      <c r="AF69" s="240" t="str">
        <f t="shared" si="10"/>
        <v/>
      </c>
      <c r="AG69" s="240" t="str">
        <f t="shared" si="9"/>
        <v/>
      </c>
      <c r="AH69" s="240" t="str">
        <f t="shared" si="9"/>
        <v/>
      </c>
      <c r="AI69" s="361"/>
      <c r="AJ69" s="361"/>
      <c r="AK69" s="241" t="str">
        <f>IFERROR(VLOOKUP($L69,'様式8-2'!$B$11:$N$57,12,FALSE),"")</f>
        <v/>
      </c>
      <c r="AL69" s="241" t="str">
        <f>IFERROR(VLOOKUP($L69,'様式8-2'!$B$11:$N$57,13,FALSE),"")</f>
        <v/>
      </c>
      <c r="AM69" s="459"/>
    </row>
    <row r="70" spans="1:39" x14ac:dyDescent="0.15">
      <c r="A70" s="220">
        <v>59</v>
      </c>
      <c r="C70" s="456"/>
      <c r="D70" s="457"/>
      <c r="E70" s="456"/>
      <c r="F70" s="456"/>
      <c r="G70" s="344">
        <f t="shared" si="2"/>
        <v>0</v>
      </c>
      <c r="H70" s="344">
        <f t="shared" si="3"/>
        <v>0</v>
      </c>
      <c r="I70" s="345" t="str">
        <f t="shared" si="4"/>
        <v/>
      </c>
      <c r="J70" s="345" t="str">
        <f t="shared" si="5"/>
        <v/>
      </c>
      <c r="K70" s="456"/>
      <c r="L70" s="456"/>
      <c r="M70" s="456"/>
      <c r="N70" s="456"/>
      <c r="O70" s="235" t="str">
        <f>IFERROR(VLOOKUP($L70,'様式8-2'!$B$11:$N$57,入力規則!L$8,FALSE),"")</f>
        <v/>
      </c>
      <c r="P70" s="236" t="str">
        <f>IFERROR(VLOOKUP($L70,'様式8-2'!$B$11:$N$57,入力規則!C$8,FALSE),"")</f>
        <v/>
      </c>
      <c r="Q70" s="236" t="str">
        <f>IFERROR(VLOOKUP($L70,'様式8-2'!$B$11:$N$57,入力規則!D$8,FALSE),"")</f>
        <v/>
      </c>
      <c r="R70" s="362" t="str">
        <f>IFERROR(VLOOKUP($L70,'様式8-2'!$B$11:$N$57,入力規則!E$8,FALSE),"")</f>
        <v/>
      </c>
      <c r="S70" s="237" t="str">
        <f>IFERROR(VLOOKUP($L70,'様式8-2'!$B$11:$N$57,入力規則!F$8,FALSE),"")</f>
        <v/>
      </c>
      <c r="T70" s="347" t="str">
        <f t="shared" si="6"/>
        <v/>
      </c>
      <c r="U70" s="347" t="str">
        <f t="shared" si="7"/>
        <v/>
      </c>
      <c r="V70" s="237" t="str">
        <f>IFERROR(VLOOKUP($L70,'様式8-2'!$B$11:$N$57,入力規則!G$8,FALSE),"")</f>
        <v/>
      </c>
      <c r="W70" s="237" t="str">
        <f>IFERROR(VLOOKUP($L70,'様式8-2'!$B$11:$N$57,入力規則!H$8,FALSE),"")</f>
        <v/>
      </c>
      <c r="X70" s="238"/>
      <c r="Y70" s="238"/>
      <c r="Z70" s="349"/>
      <c r="AA70" s="349"/>
      <c r="AB70" s="456"/>
      <c r="AC70" s="239" t="str">
        <f t="shared" si="10"/>
        <v/>
      </c>
      <c r="AD70" s="239" t="str">
        <f t="shared" si="10"/>
        <v/>
      </c>
      <c r="AE70" s="240" t="str">
        <f t="shared" si="10"/>
        <v/>
      </c>
      <c r="AF70" s="240" t="str">
        <f t="shared" si="10"/>
        <v/>
      </c>
      <c r="AG70" s="240" t="str">
        <f t="shared" si="9"/>
        <v/>
      </c>
      <c r="AH70" s="240" t="str">
        <f t="shared" si="9"/>
        <v/>
      </c>
      <c r="AI70" s="361"/>
      <c r="AJ70" s="361"/>
      <c r="AK70" s="241" t="str">
        <f>IFERROR(VLOOKUP($L70,'様式8-2'!$B$11:$N$57,12,FALSE),"")</f>
        <v/>
      </c>
      <c r="AL70" s="241" t="str">
        <f>IFERROR(VLOOKUP($L70,'様式8-2'!$B$11:$N$57,13,FALSE),"")</f>
        <v/>
      </c>
      <c r="AM70" s="459"/>
    </row>
    <row r="71" spans="1:39" x14ac:dyDescent="0.15">
      <c r="A71" s="220">
        <v>60</v>
      </c>
      <c r="C71" s="456"/>
      <c r="D71" s="457"/>
      <c r="E71" s="456"/>
      <c r="F71" s="456"/>
      <c r="G71" s="344">
        <f t="shared" si="2"/>
        <v>0</v>
      </c>
      <c r="H71" s="344">
        <f t="shared" si="3"/>
        <v>0</v>
      </c>
      <c r="I71" s="345" t="str">
        <f t="shared" si="4"/>
        <v/>
      </c>
      <c r="J71" s="345" t="str">
        <f t="shared" si="5"/>
        <v/>
      </c>
      <c r="K71" s="456"/>
      <c r="L71" s="456"/>
      <c r="M71" s="456"/>
      <c r="N71" s="456"/>
      <c r="O71" s="235" t="str">
        <f>IFERROR(VLOOKUP($L71,'様式8-2'!$B$11:$N$57,入力規則!L$8,FALSE),"")</f>
        <v/>
      </c>
      <c r="P71" s="236" t="str">
        <f>IFERROR(VLOOKUP($L71,'様式8-2'!$B$11:$N$57,入力規則!C$8,FALSE),"")</f>
        <v/>
      </c>
      <c r="Q71" s="236" t="str">
        <f>IFERROR(VLOOKUP($L71,'様式8-2'!$B$11:$N$57,入力規則!D$8,FALSE),"")</f>
        <v/>
      </c>
      <c r="R71" s="362" t="str">
        <f>IFERROR(VLOOKUP($L71,'様式8-2'!$B$11:$N$57,入力規則!E$8,FALSE),"")</f>
        <v/>
      </c>
      <c r="S71" s="237" t="str">
        <f>IFERROR(VLOOKUP($L71,'様式8-2'!$B$11:$N$57,入力規則!F$8,FALSE),"")</f>
        <v/>
      </c>
      <c r="T71" s="347" t="str">
        <f t="shared" si="6"/>
        <v/>
      </c>
      <c r="U71" s="347" t="str">
        <f t="shared" si="7"/>
        <v/>
      </c>
      <c r="V71" s="237" t="str">
        <f>IFERROR(VLOOKUP($L71,'様式8-2'!$B$11:$N$57,入力規則!G$8,FALSE),"")</f>
        <v/>
      </c>
      <c r="W71" s="237" t="str">
        <f>IFERROR(VLOOKUP($L71,'様式8-2'!$B$11:$N$57,入力規則!H$8,FALSE),"")</f>
        <v/>
      </c>
      <c r="X71" s="238"/>
      <c r="Y71" s="238"/>
      <c r="Z71" s="349"/>
      <c r="AA71" s="349"/>
      <c r="AB71" s="456"/>
      <c r="AC71" s="239" t="str">
        <f t="shared" si="10"/>
        <v/>
      </c>
      <c r="AD71" s="239" t="str">
        <f t="shared" si="10"/>
        <v/>
      </c>
      <c r="AE71" s="240" t="str">
        <f t="shared" si="10"/>
        <v/>
      </c>
      <c r="AF71" s="240" t="str">
        <f t="shared" si="10"/>
        <v/>
      </c>
      <c r="AG71" s="240" t="str">
        <f t="shared" si="9"/>
        <v/>
      </c>
      <c r="AH71" s="240" t="str">
        <f t="shared" si="9"/>
        <v/>
      </c>
      <c r="AI71" s="361"/>
      <c r="AJ71" s="361"/>
      <c r="AK71" s="241" t="str">
        <f>IFERROR(VLOOKUP($L71,'様式8-2'!$B$11:$N$57,12,FALSE),"")</f>
        <v/>
      </c>
      <c r="AL71" s="241" t="str">
        <f>IFERROR(VLOOKUP($L71,'様式8-2'!$B$11:$N$57,13,FALSE),"")</f>
        <v/>
      </c>
      <c r="AM71" s="459"/>
    </row>
    <row r="72" spans="1:39" x14ac:dyDescent="0.15">
      <c r="A72" s="220">
        <v>61</v>
      </c>
      <c r="C72" s="456"/>
      <c r="D72" s="457"/>
      <c r="E72" s="456"/>
      <c r="F72" s="456"/>
      <c r="G72" s="344">
        <f t="shared" si="2"/>
        <v>0</v>
      </c>
      <c r="H72" s="344">
        <f t="shared" si="3"/>
        <v>0</v>
      </c>
      <c r="I72" s="345" t="str">
        <f t="shared" si="4"/>
        <v/>
      </c>
      <c r="J72" s="345" t="str">
        <f t="shared" si="5"/>
        <v/>
      </c>
      <c r="K72" s="456"/>
      <c r="L72" s="456"/>
      <c r="M72" s="456"/>
      <c r="N72" s="456"/>
      <c r="O72" s="235" t="str">
        <f>IFERROR(VLOOKUP($L72,'様式8-2'!$B$11:$N$57,入力規則!L$8,FALSE),"")</f>
        <v/>
      </c>
      <c r="P72" s="236" t="str">
        <f>IFERROR(VLOOKUP($L72,'様式8-2'!$B$11:$N$57,入力規則!C$8,FALSE),"")</f>
        <v/>
      </c>
      <c r="Q72" s="236" t="str">
        <f>IFERROR(VLOOKUP($L72,'様式8-2'!$B$11:$N$57,入力規則!D$8,FALSE),"")</f>
        <v/>
      </c>
      <c r="R72" s="362" t="str">
        <f>IFERROR(VLOOKUP($L72,'様式8-2'!$B$11:$N$57,入力規則!E$8,FALSE),"")</f>
        <v/>
      </c>
      <c r="S72" s="237" t="str">
        <f>IFERROR(VLOOKUP($L72,'様式8-2'!$B$11:$N$57,入力規則!F$8,FALSE),"")</f>
        <v/>
      </c>
      <c r="T72" s="347" t="str">
        <f t="shared" si="6"/>
        <v/>
      </c>
      <c r="U72" s="347" t="str">
        <f t="shared" si="7"/>
        <v/>
      </c>
      <c r="V72" s="237" t="str">
        <f>IFERROR(VLOOKUP($L72,'様式8-2'!$B$11:$N$57,入力規則!G$8,FALSE),"")</f>
        <v/>
      </c>
      <c r="W72" s="237" t="str">
        <f>IFERROR(VLOOKUP($L72,'様式8-2'!$B$11:$N$57,入力規則!H$8,FALSE),"")</f>
        <v/>
      </c>
      <c r="X72" s="238"/>
      <c r="Y72" s="238"/>
      <c r="Z72" s="349"/>
      <c r="AA72" s="349"/>
      <c r="AB72" s="456"/>
      <c r="AC72" s="239" t="str">
        <f t="shared" si="10"/>
        <v/>
      </c>
      <c r="AD72" s="239" t="str">
        <f t="shared" si="10"/>
        <v/>
      </c>
      <c r="AE72" s="240" t="str">
        <f t="shared" si="10"/>
        <v/>
      </c>
      <c r="AF72" s="240" t="str">
        <f t="shared" si="10"/>
        <v/>
      </c>
      <c r="AG72" s="240" t="str">
        <f t="shared" si="9"/>
        <v/>
      </c>
      <c r="AH72" s="240" t="str">
        <f t="shared" si="9"/>
        <v/>
      </c>
      <c r="AI72" s="361"/>
      <c r="AJ72" s="361"/>
      <c r="AK72" s="241" t="str">
        <f>IFERROR(VLOOKUP($L72,'様式8-2'!$B$11:$N$57,12,FALSE),"")</f>
        <v/>
      </c>
      <c r="AL72" s="241" t="str">
        <f>IFERROR(VLOOKUP($L72,'様式8-2'!$B$11:$N$57,13,FALSE),"")</f>
        <v/>
      </c>
      <c r="AM72" s="459"/>
    </row>
    <row r="73" spans="1:39" x14ac:dyDescent="0.15">
      <c r="A73" s="220">
        <v>62</v>
      </c>
      <c r="C73" s="456"/>
      <c r="D73" s="457"/>
      <c r="E73" s="456"/>
      <c r="F73" s="456"/>
      <c r="G73" s="344">
        <f t="shared" si="2"/>
        <v>0</v>
      </c>
      <c r="H73" s="344">
        <f t="shared" si="3"/>
        <v>0</v>
      </c>
      <c r="I73" s="345" t="str">
        <f t="shared" si="4"/>
        <v/>
      </c>
      <c r="J73" s="345" t="str">
        <f t="shared" si="5"/>
        <v/>
      </c>
      <c r="K73" s="456"/>
      <c r="L73" s="456"/>
      <c r="M73" s="456"/>
      <c r="N73" s="456"/>
      <c r="O73" s="235" t="str">
        <f>IFERROR(VLOOKUP($L73,'様式8-2'!$B$11:$N$57,入力規則!L$8,FALSE),"")</f>
        <v/>
      </c>
      <c r="P73" s="236" t="str">
        <f>IFERROR(VLOOKUP($L73,'様式8-2'!$B$11:$N$57,入力規則!C$8,FALSE),"")</f>
        <v/>
      </c>
      <c r="Q73" s="236" t="str">
        <f>IFERROR(VLOOKUP($L73,'様式8-2'!$B$11:$N$57,入力規則!D$8,FALSE),"")</f>
        <v/>
      </c>
      <c r="R73" s="362" t="str">
        <f>IFERROR(VLOOKUP($L73,'様式8-2'!$B$11:$N$57,入力規則!E$8,FALSE),"")</f>
        <v/>
      </c>
      <c r="S73" s="237" t="str">
        <f>IFERROR(VLOOKUP($L73,'様式8-2'!$B$11:$N$57,入力規則!F$8,FALSE),"")</f>
        <v/>
      </c>
      <c r="T73" s="347" t="str">
        <f t="shared" si="6"/>
        <v/>
      </c>
      <c r="U73" s="347" t="str">
        <f t="shared" si="7"/>
        <v/>
      </c>
      <c r="V73" s="237" t="str">
        <f>IFERROR(VLOOKUP($L73,'様式8-2'!$B$11:$N$57,入力規則!G$8,FALSE),"")</f>
        <v/>
      </c>
      <c r="W73" s="237" t="str">
        <f>IFERROR(VLOOKUP($L73,'様式8-2'!$B$11:$N$57,入力規則!H$8,FALSE),"")</f>
        <v/>
      </c>
      <c r="X73" s="238"/>
      <c r="Y73" s="238"/>
      <c r="Z73" s="349"/>
      <c r="AA73" s="349"/>
      <c r="AB73" s="456"/>
      <c r="AC73" s="239" t="str">
        <f t="shared" si="10"/>
        <v/>
      </c>
      <c r="AD73" s="239" t="str">
        <f t="shared" si="10"/>
        <v/>
      </c>
      <c r="AE73" s="240" t="str">
        <f t="shared" si="10"/>
        <v/>
      </c>
      <c r="AF73" s="240" t="str">
        <f t="shared" si="10"/>
        <v/>
      </c>
      <c r="AG73" s="240" t="str">
        <f t="shared" si="9"/>
        <v/>
      </c>
      <c r="AH73" s="240" t="str">
        <f t="shared" si="9"/>
        <v/>
      </c>
      <c r="AI73" s="361"/>
      <c r="AJ73" s="361"/>
      <c r="AK73" s="241" t="str">
        <f>IFERROR(VLOOKUP($L73,'様式8-2'!$B$11:$N$57,12,FALSE),"")</f>
        <v/>
      </c>
      <c r="AL73" s="241" t="str">
        <f>IFERROR(VLOOKUP($L73,'様式8-2'!$B$11:$N$57,13,FALSE),"")</f>
        <v/>
      </c>
      <c r="AM73" s="459"/>
    </row>
    <row r="74" spans="1:39" x14ac:dyDescent="0.15">
      <c r="A74" s="220">
        <v>63</v>
      </c>
      <c r="C74" s="456"/>
      <c r="D74" s="457"/>
      <c r="E74" s="456"/>
      <c r="F74" s="456"/>
      <c r="G74" s="344">
        <f t="shared" si="2"/>
        <v>0</v>
      </c>
      <c r="H74" s="344">
        <f t="shared" si="3"/>
        <v>0</v>
      </c>
      <c r="I74" s="345" t="str">
        <f t="shared" si="4"/>
        <v/>
      </c>
      <c r="J74" s="345" t="str">
        <f t="shared" si="5"/>
        <v/>
      </c>
      <c r="K74" s="456"/>
      <c r="L74" s="456"/>
      <c r="M74" s="456"/>
      <c r="N74" s="456"/>
      <c r="O74" s="235" t="str">
        <f>IFERROR(VLOOKUP($L74,'様式8-2'!$B$11:$N$57,入力規則!L$8,FALSE),"")</f>
        <v/>
      </c>
      <c r="P74" s="236" t="str">
        <f>IFERROR(VLOOKUP($L74,'様式8-2'!$B$11:$N$57,入力規則!C$8,FALSE),"")</f>
        <v/>
      </c>
      <c r="Q74" s="236" t="str">
        <f>IFERROR(VLOOKUP($L74,'様式8-2'!$B$11:$N$57,入力規則!D$8,FALSE),"")</f>
        <v/>
      </c>
      <c r="R74" s="362" t="str">
        <f>IFERROR(VLOOKUP($L74,'様式8-2'!$B$11:$N$57,入力規則!E$8,FALSE),"")</f>
        <v/>
      </c>
      <c r="S74" s="237" t="str">
        <f>IFERROR(VLOOKUP($L74,'様式8-2'!$B$11:$N$57,入力規則!F$8,FALSE),"")</f>
        <v/>
      </c>
      <c r="T74" s="347" t="str">
        <f t="shared" si="6"/>
        <v/>
      </c>
      <c r="U74" s="347" t="str">
        <f t="shared" si="7"/>
        <v/>
      </c>
      <c r="V74" s="237" t="str">
        <f>IFERROR(VLOOKUP($L74,'様式8-2'!$B$11:$N$57,入力規則!G$8,FALSE),"")</f>
        <v/>
      </c>
      <c r="W74" s="237" t="str">
        <f>IFERROR(VLOOKUP($L74,'様式8-2'!$B$11:$N$57,入力規則!H$8,FALSE),"")</f>
        <v/>
      </c>
      <c r="X74" s="238"/>
      <c r="Y74" s="238"/>
      <c r="Z74" s="349"/>
      <c r="AA74" s="349"/>
      <c r="AB74" s="456"/>
      <c r="AC74" s="239" t="str">
        <f t="shared" si="10"/>
        <v/>
      </c>
      <c r="AD74" s="239" t="str">
        <f t="shared" si="10"/>
        <v/>
      </c>
      <c r="AE74" s="240" t="str">
        <f t="shared" si="10"/>
        <v/>
      </c>
      <c r="AF74" s="240" t="str">
        <f t="shared" si="10"/>
        <v/>
      </c>
      <c r="AG74" s="240" t="str">
        <f t="shared" si="9"/>
        <v/>
      </c>
      <c r="AH74" s="240" t="str">
        <f t="shared" si="9"/>
        <v/>
      </c>
      <c r="AI74" s="361"/>
      <c r="AJ74" s="361"/>
      <c r="AK74" s="241" t="str">
        <f>IFERROR(VLOOKUP($L74,'様式8-2'!$B$11:$N$57,12,FALSE),"")</f>
        <v/>
      </c>
      <c r="AL74" s="241" t="str">
        <f>IFERROR(VLOOKUP($L74,'様式8-2'!$B$11:$N$57,13,FALSE),"")</f>
        <v/>
      </c>
      <c r="AM74" s="459"/>
    </row>
    <row r="75" spans="1:39" x14ac:dyDescent="0.15">
      <c r="A75" s="220">
        <v>64</v>
      </c>
      <c r="C75" s="456"/>
      <c r="D75" s="457"/>
      <c r="E75" s="456"/>
      <c r="F75" s="456"/>
      <c r="G75" s="344">
        <f t="shared" si="2"/>
        <v>0</v>
      </c>
      <c r="H75" s="344">
        <f t="shared" si="3"/>
        <v>0</v>
      </c>
      <c r="I75" s="345" t="str">
        <f t="shared" si="4"/>
        <v/>
      </c>
      <c r="J75" s="345" t="str">
        <f t="shared" si="5"/>
        <v/>
      </c>
      <c r="K75" s="456"/>
      <c r="L75" s="456"/>
      <c r="M75" s="456"/>
      <c r="N75" s="456"/>
      <c r="O75" s="235" t="str">
        <f>IFERROR(VLOOKUP($L75,'様式8-2'!$B$11:$N$57,入力規則!L$8,FALSE),"")</f>
        <v/>
      </c>
      <c r="P75" s="236" t="str">
        <f>IFERROR(VLOOKUP($L75,'様式8-2'!$B$11:$N$57,入力規則!C$8,FALSE),"")</f>
        <v/>
      </c>
      <c r="Q75" s="236" t="str">
        <f>IFERROR(VLOOKUP($L75,'様式8-2'!$B$11:$N$57,入力規則!D$8,FALSE),"")</f>
        <v/>
      </c>
      <c r="R75" s="362" t="str">
        <f>IFERROR(VLOOKUP($L75,'様式8-2'!$B$11:$N$57,入力規則!E$8,FALSE),"")</f>
        <v/>
      </c>
      <c r="S75" s="237" t="str">
        <f>IFERROR(VLOOKUP($L75,'様式8-2'!$B$11:$N$57,入力規則!F$8,FALSE),"")</f>
        <v/>
      </c>
      <c r="T75" s="347" t="str">
        <f t="shared" si="6"/>
        <v/>
      </c>
      <c r="U75" s="347" t="str">
        <f t="shared" si="7"/>
        <v/>
      </c>
      <c r="V75" s="237" t="str">
        <f>IFERROR(VLOOKUP($L75,'様式8-2'!$B$11:$N$57,入力規則!G$8,FALSE),"")</f>
        <v/>
      </c>
      <c r="W75" s="237" t="str">
        <f>IFERROR(VLOOKUP($L75,'様式8-2'!$B$11:$N$57,入力規則!H$8,FALSE),"")</f>
        <v/>
      </c>
      <c r="X75" s="238"/>
      <c r="Y75" s="238"/>
      <c r="Z75" s="349"/>
      <c r="AA75" s="349"/>
      <c r="AB75" s="456"/>
      <c r="AC75" s="239" t="str">
        <f t="shared" si="10"/>
        <v/>
      </c>
      <c r="AD75" s="239" t="str">
        <f t="shared" si="10"/>
        <v/>
      </c>
      <c r="AE75" s="240" t="str">
        <f t="shared" si="10"/>
        <v/>
      </c>
      <c r="AF75" s="240" t="str">
        <f t="shared" si="10"/>
        <v/>
      </c>
      <c r="AG75" s="240" t="str">
        <f t="shared" si="9"/>
        <v/>
      </c>
      <c r="AH75" s="240" t="str">
        <f t="shared" si="9"/>
        <v/>
      </c>
      <c r="AI75" s="361"/>
      <c r="AJ75" s="361"/>
      <c r="AK75" s="241" t="str">
        <f>IFERROR(VLOOKUP($L75,'様式8-2'!$B$11:$N$57,12,FALSE),"")</f>
        <v/>
      </c>
      <c r="AL75" s="241" t="str">
        <f>IFERROR(VLOOKUP($L75,'様式8-2'!$B$11:$N$57,13,FALSE),"")</f>
        <v/>
      </c>
      <c r="AM75" s="459"/>
    </row>
    <row r="76" spans="1:39" x14ac:dyDescent="0.15">
      <c r="A76" s="220">
        <v>65</v>
      </c>
      <c r="C76" s="456"/>
      <c r="D76" s="457"/>
      <c r="E76" s="456"/>
      <c r="F76" s="456"/>
      <c r="G76" s="344">
        <f t="shared" si="2"/>
        <v>0</v>
      </c>
      <c r="H76" s="344">
        <f t="shared" si="3"/>
        <v>0</v>
      </c>
      <c r="I76" s="345" t="str">
        <f t="shared" si="4"/>
        <v/>
      </c>
      <c r="J76" s="345" t="str">
        <f t="shared" si="5"/>
        <v/>
      </c>
      <c r="K76" s="456"/>
      <c r="L76" s="456"/>
      <c r="M76" s="456"/>
      <c r="N76" s="456"/>
      <c r="O76" s="235" t="str">
        <f>IFERROR(VLOOKUP($L76,'様式8-2'!$B$11:$N$57,入力規則!L$8,FALSE),"")</f>
        <v/>
      </c>
      <c r="P76" s="236" t="str">
        <f>IFERROR(VLOOKUP($L76,'様式8-2'!$B$11:$N$57,入力規則!C$8,FALSE),"")</f>
        <v/>
      </c>
      <c r="Q76" s="236" t="str">
        <f>IFERROR(VLOOKUP($L76,'様式8-2'!$B$11:$N$57,入力規則!D$8,FALSE),"")</f>
        <v/>
      </c>
      <c r="R76" s="362" t="str">
        <f>IFERROR(VLOOKUP($L76,'様式8-2'!$B$11:$N$57,入力規則!E$8,FALSE),"")</f>
        <v/>
      </c>
      <c r="S76" s="237" t="str">
        <f>IFERROR(VLOOKUP($L76,'様式8-2'!$B$11:$N$57,入力規則!F$8,FALSE),"")</f>
        <v/>
      </c>
      <c r="T76" s="347" t="str">
        <f t="shared" si="6"/>
        <v/>
      </c>
      <c r="U76" s="347" t="str">
        <f t="shared" si="7"/>
        <v/>
      </c>
      <c r="V76" s="237" t="str">
        <f>IFERROR(VLOOKUP($L76,'様式8-2'!$B$11:$N$57,入力規則!G$8,FALSE),"")</f>
        <v/>
      </c>
      <c r="W76" s="237" t="str">
        <f>IFERROR(VLOOKUP($L76,'様式8-2'!$B$11:$N$57,入力規則!H$8,FALSE),"")</f>
        <v/>
      </c>
      <c r="X76" s="238"/>
      <c r="Y76" s="238"/>
      <c r="Z76" s="349"/>
      <c r="AA76" s="349"/>
      <c r="AB76" s="456"/>
      <c r="AC76" s="239" t="str">
        <f t="shared" si="10"/>
        <v/>
      </c>
      <c r="AD76" s="239" t="str">
        <f t="shared" si="10"/>
        <v/>
      </c>
      <c r="AE76" s="240" t="str">
        <f t="shared" si="10"/>
        <v/>
      </c>
      <c r="AF76" s="240" t="str">
        <f t="shared" si="10"/>
        <v/>
      </c>
      <c r="AG76" s="240" t="str">
        <f t="shared" ref="AG76:AH81" si="11">IFERROR(V76*$AB76,"")</f>
        <v/>
      </c>
      <c r="AH76" s="240" t="str">
        <f t="shared" si="11"/>
        <v/>
      </c>
      <c r="AI76" s="361"/>
      <c r="AJ76" s="361"/>
      <c r="AK76" s="241" t="str">
        <f>IFERROR(VLOOKUP($L76,'様式8-2'!$B$11:$N$57,12,FALSE),"")</f>
        <v/>
      </c>
      <c r="AL76" s="241" t="str">
        <f>IFERROR(VLOOKUP($L76,'様式8-2'!$B$11:$N$57,13,FALSE),"")</f>
        <v/>
      </c>
      <c r="AM76" s="459"/>
    </row>
    <row r="77" spans="1:39" x14ac:dyDescent="0.15">
      <c r="A77" s="220">
        <v>66</v>
      </c>
      <c r="C77" s="456"/>
      <c r="D77" s="457"/>
      <c r="E77" s="456"/>
      <c r="F77" s="456"/>
      <c r="G77" s="344">
        <f t="shared" ref="G77:G81" si="12">F77*$T$3/1000</f>
        <v>0</v>
      </c>
      <c r="H77" s="344">
        <f t="shared" ref="H77:H81" si="13">F77*$Z$3/1000</f>
        <v>0</v>
      </c>
      <c r="I77" s="345" t="str">
        <f t="shared" ref="I77:I81" si="14">IFERROR(P77/R77,"")</f>
        <v/>
      </c>
      <c r="J77" s="345" t="str">
        <f t="shared" ref="J77:J81" si="15">IFERROR(Q77/S77,"")</f>
        <v/>
      </c>
      <c r="K77" s="456"/>
      <c r="L77" s="456"/>
      <c r="M77" s="456"/>
      <c r="N77" s="456"/>
      <c r="O77" s="235" t="str">
        <f>IFERROR(VLOOKUP($L77,'様式8-2'!$B$11:$N$57,入力規則!L$8,FALSE),"")</f>
        <v/>
      </c>
      <c r="P77" s="236" t="str">
        <f>IFERROR(VLOOKUP($L77,'様式8-2'!$B$11:$N$57,入力規則!C$8,FALSE),"")</f>
        <v/>
      </c>
      <c r="Q77" s="236" t="str">
        <f>IFERROR(VLOOKUP($L77,'様式8-2'!$B$11:$N$57,入力規則!D$8,FALSE),"")</f>
        <v/>
      </c>
      <c r="R77" s="362" t="str">
        <f>IFERROR(VLOOKUP($L77,'様式8-2'!$B$11:$N$57,入力規則!E$8,FALSE),"")</f>
        <v/>
      </c>
      <c r="S77" s="237" t="str">
        <f>IFERROR(VLOOKUP($L77,'様式8-2'!$B$11:$N$57,入力規則!F$8,FALSE),"")</f>
        <v/>
      </c>
      <c r="T77" s="347" t="str">
        <f t="shared" ref="T77:T81" si="16">IFERROR(G77/I77,"")</f>
        <v/>
      </c>
      <c r="U77" s="347" t="str">
        <f t="shared" ref="U77:U81" si="17">IFERROR(H77/J77,"")</f>
        <v/>
      </c>
      <c r="V77" s="237" t="str">
        <f>IFERROR(VLOOKUP($L77,'様式8-2'!$B$11:$N$57,入力規則!G$8,FALSE),"")</f>
        <v/>
      </c>
      <c r="W77" s="237" t="str">
        <f>IFERROR(VLOOKUP($L77,'様式8-2'!$B$11:$N$57,入力規則!H$8,FALSE),"")</f>
        <v/>
      </c>
      <c r="X77" s="238"/>
      <c r="Y77" s="238"/>
      <c r="Z77" s="349"/>
      <c r="AA77" s="349"/>
      <c r="AB77" s="456"/>
      <c r="AC77" s="239" t="str">
        <f t="shared" ref="AC77:AF81" si="18">IFERROR(P77*$AB77,"")</f>
        <v/>
      </c>
      <c r="AD77" s="239" t="str">
        <f t="shared" si="18"/>
        <v/>
      </c>
      <c r="AE77" s="240" t="str">
        <f t="shared" si="18"/>
        <v/>
      </c>
      <c r="AF77" s="240" t="str">
        <f t="shared" si="18"/>
        <v/>
      </c>
      <c r="AG77" s="240" t="str">
        <f t="shared" si="11"/>
        <v/>
      </c>
      <c r="AH77" s="240" t="str">
        <f t="shared" si="11"/>
        <v/>
      </c>
      <c r="AI77" s="361"/>
      <c r="AJ77" s="361"/>
      <c r="AK77" s="241" t="str">
        <f>IFERROR(VLOOKUP($L77,'様式8-2'!$B$11:$N$57,12,FALSE),"")</f>
        <v/>
      </c>
      <c r="AL77" s="241" t="str">
        <f>IFERROR(VLOOKUP($L77,'様式8-2'!$B$11:$N$57,13,FALSE),"")</f>
        <v/>
      </c>
      <c r="AM77" s="459"/>
    </row>
    <row r="78" spans="1:39" x14ac:dyDescent="0.15">
      <c r="A78" s="220">
        <v>67</v>
      </c>
      <c r="C78" s="456"/>
      <c r="D78" s="457"/>
      <c r="E78" s="456"/>
      <c r="F78" s="456"/>
      <c r="G78" s="344">
        <f t="shared" si="12"/>
        <v>0</v>
      </c>
      <c r="H78" s="344">
        <f t="shared" si="13"/>
        <v>0</v>
      </c>
      <c r="I78" s="345" t="str">
        <f t="shared" si="14"/>
        <v/>
      </c>
      <c r="J78" s="345" t="str">
        <f t="shared" si="15"/>
        <v/>
      </c>
      <c r="K78" s="456"/>
      <c r="L78" s="456"/>
      <c r="M78" s="456"/>
      <c r="N78" s="456"/>
      <c r="O78" s="235" t="str">
        <f>IFERROR(VLOOKUP($L78,'様式8-2'!$B$11:$N$57,入力規則!L$8,FALSE),"")</f>
        <v/>
      </c>
      <c r="P78" s="236" t="str">
        <f>IFERROR(VLOOKUP($L78,'様式8-2'!$B$11:$N$57,入力規則!C$8,FALSE),"")</f>
        <v/>
      </c>
      <c r="Q78" s="236" t="str">
        <f>IFERROR(VLOOKUP($L78,'様式8-2'!$B$11:$N$57,入力規則!D$8,FALSE),"")</f>
        <v/>
      </c>
      <c r="R78" s="362" t="str">
        <f>IFERROR(VLOOKUP($L78,'様式8-2'!$B$11:$N$57,入力規則!E$8,FALSE),"")</f>
        <v/>
      </c>
      <c r="S78" s="237" t="str">
        <f>IFERROR(VLOOKUP($L78,'様式8-2'!$B$11:$N$57,入力規則!F$8,FALSE),"")</f>
        <v/>
      </c>
      <c r="T78" s="347" t="str">
        <f t="shared" si="16"/>
        <v/>
      </c>
      <c r="U78" s="347" t="str">
        <f t="shared" si="17"/>
        <v/>
      </c>
      <c r="V78" s="237" t="str">
        <f>IFERROR(VLOOKUP($L78,'様式8-2'!$B$11:$N$57,入力規則!G$8,FALSE),"")</f>
        <v/>
      </c>
      <c r="W78" s="237" t="str">
        <f>IFERROR(VLOOKUP($L78,'様式8-2'!$B$11:$N$57,入力規則!H$8,FALSE),"")</f>
        <v/>
      </c>
      <c r="X78" s="238"/>
      <c r="Y78" s="238"/>
      <c r="Z78" s="349"/>
      <c r="AA78" s="349"/>
      <c r="AB78" s="456"/>
      <c r="AC78" s="239" t="str">
        <f t="shared" si="18"/>
        <v/>
      </c>
      <c r="AD78" s="239" t="str">
        <f t="shared" si="18"/>
        <v/>
      </c>
      <c r="AE78" s="240" t="str">
        <f t="shared" si="18"/>
        <v/>
      </c>
      <c r="AF78" s="240" t="str">
        <f t="shared" si="18"/>
        <v/>
      </c>
      <c r="AG78" s="240" t="str">
        <f t="shared" si="11"/>
        <v/>
      </c>
      <c r="AH78" s="240" t="str">
        <f t="shared" si="11"/>
        <v/>
      </c>
      <c r="AI78" s="361"/>
      <c r="AJ78" s="361"/>
      <c r="AK78" s="241" t="str">
        <f>IFERROR(VLOOKUP($L78,'様式8-2'!$B$11:$N$57,12,FALSE),"")</f>
        <v/>
      </c>
      <c r="AL78" s="241" t="str">
        <f>IFERROR(VLOOKUP($L78,'様式8-2'!$B$11:$N$57,13,FALSE),"")</f>
        <v/>
      </c>
      <c r="AM78" s="459"/>
    </row>
    <row r="79" spans="1:39" x14ac:dyDescent="0.15">
      <c r="A79" s="220">
        <v>68</v>
      </c>
      <c r="C79" s="456"/>
      <c r="D79" s="457"/>
      <c r="E79" s="456"/>
      <c r="F79" s="456"/>
      <c r="G79" s="344">
        <f t="shared" si="12"/>
        <v>0</v>
      </c>
      <c r="H79" s="344">
        <f t="shared" si="13"/>
        <v>0</v>
      </c>
      <c r="I79" s="345" t="str">
        <f t="shared" si="14"/>
        <v/>
      </c>
      <c r="J79" s="345" t="str">
        <f t="shared" si="15"/>
        <v/>
      </c>
      <c r="K79" s="456"/>
      <c r="L79" s="456"/>
      <c r="M79" s="456"/>
      <c r="N79" s="456"/>
      <c r="O79" s="235" t="str">
        <f>IFERROR(VLOOKUP($L79,'様式8-2'!$B$11:$N$57,入力規則!L$8,FALSE),"")</f>
        <v/>
      </c>
      <c r="P79" s="236" t="str">
        <f>IFERROR(VLOOKUP($L79,'様式8-2'!$B$11:$N$57,入力規則!C$8,FALSE),"")</f>
        <v/>
      </c>
      <c r="Q79" s="236" t="str">
        <f>IFERROR(VLOOKUP($L79,'様式8-2'!$B$11:$N$57,入力規則!D$8,FALSE),"")</f>
        <v/>
      </c>
      <c r="R79" s="362" t="str">
        <f>IFERROR(VLOOKUP($L79,'様式8-2'!$B$11:$N$57,入力規則!E$8,FALSE),"")</f>
        <v/>
      </c>
      <c r="S79" s="237" t="str">
        <f>IFERROR(VLOOKUP($L79,'様式8-2'!$B$11:$N$57,入力規則!F$8,FALSE),"")</f>
        <v/>
      </c>
      <c r="T79" s="347" t="str">
        <f t="shared" si="16"/>
        <v/>
      </c>
      <c r="U79" s="347" t="str">
        <f t="shared" si="17"/>
        <v/>
      </c>
      <c r="V79" s="237" t="str">
        <f>IFERROR(VLOOKUP($L79,'様式8-2'!$B$11:$N$57,入力規則!G$8,FALSE),"")</f>
        <v/>
      </c>
      <c r="W79" s="237" t="str">
        <f>IFERROR(VLOOKUP($L79,'様式8-2'!$B$11:$N$57,入力規則!H$8,FALSE),"")</f>
        <v/>
      </c>
      <c r="X79" s="238"/>
      <c r="Y79" s="238"/>
      <c r="Z79" s="349"/>
      <c r="AA79" s="349"/>
      <c r="AB79" s="456"/>
      <c r="AC79" s="239" t="str">
        <f t="shared" si="18"/>
        <v/>
      </c>
      <c r="AD79" s="239" t="str">
        <f t="shared" si="18"/>
        <v/>
      </c>
      <c r="AE79" s="240" t="str">
        <f t="shared" si="18"/>
        <v/>
      </c>
      <c r="AF79" s="240" t="str">
        <f t="shared" si="18"/>
        <v/>
      </c>
      <c r="AG79" s="240" t="str">
        <f t="shared" si="11"/>
        <v/>
      </c>
      <c r="AH79" s="240" t="str">
        <f t="shared" si="11"/>
        <v/>
      </c>
      <c r="AI79" s="361"/>
      <c r="AJ79" s="361"/>
      <c r="AK79" s="241" t="str">
        <f>IFERROR(VLOOKUP($L79,'様式8-2'!$B$11:$N$57,12,FALSE),"")</f>
        <v/>
      </c>
      <c r="AL79" s="241" t="str">
        <f>IFERROR(VLOOKUP($L79,'様式8-2'!$B$11:$N$57,13,FALSE),"")</f>
        <v/>
      </c>
      <c r="AM79" s="459"/>
    </row>
    <row r="80" spans="1:39" x14ac:dyDescent="0.15">
      <c r="A80" s="220">
        <v>69</v>
      </c>
      <c r="C80" s="456"/>
      <c r="D80" s="457"/>
      <c r="E80" s="456"/>
      <c r="F80" s="456"/>
      <c r="G80" s="344">
        <f t="shared" si="12"/>
        <v>0</v>
      </c>
      <c r="H80" s="344">
        <f t="shared" si="13"/>
        <v>0</v>
      </c>
      <c r="I80" s="345" t="str">
        <f t="shared" si="14"/>
        <v/>
      </c>
      <c r="J80" s="345" t="str">
        <f t="shared" si="15"/>
        <v/>
      </c>
      <c r="K80" s="456"/>
      <c r="L80" s="456"/>
      <c r="M80" s="456"/>
      <c r="N80" s="456"/>
      <c r="O80" s="235" t="str">
        <f>IFERROR(VLOOKUP($L80,'様式8-2'!$B$11:$N$57,入力規則!L$8,FALSE),"")</f>
        <v/>
      </c>
      <c r="P80" s="236" t="str">
        <f>IFERROR(VLOOKUP($L80,'様式8-2'!$B$11:$N$57,入力規則!C$8,FALSE),"")</f>
        <v/>
      </c>
      <c r="Q80" s="236" t="str">
        <f>IFERROR(VLOOKUP($L80,'様式8-2'!$B$11:$N$57,入力規則!D$8,FALSE),"")</f>
        <v/>
      </c>
      <c r="R80" s="362" t="str">
        <f>IFERROR(VLOOKUP($L80,'様式8-2'!$B$11:$N$57,入力規則!E$8,FALSE),"")</f>
        <v/>
      </c>
      <c r="S80" s="237" t="str">
        <f>IFERROR(VLOOKUP($L80,'様式8-2'!$B$11:$N$57,入力規則!F$8,FALSE),"")</f>
        <v/>
      </c>
      <c r="T80" s="347" t="str">
        <f t="shared" si="16"/>
        <v/>
      </c>
      <c r="U80" s="347" t="str">
        <f t="shared" si="17"/>
        <v/>
      </c>
      <c r="V80" s="237" t="str">
        <f>IFERROR(VLOOKUP($L80,'様式8-2'!$B$11:$N$57,入力規則!G$8,FALSE),"")</f>
        <v/>
      </c>
      <c r="W80" s="237" t="str">
        <f>IFERROR(VLOOKUP($L80,'様式8-2'!$B$11:$N$57,入力規則!H$8,FALSE),"")</f>
        <v/>
      </c>
      <c r="X80" s="238"/>
      <c r="Y80" s="238"/>
      <c r="Z80" s="349"/>
      <c r="AA80" s="349"/>
      <c r="AB80" s="456"/>
      <c r="AC80" s="239" t="str">
        <f t="shared" si="18"/>
        <v/>
      </c>
      <c r="AD80" s="239" t="str">
        <f t="shared" si="18"/>
        <v/>
      </c>
      <c r="AE80" s="240" t="str">
        <f t="shared" si="18"/>
        <v/>
      </c>
      <c r="AF80" s="240" t="str">
        <f t="shared" si="18"/>
        <v/>
      </c>
      <c r="AG80" s="240" t="str">
        <f t="shared" si="11"/>
        <v/>
      </c>
      <c r="AH80" s="240" t="str">
        <f t="shared" si="11"/>
        <v/>
      </c>
      <c r="AI80" s="361"/>
      <c r="AJ80" s="361"/>
      <c r="AK80" s="241" t="str">
        <f>IFERROR(VLOOKUP($L80,'様式8-2'!$B$11:$N$57,12,FALSE),"")</f>
        <v/>
      </c>
      <c r="AL80" s="241" t="str">
        <f>IFERROR(VLOOKUP($L80,'様式8-2'!$B$11:$N$57,13,FALSE),"")</f>
        <v/>
      </c>
      <c r="AM80" s="459"/>
    </row>
    <row r="81" spans="1:59" x14ac:dyDescent="0.15">
      <c r="A81" s="220">
        <v>70</v>
      </c>
      <c r="C81" s="456"/>
      <c r="D81" s="457"/>
      <c r="E81" s="456"/>
      <c r="F81" s="456"/>
      <c r="G81" s="344">
        <f t="shared" si="12"/>
        <v>0</v>
      </c>
      <c r="H81" s="344">
        <f t="shared" si="13"/>
        <v>0</v>
      </c>
      <c r="I81" s="345" t="str">
        <f t="shared" si="14"/>
        <v/>
      </c>
      <c r="J81" s="345" t="str">
        <f t="shared" si="15"/>
        <v/>
      </c>
      <c r="K81" s="456"/>
      <c r="L81" s="456"/>
      <c r="M81" s="456"/>
      <c r="N81" s="456"/>
      <c r="O81" s="235" t="str">
        <f>IFERROR(VLOOKUP($L81,'様式8-2'!$B$11:$N$57,入力規則!L$8,FALSE),"")</f>
        <v/>
      </c>
      <c r="P81" s="236" t="str">
        <f>IFERROR(VLOOKUP($L81,'様式8-2'!$B$11:$N$57,入力規則!C$8,FALSE),"")</f>
        <v/>
      </c>
      <c r="Q81" s="236" t="str">
        <f>IFERROR(VLOOKUP($L81,'様式8-2'!$B$11:$N$57,入力規則!D$8,FALSE),"")</f>
        <v/>
      </c>
      <c r="R81" s="362" t="str">
        <f>IFERROR(VLOOKUP($L81,'様式8-2'!$B$11:$N$57,入力規則!E$8,FALSE),"")</f>
        <v/>
      </c>
      <c r="S81" s="237" t="str">
        <f>IFERROR(VLOOKUP($L81,'様式8-2'!$B$11:$N$57,入力規則!F$8,FALSE),"")</f>
        <v/>
      </c>
      <c r="T81" s="347" t="str">
        <f t="shared" si="16"/>
        <v/>
      </c>
      <c r="U81" s="347" t="str">
        <f t="shared" si="17"/>
        <v/>
      </c>
      <c r="V81" s="237" t="str">
        <f>IFERROR(VLOOKUP($L81,'様式8-2'!$B$11:$N$57,入力規則!G$8,FALSE),"")</f>
        <v/>
      </c>
      <c r="W81" s="237" t="str">
        <f>IFERROR(VLOOKUP($L81,'様式8-2'!$B$11:$N$57,入力規則!H$8,FALSE),"")</f>
        <v/>
      </c>
      <c r="X81" s="238"/>
      <c r="Y81" s="238"/>
      <c r="Z81" s="349"/>
      <c r="AA81" s="349"/>
      <c r="AB81" s="456"/>
      <c r="AC81" s="239" t="str">
        <f t="shared" si="18"/>
        <v/>
      </c>
      <c r="AD81" s="239" t="str">
        <f t="shared" si="18"/>
        <v/>
      </c>
      <c r="AE81" s="240" t="str">
        <f t="shared" si="18"/>
        <v/>
      </c>
      <c r="AF81" s="240" t="str">
        <f t="shared" si="18"/>
        <v/>
      </c>
      <c r="AG81" s="240" t="str">
        <f t="shared" si="11"/>
        <v/>
      </c>
      <c r="AH81" s="240" t="str">
        <f t="shared" si="11"/>
        <v/>
      </c>
      <c r="AI81" s="361"/>
      <c r="AJ81" s="361"/>
      <c r="AK81" s="241" t="str">
        <f>IFERROR(VLOOKUP($L81,'様式8-2'!$B$11:$N$57,12,FALSE),"")</f>
        <v/>
      </c>
      <c r="AL81" s="241" t="str">
        <f>IFERROR(VLOOKUP($L81,'様式8-2'!$B$11:$N$57,13,FALSE),"")</f>
        <v/>
      </c>
      <c r="AM81" s="459"/>
    </row>
    <row r="82" spans="1:59" x14ac:dyDescent="0.15">
      <c r="C82" s="242" t="s">
        <v>173</v>
      </c>
      <c r="D82" s="243"/>
      <c r="E82" s="242"/>
      <c r="F82" s="242"/>
      <c r="G82" s="242"/>
      <c r="H82" s="242"/>
      <c r="I82" s="242"/>
      <c r="J82" s="242"/>
      <c r="K82" s="242"/>
      <c r="L82" s="242"/>
      <c r="M82" s="242"/>
      <c r="N82" s="242"/>
      <c r="O82" s="244"/>
      <c r="P82" s="244"/>
      <c r="Q82" s="244"/>
      <c r="R82" s="244"/>
      <c r="S82" s="244"/>
      <c r="T82" s="244"/>
      <c r="U82" s="244"/>
      <c r="V82" s="244"/>
      <c r="W82" s="244"/>
      <c r="X82" s="245"/>
      <c r="Y82" s="245"/>
      <c r="Z82" s="337"/>
      <c r="AA82" s="337"/>
      <c r="AB82" s="242"/>
      <c r="AC82" s="242"/>
      <c r="AD82" s="242"/>
      <c r="AE82" s="242"/>
      <c r="AF82" s="242"/>
      <c r="AG82" s="242"/>
      <c r="AH82" s="242"/>
      <c r="AI82" s="245"/>
      <c r="AJ82" s="245"/>
      <c r="AK82" s="243"/>
      <c r="AL82" s="243"/>
      <c r="AM82" s="242"/>
    </row>
    <row r="83" spans="1:59" x14ac:dyDescent="0.15">
      <c r="C83" s="246"/>
      <c r="D83" s="247"/>
      <c r="E83" s="246"/>
      <c r="F83" s="246"/>
      <c r="G83" s="246"/>
      <c r="H83" s="333" t="s">
        <v>328</v>
      </c>
      <c r="I83" s="341" t="str">
        <f>IFERROR(AVERAGE(I12:I81),"")</f>
        <v/>
      </c>
      <c r="J83" s="341" t="str">
        <f>IFERROR(AVERAGE(J12:J81),"")</f>
        <v/>
      </c>
      <c r="K83" s="246"/>
      <c r="L83" s="248"/>
      <c r="M83" s="248"/>
      <c r="N83" s="248"/>
      <c r="O83" s="248"/>
      <c r="P83" s="248"/>
      <c r="Q83" s="248"/>
      <c r="R83" s="248"/>
      <c r="S83" s="248"/>
      <c r="T83" s="248"/>
      <c r="U83" s="248"/>
      <c r="V83" s="248"/>
      <c r="W83" s="248"/>
      <c r="X83" s="248"/>
      <c r="Y83" s="248"/>
      <c r="Z83" s="248"/>
      <c r="AA83" s="249" t="s">
        <v>273</v>
      </c>
      <c r="AB83" s="329">
        <f t="shared" ref="AB83:AH83" si="19">SUM(AB11:AB82)</f>
        <v>0</v>
      </c>
      <c r="AC83" s="250">
        <f t="shared" si="19"/>
        <v>0</v>
      </c>
      <c r="AD83" s="250">
        <f t="shared" si="19"/>
        <v>0</v>
      </c>
      <c r="AE83" s="250">
        <f t="shared" si="19"/>
        <v>0</v>
      </c>
      <c r="AF83" s="250">
        <f t="shared" si="19"/>
        <v>0</v>
      </c>
      <c r="AG83" s="250">
        <f t="shared" si="19"/>
        <v>0</v>
      </c>
      <c r="AH83" s="250">
        <f t="shared" si="19"/>
        <v>0</v>
      </c>
      <c r="AI83" s="361"/>
      <c r="AJ83" s="361"/>
      <c r="AK83" s="251"/>
      <c r="AL83" s="248"/>
      <c r="AM83" s="252"/>
    </row>
    <row r="84" spans="1:59" x14ac:dyDescent="0.15">
      <c r="B84" s="220"/>
    </row>
    <row r="85" spans="1:59" ht="23.1" customHeight="1" x14ac:dyDescent="0.15">
      <c r="U85" s="352"/>
      <c r="V85" s="352"/>
      <c r="W85" s="353"/>
      <c r="X85" s="253" t="s">
        <v>274</v>
      </c>
      <c r="Y85" s="254"/>
      <c r="Z85" s="254"/>
      <c r="AA85" s="223"/>
      <c r="AB85" s="222" t="s">
        <v>275</v>
      </c>
      <c r="AC85" s="255" t="s">
        <v>258</v>
      </c>
      <c r="AD85" s="256"/>
      <c r="AE85" s="255" t="s">
        <v>259</v>
      </c>
      <c r="AF85" s="256"/>
      <c r="AG85" s="255" t="s">
        <v>260</v>
      </c>
      <c r="AH85" s="256"/>
      <c r="AR85" s="253" t="s">
        <v>274</v>
      </c>
      <c r="AS85" s="254"/>
      <c r="AT85" s="705" t="s">
        <v>305</v>
      </c>
      <c r="AU85" s="707"/>
      <c r="AV85" s="357" t="s">
        <v>306</v>
      </c>
      <c r="AW85" s="351" t="s">
        <v>314</v>
      </c>
    </row>
    <row r="86" spans="1:59" ht="24" customHeight="1" x14ac:dyDescent="0.15">
      <c r="U86" s="353"/>
      <c r="V86" s="353"/>
      <c r="W86" s="353"/>
      <c r="X86" s="258"/>
      <c r="Y86" s="259"/>
      <c r="Z86" s="259"/>
      <c r="AA86" s="260"/>
      <c r="AB86" s="261"/>
      <c r="AC86" s="226" t="s">
        <v>266</v>
      </c>
      <c r="AD86" s="226" t="s">
        <v>267</v>
      </c>
      <c r="AE86" s="226" t="s">
        <v>266</v>
      </c>
      <c r="AF86" s="226" t="s">
        <v>267</v>
      </c>
      <c r="AG86" s="226" t="s">
        <v>266</v>
      </c>
      <c r="AH86" s="226" t="s">
        <v>267</v>
      </c>
      <c r="AR86" s="258"/>
      <c r="AS86" s="259"/>
      <c r="AT86" s="705"/>
      <c r="AU86" s="707"/>
      <c r="AV86" s="358" t="s">
        <v>309</v>
      </c>
      <c r="AW86" s="351" t="s">
        <v>312</v>
      </c>
    </row>
    <row r="87" spans="1:59" x14ac:dyDescent="0.15">
      <c r="U87" s="352"/>
      <c r="V87" s="352"/>
      <c r="W87" s="353"/>
      <c r="X87" s="262"/>
      <c r="Y87" s="356"/>
      <c r="Z87" s="356"/>
      <c r="AA87" s="264" t="s">
        <v>276</v>
      </c>
      <c r="AB87" s="265">
        <f t="shared" ref="AB87:AH88" si="20">SUMIFS(AB$11:AB$82,$E$11:$E$82,$AA87)</f>
        <v>0</v>
      </c>
      <c r="AC87" s="266">
        <f t="shared" si="20"/>
        <v>0</v>
      </c>
      <c r="AD87" s="266">
        <f t="shared" si="20"/>
        <v>0</v>
      </c>
      <c r="AE87" s="266">
        <f t="shared" si="20"/>
        <v>0</v>
      </c>
      <c r="AF87" s="266">
        <f t="shared" si="20"/>
        <v>0</v>
      </c>
      <c r="AG87" s="266">
        <f t="shared" si="20"/>
        <v>0</v>
      </c>
      <c r="AH87" s="266">
        <f t="shared" si="20"/>
        <v>0</v>
      </c>
      <c r="AR87" s="262"/>
      <c r="AS87" s="359"/>
      <c r="AT87" s="660" t="s">
        <v>330</v>
      </c>
      <c r="AU87" s="662"/>
      <c r="AV87" s="358" t="s">
        <v>330</v>
      </c>
      <c r="AW87" s="351" t="s">
        <v>330</v>
      </c>
    </row>
    <row r="88" spans="1:59" x14ac:dyDescent="0.15">
      <c r="U88" s="352"/>
      <c r="V88" s="352"/>
      <c r="W88" s="353"/>
      <c r="X88" s="262"/>
      <c r="Y88" s="356"/>
      <c r="Z88" s="356"/>
      <c r="AA88" s="264" t="s">
        <v>277</v>
      </c>
      <c r="AB88" s="265">
        <f t="shared" si="20"/>
        <v>0</v>
      </c>
      <c r="AC88" s="266">
        <f t="shared" si="20"/>
        <v>0</v>
      </c>
      <c r="AD88" s="266">
        <f t="shared" si="20"/>
        <v>0</v>
      </c>
      <c r="AE88" s="266">
        <f t="shared" si="20"/>
        <v>0</v>
      </c>
      <c r="AF88" s="266">
        <f t="shared" si="20"/>
        <v>0</v>
      </c>
      <c r="AG88" s="266">
        <f t="shared" si="20"/>
        <v>0</v>
      </c>
      <c r="AH88" s="266">
        <f t="shared" si="20"/>
        <v>0</v>
      </c>
      <c r="AR88" s="262"/>
      <c r="AS88" s="359"/>
      <c r="AT88" s="660" t="s">
        <v>330</v>
      </c>
      <c r="AU88" s="662"/>
      <c r="AV88" s="358" t="s">
        <v>330</v>
      </c>
      <c r="AW88" s="351" t="s">
        <v>330</v>
      </c>
    </row>
    <row r="89" spans="1:59" x14ac:dyDescent="0.15">
      <c r="U89" s="352"/>
      <c r="V89" s="352"/>
      <c r="W89" s="353"/>
      <c r="X89" s="262" t="s">
        <v>278</v>
      </c>
      <c r="Y89" s="356"/>
      <c r="Z89" s="356"/>
      <c r="AA89" s="264"/>
      <c r="AB89" s="450">
        <f>SUBTOTAL(9,AB87:AB88)</f>
        <v>0</v>
      </c>
      <c r="AC89" s="266">
        <f t="shared" ref="AC89:AH89" si="21">SUBTOTAL(9,AC87:AC88)</f>
        <v>0</v>
      </c>
      <c r="AD89" s="266">
        <f t="shared" si="21"/>
        <v>0</v>
      </c>
      <c r="AE89" s="266">
        <f t="shared" si="21"/>
        <v>0</v>
      </c>
      <c r="AF89" s="266">
        <f t="shared" si="21"/>
        <v>0</v>
      </c>
      <c r="AG89" s="266">
        <f t="shared" si="21"/>
        <v>0</v>
      </c>
      <c r="AH89" s="266">
        <f t="shared" si="21"/>
        <v>0</v>
      </c>
      <c r="AR89" s="262" t="s">
        <v>278</v>
      </c>
      <c r="AS89" s="359"/>
      <c r="AT89" s="660">
        <v>860.4</v>
      </c>
      <c r="AU89" s="662"/>
      <c r="AV89" s="358">
        <v>27</v>
      </c>
      <c r="AW89" s="351">
        <f>AE89*AT89*AV89</f>
        <v>0</v>
      </c>
    </row>
    <row r="90" spans="1:59" x14ac:dyDescent="0.15">
      <c r="U90" s="352"/>
      <c r="V90" s="352"/>
      <c r="W90" s="353"/>
      <c r="X90" s="262" t="s">
        <v>279</v>
      </c>
      <c r="Y90" s="356"/>
      <c r="Z90" s="356"/>
      <c r="AA90" s="264" t="s">
        <v>280</v>
      </c>
      <c r="AB90" s="265">
        <f t="shared" ref="AB90:AH90" si="22">SUMIFS(AB$11:AB$82,$E$11:$E$82,$AA90)</f>
        <v>0</v>
      </c>
      <c r="AC90" s="266">
        <f t="shared" si="22"/>
        <v>0</v>
      </c>
      <c r="AD90" s="266">
        <f t="shared" si="22"/>
        <v>0</v>
      </c>
      <c r="AE90" s="266">
        <f t="shared" si="22"/>
        <v>0</v>
      </c>
      <c r="AF90" s="266">
        <f t="shared" si="22"/>
        <v>0</v>
      </c>
      <c r="AG90" s="266">
        <f t="shared" si="22"/>
        <v>0</v>
      </c>
      <c r="AH90" s="266">
        <f t="shared" si="22"/>
        <v>0</v>
      </c>
      <c r="AR90" s="262" t="s">
        <v>279</v>
      </c>
      <c r="AS90" s="359"/>
      <c r="AT90" s="660">
        <v>966.6</v>
      </c>
      <c r="AU90" s="662"/>
      <c r="AV90" s="358">
        <v>27</v>
      </c>
      <c r="AW90" s="351">
        <f>AE90*AT90*AV90</f>
        <v>0</v>
      </c>
    </row>
    <row r="91" spans="1:59" x14ac:dyDescent="0.15">
      <c r="U91" s="352"/>
      <c r="V91" s="352"/>
      <c r="W91" s="353"/>
      <c r="X91" s="262" t="s">
        <v>281</v>
      </c>
      <c r="Y91" s="356"/>
      <c r="Z91" s="356"/>
      <c r="AA91" s="264"/>
      <c r="AB91" s="265">
        <f t="shared" ref="AB91:AH91" si="23">SUM(AB89:AB90)</f>
        <v>0</v>
      </c>
      <c r="AC91" s="266">
        <f t="shared" si="23"/>
        <v>0</v>
      </c>
      <c r="AD91" s="266">
        <f t="shared" si="23"/>
        <v>0</v>
      </c>
      <c r="AE91" s="266">
        <f t="shared" si="23"/>
        <v>0</v>
      </c>
      <c r="AF91" s="266">
        <f t="shared" si="23"/>
        <v>0</v>
      </c>
      <c r="AG91" s="266">
        <f t="shared" si="23"/>
        <v>0</v>
      </c>
      <c r="AH91" s="266">
        <f t="shared" si="23"/>
        <v>0</v>
      </c>
      <c r="AR91" s="262" t="s">
        <v>281</v>
      </c>
      <c r="AS91" s="359"/>
      <c r="AT91" s="708" t="s">
        <v>331</v>
      </c>
      <c r="AU91" s="709"/>
      <c r="AV91" s="710"/>
      <c r="AW91" s="351">
        <f>SUM(AW89:AW90)</f>
        <v>0</v>
      </c>
    </row>
    <row r="92" spans="1:59" x14ac:dyDescent="0.15">
      <c r="W92" s="354"/>
      <c r="X92" s="354"/>
      <c r="Y92" s="354"/>
      <c r="Z92" s="354"/>
      <c r="AA92" s="354"/>
      <c r="AB92" s="355"/>
      <c r="AC92" s="355"/>
      <c r="AD92" s="355"/>
      <c r="AE92" s="355"/>
      <c r="AF92" s="355"/>
      <c r="AG92" s="355"/>
      <c r="AH92" s="355"/>
      <c r="AI92" s="355"/>
      <c r="AJ92" s="354"/>
      <c r="AK92" s="354"/>
      <c r="AR92" s="269" t="s">
        <v>282</v>
      </c>
    </row>
    <row r="93" spans="1:59" ht="13.5" x14ac:dyDescent="0.15">
      <c r="B93" s="142" t="s">
        <v>283</v>
      </c>
      <c r="AR93" s="257" t="s">
        <v>284</v>
      </c>
      <c r="AZ93" s="257" t="s">
        <v>280</v>
      </c>
    </row>
    <row r="94" spans="1:59" ht="28.5" customHeight="1" x14ac:dyDescent="0.15">
      <c r="C94" s="692" t="s">
        <v>262</v>
      </c>
      <c r="D94" s="694" t="s">
        <v>252</v>
      </c>
      <c r="E94" s="692" t="s">
        <v>253</v>
      </c>
      <c r="F94" s="692" t="s">
        <v>254</v>
      </c>
      <c r="G94" s="678" t="s">
        <v>326</v>
      </c>
      <c r="H94" s="678" t="s">
        <v>327</v>
      </c>
      <c r="I94" s="678" t="s">
        <v>324</v>
      </c>
      <c r="J94" s="678" t="s">
        <v>325</v>
      </c>
      <c r="K94" s="691" t="s">
        <v>285</v>
      </c>
      <c r="L94" s="690"/>
      <c r="M94" s="690"/>
      <c r="N94" s="690"/>
      <c r="O94" s="689"/>
      <c r="P94" s="691" t="s">
        <v>256</v>
      </c>
      <c r="Q94" s="689"/>
      <c r="R94" s="688" t="s">
        <v>320</v>
      </c>
      <c r="S94" s="689"/>
      <c r="T94" s="685" t="s">
        <v>321</v>
      </c>
      <c r="U94" s="686"/>
      <c r="V94" s="691" t="s">
        <v>257</v>
      </c>
      <c r="W94" s="689"/>
      <c r="X94" s="688" t="s">
        <v>322</v>
      </c>
      <c r="Y94" s="690"/>
      <c r="Z94" s="685" t="s">
        <v>323</v>
      </c>
      <c r="AA94" s="687"/>
      <c r="AB94" s="272"/>
      <c r="AC94" s="691" t="s">
        <v>258</v>
      </c>
      <c r="AD94" s="689"/>
      <c r="AE94" s="691" t="s">
        <v>259</v>
      </c>
      <c r="AF94" s="689"/>
      <c r="AG94" s="691" t="s">
        <v>260</v>
      </c>
      <c r="AH94" s="689"/>
      <c r="AI94" s="698" t="s">
        <v>261</v>
      </c>
      <c r="AJ94" s="698"/>
      <c r="AK94" s="272"/>
      <c r="AL94" s="273"/>
      <c r="AM94" s="272"/>
      <c r="AN94" s="696" t="s">
        <v>286</v>
      </c>
      <c r="AO94" s="697"/>
      <c r="AP94" s="353"/>
      <c r="AR94" s="274" t="s">
        <v>258</v>
      </c>
      <c r="AS94" s="271"/>
      <c r="AT94" s="270" t="s">
        <v>259</v>
      </c>
      <c r="AU94" s="271"/>
      <c r="AV94" s="270" t="s">
        <v>260</v>
      </c>
      <c r="AW94" s="271"/>
      <c r="AX94" s="270" t="s">
        <v>261</v>
      </c>
      <c r="AY94" s="271"/>
      <c r="AZ94" s="274" t="s">
        <v>258</v>
      </c>
      <c r="BA94" s="271"/>
      <c r="BB94" s="270" t="s">
        <v>259</v>
      </c>
      <c r="BC94" s="271"/>
      <c r="BD94" s="270" t="s">
        <v>260</v>
      </c>
      <c r="BE94" s="271"/>
      <c r="BF94" s="270" t="s">
        <v>261</v>
      </c>
      <c r="BG94" s="271"/>
    </row>
    <row r="95" spans="1:59" ht="48" x14ac:dyDescent="0.15">
      <c r="C95" s="693"/>
      <c r="D95" s="695"/>
      <c r="E95" s="693"/>
      <c r="F95" s="693"/>
      <c r="G95" s="679"/>
      <c r="H95" s="679"/>
      <c r="I95" s="679"/>
      <c r="J95" s="679"/>
      <c r="K95" s="275" t="s">
        <v>262</v>
      </c>
      <c r="L95" s="276" t="s">
        <v>263</v>
      </c>
      <c r="M95" s="277" t="s">
        <v>264</v>
      </c>
      <c r="N95" s="277" t="s">
        <v>265</v>
      </c>
      <c r="O95" s="276" t="s">
        <v>287</v>
      </c>
      <c r="P95" s="277" t="s">
        <v>266</v>
      </c>
      <c r="Q95" s="277" t="s">
        <v>267</v>
      </c>
      <c r="R95" s="277" t="s">
        <v>266</v>
      </c>
      <c r="S95" s="277" t="s">
        <v>267</v>
      </c>
      <c r="T95" s="346" t="s">
        <v>266</v>
      </c>
      <c r="U95" s="346" t="s">
        <v>267</v>
      </c>
      <c r="V95" s="277" t="s">
        <v>266</v>
      </c>
      <c r="W95" s="277" t="s">
        <v>267</v>
      </c>
      <c r="X95" s="277" t="s">
        <v>266</v>
      </c>
      <c r="Y95" s="277" t="s">
        <v>267</v>
      </c>
      <c r="Z95" s="346" t="s">
        <v>266</v>
      </c>
      <c r="AA95" s="346" t="s">
        <v>267</v>
      </c>
      <c r="AB95" s="275" t="s">
        <v>268</v>
      </c>
      <c r="AC95" s="277" t="s">
        <v>266</v>
      </c>
      <c r="AD95" s="277" t="s">
        <v>267</v>
      </c>
      <c r="AE95" s="277" t="s">
        <v>266</v>
      </c>
      <c r="AF95" s="277" t="s">
        <v>267</v>
      </c>
      <c r="AG95" s="277" t="s">
        <v>266</v>
      </c>
      <c r="AH95" s="277" t="s">
        <v>267</v>
      </c>
      <c r="AI95" s="277" t="s">
        <v>266</v>
      </c>
      <c r="AJ95" s="277" t="s">
        <v>267</v>
      </c>
      <c r="AK95" s="275" t="s">
        <v>269</v>
      </c>
      <c r="AL95" s="278" t="s">
        <v>270</v>
      </c>
      <c r="AM95" s="275" t="s">
        <v>271</v>
      </c>
      <c r="AN95" s="306" t="s">
        <v>288</v>
      </c>
      <c r="AO95" s="306" t="s">
        <v>280</v>
      </c>
      <c r="AP95" s="432"/>
      <c r="AQ95" s="228"/>
      <c r="AR95" s="277" t="s">
        <v>266</v>
      </c>
      <c r="AS95" s="277" t="s">
        <v>267</v>
      </c>
      <c r="AT95" s="277" t="s">
        <v>266</v>
      </c>
      <c r="AU95" s="277" t="s">
        <v>267</v>
      </c>
      <c r="AV95" s="277" t="s">
        <v>266</v>
      </c>
      <c r="AW95" s="277" t="s">
        <v>267</v>
      </c>
      <c r="AX95" s="277" t="s">
        <v>266</v>
      </c>
      <c r="AY95" s="277" t="s">
        <v>267</v>
      </c>
      <c r="AZ95" s="277" t="s">
        <v>266</v>
      </c>
      <c r="BA95" s="277" t="s">
        <v>267</v>
      </c>
      <c r="BB95" s="277" t="s">
        <v>266</v>
      </c>
      <c r="BC95" s="277" t="s">
        <v>267</v>
      </c>
      <c r="BD95" s="277" t="s">
        <v>266</v>
      </c>
      <c r="BE95" s="277" t="s">
        <v>267</v>
      </c>
      <c r="BF95" s="277" t="s">
        <v>266</v>
      </c>
      <c r="BG95" s="277" t="s">
        <v>267</v>
      </c>
    </row>
    <row r="96" spans="1:59" ht="4.5" customHeight="1" x14ac:dyDescent="0.15">
      <c r="C96" s="335"/>
      <c r="D96" s="327"/>
      <c r="E96" s="326"/>
      <c r="F96" s="230"/>
      <c r="G96" s="343"/>
      <c r="H96" s="343"/>
      <c r="I96" s="343"/>
      <c r="J96" s="343"/>
      <c r="K96" s="279"/>
      <c r="L96" s="232"/>
      <c r="M96" s="233"/>
      <c r="N96" s="233"/>
      <c r="O96" s="329"/>
      <c r="P96" s="328"/>
      <c r="Q96" s="328"/>
      <c r="R96" s="328"/>
      <c r="S96" s="328"/>
      <c r="T96" s="346"/>
      <c r="U96" s="346"/>
      <c r="V96" s="328"/>
      <c r="W96" s="328"/>
      <c r="X96" s="328"/>
      <c r="Y96" s="328"/>
      <c r="Z96" s="348"/>
      <c r="AA96" s="348"/>
      <c r="AB96" s="233"/>
      <c r="AC96" s="328"/>
      <c r="AD96" s="328"/>
      <c r="AE96" s="328"/>
      <c r="AF96" s="328"/>
      <c r="AG96" s="328"/>
      <c r="AH96" s="328"/>
      <c r="AI96" s="328"/>
      <c r="AJ96" s="328"/>
      <c r="AK96" s="234"/>
      <c r="AL96" s="234"/>
      <c r="AM96" s="231"/>
      <c r="AN96" s="329"/>
      <c r="AO96" s="328"/>
      <c r="AP96" s="432"/>
      <c r="AQ96" s="228"/>
      <c r="AR96" s="329"/>
      <c r="AS96" s="329"/>
      <c r="AT96" s="329"/>
      <c r="AU96" s="329"/>
      <c r="AV96" s="329"/>
      <c r="AW96" s="329"/>
      <c r="AX96" s="329"/>
      <c r="AY96" s="329"/>
      <c r="AZ96" s="329"/>
      <c r="BA96" s="329"/>
      <c r="BB96" s="329"/>
      <c r="BC96" s="329"/>
      <c r="BD96" s="329"/>
      <c r="BE96" s="329"/>
      <c r="BF96" s="329"/>
      <c r="BG96" s="329"/>
    </row>
    <row r="97" spans="1:59" x14ac:dyDescent="0.15">
      <c r="A97" s="220">
        <v>1</v>
      </c>
      <c r="C97" s="456"/>
      <c r="D97" s="280"/>
      <c r="E97" s="238"/>
      <c r="F97" s="456"/>
      <c r="G97" s="344">
        <f>F97*$T$3/1000</f>
        <v>0</v>
      </c>
      <c r="H97" s="344">
        <f>F97*$Z$3/1000</f>
        <v>0</v>
      </c>
      <c r="I97" s="345" t="str">
        <f>IFERROR(P97/(R97+X97),"")</f>
        <v/>
      </c>
      <c r="J97" s="345" t="str">
        <f>IFERROR(Q97/(S97+Y97),"")</f>
        <v/>
      </c>
      <c r="K97" s="334">
        <f t="shared" ref="K97:K123" si="24">C97</f>
        <v>0</v>
      </c>
      <c r="L97" s="456"/>
      <c r="M97" s="456"/>
      <c r="N97" s="456"/>
      <c r="O97" s="238"/>
      <c r="P97" s="281" t="str">
        <f>IFERROR(VLOOKUP($L97,'様式8-2'!$B$63:$N$118,入力規則!C$8,FALSE),"")</f>
        <v/>
      </c>
      <c r="Q97" s="281" t="str">
        <f>IFERROR(VLOOKUP($L97,'様式8-2'!$B$63:$N$118,入力規則!D$8,FALSE),"")</f>
        <v/>
      </c>
      <c r="R97" s="281" t="str">
        <f>IFERROR(VLOOKUP($L97,'様式8-2'!$B$63:$N$118,入力規則!E$8,FALSE),"")</f>
        <v/>
      </c>
      <c r="S97" s="281" t="str">
        <f>IFERROR(VLOOKUP($L97,'様式8-2'!$B$63:$N$118,入力規則!F$8,FALSE),"")</f>
        <v/>
      </c>
      <c r="T97" s="347" t="str">
        <f>IFERROR(G97/I97,"")</f>
        <v/>
      </c>
      <c r="U97" s="347" t="str">
        <f>IFERROR(H97/J97,"")</f>
        <v/>
      </c>
      <c r="V97" s="281" t="str">
        <f>IFERROR(VLOOKUP($L97,'様式8-2'!$B$63:$N$118,入力規則!G$8,FALSE),"")</f>
        <v/>
      </c>
      <c r="W97" s="281" t="str">
        <f>IFERROR(VLOOKUP($L97,'様式8-2'!$B$63:$N$118,入力規則!H$8,FALSE),"")</f>
        <v/>
      </c>
      <c r="X97" s="281" t="str">
        <f>IFERROR(VLOOKUP($L97,'様式8-2'!$B$63:$N$118,入力規則!I$8,FALSE),"")</f>
        <v/>
      </c>
      <c r="Y97" s="281" t="str">
        <f>IFERROR(VLOOKUP($L97,'様式8-2'!$B$63:$N$118,入力規則!J$8,FALSE),"")</f>
        <v/>
      </c>
      <c r="Z97" s="344" t="str">
        <f>IFERROR(G97/I97,"")</f>
        <v/>
      </c>
      <c r="AA97" s="344" t="str">
        <f>IFERROR(H97/J97,"")</f>
        <v/>
      </c>
      <c r="AB97" s="456"/>
      <c r="AC97" s="239" t="str">
        <f t="shared" ref="AC97:AC123" si="25">IFERROR(P97*$AB97,"")</f>
        <v/>
      </c>
      <c r="AD97" s="239" t="str">
        <f t="shared" ref="AD97:AD123" si="26">IFERROR(Q97*$AB97,"")</f>
        <v/>
      </c>
      <c r="AE97" s="239" t="str">
        <f>IFERROR(R97*$AB97,"")</f>
        <v/>
      </c>
      <c r="AF97" s="239" t="str">
        <f t="shared" ref="AF97:AF123" si="27">IFERROR(S97*$AB97,"")</f>
        <v/>
      </c>
      <c r="AG97" s="239" t="str">
        <f t="shared" ref="AG97:AG123" si="28">IFERROR(V97*$AB97,"")</f>
        <v/>
      </c>
      <c r="AH97" s="239" t="str">
        <f t="shared" ref="AH97:AH123" si="29">IFERROR(W97*$AB97,"")</f>
        <v/>
      </c>
      <c r="AI97" s="239" t="str">
        <f t="shared" ref="AI97:AI123" si="30">IFERROR(X97*$AB97,"")</f>
        <v/>
      </c>
      <c r="AJ97" s="239" t="str">
        <f t="shared" ref="AJ97:AJ123" si="31">IFERROR(Y97*$AB97,"")</f>
        <v/>
      </c>
      <c r="AK97" s="281" t="str">
        <f>IFERROR(VLOOKUP($L97,'様式8-2'!$B$63:$N$118,入力規則!M$8,FALSE),"")</f>
        <v/>
      </c>
      <c r="AL97" s="281" t="str">
        <f>IFERROR(VLOOKUP($L97,'様式8-2'!$B$63:$N$118,入力規則!N$8,FALSE),"")</f>
        <v/>
      </c>
      <c r="AM97" s="458"/>
      <c r="AN97" s="307" t="str">
        <f>IFERROR((SUMIFS($AC$11:$AC$82,$K$11:$K$82,$K97,$E$11:$E$82,"普通教室")+SUMIFS($AC$11:$AC$82,$K$11:$K$82,$K97,$E$11:$E$82,"特別教室"))/SUMIFS($AC$11:$AC$82,$K$11:$K$82,$K97),"")</f>
        <v/>
      </c>
      <c r="AO97" s="307" t="str">
        <f>IFERROR(SUMIFS($AC$11:$AC$82,$K$11:$K$82,$K97,$E$11:$E$82,"管理諸室")/SUMIFS($AC$11:$AC$82,$K$11:$K$82,$K97),"")</f>
        <v/>
      </c>
      <c r="AP97" s="434"/>
      <c r="AR97" s="282" t="str">
        <f>IFERROR(AC97*$AN97,"")</f>
        <v/>
      </c>
      <c r="AS97" s="282" t="str">
        <f t="shared" ref="AS97:AS123" si="32">IFERROR(AD97*$AN97,"")</f>
        <v/>
      </c>
      <c r="AT97" s="282" t="str">
        <f>IFERROR(AE97*$AN97,"")</f>
        <v/>
      </c>
      <c r="AU97" s="282" t="str">
        <f t="shared" ref="AU97:AU123" si="33">IFERROR(AF97*$AN97,"")</f>
        <v/>
      </c>
      <c r="AV97" s="282" t="str">
        <f t="shared" ref="AV97:AV123" si="34">IFERROR(AG97*$AN97,"")</f>
        <v/>
      </c>
      <c r="AW97" s="282" t="str">
        <f t="shared" ref="AW97:AW123" si="35">IFERROR(AH97*$AN97,"")</f>
        <v/>
      </c>
      <c r="AX97" s="282" t="str">
        <f t="shared" ref="AX97:AX123" si="36">IFERROR(AI97*$AN97,"")</f>
        <v/>
      </c>
      <c r="AY97" s="282" t="str">
        <f t="shared" ref="AY97:AY123" si="37">IFERROR(AJ97*$AN97,"")</f>
        <v/>
      </c>
      <c r="AZ97" s="282" t="str">
        <f t="shared" ref="AZ97:AZ123" si="38">IFERROR(AC97*$AO97,"")</f>
        <v/>
      </c>
      <c r="BA97" s="282" t="str">
        <f t="shared" ref="BA97:BA123" si="39">IFERROR(AD97*$AO97,"")</f>
        <v/>
      </c>
      <c r="BB97" s="282" t="str">
        <f t="shared" ref="BB97:BB123" si="40">IFERROR(AE97*$AO97,"")</f>
        <v/>
      </c>
      <c r="BC97" s="282" t="str">
        <f t="shared" ref="BC97:BC123" si="41">IFERROR(AF97*$AO97,"")</f>
        <v/>
      </c>
      <c r="BD97" s="282" t="str">
        <f t="shared" ref="BD97:BD123" si="42">IFERROR(AG97*$AO97,"")</f>
        <v/>
      </c>
      <c r="BE97" s="282" t="str">
        <f t="shared" ref="BE97:BE123" si="43">IFERROR(AH97*$AO97,"")</f>
        <v/>
      </c>
      <c r="BF97" s="282" t="str">
        <f t="shared" ref="BF97:BF123" si="44">IFERROR(AI97*$AO97,"")</f>
        <v/>
      </c>
      <c r="BG97" s="282" t="str">
        <f t="shared" ref="BG97:BG123" si="45">IFERROR(AJ97*$AO97,"")</f>
        <v/>
      </c>
    </row>
    <row r="98" spans="1:59" x14ac:dyDescent="0.15">
      <c r="A98" s="220">
        <v>2</v>
      </c>
      <c r="C98" s="456"/>
      <c r="D98" s="280"/>
      <c r="E98" s="238"/>
      <c r="F98" s="456"/>
      <c r="G98" s="344">
        <f t="shared" ref="G98:G123" si="46">F98*$T$3/1000</f>
        <v>0</v>
      </c>
      <c r="H98" s="344">
        <f t="shared" ref="H98:H123" si="47">F98*$Z$3/1000</f>
        <v>0</v>
      </c>
      <c r="I98" s="345" t="str">
        <f t="shared" ref="I98:J123" si="48">IFERROR(P98/(R98+X98),"")</f>
        <v/>
      </c>
      <c r="J98" s="345" t="str">
        <f t="shared" si="48"/>
        <v/>
      </c>
      <c r="K98" s="334">
        <f t="shared" si="24"/>
        <v>0</v>
      </c>
      <c r="L98" s="456"/>
      <c r="M98" s="456"/>
      <c r="N98" s="456"/>
      <c r="O98" s="238"/>
      <c r="P98" s="281" t="str">
        <f>IFERROR(VLOOKUP($L98,'様式8-2'!$B$63:$N$118,入力規則!C$8,FALSE),"")</f>
        <v/>
      </c>
      <c r="Q98" s="281" t="str">
        <f>IFERROR(VLOOKUP($L98,'様式8-2'!$B$63:$N$118,入力規則!D$8,FALSE),"")</f>
        <v/>
      </c>
      <c r="R98" s="281" t="str">
        <f>IFERROR(VLOOKUP($L98,'様式8-2'!$B$63:$N$118,入力規則!E$8,FALSE),"")</f>
        <v/>
      </c>
      <c r="S98" s="281" t="str">
        <f>IFERROR(VLOOKUP($L98,'様式8-2'!$B$63:$N$118,入力規則!F$8,FALSE),"")</f>
        <v/>
      </c>
      <c r="T98" s="347" t="str">
        <f t="shared" ref="T98:T123" si="49">IFERROR(G98/I98,"")</f>
        <v/>
      </c>
      <c r="U98" s="347" t="str">
        <f t="shared" ref="U98:U123" si="50">IFERROR(H98/J98,"")</f>
        <v/>
      </c>
      <c r="V98" s="281" t="str">
        <f>IFERROR(VLOOKUP($L98,'様式8-2'!$B$63:$N$118,入力規則!G$8,FALSE),"")</f>
        <v/>
      </c>
      <c r="W98" s="281" t="str">
        <f>IFERROR(VLOOKUP($L98,'様式8-2'!$B$63:$N$118,入力規則!H$8,FALSE),"")</f>
        <v/>
      </c>
      <c r="X98" s="281" t="str">
        <f>IFERROR(VLOOKUP($L98,'様式8-2'!$B$63:$N$118,入力規則!I$8,FALSE),"")</f>
        <v/>
      </c>
      <c r="Y98" s="281" t="str">
        <f>IFERROR(VLOOKUP($L98,'様式8-2'!$B$63:$N$118,入力規則!J$8,FALSE),"")</f>
        <v/>
      </c>
      <c r="Z98" s="344" t="str">
        <f t="shared" ref="Z98:Z123" si="51">IFERROR(G98/I98,"")</f>
        <v/>
      </c>
      <c r="AA98" s="344" t="str">
        <f t="shared" ref="AA98:AA123" si="52">IFERROR(H98/J98,"")</f>
        <v/>
      </c>
      <c r="AB98" s="456"/>
      <c r="AC98" s="239" t="str">
        <f t="shared" si="25"/>
        <v/>
      </c>
      <c r="AD98" s="239" t="str">
        <f t="shared" si="26"/>
        <v/>
      </c>
      <c r="AE98" s="239" t="str">
        <f t="shared" ref="AE98:AE123" si="53">IFERROR(R98*$AB98,"")</f>
        <v/>
      </c>
      <c r="AF98" s="239" t="str">
        <f t="shared" si="27"/>
        <v/>
      </c>
      <c r="AG98" s="239" t="str">
        <f t="shared" si="28"/>
        <v/>
      </c>
      <c r="AH98" s="239" t="str">
        <f t="shared" si="29"/>
        <v/>
      </c>
      <c r="AI98" s="239" t="str">
        <f t="shared" si="30"/>
        <v/>
      </c>
      <c r="AJ98" s="239" t="str">
        <f t="shared" si="31"/>
        <v/>
      </c>
      <c r="AK98" s="281" t="str">
        <f>IFERROR(VLOOKUP($L98,'様式8-2'!$B$63:$N$118,入力規則!M$8,FALSE),"")</f>
        <v/>
      </c>
      <c r="AL98" s="281" t="str">
        <f>IFERROR(VLOOKUP($L98,'様式8-2'!$B$63:$N$118,入力規則!N$8,FALSE),"")</f>
        <v/>
      </c>
      <c r="AM98" s="458"/>
      <c r="AN98" s="307" t="str">
        <f t="shared" ref="AN98:AN123" si="54">IFERROR((SUMIFS($AC$11:$AC$82,$K$11:$K$82,$K98,$E$11:$E$82,"普通教室")+SUMIFS($AC$11:$AC$82,$K$11:$K$82,$K98,$E$11:$E$82,"特別教室"))/SUMIFS($AC$11:$AC$82,$K$11:$K$82,$K98),"")</f>
        <v/>
      </c>
      <c r="AO98" s="307" t="str">
        <f t="shared" ref="AO98:AO122" si="55">IFERROR(SUMIFS($AC$11:$AC$82,$K$11:$K$82,$K98,$E$11:$E$82,"管理諸室")/SUMIFS($AC$11:$AC$82,$K$11:$K$82,$K98),"")</f>
        <v/>
      </c>
      <c r="AP98" s="434"/>
      <c r="AR98" s="282" t="str">
        <f t="shared" ref="AR98:AR123" si="56">IFERROR(AC98*$AN98,"")</f>
        <v/>
      </c>
      <c r="AS98" s="282" t="str">
        <f t="shared" si="32"/>
        <v/>
      </c>
      <c r="AT98" s="282" t="str">
        <f t="shared" ref="AT98:AT123" si="57">IFERROR(AE98*$AN98,"")</f>
        <v/>
      </c>
      <c r="AU98" s="282" t="str">
        <f t="shared" si="33"/>
        <v/>
      </c>
      <c r="AV98" s="282" t="str">
        <f t="shared" si="34"/>
        <v/>
      </c>
      <c r="AW98" s="282" t="str">
        <f t="shared" si="35"/>
        <v/>
      </c>
      <c r="AX98" s="282" t="str">
        <f t="shared" si="36"/>
        <v/>
      </c>
      <c r="AY98" s="282" t="str">
        <f t="shared" si="37"/>
        <v/>
      </c>
      <c r="AZ98" s="282" t="str">
        <f t="shared" si="38"/>
        <v/>
      </c>
      <c r="BA98" s="282" t="str">
        <f t="shared" si="39"/>
        <v/>
      </c>
      <c r="BB98" s="282" t="str">
        <f t="shared" si="40"/>
        <v/>
      </c>
      <c r="BC98" s="282" t="str">
        <f t="shared" si="41"/>
        <v/>
      </c>
      <c r="BD98" s="282" t="str">
        <f t="shared" si="42"/>
        <v/>
      </c>
      <c r="BE98" s="282" t="str">
        <f t="shared" si="43"/>
        <v/>
      </c>
      <c r="BF98" s="282" t="str">
        <f t="shared" si="44"/>
        <v/>
      </c>
      <c r="BG98" s="282" t="str">
        <f t="shared" si="45"/>
        <v/>
      </c>
    </row>
    <row r="99" spans="1:59" x14ac:dyDescent="0.15">
      <c r="A99" s="220">
        <v>3</v>
      </c>
      <c r="C99" s="456"/>
      <c r="D99" s="280"/>
      <c r="E99" s="238"/>
      <c r="F99" s="456"/>
      <c r="G99" s="344">
        <f t="shared" si="46"/>
        <v>0</v>
      </c>
      <c r="H99" s="344">
        <f t="shared" si="47"/>
        <v>0</v>
      </c>
      <c r="I99" s="345" t="str">
        <f t="shared" si="48"/>
        <v/>
      </c>
      <c r="J99" s="345" t="str">
        <f t="shared" si="48"/>
        <v/>
      </c>
      <c r="K99" s="334">
        <f t="shared" si="24"/>
        <v>0</v>
      </c>
      <c r="L99" s="456"/>
      <c r="M99" s="456"/>
      <c r="N99" s="456"/>
      <c r="O99" s="238"/>
      <c r="P99" s="281" t="str">
        <f>IFERROR(VLOOKUP($L99,'様式8-2'!$B$63:$N$118,入力規則!C$8,FALSE),"")</f>
        <v/>
      </c>
      <c r="Q99" s="281" t="str">
        <f>IFERROR(VLOOKUP($L99,'様式8-2'!$B$63:$N$118,入力規則!D$8,FALSE),"")</f>
        <v/>
      </c>
      <c r="R99" s="281" t="str">
        <f>IFERROR(VLOOKUP($L99,'様式8-2'!$B$63:$N$118,入力規則!E$8,FALSE),"")</f>
        <v/>
      </c>
      <c r="S99" s="281" t="str">
        <f>IFERROR(VLOOKUP($L99,'様式8-2'!$B$63:$N$118,入力規則!F$8,FALSE),"")</f>
        <v/>
      </c>
      <c r="T99" s="347" t="str">
        <f t="shared" si="49"/>
        <v/>
      </c>
      <c r="U99" s="347" t="str">
        <f t="shared" si="50"/>
        <v/>
      </c>
      <c r="V99" s="281" t="str">
        <f>IFERROR(VLOOKUP($L99,'様式8-2'!$B$63:$N$118,入力規則!G$8,FALSE),"")</f>
        <v/>
      </c>
      <c r="W99" s="281" t="str">
        <f>IFERROR(VLOOKUP($L99,'様式8-2'!$B$63:$N$118,入力規則!H$8,FALSE),"")</f>
        <v/>
      </c>
      <c r="X99" s="281" t="str">
        <f>IFERROR(VLOOKUP($L99,'様式8-2'!$B$63:$N$118,入力規則!I$8,FALSE),"")</f>
        <v/>
      </c>
      <c r="Y99" s="281" t="str">
        <f>IFERROR(VLOOKUP($L99,'様式8-2'!$B$63:$N$118,入力規則!J$8,FALSE),"")</f>
        <v/>
      </c>
      <c r="Z99" s="344" t="str">
        <f t="shared" si="51"/>
        <v/>
      </c>
      <c r="AA99" s="344" t="str">
        <f t="shared" si="52"/>
        <v/>
      </c>
      <c r="AB99" s="456"/>
      <c r="AC99" s="239" t="str">
        <f t="shared" si="25"/>
        <v/>
      </c>
      <c r="AD99" s="239" t="str">
        <f t="shared" si="26"/>
        <v/>
      </c>
      <c r="AE99" s="239" t="str">
        <f t="shared" si="53"/>
        <v/>
      </c>
      <c r="AF99" s="239" t="str">
        <f t="shared" si="27"/>
        <v/>
      </c>
      <c r="AG99" s="239" t="str">
        <f t="shared" si="28"/>
        <v/>
      </c>
      <c r="AH99" s="239" t="str">
        <f t="shared" si="29"/>
        <v/>
      </c>
      <c r="AI99" s="239" t="str">
        <f t="shared" si="30"/>
        <v/>
      </c>
      <c r="AJ99" s="239" t="str">
        <f t="shared" si="31"/>
        <v/>
      </c>
      <c r="AK99" s="281" t="str">
        <f>IFERROR(VLOOKUP($L99,'様式8-2'!$B$63:$N$118,入力規則!M$8,FALSE),"")</f>
        <v/>
      </c>
      <c r="AL99" s="281" t="str">
        <f>IFERROR(VLOOKUP($L99,'様式8-2'!$B$63:$N$118,入力規則!N$8,FALSE),"")</f>
        <v/>
      </c>
      <c r="AM99" s="458"/>
      <c r="AN99" s="307" t="str">
        <f t="shared" si="54"/>
        <v/>
      </c>
      <c r="AO99" s="307" t="str">
        <f t="shared" si="55"/>
        <v/>
      </c>
      <c r="AP99" s="434"/>
      <c r="AR99" s="282" t="str">
        <f t="shared" si="56"/>
        <v/>
      </c>
      <c r="AS99" s="282" t="str">
        <f t="shared" si="32"/>
        <v/>
      </c>
      <c r="AT99" s="282" t="str">
        <f t="shared" si="57"/>
        <v/>
      </c>
      <c r="AU99" s="282" t="str">
        <f t="shared" si="33"/>
        <v/>
      </c>
      <c r="AV99" s="282" t="str">
        <f t="shared" si="34"/>
        <v/>
      </c>
      <c r="AW99" s="282" t="str">
        <f t="shared" si="35"/>
        <v/>
      </c>
      <c r="AX99" s="282" t="str">
        <f t="shared" si="36"/>
        <v/>
      </c>
      <c r="AY99" s="282" t="str">
        <f t="shared" si="37"/>
        <v/>
      </c>
      <c r="AZ99" s="282" t="str">
        <f t="shared" si="38"/>
        <v/>
      </c>
      <c r="BA99" s="282" t="str">
        <f t="shared" si="39"/>
        <v/>
      </c>
      <c r="BB99" s="282" t="str">
        <f t="shared" si="40"/>
        <v/>
      </c>
      <c r="BC99" s="282" t="str">
        <f t="shared" si="41"/>
        <v/>
      </c>
      <c r="BD99" s="282" t="str">
        <f t="shared" si="42"/>
        <v/>
      </c>
      <c r="BE99" s="282" t="str">
        <f t="shared" si="43"/>
        <v/>
      </c>
      <c r="BF99" s="282" t="str">
        <f t="shared" si="44"/>
        <v/>
      </c>
      <c r="BG99" s="282" t="str">
        <f t="shared" si="45"/>
        <v/>
      </c>
    </row>
    <row r="100" spans="1:59" x14ac:dyDescent="0.15">
      <c r="A100" s="220">
        <v>4</v>
      </c>
      <c r="C100" s="456"/>
      <c r="D100" s="280"/>
      <c r="E100" s="238"/>
      <c r="F100" s="456"/>
      <c r="G100" s="344">
        <f t="shared" si="46"/>
        <v>0</v>
      </c>
      <c r="H100" s="344">
        <f t="shared" si="47"/>
        <v>0</v>
      </c>
      <c r="I100" s="345" t="str">
        <f t="shared" si="48"/>
        <v/>
      </c>
      <c r="J100" s="345" t="str">
        <f t="shared" si="48"/>
        <v/>
      </c>
      <c r="K100" s="334">
        <f t="shared" si="24"/>
        <v>0</v>
      </c>
      <c r="L100" s="456"/>
      <c r="M100" s="456"/>
      <c r="N100" s="456"/>
      <c r="O100" s="238"/>
      <c r="P100" s="281" t="str">
        <f>IFERROR(VLOOKUP($L100,'様式8-2'!$B$63:$N$118,入力規則!C$8,FALSE),"")</f>
        <v/>
      </c>
      <c r="Q100" s="281" t="str">
        <f>IFERROR(VLOOKUP($L100,'様式8-2'!$B$63:$N$118,入力規則!D$8,FALSE),"")</f>
        <v/>
      </c>
      <c r="R100" s="281" t="str">
        <f>IFERROR(VLOOKUP($L100,'様式8-2'!$B$63:$N$118,入力規則!E$8,FALSE),"")</f>
        <v/>
      </c>
      <c r="S100" s="281" t="str">
        <f>IFERROR(VLOOKUP($L100,'様式8-2'!$B$63:$N$118,入力規則!F$8,FALSE),"")</f>
        <v/>
      </c>
      <c r="T100" s="347" t="str">
        <f>IFERROR(G100/I100,"")</f>
        <v/>
      </c>
      <c r="U100" s="347" t="str">
        <f t="shared" si="50"/>
        <v/>
      </c>
      <c r="V100" s="281" t="str">
        <f>IFERROR(VLOOKUP($L100,'様式8-2'!$B$63:$N$118,入力規則!G$8,FALSE),"")</f>
        <v/>
      </c>
      <c r="W100" s="281" t="str">
        <f>IFERROR(VLOOKUP($L100,'様式8-2'!$B$63:$N$118,入力規則!H$8,FALSE),"")</f>
        <v/>
      </c>
      <c r="X100" s="281" t="str">
        <f>IFERROR(VLOOKUP($L100,'様式8-2'!$B$63:$N$118,入力規則!I$8,FALSE),"")</f>
        <v/>
      </c>
      <c r="Y100" s="281" t="str">
        <f>IFERROR(VLOOKUP($L100,'様式8-2'!$B$63:$N$118,入力規則!J$8,FALSE),"")</f>
        <v/>
      </c>
      <c r="Z100" s="344" t="str">
        <f t="shared" si="51"/>
        <v/>
      </c>
      <c r="AA100" s="344" t="str">
        <f t="shared" si="52"/>
        <v/>
      </c>
      <c r="AB100" s="456"/>
      <c r="AC100" s="239" t="str">
        <f t="shared" si="25"/>
        <v/>
      </c>
      <c r="AD100" s="239" t="str">
        <f t="shared" si="26"/>
        <v/>
      </c>
      <c r="AE100" s="239" t="str">
        <f t="shared" si="53"/>
        <v/>
      </c>
      <c r="AF100" s="239" t="str">
        <f t="shared" si="27"/>
        <v/>
      </c>
      <c r="AG100" s="239" t="str">
        <f t="shared" si="28"/>
        <v/>
      </c>
      <c r="AH100" s="239" t="str">
        <f t="shared" si="29"/>
        <v/>
      </c>
      <c r="AI100" s="239" t="str">
        <f t="shared" si="30"/>
        <v/>
      </c>
      <c r="AJ100" s="239" t="str">
        <f t="shared" si="31"/>
        <v/>
      </c>
      <c r="AK100" s="281" t="str">
        <f>IFERROR(VLOOKUP($L100,'様式8-2'!$B$63:$N$118,入力規則!M$8,FALSE),"")</f>
        <v/>
      </c>
      <c r="AL100" s="281" t="str">
        <f>IFERROR(VLOOKUP($L100,'様式8-2'!$B$63:$N$118,入力規則!N$8,FALSE),"")</f>
        <v/>
      </c>
      <c r="AM100" s="458"/>
      <c r="AN100" s="307" t="str">
        <f t="shared" si="54"/>
        <v/>
      </c>
      <c r="AO100" s="307" t="str">
        <f t="shared" si="55"/>
        <v/>
      </c>
      <c r="AP100" s="434"/>
      <c r="AR100" s="282" t="str">
        <f t="shared" si="56"/>
        <v/>
      </c>
      <c r="AS100" s="282" t="str">
        <f>IFERROR(AD100*$AN100,"")</f>
        <v/>
      </c>
      <c r="AT100" s="282" t="str">
        <f t="shared" si="57"/>
        <v/>
      </c>
      <c r="AU100" s="282" t="str">
        <f t="shared" si="33"/>
        <v/>
      </c>
      <c r="AV100" s="282" t="str">
        <f t="shared" si="34"/>
        <v/>
      </c>
      <c r="AW100" s="282" t="str">
        <f t="shared" si="35"/>
        <v/>
      </c>
      <c r="AX100" s="282" t="str">
        <f t="shared" si="36"/>
        <v/>
      </c>
      <c r="AY100" s="282" t="str">
        <f t="shared" si="37"/>
        <v/>
      </c>
      <c r="AZ100" s="282" t="str">
        <f t="shared" si="38"/>
        <v/>
      </c>
      <c r="BA100" s="282" t="str">
        <f t="shared" si="39"/>
        <v/>
      </c>
      <c r="BB100" s="282" t="str">
        <f t="shared" si="40"/>
        <v/>
      </c>
      <c r="BC100" s="282" t="str">
        <f t="shared" si="41"/>
        <v/>
      </c>
      <c r="BD100" s="282" t="str">
        <f t="shared" si="42"/>
        <v/>
      </c>
      <c r="BE100" s="282" t="str">
        <f t="shared" si="43"/>
        <v/>
      </c>
      <c r="BF100" s="282" t="str">
        <f t="shared" si="44"/>
        <v/>
      </c>
      <c r="BG100" s="282" t="str">
        <f t="shared" si="45"/>
        <v/>
      </c>
    </row>
    <row r="101" spans="1:59" x14ac:dyDescent="0.15">
      <c r="A101" s="220">
        <v>5</v>
      </c>
      <c r="C101" s="456"/>
      <c r="D101" s="280"/>
      <c r="E101" s="238"/>
      <c r="F101" s="456"/>
      <c r="G101" s="344">
        <f t="shared" si="46"/>
        <v>0</v>
      </c>
      <c r="H101" s="344">
        <f t="shared" si="47"/>
        <v>0</v>
      </c>
      <c r="I101" s="345" t="str">
        <f t="shared" si="48"/>
        <v/>
      </c>
      <c r="J101" s="345" t="str">
        <f t="shared" si="48"/>
        <v/>
      </c>
      <c r="K101" s="334">
        <f t="shared" si="24"/>
        <v>0</v>
      </c>
      <c r="L101" s="456"/>
      <c r="M101" s="456"/>
      <c r="N101" s="456"/>
      <c r="O101" s="238"/>
      <c r="P101" s="281" t="str">
        <f>IFERROR(VLOOKUP($L101,'様式8-2'!$B$63:$N$118,入力規則!C$8,FALSE),"")</f>
        <v/>
      </c>
      <c r="Q101" s="281" t="str">
        <f>IFERROR(VLOOKUP($L101,'様式8-2'!$B$63:$N$118,入力規則!D$8,FALSE),"")</f>
        <v/>
      </c>
      <c r="R101" s="281" t="str">
        <f>IFERROR(VLOOKUP($L101,'様式8-2'!$B$63:$N$118,入力規則!E$8,FALSE),"")</f>
        <v/>
      </c>
      <c r="S101" s="281" t="str">
        <f>IFERROR(VLOOKUP($L101,'様式8-2'!$B$63:$N$118,入力規則!F$8,FALSE),"")</f>
        <v/>
      </c>
      <c r="T101" s="347" t="str">
        <f t="shared" si="49"/>
        <v/>
      </c>
      <c r="U101" s="347" t="str">
        <f t="shared" si="50"/>
        <v/>
      </c>
      <c r="V101" s="281" t="str">
        <f>IFERROR(VLOOKUP($L101,'様式8-2'!$B$63:$N$118,入力規則!G$8,FALSE),"")</f>
        <v/>
      </c>
      <c r="W101" s="281" t="str">
        <f>IFERROR(VLOOKUP($L101,'様式8-2'!$B$63:$N$118,入力規則!H$8,FALSE),"")</f>
        <v/>
      </c>
      <c r="X101" s="281" t="str">
        <f>IFERROR(VLOOKUP($L101,'様式8-2'!$B$63:$N$118,入力規則!I$8,FALSE),"")</f>
        <v/>
      </c>
      <c r="Y101" s="281" t="str">
        <f>IFERROR(VLOOKUP($L101,'様式8-2'!$B$63:$N$118,入力規則!J$8,FALSE),"")</f>
        <v/>
      </c>
      <c r="Z101" s="344" t="str">
        <f t="shared" si="51"/>
        <v/>
      </c>
      <c r="AA101" s="344" t="str">
        <f t="shared" si="52"/>
        <v/>
      </c>
      <c r="AB101" s="456"/>
      <c r="AC101" s="239" t="str">
        <f t="shared" si="25"/>
        <v/>
      </c>
      <c r="AD101" s="239" t="str">
        <f t="shared" si="26"/>
        <v/>
      </c>
      <c r="AE101" s="239" t="str">
        <f t="shared" si="53"/>
        <v/>
      </c>
      <c r="AF101" s="239" t="str">
        <f t="shared" si="27"/>
        <v/>
      </c>
      <c r="AG101" s="239" t="str">
        <f>IFERROR(V101*$AB101,"")</f>
        <v/>
      </c>
      <c r="AH101" s="239" t="str">
        <f t="shared" si="29"/>
        <v/>
      </c>
      <c r="AI101" s="239" t="str">
        <f t="shared" si="30"/>
        <v/>
      </c>
      <c r="AJ101" s="239" t="str">
        <f t="shared" si="31"/>
        <v/>
      </c>
      <c r="AK101" s="281" t="str">
        <f>IFERROR(VLOOKUP($L101,'様式8-2'!$B$63:$N$118,入力規則!M$8,FALSE),"")</f>
        <v/>
      </c>
      <c r="AL101" s="281" t="str">
        <f>IFERROR(VLOOKUP($L101,'様式8-2'!$B$63:$N$118,入力規則!N$8,FALSE),"")</f>
        <v/>
      </c>
      <c r="AM101" s="458"/>
      <c r="AN101" s="307" t="str">
        <f t="shared" si="54"/>
        <v/>
      </c>
      <c r="AO101" s="307" t="str">
        <f t="shared" si="55"/>
        <v/>
      </c>
      <c r="AP101" s="434"/>
      <c r="AR101" s="282" t="str">
        <f t="shared" si="56"/>
        <v/>
      </c>
      <c r="AS101" s="282" t="str">
        <f t="shared" si="32"/>
        <v/>
      </c>
      <c r="AT101" s="282" t="str">
        <f t="shared" si="57"/>
        <v/>
      </c>
      <c r="AU101" s="282" t="str">
        <f t="shared" si="33"/>
        <v/>
      </c>
      <c r="AV101" s="282" t="str">
        <f t="shared" si="34"/>
        <v/>
      </c>
      <c r="AW101" s="282" t="str">
        <f t="shared" si="35"/>
        <v/>
      </c>
      <c r="AX101" s="282" t="str">
        <f t="shared" si="36"/>
        <v/>
      </c>
      <c r="AY101" s="282" t="str">
        <f t="shared" si="37"/>
        <v/>
      </c>
      <c r="AZ101" s="282" t="str">
        <f t="shared" si="38"/>
        <v/>
      </c>
      <c r="BA101" s="282" t="str">
        <f t="shared" si="39"/>
        <v/>
      </c>
      <c r="BB101" s="282" t="str">
        <f t="shared" si="40"/>
        <v/>
      </c>
      <c r="BC101" s="282" t="str">
        <f t="shared" si="41"/>
        <v/>
      </c>
      <c r="BD101" s="282" t="str">
        <f t="shared" si="42"/>
        <v/>
      </c>
      <c r="BE101" s="282" t="str">
        <f t="shared" si="43"/>
        <v/>
      </c>
      <c r="BF101" s="282" t="str">
        <f t="shared" si="44"/>
        <v/>
      </c>
      <c r="BG101" s="282" t="str">
        <f t="shared" si="45"/>
        <v/>
      </c>
    </row>
    <row r="102" spans="1:59" x14ac:dyDescent="0.15">
      <c r="A102" s="220">
        <v>6</v>
      </c>
      <c r="C102" s="456"/>
      <c r="D102" s="280"/>
      <c r="E102" s="238"/>
      <c r="F102" s="456"/>
      <c r="G102" s="344">
        <f t="shared" si="46"/>
        <v>0</v>
      </c>
      <c r="H102" s="344">
        <f t="shared" si="47"/>
        <v>0</v>
      </c>
      <c r="I102" s="345" t="str">
        <f t="shared" si="48"/>
        <v/>
      </c>
      <c r="J102" s="345" t="str">
        <f t="shared" si="48"/>
        <v/>
      </c>
      <c r="K102" s="334">
        <f t="shared" si="24"/>
        <v>0</v>
      </c>
      <c r="L102" s="456"/>
      <c r="M102" s="456"/>
      <c r="N102" s="456"/>
      <c r="O102" s="238"/>
      <c r="P102" s="281" t="str">
        <f>IFERROR(VLOOKUP($L102,'様式8-2'!$B$63:$N$118,入力規則!C$8,FALSE),"")</f>
        <v/>
      </c>
      <c r="Q102" s="281" t="str">
        <f>IFERROR(VLOOKUP($L102,'様式8-2'!$B$63:$N$118,入力規則!D$8,FALSE),"")</f>
        <v/>
      </c>
      <c r="R102" s="281" t="str">
        <f>IFERROR(VLOOKUP($L102,'様式8-2'!$B$63:$N$118,入力規則!E$8,FALSE),"")</f>
        <v/>
      </c>
      <c r="S102" s="281" t="str">
        <f>IFERROR(VLOOKUP($L102,'様式8-2'!$B$63:$N$118,入力規則!F$8,FALSE),"")</f>
        <v/>
      </c>
      <c r="T102" s="347" t="str">
        <f t="shared" si="49"/>
        <v/>
      </c>
      <c r="U102" s="347" t="str">
        <f t="shared" si="50"/>
        <v/>
      </c>
      <c r="V102" s="281" t="str">
        <f>IFERROR(VLOOKUP($L102,'様式8-2'!$B$63:$N$118,入力規則!G$8,FALSE),"")</f>
        <v/>
      </c>
      <c r="W102" s="281" t="str">
        <f>IFERROR(VLOOKUP($L102,'様式8-2'!$B$63:$N$118,入力規則!H$8,FALSE),"")</f>
        <v/>
      </c>
      <c r="X102" s="281" t="str">
        <f>IFERROR(VLOOKUP($L102,'様式8-2'!$B$63:$N$118,入力規則!I$8,FALSE),"")</f>
        <v/>
      </c>
      <c r="Y102" s="281" t="str">
        <f>IFERROR(VLOOKUP($L102,'様式8-2'!$B$63:$N$118,入力規則!J$8,FALSE),"")</f>
        <v/>
      </c>
      <c r="Z102" s="344" t="str">
        <f t="shared" si="51"/>
        <v/>
      </c>
      <c r="AA102" s="344" t="str">
        <f t="shared" si="52"/>
        <v/>
      </c>
      <c r="AB102" s="456"/>
      <c r="AC102" s="239" t="str">
        <f t="shared" si="25"/>
        <v/>
      </c>
      <c r="AD102" s="239" t="str">
        <f t="shared" si="26"/>
        <v/>
      </c>
      <c r="AE102" s="239" t="str">
        <f t="shared" si="53"/>
        <v/>
      </c>
      <c r="AF102" s="239" t="str">
        <f t="shared" si="27"/>
        <v/>
      </c>
      <c r="AG102" s="239" t="str">
        <f t="shared" si="28"/>
        <v/>
      </c>
      <c r="AH102" s="239" t="str">
        <f t="shared" si="29"/>
        <v/>
      </c>
      <c r="AI102" s="239" t="str">
        <f t="shared" si="30"/>
        <v/>
      </c>
      <c r="AJ102" s="239" t="str">
        <f t="shared" si="31"/>
        <v/>
      </c>
      <c r="AK102" s="281" t="str">
        <f>IFERROR(VLOOKUP($L102,'様式8-2'!$B$63:$N$118,入力規則!M$8,FALSE),"")</f>
        <v/>
      </c>
      <c r="AL102" s="281" t="str">
        <f>IFERROR(VLOOKUP($L102,'様式8-2'!$B$63:$N$118,入力規則!N$8,FALSE),"")</f>
        <v/>
      </c>
      <c r="AM102" s="458"/>
      <c r="AN102" s="307" t="str">
        <f t="shared" si="54"/>
        <v/>
      </c>
      <c r="AO102" s="307" t="str">
        <f t="shared" si="55"/>
        <v/>
      </c>
      <c r="AP102" s="434"/>
      <c r="AR102" s="282" t="str">
        <f t="shared" si="56"/>
        <v/>
      </c>
      <c r="AS102" s="282" t="str">
        <f t="shared" si="32"/>
        <v/>
      </c>
      <c r="AT102" s="282" t="str">
        <f t="shared" si="57"/>
        <v/>
      </c>
      <c r="AU102" s="282" t="str">
        <f t="shared" si="33"/>
        <v/>
      </c>
      <c r="AV102" s="282" t="str">
        <f t="shared" si="34"/>
        <v/>
      </c>
      <c r="AW102" s="282" t="str">
        <f t="shared" si="35"/>
        <v/>
      </c>
      <c r="AX102" s="282" t="str">
        <f t="shared" si="36"/>
        <v/>
      </c>
      <c r="AY102" s="282" t="str">
        <f t="shared" si="37"/>
        <v/>
      </c>
      <c r="AZ102" s="282" t="str">
        <f t="shared" si="38"/>
        <v/>
      </c>
      <c r="BA102" s="282" t="str">
        <f t="shared" si="39"/>
        <v/>
      </c>
      <c r="BB102" s="282" t="str">
        <f t="shared" si="40"/>
        <v/>
      </c>
      <c r="BC102" s="282" t="str">
        <f t="shared" si="41"/>
        <v/>
      </c>
      <c r="BD102" s="282" t="str">
        <f t="shared" si="42"/>
        <v/>
      </c>
      <c r="BE102" s="282" t="str">
        <f t="shared" si="43"/>
        <v/>
      </c>
      <c r="BF102" s="282" t="str">
        <f t="shared" si="44"/>
        <v/>
      </c>
      <c r="BG102" s="282" t="str">
        <f t="shared" si="45"/>
        <v/>
      </c>
    </row>
    <row r="103" spans="1:59" x14ac:dyDescent="0.15">
      <c r="A103" s="220">
        <v>7</v>
      </c>
      <c r="C103" s="456"/>
      <c r="D103" s="280"/>
      <c r="E103" s="238"/>
      <c r="F103" s="456"/>
      <c r="G103" s="344">
        <f t="shared" si="46"/>
        <v>0</v>
      </c>
      <c r="H103" s="344">
        <f t="shared" si="47"/>
        <v>0</v>
      </c>
      <c r="I103" s="345" t="str">
        <f t="shared" si="48"/>
        <v/>
      </c>
      <c r="J103" s="345" t="str">
        <f t="shared" si="48"/>
        <v/>
      </c>
      <c r="K103" s="334">
        <f t="shared" si="24"/>
        <v>0</v>
      </c>
      <c r="L103" s="456"/>
      <c r="M103" s="456"/>
      <c r="N103" s="456"/>
      <c r="O103" s="238"/>
      <c r="P103" s="281" t="str">
        <f>IFERROR(VLOOKUP($L103,'様式8-2'!$B$63:$N$118,入力規則!C$8,FALSE),"")</f>
        <v/>
      </c>
      <c r="Q103" s="281" t="str">
        <f>IFERROR(VLOOKUP($L103,'様式8-2'!$B$63:$N$118,入力規則!D$8,FALSE),"")</f>
        <v/>
      </c>
      <c r="R103" s="281" t="str">
        <f>IFERROR(VLOOKUP($L103,'様式8-2'!$B$63:$N$118,入力規則!E$8,FALSE),"")</f>
        <v/>
      </c>
      <c r="S103" s="281" t="str">
        <f>IFERROR(VLOOKUP($L103,'様式8-2'!$B$63:$N$118,入力規則!F$8,FALSE),"")</f>
        <v/>
      </c>
      <c r="T103" s="347" t="str">
        <f t="shared" si="49"/>
        <v/>
      </c>
      <c r="U103" s="347" t="str">
        <f t="shared" si="50"/>
        <v/>
      </c>
      <c r="V103" s="281" t="str">
        <f>IFERROR(VLOOKUP($L103,'様式8-2'!$B$63:$N$118,入力規則!G$8,FALSE),"")</f>
        <v/>
      </c>
      <c r="W103" s="281" t="str">
        <f>IFERROR(VLOOKUP($L103,'様式8-2'!$B$63:$N$118,入力規則!H$8,FALSE),"")</f>
        <v/>
      </c>
      <c r="X103" s="281" t="str">
        <f>IFERROR(VLOOKUP($L103,'様式8-2'!$B$63:$N$118,入力規則!I$8,FALSE),"")</f>
        <v/>
      </c>
      <c r="Y103" s="281" t="str">
        <f>IFERROR(VLOOKUP($L103,'様式8-2'!$B$63:$N$118,入力規則!J$8,FALSE),"")</f>
        <v/>
      </c>
      <c r="Z103" s="344" t="str">
        <f t="shared" si="51"/>
        <v/>
      </c>
      <c r="AA103" s="344" t="str">
        <f t="shared" si="52"/>
        <v/>
      </c>
      <c r="AB103" s="456"/>
      <c r="AC103" s="239" t="str">
        <f t="shared" si="25"/>
        <v/>
      </c>
      <c r="AD103" s="239" t="str">
        <f t="shared" si="26"/>
        <v/>
      </c>
      <c r="AE103" s="239" t="str">
        <f t="shared" si="53"/>
        <v/>
      </c>
      <c r="AF103" s="239" t="str">
        <f t="shared" si="27"/>
        <v/>
      </c>
      <c r="AG103" s="239" t="str">
        <f t="shared" si="28"/>
        <v/>
      </c>
      <c r="AH103" s="239" t="str">
        <f t="shared" si="29"/>
        <v/>
      </c>
      <c r="AI103" s="239" t="str">
        <f t="shared" si="30"/>
        <v/>
      </c>
      <c r="AJ103" s="239" t="str">
        <f t="shared" si="31"/>
        <v/>
      </c>
      <c r="AK103" s="281" t="str">
        <f>IFERROR(VLOOKUP($L103,'様式8-2'!$B$63:$N$118,入力規則!M$8,FALSE),"")</f>
        <v/>
      </c>
      <c r="AL103" s="281" t="str">
        <f>IFERROR(VLOOKUP($L103,'様式8-2'!$B$63:$N$118,入力規則!N$8,FALSE),"")</f>
        <v/>
      </c>
      <c r="AM103" s="458"/>
      <c r="AN103" s="307" t="str">
        <f t="shared" si="54"/>
        <v/>
      </c>
      <c r="AO103" s="307" t="str">
        <f t="shared" si="55"/>
        <v/>
      </c>
      <c r="AP103" s="434"/>
      <c r="AR103" s="282" t="str">
        <f t="shared" si="56"/>
        <v/>
      </c>
      <c r="AS103" s="282" t="str">
        <f t="shared" si="32"/>
        <v/>
      </c>
      <c r="AT103" s="282" t="str">
        <f t="shared" si="57"/>
        <v/>
      </c>
      <c r="AU103" s="282" t="str">
        <f t="shared" si="33"/>
        <v/>
      </c>
      <c r="AV103" s="282" t="str">
        <f t="shared" si="34"/>
        <v/>
      </c>
      <c r="AW103" s="282" t="str">
        <f t="shared" si="35"/>
        <v/>
      </c>
      <c r="AX103" s="282" t="str">
        <f t="shared" si="36"/>
        <v/>
      </c>
      <c r="AY103" s="282" t="str">
        <f t="shared" si="37"/>
        <v/>
      </c>
      <c r="AZ103" s="282" t="str">
        <f t="shared" si="38"/>
        <v/>
      </c>
      <c r="BA103" s="282" t="str">
        <f t="shared" si="39"/>
        <v/>
      </c>
      <c r="BB103" s="282" t="str">
        <f t="shared" si="40"/>
        <v/>
      </c>
      <c r="BC103" s="282" t="str">
        <f t="shared" si="41"/>
        <v/>
      </c>
      <c r="BD103" s="282" t="str">
        <f t="shared" si="42"/>
        <v/>
      </c>
      <c r="BE103" s="282" t="str">
        <f t="shared" si="43"/>
        <v/>
      </c>
      <c r="BF103" s="282" t="str">
        <f t="shared" si="44"/>
        <v/>
      </c>
      <c r="BG103" s="282" t="str">
        <f t="shared" si="45"/>
        <v/>
      </c>
    </row>
    <row r="104" spans="1:59" x14ac:dyDescent="0.15">
      <c r="A104" s="220">
        <v>8</v>
      </c>
      <c r="C104" s="456"/>
      <c r="D104" s="280"/>
      <c r="E104" s="238"/>
      <c r="F104" s="456"/>
      <c r="G104" s="344">
        <f t="shared" si="46"/>
        <v>0</v>
      </c>
      <c r="H104" s="344">
        <f t="shared" si="47"/>
        <v>0</v>
      </c>
      <c r="I104" s="345" t="str">
        <f t="shared" si="48"/>
        <v/>
      </c>
      <c r="J104" s="345" t="str">
        <f t="shared" si="48"/>
        <v/>
      </c>
      <c r="K104" s="334">
        <f t="shared" si="24"/>
        <v>0</v>
      </c>
      <c r="L104" s="456"/>
      <c r="M104" s="456"/>
      <c r="N104" s="456"/>
      <c r="O104" s="238"/>
      <c r="P104" s="281" t="str">
        <f>IFERROR(VLOOKUP($L104,'様式8-2'!$B$63:$N$118,入力規則!C$8,FALSE),"")</f>
        <v/>
      </c>
      <c r="Q104" s="281" t="str">
        <f>IFERROR(VLOOKUP($L104,'様式8-2'!$B$63:$N$118,入力規則!D$8,FALSE),"")</f>
        <v/>
      </c>
      <c r="R104" s="281" t="str">
        <f>IFERROR(VLOOKUP($L104,'様式8-2'!$B$63:$N$118,入力規則!E$8,FALSE),"")</f>
        <v/>
      </c>
      <c r="S104" s="281" t="str">
        <f>IFERROR(VLOOKUP($L104,'様式8-2'!$B$63:$N$118,入力規則!F$8,FALSE),"")</f>
        <v/>
      </c>
      <c r="T104" s="347" t="str">
        <f t="shared" si="49"/>
        <v/>
      </c>
      <c r="U104" s="347" t="str">
        <f t="shared" si="50"/>
        <v/>
      </c>
      <c r="V104" s="281" t="str">
        <f>IFERROR(VLOOKUP($L104,'様式8-2'!$B$63:$N$118,入力規則!G$8,FALSE),"")</f>
        <v/>
      </c>
      <c r="W104" s="281" t="str">
        <f>IFERROR(VLOOKUP($L104,'様式8-2'!$B$63:$N$118,入力規則!H$8,FALSE),"")</f>
        <v/>
      </c>
      <c r="X104" s="281" t="str">
        <f>IFERROR(VLOOKUP($L104,'様式8-2'!$B$63:$N$118,入力規則!I$8,FALSE),"")</f>
        <v/>
      </c>
      <c r="Y104" s="281" t="str">
        <f>IFERROR(VLOOKUP($L104,'様式8-2'!$B$63:$N$118,入力規則!J$8,FALSE),"")</f>
        <v/>
      </c>
      <c r="Z104" s="344" t="str">
        <f t="shared" si="51"/>
        <v/>
      </c>
      <c r="AA104" s="344" t="str">
        <f t="shared" si="52"/>
        <v/>
      </c>
      <c r="AB104" s="456"/>
      <c r="AC104" s="239" t="str">
        <f t="shared" si="25"/>
        <v/>
      </c>
      <c r="AD104" s="239" t="str">
        <f t="shared" si="26"/>
        <v/>
      </c>
      <c r="AE104" s="239" t="str">
        <f t="shared" si="53"/>
        <v/>
      </c>
      <c r="AF104" s="239" t="str">
        <f t="shared" si="27"/>
        <v/>
      </c>
      <c r="AG104" s="239" t="str">
        <f t="shared" si="28"/>
        <v/>
      </c>
      <c r="AH104" s="239" t="str">
        <f t="shared" si="29"/>
        <v/>
      </c>
      <c r="AI104" s="239" t="str">
        <f t="shared" si="30"/>
        <v/>
      </c>
      <c r="AJ104" s="239" t="str">
        <f t="shared" si="31"/>
        <v/>
      </c>
      <c r="AK104" s="281" t="str">
        <f>IFERROR(VLOOKUP($L104,'様式8-2'!$B$63:$N$118,入力規則!M$8,FALSE),"")</f>
        <v/>
      </c>
      <c r="AL104" s="281" t="str">
        <f>IFERROR(VLOOKUP($L104,'様式8-2'!$B$63:$N$118,入力規則!N$8,FALSE),"")</f>
        <v/>
      </c>
      <c r="AM104" s="458"/>
      <c r="AN104" s="307" t="str">
        <f t="shared" si="54"/>
        <v/>
      </c>
      <c r="AO104" s="307" t="str">
        <f t="shared" si="55"/>
        <v/>
      </c>
      <c r="AP104" s="434"/>
      <c r="AR104" s="282" t="str">
        <f t="shared" si="56"/>
        <v/>
      </c>
      <c r="AS104" s="282" t="str">
        <f t="shared" si="32"/>
        <v/>
      </c>
      <c r="AT104" s="282" t="str">
        <f t="shared" si="57"/>
        <v/>
      </c>
      <c r="AU104" s="282" t="str">
        <f t="shared" si="33"/>
        <v/>
      </c>
      <c r="AV104" s="282" t="str">
        <f t="shared" si="34"/>
        <v/>
      </c>
      <c r="AW104" s="282" t="str">
        <f t="shared" si="35"/>
        <v/>
      </c>
      <c r="AX104" s="282" t="str">
        <f t="shared" si="36"/>
        <v/>
      </c>
      <c r="AY104" s="282" t="str">
        <f t="shared" si="37"/>
        <v/>
      </c>
      <c r="AZ104" s="282" t="str">
        <f t="shared" si="38"/>
        <v/>
      </c>
      <c r="BA104" s="282" t="str">
        <f t="shared" si="39"/>
        <v/>
      </c>
      <c r="BB104" s="282" t="str">
        <f t="shared" si="40"/>
        <v/>
      </c>
      <c r="BC104" s="282" t="str">
        <f t="shared" si="41"/>
        <v/>
      </c>
      <c r="BD104" s="282" t="str">
        <f t="shared" si="42"/>
        <v/>
      </c>
      <c r="BE104" s="282" t="str">
        <f t="shared" si="43"/>
        <v/>
      </c>
      <c r="BF104" s="282" t="str">
        <f t="shared" si="44"/>
        <v/>
      </c>
      <c r="BG104" s="282" t="str">
        <f t="shared" si="45"/>
        <v/>
      </c>
    </row>
    <row r="105" spans="1:59" x14ac:dyDescent="0.15">
      <c r="A105" s="220">
        <v>9</v>
      </c>
      <c r="C105" s="456"/>
      <c r="D105" s="280"/>
      <c r="E105" s="238"/>
      <c r="F105" s="456"/>
      <c r="G105" s="344">
        <f t="shared" si="46"/>
        <v>0</v>
      </c>
      <c r="H105" s="344">
        <f t="shared" si="47"/>
        <v>0</v>
      </c>
      <c r="I105" s="345" t="str">
        <f t="shared" si="48"/>
        <v/>
      </c>
      <c r="J105" s="345" t="str">
        <f t="shared" si="48"/>
        <v/>
      </c>
      <c r="K105" s="334">
        <f t="shared" si="24"/>
        <v>0</v>
      </c>
      <c r="L105" s="456"/>
      <c r="M105" s="456"/>
      <c r="N105" s="456"/>
      <c r="O105" s="238"/>
      <c r="P105" s="281" t="str">
        <f>IFERROR(VLOOKUP($L105,'様式8-2'!$B$63:$N$118,入力規則!C$8,FALSE),"")</f>
        <v/>
      </c>
      <c r="Q105" s="281" t="str">
        <f>IFERROR(VLOOKUP($L105,'様式8-2'!$B$63:$N$118,入力規則!D$8,FALSE),"")</f>
        <v/>
      </c>
      <c r="R105" s="281" t="str">
        <f>IFERROR(VLOOKUP($L105,'様式8-2'!$B$63:$N$118,入力規則!E$8,FALSE),"")</f>
        <v/>
      </c>
      <c r="S105" s="281" t="str">
        <f>IFERROR(VLOOKUP($L105,'様式8-2'!$B$63:$N$118,入力規則!F$8,FALSE),"")</f>
        <v/>
      </c>
      <c r="T105" s="347" t="str">
        <f t="shared" si="49"/>
        <v/>
      </c>
      <c r="U105" s="347" t="str">
        <f t="shared" si="50"/>
        <v/>
      </c>
      <c r="V105" s="281" t="str">
        <f>IFERROR(VLOOKUP($L105,'様式8-2'!$B$63:$N$118,入力規則!G$8,FALSE),"")</f>
        <v/>
      </c>
      <c r="W105" s="281" t="str">
        <f>IFERROR(VLOOKUP($L105,'様式8-2'!$B$63:$N$118,入力規則!H$8,FALSE),"")</f>
        <v/>
      </c>
      <c r="X105" s="281" t="str">
        <f>IFERROR(VLOOKUP($L105,'様式8-2'!$B$63:$N$118,入力規則!I$8,FALSE),"")</f>
        <v/>
      </c>
      <c r="Y105" s="281" t="str">
        <f>IFERROR(VLOOKUP($L105,'様式8-2'!$B$63:$N$118,入力規則!J$8,FALSE),"")</f>
        <v/>
      </c>
      <c r="Z105" s="344" t="str">
        <f t="shared" si="51"/>
        <v/>
      </c>
      <c r="AA105" s="344" t="str">
        <f t="shared" si="52"/>
        <v/>
      </c>
      <c r="AB105" s="456"/>
      <c r="AC105" s="239" t="str">
        <f t="shared" si="25"/>
        <v/>
      </c>
      <c r="AD105" s="239" t="str">
        <f t="shared" si="26"/>
        <v/>
      </c>
      <c r="AE105" s="239" t="str">
        <f t="shared" si="53"/>
        <v/>
      </c>
      <c r="AF105" s="239" t="str">
        <f t="shared" si="27"/>
        <v/>
      </c>
      <c r="AG105" s="239" t="str">
        <f t="shared" si="28"/>
        <v/>
      </c>
      <c r="AH105" s="239" t="str">
        <f t="shared" si="29"/>
        <v/>
      </c>
      <c r="AI105" s="239" t="str">
        <f t="shared" si="30"/>
        <v/>
      </c>
      <c r="AJ105" s="239" t="str">
        <f t="shared" si="31"/>
        <v/>
      </c>
      <c r="AK105" s="281" t="str">
        <f>IFERROR(VLOOKUP($L105,'様式8-2'!$B$63:$N$118,入力規則!M$8,FALSE),"")</f>
        <v/>
      </c>
      <c r="AL105" s="281" t="str">
        <f>IFERROR(VLOOKUP($L105,'様式8-2'!$B$63:$N$118,入力規則!N$8,FALSE),"")</f>
        <v/>
      </c>
      <c r="AM105" s="458"/>
      <c r="AN105" s="307" t="str">
        <f t="shared" si="54"/>
        <v/>
      </c>
      <c r="AO105" s="307" t="str">
        <f t="shared" si="55"/>
        <v/>
      </c>
      <c r="AP105" s="434"/>
      <c r="AR105" s="282" t="str">
        <f t="shared" si="56"/>
        <v/>
      </c>
      <c r="AS105" s="282" t="str">
        <f t="shared" si="32"/>
        <v/>
      </c>
      <c r="AT105" s="282" t="str">
        <f t="shared" si="57"/>
        <v/>
      </c>
      <c r="AU105" s="282" t="str">
        <f t="shared" si="33"/>
        <v/>
      </c>
      <c r="AV105" s="282" t="str">
        <f t="shared" si="34"/>
        <v/>
      </c>
      <c r="AW105" s="282" t="str">
        <f t="shared" si="35"/>
        <v/>
      </c>
      <c r="AX105" s="282" t="str">
        <f t="shared" si="36"/>
        <v/>
      </c>
      <c r="AY105" s="282" t="str">
        <f t="shared" si="37"/>
        <v/>
      </c>
      <c r="AZ105" s="282" t="str">
        <f t="shared" si="38"/>
        <v/>
      </c>
      <c r="BA105" s="282" t="str">
        <f t="shared" si="39"/>
        <v/>
      </c>
      <c r="BB105" s="282" t="str">
        <f t="shared" si="40"/>
        <v/>
      </c>
      <c r="BC105" s="282" t="str">
        <f t="shared" si="41"/>
        <v/>
      </c>
      <c r="BD105" s="282" t="str">
        <f t="shared" si="42"/>
        <v/>
      </c>
      <c r="BE105" s="282" t="str">
        <f t="shared" si="43"/>
        <v/>
      </c>
      <c r="BF105" s="282" t="str">
        <f t="shared" si="44"/>
        <v/>
      </c>
      <c r="BG105" s="282" t="str">
        <f t="shared" si="45"/>
        <v/>
      </c>
    </row>
    <row r="106" spans="1:59" x14ac:dyDescent="0.15">
      <c r="A106" s="220">
        <v>10</v>
      </c>
      <c r="C106" s="456"/>
      <c r="D106" s="280"/>
      <c r="E106" s="238"/>
      <c r="F106" s="456"/>
      <c r="G106" s="344">
        <f t="shared" si="46"/>
        <v>0</v>
      </c>
      <c r="H106" s="344">
        <f t="shared" si="47"/>
        <v>0</v>
      </c>
      <c r="I106" s="345" t="str">
        <f t="shared" si="48"/>
        <v/>
      </c>
      <c r="J106" s="345" t="str">
        <f t="shared" si="48"/>
        <v/>
      </c>
      <c r="K106" s="334">
        <f t="shared" si="24"/>
        <v>0</v>
      </c>
      <c r="L106" s="456"/>
      <c r="M106" s="456"/>
      <c r="N106" s="456"/>
      <c r="O106" s="238"/>
      <c r="P106" s="281" t="str">
        <f>IFERROR(VLOOKUP($L106,'様式8-2'!$B$63:$N$118,入力規則!C$8,FALSE),"")</f>
        <v/>
      </c>
      <c r="Q106" s="281" t="str">
        <f>IFERROR(VLOOKUP($L106,'様式8-2'!$B$63:$N$118,入力規則!D$8,FALSE),"")</f>
        <v/>
      </c>
      <c r="R106" s="281" t="str">
        <f>IFERROR(VLOOKUP($L106,'様式8-2'!$B$63:$N$118,入力規則!E$8,FALSE),"")</f>
        <v/>
      </c>
      <c r="S106" s="281" t="str">
        <f>IFERROR(VLOOKUP($L106,'様式8-2'!$B$63:$N$118,入力規則!F$8,FALSE),"")</f>
        <v/>
      </c>
      <c r="T106" s="347" t="str">
        <f t="shared" si="49"/>
        <v/>
      </c>
      <c r="U106" s="347" t="str">
        <f t="shared" si="50"/>
        <v/>
      </c>
      <c r="V106" s="281" t="str">
        <f>IFERROR(VLOOKUP($L106,'様式8-2'!$B$63:$N$118,入力規則!G$8,FALSE),"")</f>
        <v/>
      </c>
      <c r="W106" s="281" t="str">
        <f>IFERROR(VLOOKUP($L106,'様式8-2'!$B$63:$N$118,入力規則!H$8,FALSE),"")</f>
        <v/>
      </c>
      <c r="X106" s="281" t="str">
        <f>IFERROR(VLOOKUP($L106,'様式8-2'!$B$63:$N$118,入力規則!I$8,FALSE),"")</f>
        <v/>
      </c>
      <c r="Y106" s="281" t="str">
        <f>IFERROR(VLOOKUP($L106,'様式8-2'!$B$63:$N$118,入力規則!J$8,FALSE),"")</f>
        <v/>
      </c>
      <c r="Z106" s="344" t="str">
        <f t="shared" si="51"/>
        <v/>
      </c>
      <c r="AA106" s="344" t="str">
        <f t="shared" si="52"/>
        <v/>
      </c>
      <c r="AB106" s="456"/>
      <c r="AC106" s="239" t="str">
        <f t="shared" si="25"/>
        <v/>
      </c>
      <c r="AD106" s="239" t="str">
        <f t="shared" si="26"/>
        <v/>
      </c>
      <c r="AE106" s="239" t="str">
        <f t="shared" si="53"/>
        <v/>
      </c>
      <c r="AF106" s="239" t="str">
        <f t="shared" si="27"/>
        <v/>
      </c>
      <c r="AG106" s="239" t="str">
        <f t="shared" si="28"/>
        <v/>
      </c>
      <c r="AH106" s="239" t="str">
        <f t="shared" si="29"/>
        <v/>
      </c>
      <c r="AI106" s="239" t="str">
        <f t="shared" si="30"/>
        <v/>
      </c>
      <c r="AJ106" s="239" t="str">
        <f t="shared" si="31"/>
        <v/>
      </c>
      <c r="AK106" s="281" t="str">
        <f>IFERROR(VLOOKUP($L106,'様式8-2'!$B$63:$N$118,入力規則!M$8,FALSE),"")</f>
        <v/>
      </c>
      <c r="AL106" s="281" t="str">
        <f>IFERROR(VLOOKUP($L106,'様式8-2'!$B$63:$N$118,入力規則!N$8,FALSE),"")</f>
        <v/>
      </c>
      <c r="AM106" s="458"/>
      <c r="AN106" s="307" t="str">
        <f t="shared" si="54"/>
        <v/>
      </c>
      <c r="AO106" s="307" t="str">
        <f t="shared" si="55"/>
        <v/>
      </c>
      <c r="AP106" s="434"/>
      <c r="AR106" s="282" t="str">
        <f t="shared" si="56"/>
        <v/>
      </c>
      <c r="AS106" s="282" t="str">
        <f t="shared" si="32"/>
        <v/>
      </c>
      <c r="AT106" s="282" t="str">
        <f t="shared" si="57"/>
        <v/>
      </c>
      <c r="AU106" s="282" t="str">
        <f t="shared" si="33"/>
        <v/>
      </c>
      <c r="AV106" s="282" t="str">
        <f t="shared" si="34"/>
        <v/>
      </c>
      <c r="AW106" s="282" t="str">
        <f t="shared" si="35"/>
        <v/>
      </c>
      <c r="AX106" s="282" t="str">
        <f t="shared" si="36"/>
        <v/>
      </c>
      <c r="AY106" s="282" t="str">
        <f t="shared" si="37"/>
        <v/>
      </c>
      <c r="AZ106" s="282" t="str">
        <f t="shared" si="38"/>
        <v/>
      </c>
      <c r="BA106" s="282" t="str">
        <f t="shared" si="39"/>
        <v/>
      </c>
      <c r="BB106" s="282" t="str">
        <f t="shared" si="40"/>
        <v/>
      </c>
      <c r="BC106" s="282" t="str">
        <f t="shared" si="41"/>
        <v/>
      </c>
      <c r="BD106" s="282" t="str">
        <f t="shared" si="42"/>
        <v/>
      </c>
      <c r="BE106" s="282" t="str">
        <f t="shared" si="43"/>
        <v/>
      </c>
      <c r="BF106" s="282" t="str">
        <f t="shared" si="44"/>
        <v/>
      </c>
      <c r="BG106" s="282" t="str">
        <f t="shared" si="45"/>
        <v/>
      </c>
    </row>
    <row r="107" spans="1:59" x14ac:dyDescent="0.15">
      <c r="A107" s="220">
        <v>11</v>
      </c>
      <c r="C107" s="456"/>
      <c r="D107" s="280"/>
      <c r="E107" s="238"/>
      <c r="F107" s="456"/>
      <c r="G107" s="344">
        <f t="shared" si="46"/>
        <v>0</v>
      </c>
      <c r="H107" s="344">
        <f t="shared" si="47"/>
        <v>0</v>
      </c>
      <c r="I107" s="345" t="str">
        <f>IFERROR(P107/(R107+X107),"")</f>
        <v/>
      </c>
      <c r="J107" s="345" t="str">
        <f t="shared" si="48"/>
        <v/>
      </c>
      <c r="K107" s="334">
        <f t="shared" si="24"/>
        <v>0</v>
      </c>
      <c r="L107" s="456"/>
      <c r="M107" s="456"/>
      <c r="N107" s="456"/>
      <c r="O107" s="238"/>
      <c r="P107" s="281" t="str">
        <f>IFERROR(VLOOKUP($L107,'様式8-2'!$B$63:$N$118,入力規則!C$8,FALSE),"")</f>
        <v/>
      </c>
      <c r="Q107" s="281" t="str">
        <f>IFERROR(VLOOKUP($L107,'様式8-2'!$B$63:$N$118,入力規則!D$8,FALSE),"")</f>
        <v/>
      </c>
      <c r="R107" s="281" t="str">
        <f>IFERROR(VLOOKUP($L107,'様式8-2'!$B$63:$N$118,入力規則!E$8,FALSE),"")</f>
        <v/>
      </c>
      <c r="S107" s="281" t="str">
        <f>IFERROR(VLOOKUP($L107,'様式8-2'!$B$63:$N$118,入力規則!F$8,FALSE),"")</f>
        <v/>
      </c>
      <c r="T107" s="347" t="str">
        <f t="shared" si="49"/>
        <v/>
      </c>
      <c r="U107" s="347" t="str">
        <f t="shared" si="50"/>
        <v/>
      </c>
      <c r="V107" s="281" t="str">
        <f>IFERROR(VLOOKUP($L107,'様式8-2'!$B$63:$N$118,入力規則!G$8,FALSE),"")</f>
        <v/>
      </c>
      <c r="W107" s="281" t="str">
        <f>IFERROR(VLOOKUP($L107,'様式8-2'!$B$63:$N$118,入力規則!H$8,FALSE),"")</f>
        <v/>
      </c>
      <c r="X107" s="281" t="str">
        <f>IFERROR(VLOOKUP($L107,'様式8-2'!$B$63:$N$118,入力規則!I$8,FALSE),"")</f>
        <v/>
      </c>
      <c r="Y107" s="281" t="str">
        <f>IFERROR(VLOOKUP($L107,'様式8-2'!$B$63:$N$118,入力規則!J$8,FALSE),"")</f>
        <v/>
      </c>
      <c r="Z107" s="344" t="str">
        <f t="shared" si="51"/>
        <v/>
      </c>
      <c r="AA107" s="344" t="str">
        <f t="shared" si="52"/>
        <v/>
      </c>
      <c r="AB107" s="456"/>
      <c r="AC107" s="239" t="str">
        <f t="shared" si="25"/>
        <v/>
      </c>
      <c r="AD107" s="239" t="str">
        <f t="shared" si="26"/>
        <v/>
      </c>
      <c r="AE107" s="239" t="str">
        <f t="shared" si="53"/>
        <v/>
      </c>
      <c r="AF107" s="239" t="str">
        <f t="shared" si="27"/>
        <v/>
      </c>
      <c r="AG107" s="239" t="str">
        <f t="shared" si="28"/>
        <v/>
      </c>
      <c r="AH107" s="239" t="str">
        <f t="shared" si="29"/>
        <v/>
      </c>
      <c r="AI107" s="239" t="str">
        <f t="shared" si="30"/>
        <v/>
      </c>
      <c r="AJ107" s="239" t="str">
        <f t="shared" si="31"/>
        <v/>
      </c>
      <c r="AK107" s="281" t="str">
        <f>IFERROR(VLOOKUP($L107,'様式8-2'!$B$63:$N$118,入力規則!M$8,FALSE),"")</f>
        <v/>
      </c>
      <c r="AL107" s="281" t="str">
        <f>IFERROR(VLOOKUP($L107,'様式8-2'!$B$63:$N$118,入力規則!N$8,FALSE),"")</f>
        <v/>
      </c>
      <c r="AM107" s="458"/>
      <c r="AN107" s="307" t="str">
        <f t="shared" si="54"/>
        <v/>
      </c>
      <c r="AO107" s="307" t="str">
        <f t="shared" si="55"/>
        <v/>
      </c>
      <c r="AP107" s="434"/>
      <c r="AR107" s="282" t="str">
        <f t="shared" si="56"/>
        <v/>
      </c>
      <c r="AS107" s="282" t="str">
        <f t="shared" si="32"/>
        <v/>
      </c>
      <c r="AT107" s="282" t="str">
        <f t="shared" si="57"/>
        <v/>
      </c>
      <c r="AU107" s="282" t="str">
        <f t="shared" si="33"/>
        <v/>
      </c>
      <c r="AV107" s="282" t="str">
        <f t="shared" si="34"/>
        <v/>
      </c>
      <c r="AW107" s="282" t="str">
        <f t="shared" si="35"/>
        <v/>
      </c>
      <c r="AX107" s="282" t="str">
        <f t="shared" si="36"/>
        <v/>
      </c>
      <c r="AY107" s="282" t="str">
        <f t="shared" si="37"/>
        <v/>
      </c>
      <c r="AZ107" s="282" t="str">
        <f t="shared" si="38"/>
        <v/>
      </c>
      <c r="BA107" s="282" t="str">
        <f t="shared" si="39"/>
        <v/>
      </c>
      <c r="BB107" s="282" t="str">
        <f t="shared" si="40"/>
        <v/>
      </c>
      <c r="BC107" s="282" t="str">
        <f t="shared" si="41"/>
        <v/>
      </c>
      <c r="BD107" s="282" t="str">
        <f t="shared" si="42"/>
        <v/>
      </c>
      <c r="BE107" s="282" t="str">
        <f t="shared" si="43"/>
        <v/>
      </c>
      <c r="BF107" s="282" t="str">
        <f t="shared" si="44"/>
        <v/>
      </c>
      <c r="BG107" s="282" t="str">
        <f t="shared" si="45"/>
        <v/>
      </c>
    </row>
    <row r="108" spans="1:59" x14ac:dyDescent="0.15">
      <c r="A108" s="220">
        <v>12</v>
      </c>
      <c r="C108" s="456"/>
      <c r="D108" s="280"/>
      <c r="E108" s="238"/>
      <c r="F108" s="456"/>
      <c r="G108" s="344">
        <f t="shared" si="46"/>
        <v>0</v>
      </c>
      <c r="H108" s="344">
        <f t="shared" si="47"/>
        <v>0</v>
      </c>
      <c r="I108" s="345" t="str">
        <f t="shared" si="48"/>
        <v/>
      </c>
      <c r="J108" s="345" t="str">
        <f t="shared" si="48"/>
        <v/>
      </c>
      <c r="K108" s="334">
        <f t="shared" si="24"/>
        <v>0</v>
      </c>
      <c r="L108" s="456"/>
      <c r="M108" s="456"/>
      <c r="N108" s="456"/>
      <c r="O108" s="238"/>
      <c r="P108" s="281" t="str">
        <f>IFERROR(VLOOKUP($L108,'様式8-2'!$B$63:$N$118,入力規則!C$8,FALSE),"")</f>
        <v/>
      </c>
      <c r="Q108" s="281" t="str">
        <f>IFERROR(VLOOKUP($L108,'様式8-2'!$B$63:$N$118,入力規則!D$8,FALSE),"")</f>
        <v/>
      </c>
      <c r="R108" s="281" t="str">
        <f>IFERROR(VLOOKUP($L108,'様式8-2'!$B$63:$N$118,入力規則!E$8,FALSE),"")</f>
        <v/>
      </c>
      <c r="S108" s="281" t="str">
        <f>IFERROR(VLOOKUP($L108,'様式8-2'!$B$63:$N$118,入力規則!F$8,FALSE),"")</f>
        <v/>
      </c>
      <c r="T108" s="347" t="str">
        <f t="shared" si="49"/>
        <v/>
      </c>
      <c r="U108" s="347" t="str">
        <f t="shared" si="50"/>
        <v/>
      </c>
      <c r="V108" s="281" t="str">
        <f>IFERROR(VLOOKUP($L108,'様式8-2'!$B$63:$N$118,入力規則!G$8,FALSE),"")</f>
        <v/>
      </c>
      <c r="W108" s="281" t="str">
        <f>IFERROR(VLOOKUP($L108,'様式8-2'!$B$63:$N$118,入力規則!H$8,FALSE),"")</f>
        <v/>
      </c>
      <c r="X108" s="281" t="str">
        <f>IFERROR(VLOOKUP($L108,'様式8-2'!$B$63:$N$118,入力規則!I$8,FALSE),"")</f>
        <v/>
      </c>
      <c r="Y108" s="281" t="str">
        <f>IFERROR(VLOOKUP($L108,'様式8-2'!$B$63:$N$118,入力規則!J$8,FALSE),"")</f>
        <v/>
      </c>
      <c r="Z108" s="344" t="str">
        <f t="shared" si="51"/>
        <v/>
      </c>
      <c r="AA108" s="344" t="str">
        <f t="shared" si="52"/>
        <v/>
      </c>
      <c r="AB108" s="456"/>
      <c r="AC108" s="239" t="str">
        <f t="shared" si="25"/>
        <v/>
      </c>
      <c r="AD108" s="239" t="str">
        <f t="shared" si="26"/>
        <v/>
      </c>
      <c r="AE108" s="239" t="str">
        <f t="shared" si="53"/>
        <v/>
      </c>
      <c r="AF108" s="239" t="str">
        <f t="shared" si="27"/>
        <v/>
      </c>
      <c r="AG108" s="239" t="str">
        <f t="shared" si="28"/>
        <v/>
      </c>
      <c r="AH108" s="239" t="str">
        <f t="shared" si="29"/>
        <v/>
      </c>
      <c r="AI108" s="239" t="str">
        <f t="shared" si="30"/>
        <v/>
      </c>
      <c r="AJ108" s="239" t="str">
        <f t="shared" si="31"/>
        <v/>
      </c>
      <c r="AK108" s="281" t="str">
        <f>IFERROR(VLOOKUP($L108,'様式8-2'!$B$63:$N$118,入力規則!M$8,FALSE),"")</f>
        <v/>
      </c>
      <c r="AL108" s="281" t="str">
        <f>IFERROR(VLOOKUP($L108,'様式8-2'!$B$63:$N$118,入力規則!N$8,FALSE),"")</f>
        <v/>
      </c>
      <c r="AM108" s="458"/>
      <c r="AN108" s="307" t="str">
        <f t="shared" si="54"/>
        <v/>
      </c>
      <c r="AO108" s="307" t="str">
        <f t="shared" si="55"/>
        <v/>
      </c>
      <c r="AP108" s="434"/>
      <c r="AR108" s="282" t="str">
        <f t="shared" si="56"/>
        <v/>
      </c>
      <c r="AS108" s="282" t="str">
        <f t="shared" si="32"/>
        <v/>
      </c>
      <c r="AT108" s="282" t="str">
        <f t="shared" si="57"/>
        <v/>
      </c>
      <c r="AU108" s="282" t="str">
        <f t="shared" si="33"/>
        <v/>
      </c>
      <c r="AV108" s="282" t="str">
        <f t="shared" si="34"/>
        <v/>
      </c>
      <c r="AW108" s="282" t="str">
        <f t="shared" si="35"/>
        <v/>
      </c>
      <c r="AX108" s="282" t="str">
        <f t="shared" si="36"/>
        <v/>
      </c>
      <c r="AY108" s="282" t="str">
        <f t="shared" si="37"/>
        <v/>
      </c>
      <c r="AZ108" s="282" t="str">
        <f t="shared" si="38"/>
        <v/>
      </c>
      <c r="BA108" s="282" t="str">
        <f t="shared" si="39"/>
        <v/>
      </c>
      <c r="BB108" s="282" t="str">
        <f t="shared" si="40"/>
        <v/>
      </c>
      <c r="BC108" s="282" t="str">
        <f t="shared" si="41"/>
        <v/>
      </c>
      <c r="BD108" s="282" t="str">
        <f t="shared" si="42"/>
        <v/>
      </c>
      <c r="BE108" s="282" t="str">
        <f t="shared" si="43"/>
        <v/>
      </c>
      <c r="BF108" s="282" t="str">
        <f t="shared" si="44"/>
        <v/>
      </c>
      <c r="BG108" s="282" t="str">
        <f t="shared" si="45"/>
        <v/>
      </c>
    </row>
    <row r="109" spans="1:59" x14ac:dyDescent="0.15">
      <c r="A109" s="220">
        <v>13</v>
      </c>
      <c r="C109" s="456"/>
      <c r="D109" s="280"/>
      <c r="E109" s="238"/>
      <c r="F109" s="456"/>
      <c r="G109" s="344">
        <f t="shared" si="46"/>
        <v>0</v>
      </c>
      <c r="H109" s="344">
        <f t="shared" si="47"/>
        <v>0</v>
      </c>
      <c r="I109" s="345" t="str">
        <f t="shared" si="48"/>
        <v/>
      </c>
      <c r="J109" s="345" t="str">
        <f t="shared" si="48"/>
        <v/>
      </c>
      <c r="K109" s="334">
        <f t="shared" si="24"/>
        <v>0</v>
      </c>
      <c r="L109" s="456"/>
      <c r="M109" s="456"/>
      <c r="N109" s="456"/>
      <c r="O109" s="238"/>
      <c r="P109" s="281" t="str">
        <f>IFERROR(VLOOKUP($L109,'様式8-2'!$B$63:$N$118,入力規則!C$8,FALSE),"")</f>
        <v/>
      </c>
      <c r="Q109" s="281" t="str">
        <f>IFERROR(VLOOKUP($L109,'様式8-2'!$B$63:$N$118,入力規則!D$8,FALSE),"")</f>
        <v/>
      </c>
      <c r="R109" s="281" t="str">
        <f>IFERROR(VLOOKUP($L109,'様式8-2'!$B$63:$N$118,入力規則!E$8,FALSE),"")</f>
        <v/>
      </c>
      <c r="S109" s="281" t="str">
        <f>IFERROR(VLOOKUP($L109,'様式8-2'!$B$63:$N$118,入力規則!F$8,FALSE),"")</f>
        <v/>
      </c>
      <c r="T109" s="347" t="str">
        <f t="shared" si="49"/>
        <v/>
      </c>
      <c r="U109" s="347" t="str">
        <f t="shared" si="50"/>
        <v/>
      </c>
      <c r="V109" s="281" t="str">
        <f>IFERROR(VLOOKUP($L109,'様式8-2'!$B$63:$N$118,入力規則!G$8,FALSE),"")</f>
        <v/>
      </c>
      <c r="W109" s="281" t="str">
        <f>IFERROR(VLOOKUP($L109,'様式8-2'!$B$63:$N$118,入力規則!H$8,FALSE),"")</f>
        <v/>
      </c>
      <c r="X109" s="281" t="str">
        <f>IFERROR(VLOOKUP($L109,'様式8-2'!$B$63:$N$118,入力規則!I$8,FALSE),"")</f>
        <v/>
      </c>
      <c r="Y109" s="281" t="str">
        <f>IFERROR(VLOOKUP($L109,'様式8-2'!$B$63:$N$118,入力規則!J$8,FALSE),"")</f>
        <v/>
      </c>
      <c r="Z109" s="344" t="str">
        <f t="shared" si="51"/>
        <v/>
      </c>
      <c r="AA109" s="344" t="str">
        <f t="shared" si="52"/>
        <v/>
      </c>
      <c r="AB109" s="456"/>
      <c r="AC109" s="239" t="str">
        <f t="shared" si="25"/>
        <v/>
      </c>
      <c r="AD109" s="239" t="str">
        <f t="shared" si="26"/>
        <v/>
      </c>
      <c r="AE109" s="239" t="str">
        <f t="shared" si="53"/>
        <v/>
      </c>
      <c r="AF109" s="239" t="str">
        <f t="shared" si="27"/>
        <v/>
      </c>
      <c r="AG109" s="239" t="str">
        <f t="shared" si="28"/>
        <v/>
      </c>
      <c r="AH109" s="239" t="str">
        <f t="shared" si="29"/>
        <v/>
      </c>
      <c r="AI109" s="239" t="str">
        <f t="shared" si="30"/>
        <v/>
      </c>
      <c r="AJ109" s="239" t="str">
        <f t="shared" si="31"/>
        <v/>
      </c>
      <c r="AK109" s="281" t="str">
        <f>IFERROR(VLOOKUP($L109,'様式8-2'!$B$63:$N$118,入力規則!M$8,FALSE),"")</f>
        <v/>
      </c>
      <c r="AL109" s="281" t="str">
        <f>IFERROR(VLOOKUP($L109,'様式8-2'!$B$63:$N$118,入力規則!N$8,FALSE),"")</f>
        <v/>
      </c>
      <c r="AM109" s="458"/>
      <c r="AN109" s="307" t="str">
        <f t="shared" si="54"/>
        <v/>
      </c>
      <c r="AO109" s="307" t="str">
        <f t="shared" si="55"/>
        <v/>
      </c>
      <c r="AP109" s="434"/>
      <c r="AR109" s="282" t="str">
        <f t="shared" si="56"/>
        <v/>
      </c>
      <c r="AS109" s="282" t="str">
        <f t="shared" si="32"/>
        <v/>
      </c>
      <c r="AT109" s="282" t="str">
        <f t="shared" si="57"/>
        <v/>
      </c>
      <c r="AU109" s="282" t="str">
        <f t="shared" si="33"/>
        <v/>
      </c>
      <c r="AV109" s="282" t="str">
        <f t="shared" si="34"/>
        <v/>
      </c>
      <c r="AW109" s="282" t="str">
        <f t="shared" si="35"/>
        <v/>
      </c>
      <c r="AX109" s="282" t="str">
        <f t="shared" si="36"/>
        <v/>
      </c>
      <c r="AY109" s="282" t="str">
        <f t="shared" si="37"/>
        <v/>
      </c>
      <c r="AZ109" s="282" t="str">
        <f t="shared" si="38"/>
        <v/>
      </c>
      <c r="BA109" s="282" t="str">
        <f t="shared" si="39"/>
        <v/>
      </c>
      <c r="BB109" s="282" t="str">
        <f t="shared" si="40"/>
        <v/>
      </c>
      <c r="BC109" s="282" t="str">
        <f t="shared" si="41"/>
        <v/>
      </c>
      <c r="BD109" s="282" t="str">
        <f t="shared" si="42"/>
        <v/>
      </c>
      <c r="BE109" s="282" t="str">
        <f t="shared" si="43"/>
        <v/>
      </c>
      <c r="BF109" s="282" t="str">
        <f t="shared" si="44"/>
        <v/>
      </c>
      <c r="BG109" s="282" t="str">
        <f t="shared" si="45"/>
        <v/>
      </c>
    </row>
    <row r="110" spans="1:59" x14ac:dyDescent="0.15">
      <c r="A110" s="220">
        <v>14</v>
      </c>
      <c r="C110" s="456"/>
      <c r="D110" s="280"/>
      <c r="E110" s="238"/>
      <c r="F110" s="456"/>
      <c r="G110" s="344">
        <f t="shared" si="46"/>
        <v>0</v>
      </c>
      <c r="H110" s="344">
        <f t="shared" si="47"/>
        <v>0</v>
      </c>
      <c r="I110" s="345" t="str">
        <f t="shared" si="48"/>
        <v/>
      </c>
      <c r="J110" s="345" t="str">
        <f t="shared" si="48"/>
        <v/>
      </c>
      <c r="K110" s="334">
        <f t="shared" si="24"/>
        <v>0</v>
      </c>
      <c r="L110" s="456"/>
      <c r="M110" s="456"/>
      <c r="N110" s="456"/>
      <c r="O110" s="238"/>
      <c r="P110" s="281" t="str">
        <f>IFERROR(VLOOKUP($L110,'様式8-2'!$B$63:$N$118,入力規則!C$8,FALSE),"")</f>
        <v/>
      </c>
      <c r="Q110" s="281" t="str">
        <f>IFERROR(VLOOKUP($L110,'様式8-2'!$B$63:$N$118,入力規則!D$8,FALSE),"")</f>
        <v/>
      </c>
      <c r="R110" s="281" t="str">
        <f>IFERROR(VLOOKUP($L110,'様式8-2'!$B$63:$N$118,入力規則!E$8,FALSE),"")</f>
        <v/>
      </c>
      <c r="S110" s="281" t="str">
        <f>IFERROR(VLOOKUP($L110,'様式8-2'!$B$63:$N$118,入力規則!F$8,FALSE),"")</f>
        <v/>
      </c>
      <c r="T110" s="347" t="str">
        <f t="shared" si="49"/>
        <v/>
      </c>
      <c r="U110" s="347" t="str">
        <f t="shared" si="50"/>
        <v/>
      </c>
      <c r="V110" s="281" t="str">
        <f>IFERROR(VLOOKUP($L110,'様式8-2'!$B$63:$N$118,入力規則!G$8,FALSE),"")</f>
        <v/>
      </c>
      <c r="W110" s="281" t="str">
        <f>IFERROR(VLOOKUP($L110,'様式8-2'!$B$63:$N$118,入力規則!H$8,FALSE),"")</f>
        <v/>
      </c>
      <c r="X110" s="281" t="str">
        <f>IFERROR(VLOOKUP($L110,'様式8-2'!$B$63:$N$118,入力規則!I$8,FALSE),"")</f>
        <v/>
      </c>
      <c r="Y110" s="281" t="str">
        <f>IFERROR(VLOOKUP($L110,'様式8-2'!$B$63:$N$118,入力規則!J$8,FALSE),"")</f>
        <v/>
      </c>
      <c r="Z110" s="344" t="str">
        <f t="shared" si="51"/>
        <v/>
      </c>
      <c r="AA110" s="344" t="str">
        <f t="shared" si="52"/>
        <v/>
      </c>
      <c r="AB110" s="456"/>
      <c r="AC110" s="239" t="str">
        <f t="shared" si="25"/>
        <v/>
      </c>
      <c r="AD110" s="239" t="str">
        <f t="shared" si="26"/>
        <v/>
      </c>
      <c r="AE110" s="239" t="str">
        <f t="shared" si="53"/>
        <v/>
      </c>
      <c r="AF110" s="239" t="str">
        <f t="shared" si="27"/>
        <v/>
      </c>
      <c r="AG110" s="239" t="str">
        <f t="shared" si="28"/>
        <v/>
      </c>
      <c r="AH110" s="239" t="str">
        <f t="shared" si="29"/>
        <v/>
      </c>
      <c r="AI110" s="239" t="str">
        <f t="shared" si="30"/>
        <v/>
      </c>
      <c r="AJ110" s="239" t="str">
        <f t="shared" si="31"/>
        <v/>
      </c>
      <c r="AK110" s="281" t="str">
        <f>IFERROR(VLOOKUP($L110,'様式8-2'!$B$63:$N$118,入力規則!M$8,FALSE),"")</f>
        <v/>
      </c>
      <c r="AL110" s="281" t="str">
        <f>IFERROR(VLOOKUP($L110,'様式8-2'!$B$63:$N$118,入力規則!N$8,FALSE),"")</f>
        <v/>
      </c>
      <c r="AM110" s="458"/>
      <c r="AN110" s="307" t="str">
        <f t="shared" si="54"/>
        <v/>
      </c>
      <c r="AO110" s="307" t="str">
        <f t="shared" si="55"/>
        <v/>
      </c>
      <c r="AP110" s="434"/>
      <c r="AR110" s="282" t="str">
        <f t="shared" si="56"/>
        <v/>
      </c>
      <c r="AS110" s="282" t="str">
        <f t="shared" si="32"/>
        <v/>
      </c>
      <c r="AT110" s="282" t="str">
        <f t="shared" si="57"/>
        <v/>
      </c>
      <c r="AU110" s="282" t="str">
        <f t="shared" si="33"/>
        <v/>
      </c>
      <c r="AV110" s="282" t="str">
        <f t="shared" si="34"/>
        <v/>
      </c>
      <c r="AW110" s="282" t="str">
        <f t="shared" si="35"/>
        <v/>
      </c>
      <c r="AX110" s="282" t="str">
        <f t="shared" si="36"/>
        <v/>
      </c>
      <c r="AY110" s="282" t="str">
        <f t="shared" si="37"/>
        <v/>
      </c>
      <c r="AZ110" s="282" t="str">
        <f t="shared" si="38"/>
        <v/>
      </c>
      <c r="BA110" s="282" t="str">
        <f t="shared" si="39"/>
        <v/>
      </c>
      <c r="BB110" s="282" t="str">
        <f t="shared" si="40"/>
        <v/>
      </c>
      <c r="BC110" s="282" t="str">
        <f t="shared" si="41"/>
        <v/>
      </c>
      <c r="BD110" s="282" t="str">
        <f t="shared" si="42"/>
        <v/>
      </c>
      <c r="BE110" s="282" t="str">
        <f t="shared" si="43"/>
        <v/>
      </c>
      <c r="BF110" s="282" t="str">
        <f t="shared" si="44"/>
        <v/>
      </c>
      <c r="BG110" s="282" t="str">
        <f t="shared" si="45"/>
        <v/>
      </c>
    </row>
    <row r="111" spans="1:59" x14ac:dyDescent="0.15">
      <c r="A111" s="220">
        <v>15</v>
      </c>
      <c r="C111" s="456"/>
      <c r="D111" s="280"/>
      <c r="E111" s="238"/>
      <c r="F111" s="456"/>
      <c r="G111" s="344">
        <f t="shared" si="46"/>
        <v>0</v>
      </c>
      <c r="H111" s="344">
        <f t="shared" si="47"/>
        <v>0</v>
      </c>
      <c r="I111" s="345" t="str">
        <f t="shared" si="48"/>
        <v/>
      </c>
      <c r="J111" s="345" t="str">
        <f t="shared" si="48"/>
        <v/>
      </c>
      <c r="K111" s="334">
        <f t="shared" si="24"/>
        <v>0</v>
      </c>
      <c r="L111" s="456"/>
      <c r="M111" s="456"/>
      <c r="N111" s="456"/>
      <c r="O111" s="238"/>
      <c r="P111" s="281" t="str">
        <f>IFERROR(VLOOKUP($L111,'様式8-2'!$B$63:$N$118,入力規則!C$8,FALSE),"")</f>
        <v/>
      </c>
      <c r="Q111" s="281" t="str">
        <f>IFERROR(VLOOKUP($L111,'様式8-2'!$B$63:$N$118,入力規則!D$8,FALSE),"")</f>
        <v/>
      </c>
      <c r="R111" s="281" t="str">
        <f>IFERROR(VLOOKUP($L111,'様式8-2'!$B$63:$N$118,入力規則!E$8,FALSE),"")</f>
        <v/>
      </c>
      <c r="S111" s="281" t="str">
        <f>IFERROR(VLOOKUP($L111,'様式8-2'!$B$63:$N$118,入力規則!F$8,FALSE),"")</f>
        <v/>
      </c>
      <c r="T111" s="347" t="str">
        <f t="shared" si="49"/>
        <v/>
      </c>
      <c r="U111" s="347" t="str">
        <f t="shared" si="50"/>
        <v/>
      </c>
      <c r="V111" s="281" t="str">
        <f>IFERROR(VLOOKUP($L111,'様式8-2'!$B$63:$N$118,入力規則!G$8,FALSE),"")</f>
        <v/>
      </c>
      <c r="W111" s="281" t="str">
        <f>IFERROR(VLOOKUP($L111,'様式8-2'!$B$63:$N$118,入力規則!H$8,FALSE),"")</f>
        <v/>
      </c>
      <c r="X111" s="281" t="str">
        <f>IFERROR(VLOOKUP($L111,'様式8-2'!$B$63:$N$118,入力規則!I$8,FALSE),"")</f>
        <v/>
      </c>
      <c r="Y111" s="281" t="str">
        <f>IFERROR(VLOOKUP($L111,'様式8-2'!$B$63:$N$118,入力規則!J$8,FALSE),"")</f>
        <v/>
      </c>
      <c r="Z111" s="344" t="str">
        <f t="shared" si="51"/>
        <v/>
      </c>
      <c r="AA111" s="344" t="str">
        <f t="shared" si="52"/>
        <v/>
      </c>
      <c r="AB111" s="456"/>
      <c r="AC111" s="239" t="str">
        <f t="shared" si="25"/>
        <v/>
      </c>
      <c r="AD111" s="239" t="str">
        <f t="shared" si="26"/>
        <v/>
      </c>
      <c r="AE111" s="239" t="str">
        <f t="shared" si="53"/>
        <v/>
      </c>
      <c r="AF111" s="239" t="str">
        <f t="shared" si="27"/>
        <v/>
      </c>
      <c r="AG111" s="239" t="str">
        <f t="shared" si="28"/>
        <v/>
      </c>
      <c r="AH111" s="239" t="str">
        <f t="shared" si="29"/>
        <v/>
      </c>
      <c r="AI111" s="239" t="str">
        <f t="shared" si="30"/>
        <v/>
      </c>
      <c r="AJ111" s="239" t="str">
        <f t="shared" si="31"/>
        <v/>
      </c>
      <c r="AK111" s="281" t="str">
        <f>IFERROR(VLOOKUP($L111,'様式8-2'!$B$63:$N$118,入力規則!M$8,FALSE),"")</f>
        <v/>
      </c>
      <c r="AL111" s="281" t="str">
        <f>IFERROR(VLOOKUP($L111,'様式8-2'!$B$63:$N$118,入力規則!N$8,FALSE),"")</f>
        <v/>
      </c>
      <c r="AM111" s="458"/>
      <c r="AN111" s="307" t="str">
        <f t="shared" si="54"/>
        <v/>
      </c>
      <c r="AO111" s="307" t="str">
        <f t="shared" si="55"/>
        <v/>
      </c>
      <c r="AP111" s="434"/>
      <c r="AR111" s="282" t="str">
        <f t="shared" si="56"/>
        <v/>
      </c>
      <c r="AS111" s="282" t="str">
        <f t="shared" si="32"/>
        <v/>
      </c>
      <c r="AT111" s="282" t="str">
        <f t="shared" si="57"/>
        <v/>
      </c>
      <c r="AU111" s="282" t="str">
        <f t="shared" si="33"/>
        <v/>
      </c>
      <c r="AV111" s="282" t="str">
        <f t="shared" si="34"/>
        <v/>
      </c>
      <c r="AW111" s="282" t="str">
        <f t="shared" si="35"/>
        <v/>
      </c>
      <c r="AX111" s="282" t="str">
        <f t="shared" si="36"/>
        <v/>
      </c>
      <c r="AY111" s="282" t="str">
        <f t="shared" si="37"/>
        <v/>
      </c>
      <c r="AZ111" s="282" t="str">
        <f t="shared" si="38"/>
        <v/>
      </c>
      <c r="BA111" s="282" t="str">
        <f t="shared" si="39"/>
        <v/>
      </c>
      <c r="BB111" s="282" t="str">
        <f t="shared" si="40"/>
        <v/>
      </c>
      <c r="BC111" s="282" t="str">
        <f t="shared" si="41"/>
        <v/>
      </c>
      <c r="BD111" s="282" t="str">
        <f t="shared" si="42"/>
        <v/>
      </c>
      <c r="BE111" s="282" t="str">
        <f t="shared" si="43"/>
        <v/>
      </c>
      <c r="BF111" s="282" t="str">
        <f t="shared" si="44"/>
        <v/>
      </c>
      <c r="BG111" s="282" t="str">
        <f t="shared" si="45"/>
        <v/>
      </c>
    </row>
    <row r="112" spans="1:59" x14ac:dyDescent="0.15">
      <c r="A112" s="220">
        <v>16</v>
      </c>
      <c r="C112" s="456"/>
      <c r="D112" s="280"/>
      <c r="E112" s="238"/>
      <c r="F112" s="456"/>
      <c r="G112" s="344">
        <f t="shared" si="46"/>
        <v>0</v>
      </c>
      <c r="H112" s="344">
        <f t="shared" si="47"/>
        <v>0</v>
      </c>
      <c r="I112" s="345" t="str">
        <f t="shared" si="48"/>
        <v/>
      </c>
      <c r="J112" s="345" t="str">
        <f t="shared" si="48"/>
        <v/>
      </c>
      <c r="K112" s="334">
        <f t="shared" si="24"/>
        <v>0</v>
      </c>
      <c r="L112" s="456"/>
      <c r="M112" s="456"/>
      <c r="N112" s="456"/>
      <c r="O112" s="238"/>
      <c r="P112" s="281" t="str">
        <f>IFERROR(VLOOKUP($L112,'様式8-2'!$B$63:$N$118,入力規則!C$8,FALSE),"")</f>
        <v/>
      </c>
      <c r="Q112" s="281" t="str">
        <f>IFERROR(VLOOKUP($L112,'様式8-2'!$B$63:$N$118,入力規則!D$8,FALSE),"")</f>
        <v/>
      </c>
      <c r="R112" s="281" t="str">
        <f>IFERROR(VLOOKUP($L112,'様式8-2'!$B$63:$N$118,入力規則!E$8,FALSE),"")</f>
        <v/>
      </c>
      <c r="S112" s="281" t="str">
        <f>IFERROR(VLOOKUP($L112,'様式8-2'!$B$63:$N$118,入力規則!F$8,FALSE),"")</f>
        <v/>
      </c>
      <c r="T112" s="347" t="str">
        <f t="shared" si="49"/>
        <v/>
      </c>
      <c r="U112" s="347" t="str">
        <f t="shared" si="50"/>
        <v/>
      </c>
      <c r="V112" s="281" t="str">
        <f>IFERROR(VLOOKUP($L112,'様式8-2'!$B$63:$N$118,入力規則!G$8,FALSE),"")</f>
        <v/>
      </c>
      <c r="W112" s="281" t="str">
        <f>IFERROR(VLOOKUP($L112,'様式8-2'!$B$63:$N$118,入力規則!H$8,FALSE),"")</f>
        <v/>
      </c>
      <c r="X112" s="281" t="str">
        <f>IFERROR(VLOOKUP($L112,'様式8-2'!$B$63:$N$118,入力規則!I$8,FALSE),"")</f>
        <v/>
      </c>
      <c r="Y112" s="281" t="str">
        <f>IFERROR(VLOOKUP($L112,'様式8-2'!$B$63:$N$118,入力規則!J$8,FALSE),"")</f>
        <v/>
      </c>
      <c r="Z112" s="344" t="str">
        <f t="shared" si="51"/>
        <v/>
      </c>
      <c r="AA112" s="344" t="str">
        <f t="shared" si="52"/>
        <v/>
      </c>
      <c r="AB112" s="456"/>
      <c r="AC112" s="239" t="str">
        <f t="shared" si="25"/>
        <v/>
      </c>
      <c r="AD112" s="239" t="str">
        <f t="shared" si="26"/>
        <v/>
      </c>
      <c r="AE112" s="239" t="str">
        <f t="shared" si="53"/>
        <v/>
      </c>
      <c r="AF112" s="239" t="str">
        <f t="shared" si="27"/>
        <v/>
      </c>
      <c r="AG112" s="239" t="str">
        <f t="shared" si="28"/>
        <v/>
      </c>
      <c r="AH112" s="239" t="str">
        <f t="shared" si="29"/>
        <v/>
      </c>
      <c r="AI112" s="239" t="str">
        <f t="shared" si="30"/>
        <v/>
      </c>
      <c r="AJ112" s="239" t="str">
        <f t="shared" si="31"/>
        <v/>
      </c>
      <c r="AK112" s="281" t="str">
        <f>IFERROR(VLOOKUP($L112,'様式8-2'!$B$63:$N$118,入力規則!M$8,FALSE),"")</f>
        <v/>
      </c>
      <c r="AL112" s="281" t="str">
        <f>IFERROR(VLOOKUP($L112,'様式8-2'!$B$63:$N$118,入力規則!N$8,FALSE),"")</f>
        <v/>
      </c>
      <c r="AM112" s="458"/>
      <c r="AN112" s="307" t="str">
        <f t="shared" si="54"/>
        <v/>
      </c>
      <c r="AO112" s="307" t="str">
        <f t="shared" si="55"/>
        <v/>
      </c>
      <c r="AP112" s="434"/>
      <c r="AR112" s="282" t="str">
        <f t="shared" si="56"/>
        <v/>
      </c>
      <c r="AS112" s="282" t="str">
        <f t="shared" si="32"/>
        <v/>
      </c>
      <c r="AT112" s="282" t="str">
        <f t="shared" si="57"/>
        <v/>
      </c>
      <c r="AU112" s="282" t="str">
        <f t="shared" si="33"/>
        <v/>
      </c>
      <c r="AV112" s="282" t="str">
        <f t="shared" si="34"/>
        <v/>
      </c>
      <c r="AW112" s="282" t="str">
        <f t="shared" si="35"/>
        <v/>
      </c>
      <c r="AX112" s="282" t="str">
        <f t="shared" si="36"/>
        <v/>
      </c>
      <c r="AY112" s="282" t="str">
        <f t="shared" si="37"/>
        <v/>
      </c>
      <c r="AZ112" s="282" t="str">
        <f t="shared" si="38"/>
        <v/>
      </c>
      <c r="BA112" s="282" t="str">
        <f t="shared" si="39"/>
        <v/>
      </c>
      <c r="BB112" s="282" t="str">
        <f t="shared" si="40"/>
        <v/>
      </c>
      <c r="BC112" s="282" t="str">
        <f t="shared" si="41"/>
        <v/>
      </c>
      <c r="BD112" s="282" t="str">
        <f t="shared" si="42"/>
        <v/>
      </c>
      <c r="BE112" s="282" t="str">
        <f t="shared" si="43"/>
        <v/>
      </c>
      <c r="BF112" s="282" t="str">
        <f t="shared" si="44"/>
        <v/>
      </c>
      <c r="BG112" s="282" t="str">
        <f t="shared" si="45"/>
        <v/>
      </c>
    </row>
    <row r="113" spans="1:59" x14ac:dyDescent="0.15">
      <c r="A113" s="220">
        <v>17</v>
      </c>
      <c r="C113" s="456"/>
      <c r="D113" s="280"/>
      <c r="E113" s="238"/>
      <c r="F113" s="456"/>
      <c r="G113" s="344">
        <f t="shared" si="46"/>
        <v>0</v>
      </c>
      <c r="H113" s="344">
        <f t="shared" si="47"/>
        <v>0</v>
      </c>
      <c r="I113" s="345" t="str">
        <f t="shared" si="48"/>
        <v/>
      </c>
      <c r="J113" s="345" t="str">
        <f t="shared" si="48"/>
        <v/>
      </c>
      <c r="K113" s="334">
        <f t="shared" si="24"/>
        <v>0</v>
      </c>
      <c r="L113" s="456"/>
      <c r="M113" s="456"/>
      <c r="N113" s="456"/>
      <c r="O113" s="238"/>
      <c r="P113" s="281" t="str">
        <f>IFERROR(VLOOKUP($L113,'様式8-2'!$B$63:$N$118,入力規則!C$8,FALSE),"")</f>
        <v/>
      </c>
      <c r="Q113" s="281" t="str">
        <f>IFERROR(VLOOKUP($L113,'様式8-2'!$B$63:$N$118,入力規則!D$8,FALSE),"")</f>
        <v/>
      </c>
      <c r="R113" s="281" t="str">
        <f>IFERROR(VLOOKUP($L113,'様式8-2'!$B$63:$N$118,入力規則!E$8,FALSE),"")</f>
        <v/>
      </c>
      <c r="S113" s="281" t="str">
        <f>IFERROR(VLOOKUP($L113,'様式8-2'!$B$63:$N$118,入力規則!F$8,FALSE),"")</f>
        <v/>
      </c>
      <c r="T113" s="347" t="str">
        <f t="shared" si="49"/>
        <v/>
      </c>
      <c r="U113" s="347" t="str">
        <f t="shared" si="50"/>
        <v/>
      </c>
      <c r="V113" s="281" t="str">
        <f>IFERROR(VLOOKUP($L113,'様式8-2'!$B$63:$N$118,入力規則!G$8,FALSE),"")</f>
        <v/>
      </c>
      <c r="W113" s="281" t="str">
        <f>IFERROR(VLOOKUP($L113,'様式8-2'!$B$63:$N$118,入力規則!H$8,FALSE),"")</f>
        <v/>
      </c>
      <c r="X113" s="281" t="str">
        <f>IFERROR(VLOOKUP($L113,'様式8-2'!$B$63:$N$118,入力規則!I$8,FALSE),"")</f>
        <v/>
      </c>
      <c r="Y113" s="281" t="str">
        <f>IFERROR(VLOOKUP($L113,'様式8-2'!$B$63:$N$118,入力規則!J$8,FALSE),"")</f>
        <v/>
      </c>
      <c r="Z113" s="344" t="str">
        <f t="shared" si="51"/>
        <v/>
      </c>
      <c r="AA113" s="344" t="str">
        <f t="shared" si="52"/>
        <v/>
      </c>
      <c r="AB113" s="456"/>
      <c r="AC113" s="239" t="str">
        <f t="shared" si="25"/>
        <v/>
      </c>
      <c r="AD113" s="239" t="str">
        <f t="shared" si="26"/>
        <v/>
      </c>
      <c r="AE113" s="239" t="str">
        <f t="shared" si="53"/>
        <v/>
      </c>
      <c r="AF113" s="239" t="str">
        <f t="shared" si="27"/>
        <v/>
      </c>
      <c r="AG113" s="239" t="str">
        <f t="shared" si="28"/>
        <v/>
      </c>
      <c r="AH113" s="239" t="str">
        <f t="shared" si="29"/>
        <v/>
      </c>
      <c r="AI113" s="239" t="str">
        <f t="shared" si="30"/>
        <v/>
      </c>
      <c r="AJ113" s="239" t="str">
        <f t="shared" si="31"/>
        <v/>
      </c>
      <c r="AK113" s="281" t="str">
        <f>IFERROR(VLOOKUP($L113,'様式8-2'!$B$63:$N$118,入力規則!M$8,FALSE),"")</f>
        <v/>
      </c>
      <c r="AL113" s="281" t="str">
        <f>IFERROR(VLOOKUP($L113,'様式8-2'!$B$63:$N$118,入力規則!N$8,FALSE),"")</f>
        <v/>
      </c>
      <c r="AM113" s="458"/>
      <c r="AN113" s="307" t="str">
        <f t="shared" si="54"/>
        <v/>
      </c>
      <c r="AO113" s="307" t="str">
        <f t="shared" si="55"/>
        <v/>
      </c>
      <c r="AP113" s="434"/>
      <c r="AR113" s="282" t="str">
        <f t="shared" si="56"/>
        <v/>
      </c>
      <c r="AS113" s="282" t="str">
        <f t="shared" si="32"/>
        <v/>
      </c>
      <c r="AT113" s="282" t="str">
        <f t="shared" si="57"/>
        <v/>
      </c>
      <c r="AU113" s="282" t="str">
        <f t="shared" si="33"/>
        <v/>
      </c>
      <c r="AV113" s="282" t="str">
        <f t="shared" si="34"/>
        <v/>
      </c>
      <c r="AW113" s="282" t="str">
        <f t="shared" si="35"/>
        <v/>
      </c>
      <c r="AX113" s="282" t="str">
        <f t="shared" si="36"/>
        <v/>
      </c>
      <c r="AY113" s="282" t="str">
        <f t="shared" si="37"/>
        <v/>
      </c>
      <c r="AZ113" s="282" t="str">
        <f t="shared" si="38"/>
        <v/>
      </c>
      <c r="BA113" s="282" t="str">
        <f t="shared" si="39"/>
        <v/>
      </c>
      <c r="BB113" s="282" t="str">
        <f t="shared" si="40"/>
        <v/>
      </c>
      <c r="BC113" s="282" t="str">
        <f t="shared" si="41"/>
        <v/>
      </c>
      <c r="BD113" s="282" t="str">
        <f t="shared" si="42"/>
        <v/>
      </c>
      <c r="BE113" s="282" t="str">
        <f t="shared" si="43"/>
        <v/>
      </c>
      <c r="BF113" s="282" t="str">
        <f t="shared" si="44"/>
        <v/>
      </c>
      <c r="BG113" s="282" t="str">
        <f t="shared" si="45"/>
        <v/>
      </c>
    </row>
    <row r="114" spans="1:59" x14ac:dyDescent="0.15">
      <c r="A114" s="220">
        <v>18</v>
      </c>
      <c r="C114" s="456"/>
      <c r="D114" s="280"/>
      <c r="E114" s="238"/>
      <c r="F114" s="456"/>
      <c r="G114" s="344">
        <f t="shared" si="46"/>
        <v>0</v>
      </c>
      <c r="H114" s="344">
        <f t="shared" si="47"/>
        <v>0</v>
      </c>
      <c r="I114" s="345" t="str">
        <f t="shared" si="48"/>
        <v/>
      </c>
      <c r="J114" s="345" t="str">
        <f t="shared" si="48"/>
        <v/>
      </c>
      <c r="K114" s="334">
        <f t="shared" si="24"/>
        <v>0</v>
      </c>
      <c r="L114" s="456"/>
      <c r="M114" s="456"/>
      <c r="N114" s="456"/>
      <c r="O114" s="238"/>
      <c r="P114" s="281" t="str">
        <f>IFERROR(VLOOKUP($L114,'様式8-2'!$B$63:$N$118,入力規則!C$8,FALSE),"")</f>
        <v/>
      </c>
      <c r="Q114" s="281" t="str">
        <f>IFERROR(VLOOKUP($L114,'様式8-2'!$B$63:$N$118,入力規則!D$8,FALSE),"")</f>
        <v/>
      </c>
      <c r="R114" s="281" t="str">
        <f>IFERROR(VLOOKUP($L114,'様式8-2'!$B$63:$N$118,入力規則!E$8,FALSE),"")</f>
        <v/>
      </c>
      <c r="S114" s="281" t="str">
        <f>IFERROR(VLOOKUP($L114,'様式8-2'!$B$63:$N$118,入力規則!F$8,FALSE),"")</f>
        <v/>
      </c>
      <c r="T114" s="347" t="str">
        <f t="shared" si="49"/>
        <v/>
      </c>
      <c r="U114" s="347" t="str">
        <f t="shared" si="50"/>
        <v/>
      </c>
      <c r="V114" s="281" t="str">
        <f>IFERROR(VLOOKUP($L114,'様式8-2'!$B$63:$N$118,入力規則!G$8,FALSE),"")</f>
        <v/>
      </c>
      <c r="W114" s="281" t="str">
        <f>IFERROR(VLOOKUP($L114,'様式8-2'!$B$63:$N$118,入力規則!H$8,FALSE),"")</f>
        <v/>
      </c>
      <c r="X114" s="281" t="str">
        <f>IFERROR(VLOOKUP($L114,'様式8-2'!$B$63:$N$118,入力規則!I$8,FALSE),"")</f>
        <v/>
      </c>
      <c r="Y114" s="281" t="str">
        <f>IFERROR(VLOOKUP($L114,'様式8-2'!$B$63:$N$118,入力規則!J$8,FALSE),"")</f>
        <v/>
      </c>
      <c r="Z114" s="344" t="str">
        <f t="shared" si="51"/>
        <v/>
      </c>
      <c r="AA114" s="344" t="str">
        <f t="shared" si="52"/>
        <v/>
      </c>
      <c r="AB114" s="456"/>
      <c r="AC114" s="239" t="str">
        <f t="shared" si="25"/>
        <v/>
      </c>
      <c r="AD114" s="239" t="str">
        <f t="shared" si="26"/>
        <v/>
      </c>
      <c r="AE114" s="239" t="str">
        <f t="shared" si="53"/>
        <v/>
      </c>
      <c r="AF114" s="239" t="str">
        <f t="shared" si="27"/>
        <v/>
      </c>
      <c r="AG114" s="239" t="str">
        <f t="shared" si="28"/>
        <v/>
      </c>
      <c r="AH114" s="239" t="str">
        <f t="shared" si="29"/>
        <v/>
      </c>
      <c r="AI114" s="239" t="str">
        <f t="shared" si="30"/>
        <v/>
      </c>
      <c r="AJ114" s="239" t="str">
        <f t="shared" si="31"/>
        <v/>
      </c>
      <c r="AK114" s="281" t="str">
        <f>IFERROR(VLOOKUP($L114,'様式8-2'!$B$63:$N$118,入力規則!M$8,FALSE),"")</f>
        <v/>
      </c>
      <c r="AL114" s="281" t="str">
        <f>IFERROR(VLOOKUP($L114,'様式8-2'!$B$63:$N$118,入力規則!N$8,FALSE),"")</f>
        <v/>
      </c>
      <c r="AM114" s="458"/>
      <c r="AN114" s="307" t="str">
        <f t="shared" si="54"/>
        <v/>
      </c>
      <c r="AO114" s="307" t="str">
        <f t="shared" si="55"/>
        <v/>
      </c>
      <c r="AP114" s="434"/>
      <c r="AR114" s="282" t="str">
        <f t="shared" si="56"/>
        <v/>
      </c>
      <c r="AS114" s="282" t="str">
        <f t="shared" si="32"/>
        <v/>
      </c>
      <c r="AT114" s="282" t="str">
        <f t="shared" si="57"/>
        <v/>
      </c>
      <c r="AU114" s="282" t="str">
        <f t="shared" si="33"/>
        <v/>
      </c>
      <c r="AV114" s="282" t="str">
        <f t="shared" si="34"/>
        <v/>
      </c>
      <c r="AW114" s="282" t="str">
        <f t="shared" si="35"/>
        <v/>
      </c>
      <c r="AX114" s="282" t="str">
        <f t="shared" si="36"/>
        <v/>
      </c>
      <c r="AY114" s="282" t="str">
        <f t="shared" si="37"/>
        <v/>
      </c>
      <c r="AZ114" s="282" t="str">
        <f t="shared" si="38"/>
        <v/>
      </c>
      <c r="BA114" s="282" t="str">
        <f t="shared" si="39"/>
        <v/>
      </c>
      <c r="BB114" s="282" t="str">
        <f t="shared" si="40"/>
        <v/>
      </c>
      <c r="BC114" s="282" t="str">
        <f t="shared" si="41"/>
        <v/>
      </c>
      <c r="BD114" s="282" t="str">
        <f t="shared" si="42"/>
        <v/>
      </c>
      <c r="BE114" s="282" t="str">
        <f t="shared" si="43"/>
        <v/>
      </c>
      <c r="BF114" s="282" t="str">
        <f t="shared" si="44"/>
        <v/>
      </c>
      <c r="BG114" s="282" t="str">
        <f t="shared" si="45"/>
        <v/>
      </c>
    </row>
    <row r="115" spans="1:59" x14ac:dyDescent="0.15">
      <c r="A115" s="220">
        <v>19</v>
      </c>
      <c r="C115" s="456"/>
      <c r="D115" s="280"/>
      <c r="E115" s="238"/>
      <c r="F115" s="456"/>
      <c r="G115" s="344">
        <f t="shared" si="46"/>
        <v>0</v>
      </c>
      <c r="H115" s="344">
        <f t="shared" si="47"/>
        <v>0</v>
      </c>
      <c r="I115" s="345" t="str">
        <f t="shared" si="48"/>
        <v/>
      </c>
      <c r="J115" s="345" t="str">
        <f t="shared" si="48"/>
        <v/>
      </c>
      <c r="K115" s="334">
        <f t="shared" si="24"/>
        <v>0</v>
      </c>
      <c r="L115" s="456"/>
      <c r="M115" s="456"/>
      <c r="N115" s="456"/>
      <c r="O115" s="238"/>
      <c r="P115" s="281" t="str">
        <f>IFERROR(VLOOKUP($L115,'様式8-2'!$B$63:$N$118,入力規則!C$8,FALSE),"")</f>
        <v/>
      </c>
      <c r="Q115" s="281" t="str">
        <f>IFERROR(VLOOKUP($L115,'様式8-2'!$B$63:$N$118,入力規則!D$8,FALSE),"")</f>
        <v/>
      </c>
      <c r="R115" s="281" t="str">
        <f>IFERROR(VLOOKUP($L115,'様式8-2'!$B$63:$N$118,入力規則!E$8,FALSE),"")</f>
        <v/>
      </c>
      <c r="S115" s="281" t="str">
        <f>IFERROR(VLOOKUP($L115,'様式8-2'!$B$63:$N$118,入力規則!F$8,FALSE),"")</f>
        <v/>
      </c>
      <c r="T115" s="347" t="str">
        <f t="shared" si="49"/>
        <v/>
      </c>
      <c r="U115" s="347" t="str">
        <f t="shared" si="50"/>
        <v/>
      </c>
      <c r="V115" s="281" t="str">
        <f>IFERROR(VLOOKUP($L115,'様式8-2'!$B$63:$N$118,入力規則!G$8,FALSE),"")</f>
        <v/>
      </c>
      <c r="W115" s="281" t="str">
        <f>IFERROR(VLOOKUP($L115,'様式8-2'!$B$63:$N$118,入力規則!H$8,FALSE),"")</f>
        <v/>
      </c>
      <c r="X115" s="281" t="str">
        <f>IFERROR(VLOOKUP($L115,'様式8-2'!$B$63:$N$118,入力規則!I$8,FALSE),"")</f>
        <v/>
      </c>
      <c r="Y115" s="281" t="str">
        <f>IFERROR(VLOOKUP($L115,'様式8-2'!$B$63:$N$118,入力規則!J$8,FALSE),"")</f>
        <v/>
      </c>
      <c r="Z115" s="344" t="str">
        <f t="shared" si="51"/>
        <v/>
      </c>
      <c r="AA115" s="344" t="str">
        <f t="shared" si="52"/>
        <v/>
      </c>
      <c r="AB115" s="456"/>
      <c r="AC115" s="239" t="str">
        <f t="shared" si="25"/>
        <v/>
      </c>
      <c r="AD115" s="239" t="str">
        <f t="shared" si="26"/>
        <v/>
      </c>
      <c r="AE115" s="239" t="str">
        <f t="shared" si="53"/>
        <v/>
      </c>
      <c r="AF115" s="239" t="str">
        <f t="shared" si="27"/>
        <v/>
      </c>
      <c r="AG115" s="239" t="str">
        <f t="shared" si="28"/>
        <v/>
      </c>
      <c r="AH115" s="239" t="str">
        <f t="shared" si="29"/>
        <v/>
      </c>
      <c r="AI115" s="239" t="str">
        <f t="shared" si="30"/>
        <v/>
      </c>
      <c r="AJ115" s="239" t="str">
        <f t="shared" si="31"/>
        <v/>
      </c>
      <c r="AK115" s="281" t="str">
        <f>IFERROR(VLOOKUP($L115,'様式8-2'!$B$63:$N$118,入力規則!M$8,FALSE),"")</f>
        <v/>
      </c>
      <c r="AL115" s="281" t="str">
        <f>IFERROR(VLOOKUP($L115,'様式8-2'!$B$63:$N$118,入力規則!N$8,FALSE),"")</f>
        <v/>
      </c>
      <c r="AM115" s="458"/>
      <c r="AN115" s="307" t="str">
        <f t="shared" si="54"/>
        <v/>
      </c>
      <c r="AO115" s="307" t="str">
        <f t="shared" si="55"/>
        <v/>
      </c>
      <c r="AP115" s="434"/>
      <c r="AR115" s="282" t="str">
        <f t="shared" si="56"/>
        <v/>
      </c>
      <c r="AS115" s="282" t="str">
        <f t="shared" si="32"/>
        <v/>
      </c>
      <c r="AT115" s="282" t="str">
        <f t="shared" si="57"/>
        <v/>
      </c>
      <c r="AU115" s="282" t="str">
        <f t="shared" si="33"/>
        <v/>
      </c>
      <c r="AV115" s="282" t="str">
        <f t="shared" si="34"/>
        <v/>
      </c>
      <c r="AW115" s="282" t="str">
        <f t="shared" si="35"/>
        <v/>
      </c>
      <c r="AX115" s="282" t="str">
        <f t="shared" si="36"/>
        <v/>
      </c>
      <c r="AY115" s="282" t="str">
        <f t="shared" si="37"/>
        <v/>
      </c>
      <c r="AZ115" s="282" t="str">
        <f t="shared" si="38"/>
        <v/>
      </c>
      <c r="BA115" s="282" t="str">
        <f t="shared" si="39"/>
        <v/>
      </c>
      <c r="BB115" s="282" t="str">
        <f t="shared" si="40"/>
        <v/>
      </c>
      <c r="BC115" s="282" t="str">
        <f t="shared" si="41"/>
        <v/>
      </c>
      <c r="BD115" s="282" t="str">
        <f t="shared" si="42"/>
        <v/>
      </c>
      <c r="BE115" s="282" t="str">
        <f t="shared" si="43"/>
        <v/>
      </c>
      <c r="BF115" s="282" t="str">
        <f t="shared" si="44"/>
        <v/>
      </c>
      <c r="BG115" s="282" t="str">
        <f t="shared" si="45"/>
        <v/>
      </c>
    </row>
    <row r="116" spans="1:59" x14ac:dyDescent="0.15">
      <c r="A116" s="220">
        <v>20</v>
      </c>
      <c r="C116" s="456"/>
      <c r="D116" s="280"/>
      <c r="E116" s="238"/>
      <c r="F116" s="456"/>
      <c r="G116" s="344">
        <f t="shared" si="46"/>
        <v>0</v>
      </c>
      <c r="H116" s="344">
        <f t="shared" si="47"/>
        <v>0</v>
      </c>
      <c r="I116" s="345" t="str">
        <f t="shared" si="48"/>
        <v/>
      </c>
      <c r="J116" s="345" t="str">
        <f t="shared" si="48"/>
        <v/>
      </c>
      <c r="K116" s="334">
        <f t="shared" si="24"/>
        <v>0</v>
      </c>
      <c r="L116" s="456"/>
      <c r="M116" s="456"/>
      <c r="N116" s="456"/>
      <c r="O116" s="238"/>
      <c r="P116" s="281" t="str">
        <f>IFERROR(VLOOKUP($L116,'様式8-2'!$B$63:$N$118,入力規則!C$8,FALSE),"")</f>
        <v/>
      </c>
      <c r="Q116" s="281" t="str">
        <f>IFERROR(VLOOKUP($L116,'様式8-2'!$B$63:$N$118,入力規則!D$8,FALSE),"")</f>
        <v/>
      </c>
      <c r="R116" s="281" t="str">
        <f>IFERROR(VLOOKUP($L116,'様式8-2'!$B$63:$N$118,入力規則!E$8,FALSE),"")</f>
        <v/>
      </c>
      <c r="S116" s="281" t="str">
        <f>IFERROR(VLOOKUP($L116,'様式8-2'!$B$63:$N$118,入力規則!F$8,FALSE),"")</f>
        <v/>
      </c>
      <c r="T116" s="347" t="str">
        <f t="shared" si="49"/>
        <v/>
      </c>
      <c r="U116" s="347" t="str">
        <f t="shared" si="50"/>
        <v/>
      </c>
      <c r="V116" s="281" t="str">
        <f>IFERROR(VLOOKUP($L116,'様式8-2'!$B$63:$N$118,入力規則!G$8,FALSE),"")</f>
        <v/>
      </c>
      <c r="W116" s="281" t="str">
        <f>IFERROR(VLOOKUP($L116,'様式8-2'!$B$63:$N$118,入力規則!H$8,FALSE),"")</f>
        <v/>
      </c>
      <c r="X116" s="281" t="str">
        <f>IFERROR(VLOOKUP($L116,'様式8-2'!$B$63:$N$118,入力規則!I$8,FALSE),"")</f>
        <v/>
      </c>
      <c r="Y116" s="281" t="str">
        <f>IFERROR(VLOOKUP($L116,'様式8-2'!$B$63:$N$118,入力規則!J$8,FALSE),"")</f>
        <v/>
      </c>
      <c r="Z116" s="344" t="str">
        <f t="shared" si="51"/>
        <v/>
      </c>
      <c r="AA116" s="344" t="str">
        <f t="shared" si="52"/>
        <v/>
      </c>
      <c r="AB116" s="456"/>
      <c r="AC116" s="239" t="str">
        <f t="shared" si="25"/>
        <v/>
      </c>
      <c r="AD116" s="239" t="str">
        <f t="shared" si="26"/>
        <v/>
      </c>
      <c r="AE116" s="239" t="str">
        <f t="shared" si="53"/>
        <v/>
      </c>
      <c r="AF116" s="239" t="str">
        <f t="shared" si="27"/>
        <v/>
      </c>
      <c r="AG116" s="239" t="str">
        <f t="shared" si="28"/>
        <v/>
      </c>
      <c r="AH116" s="239" t="str">
        <f t="shared" si="29"/>
        <v/>
      </c>
      <c r="AI116" s="239" t="str">
        <f t="shared" si="30"/>
        <v/>
      </c>
      <c r="AJ116" s="239" t="str">
        <f t="shared" si="31"/>
        <v/>
      </c>
      <c r="AK116" s="281" t="str">
        <f>IFERROR(VLOOKUP($L116,'様式8-2'!$B$63:$N$118,入力規則!M$8,FALSE),"")</f>
        <v/>
      </c>
      <c r="AL116" s="281" t="str">
        <f>IFERROR(VLOOKUP($L116,'様式8-2'!$B$63:$N$118,入力規則!N$8,FALSE),"")</f>
        <v/>
      </c>
      <c r="AM116" s="458"/>
      <c r="AN116" s="307" t="str">
        <f t="shared" si="54"/>
        <v/>
      </c>
      <c r="AO116" s="307" t="str">
        <f t="shared" si="55"/>
        <v/>
      </c>
      <c r="AP116" s="434"/>
      <c r="AR116" s="282" t="str">
        <f t="shared" si="56"/>
        <v/>
      </c>
      <c r="AS116" s="282" t="str">
        <f t="shared" si="32"/>
        <v/>
      </c>
      <c r="AT116" s="282" t="str">
        <f t="shared" si="57"/>
        <v/>
      </c>
      <c r="AU116" s="282" t="str">
        <f t="shared" si="33"/>
        <v/>
      </c>
      <c r="AV116" s="282" t="str">
        <f t="shared" si="34"/>
        <v/>
      </c>
      <c r="AW116" s="282" t="str">
        <f t="shared" si="35"/>
        <v/>
      </c>
      <c r="AX116" s="282" t="str">
        <f t="shared" si="36"/>
        <v/>
      </c>
      <c r="AY116" s="282" t="str">
        <f t="shared" si="37"/>
        <v/>
      </c>
      <c r="AZ116" s="282" t="str">
        <f t="shared" si="38"/>
        <v/>
      </c>
      <c r="BA116" s="282" t="str">
        <f t="shared" si="39"/>
        <v/>
      </c>
      <c r="BB116" s="282" t="str">
        <f t="shared" si="40"/>
        <v/>
      </c>
      <c r="BC116" s="282" t="str">
        <f t="shared" si="41"/>
        <v/>
      </c>
      <c r="BD116" s="282" t="str">
        <f t="shared" si="42"/>
        <v/>
      </c>
      <c r="BE116" s="282" t="str">
        <f t="shared" si="43"/>
        <v/>
      </c>
      <c r="BF116" s="282" t="str">
        <f t="shared" si="44"/>
        <v/>
      </c>
      <c r="BG116" s="282" t="str">
        <f t="shared" si="45"/>
        <v/>
      </c>
    </row>
    <row r="117" spans="1:59" x14ac:dyDescent="0.15">
      <c r="A117" s="220">
        <v>21</v>
      </c>
      <c r="C117" s="456"/>
      <c r="D117" s="280"/>
      <c r="E117" s="238"/>
      <c r="F117" s="456"/>
      <c r="G117" s="344">
        <f t="shared" si="46"/>
        <v>0</v>
      </c>
      <c r="H117" s="344">
        <f t="shared" si="47"/>
        <v>0</v>
      </c>
      <c r="I117" s="345" t="str">
        <f t="shared" si="48"/>
        <v/>
      </c>
      <c r="J117" s="345" t="str">
        <f t="shared" si="48"/>
        <v/>
      </c>
      <c r="K117" s="334">
        <f t="shared" si="24"/>
        <v>0</v>
      </c>
      <c r="L117" s="456"/>
      <c r="M117" s="456"/>
      <c r="N117" s="456"/>
      <c r="O117" s="238"/>
      <c r="P117" s="281" t="str">
        <f>IFERROR(VLOOKUP($L117,'様式8-2'!$B$63:$N$118,入力規則!C$8,FALSE),"")</f>
        <v/>
      </c>
      <c r="Q117" s="281" t="str">
        <f>IFERROR(VLOOKUP($L117,'様式8-2'!$B$63:$N$118,入力規則!D$8,FALSE),"")</f>
        <v/>
      </c>
      <c r="R117" s="281" t="str">
        <f>IFERROR(VLOOKUP($L117,'様式8-2'!$B$63:$N$118,入力規則!E$8,FALSE),"")</f>
        <v/>
      </c>
      <c r="S117" s="281" t="str">
        <f>IFERROR(VLOOKUP($L117,'様式8-2'!$B$63:$N$118,入力規則!F$8,FALSE),"")</f>
        <v/>
      </c>
      <c r="T117" s="347" t="str">
        <f t="shared" si="49"/>
        <v/>
      </c>
      <c r="U117" s="347" t="str">
        <f t="shared" si="50"/>
        <v/>
      </c>
      <c r="V117" s="281" t="str">
        <f>IFERROR(VLOOKUP($L117,'様式8-2'!$B$63:$N$118,入力規則!G$8,FALSE),"")</f>
        <v/>
      </c>
      <c r="W117" s="281" t="str">
        <f>IFERROR(VLOOKUP($L117,'様式8-2'!$B$63:$N$118,入力規則!H$8,FALSE),"")</f>
        <v/>
      </c>
      <c r="X117" s="281" t="str">
        <f>IFERROR(VLOOKUP($L117,'様式8-2'!$B$63:$N$118,入力規則!I$8,FALSE),"")</f>
        <v/>
      </c>
      <c r="Y117" s="281" t="str">
        <f>IFERROR(VLOOKUP($L117,'様式8-2'!$B$63:$N$118,入力規則!J$8,FALSE),"")</f>
        <v/>
      </c>
      <c r="Z117" s="344" t="str">
        <f t="shared" si="51"/>
        <v/>
      </c>
      <c r="AA117" s="344" t="str">
        <f t="shared" si="52"/>
        <v/>
      </c>
      <c r="AB117" s="456"/>
      <c r="AC117" s="239" t="str">
        <f t="shared" si="25"/>
        <v/>
      </c>
      <c r="AD117" s="239" t="str">
        <f t="shared" si="26"/>
        <v/>
      </c>
      <c r="AE117" s="239" t="str">
        <f t="shared" si="53"/>
        <v/>
      </c>
      <c r="AF117" s="239" t="str">
        <f t="shared" si="27"/>
        <v/>
      </c>
      <c r="AG117" s="239" t="str">
        <f t="shared" si="28"/>
        <v/>
      </c>
      <c r="AH117" s="239" t="str">
        <f t="shared" si="29"/>
        <v/>
      </c>
      <c r="AI117" s="239" t="str">
        <f t="shared" si="30"/>
        <v/>
      </c>
      <c r="AJ117" s="239" t="str">
        <f t="shared" si="31"/>
        <v/>
      </c>
      <c r="AK117" s="281" t="str">
        <f>IFERROR(VLOOKUP($L117,'様式8-2'!$B$63:$N$118,入力規則!M$8,FALSE),"")</f>
        <v/>
      </c>
      <c r="AL117" s="281" t="str">
        <f>IFERROR(VLOOKUP($L117,'様式8-2'!$B$63:$N$118,入力規則!N$8,FALSE),"")</f>
        <v/>
      </c>
      <c r="AM117" s="458"/>
      <c r="AN117" s="307" t="str">
        <f t="shared" si="54"/>
        <v/>
      </c>
      <c r="AO117" s="307" t="str">
        <f t="shared" si="55"/>
        <v/>
      </c>
      <c r="AP117" s="434"/>
      <c r="AR117" s="282" t="str">
        <f t="shared" si="56"/>
        <v/>
      </c>
      <c r="AS117" s="282" t="str">
        <f t="shared" si="32"/>
        <v/>
      </c>
      <c r="AT117" s="282" t="str">
        <f t="shared" si="57"/>
        <v/>
      </c>
      <c r="AU117" s="282" t="str">
        <f t="shared" si="33"/>
        <v/>
      </c>
      <c r="AV117" s="282" t="str">
        <f t="shared" si="34"/>
        <v/>
      </c>
      <c r="AW117" s="282" t="str">
        <f t="shared" si="35"/>
        <v/>
      </c>
      <c r="AX117" s="282" t="str">
        <f t="shared" si="36"/>
        <v/>
      </c>
      <c r="AY117" s="282" t="str">
        <f t="shared" si="37"/>
        <v/>
      </c>
      <c r="AZ117" s="282" t="str">
        <f t="shared" si="38"/>
        <v/>
      </c>
      <c r="BA117" s="282" t="str">
        <f t="shared" si="39"/>
        <v/>
      </c>
      <c r="BB117" s="282" t="str">
        <f t="shared" si="40"/>
        <v/>
      </c>
      <c r="BC117" s="282" t="str">
        <f t="shared" si="41"/>
        <v/>
      </c>
      <c r="BD117" s="282" t="str">
        <f t="shared" si="42"/>
        <v/>
      </c>
      <c r="BE117" s="282" t="str">
        <f t="shared" si="43"/>
        <v/>
      </c>
      <c r="BF117" s="282" t="str">
        <f t="shared" si="44"/>
        <v/>
      </c>
      <c r="BG117" s="282" t="str">
        <f t="shared" si="45"/>
        <v/>
      </c>
    </row>
    <row r="118" spans="1:59" x14ac:dyDescent="0.15">
      <c r="A118" s="220">
        <v>22</v>
      </c>
      <c r="C118" s="456"/>
      <c r="D118" s="280"/>
      <c r="E118" s="238"/>
      <c r="F118" s="456"/>
      <c r="G118" s="344">
        <f t="shared" si="46"/>
        <v>0</v>
      </c>
      <c r="H118" s="344">
        <f t="shared" si="47"/>
        <v>0</v>
      </c>
      <c r="I118" s="345" t="str">
        <f t="shared" si="48"/>
        <v/>
      </c>
      <c r="J118" s="345" t="str">
        <f t="shared" si="48"/>
        <v/>
      </c>
      <c r="K118" s="334">
        <f t="shared" si="24"/>
        <v>0</v>
      </c>
      <c r="L118" s="456"/>
      <c r="M118" s="456"/>
      <c r="N118" s="456"/>
      <c r="O118" s="238"/>
      <c r="P118" s="281" t="str">
        <f>IFERROR(VLOOKUP($L118,'様式8-2'!$B$63:$N$118,入力規則!C$8,FALSE),"")</f>
        <v/>
      </c>
      <c r="Q118" s="281" t="str">
        <f>IFERROR(VLOOKUP($L118,'様式8-2'!$B$63:$N$118,入力規則!D$8,FALSE),"")</f>
        <v/>
      </c>
      <c r="R118" s="281" t="str">
        <f>IFERROR(VLOOKUP($L118,'様式8-2'!$B$63:$N$118,入力規則!E$8,FALSE),"")</f>
        <v/>
      </c>
      <c r="S118" s="281" t="str">
        <f>IFERROR(VLOOKUP($L118,'様式8-2'!$B$63:$N$118,入力規則!F$8,FALSE),"")</f>
        <v/>
      </c>
      <c r="T118" s="347" t="str">
        <f t="shared" si="49"/>
        <v/>
      </c>
      <c r="U118" s="347" t="str">
        <f t="shared" si="50"/>
        <v/>
      </c>
      <c r="V118" s="281" t="str">
        <f>IFERROR(VLOOKUP($L118,'様式8-2'!$B$63:$N$118,入力規則!G$8,FALSE),"")</f>
        <v/>
      </c>
      <c r="W118" s="281" t="str">
        <f>IFERROR(VLOOKUP($L118,'様式8-2'!$B$63:$N$118,入力規則!H$8,FALSE),"")</f>
        <v/>
      </c>
      <c r="X118" s="281" t="str">
        <f>IFERROR(VLOOKUP($L118,'様式8-2'!$B$63:$N$118,入力規則!I$8,FALSE),"")</f>
        <v/>
      </c>
      <c r="Y118" s="281" t="str">
        <f>IFERROR(VLOOKUP($L118,'様式8-2'!$B$63:$N$118,入力規則!J$8,FALSE),"")</f>
        <v/>
      </c>
      <c r="Z118" s="344" t="str">
        <f t="shared" si="51"/>
        <v/>
      </c>
      <c r="AA118" s="344" t="str">
        <f t="shared" si="52"/>
        <v/>
      </c>
      <c r="AB118" s="456"/>
      <c r="AC118" s="239" t="str">
        <f t="shared" si="25"/>
        <v/>
      </c>
      <c r="AD118" s="239" t="str">
        <f t="shared" si="26"/>
        <v/>
      </c>
      <c r="AE118" s="239" t="str">
        <f t="shared" si="53"/>
        <v/>
      </c>
      <c r="AF118" s="239" t="str">
        <f t="shared" si="27"/>
        <v/>
      </c>
      <c r="AG118" s="239" t="str">
        <f t="shared" si="28"/>
        <v/>
      </c>
      <c r="AH118" s="239" t="str">
        <f t="shared" si="29"/>
        <v/>
      </c>
      <c r="AI118" s="239" t="str">
        <f t="shared" si="30"/>
        <v/>
      </c>
      <c r="AJ118" s="239" t="str">
        <f t="shared" si="31"/>
        <v/>
      </c>
      <c r="AK118" s="281" t="str">
        <f>IFERROR(VLOOKUP($L118,'様式8-2'!$B$63:$N$118,入力規則!M$8,FALSE),"")</f>
        <v/>
      </c>
      <c r="AL118" s="281" t="str">
        <f>IFERROR(VLOOKUP($L118,'様式8-2'!$B$63:$N$118,入力規則!N$8,FALSE),"")</f>
        <v/>
      </c>
      <c r="AM118" s="458"/>
      <c r="AN118" s="307" t="str">
        <f t="shared" si="54"/>
        <v/>
      </c>
      <c r="AO118" s="307" t="str">
        <f t="shared" si="55"/>
        <v/>
      </c>
      <c r="AP118" s="434"/>
      <c r="AR118" s="282" t="str">
        <f t="shared" si="56"/>
        <v/>
      </c>
      <c r="AS118" s="282" t="str">
        <f t="shared" si="32"/>
        <v/>
      </c>
      <c r="AT118" s="282" t="str">
        <f t="shared" si="57"/>
        <v/>
      </c>
      <c r="AU118" s="282" t="str">
        <f t="shared" si="33"/>
        <v/>
      </c>
      <c r="AV118" s="282" t="str">
        <f t="shared" si="34"/>
        <v/>
      </c>
      <c r="AW118" s="282" t="str">
        <f t="shared" si="35"/>
        <v/>
      </c>
      <c r="AX118" s="282" t="str">
        <f t="shared" si="36"/>
        <v/>
      </c>
      <c r="AY118" s="282" t="str">
        <f t="shared" si="37"/>
        <v/>
      </c>
      <c r="AZ118" s="282" t="str">
        <f t="shared" si="38"/>
        <v/>
      </c>
      <c r="BA118" s="282" t="str">
        <f t="shared" si="39"/>
        <v/>
      </c>
      <c r="BB118" s="282" t="str">
        <f t="shared" si="40"/>
        <v/>
      </c>
      <c r="BC118" s="282" t="str">
        <f t="shared" si="41"/>
        <v/>
      </c>
      <c r="BD118" s="282" t="str">
        <f t="shared" si="42"/>
        <v/>
      </c>
      <c r="BE118" s="282" t="str">
        <f t="shared" si="43"/>
        <v/>
      </c>
      <c r="BF118" s="282" t="str">
        <f t="shared" si="44"/>
        <v/>
      </c>
      <c r="BG118" s="282" t="str">
        <f t="shared" si="45"/>
        <v/>
      </c>
    </row>
    <row r="119" spans="1:59" x14ac:dyDescent="0.15">
      <c r="A119" s="220">
        <v>23</v>
      </c>
      <c r="C119" s="456"/>
      <c r="D119" s="280"/>
      <c r="E119" s="238"/>
      <c r="F119" s="456"/>
      <c r="G119" s="344">
        <f t="shared" si="46"/>
        <v>0</v>
      </c>
      <c r="H119" s="344">
        <f t="shared" si="47"/>
        <v>0</v>
      </c>
      <c r="I119" s="345" t="str">
        <f t="shared" si="48"/>
        <v/>
      </c>
      <c r="J119" s="345" t="str">
        <f t="shared" si="48"/>
        <v/>
      </c>
      <c r="K119" s="334">
        <f t="shared" si="24"/>
        <v>0</v>
      </c>
      <c r="L119" s="456"/>
      <c r="M119" s="456"/>
      <c r="N119" s="456"/>
      <c r="O119" s="238"/>
      <c r="P119" s="281" t="str">
        <f>IFERROR(VLOOKUP($L119,'様式8-2'!$B$63:$N$118,入力規則!C$8,FALSE),"")</f>
        <v/>
      </c>
      <c r="Q119" s="281" t="str">
        <f>IFERROR(VLOOKUP($L119,'様式8-2'!$B$63:$N$118,入力規則!D$8,FALSE),"")</f>
        <v/>
      </c>
      <c r="R119" s="281" t="str">
        <f>IFERROR(VLOOKUP($L119,'様式8-2'!$B$63:$N$118,入力規則!E$8,FALSE),"")</f>
        <v/>
      </c>
      <c r="S119" s="281" t="str">
        <f>IFERROR(VLOOKUP($L119,'様式8-2'!$B$63:$N$118,入力規則!F$8,FALSE),"")</f>
        <v/>
      </c>
      <c r="T119" s="347" t="str">
        <f t="shared" si="49"/>
        <v/>
      </c>
      <c r="U119" s="347" t="str">
        <f t="shared" si="50"/>
        <v/>
      </c>
      <c r="V119" s="281" t="str">
        <f>IFERROR(VLOOKUP($L119,'様式8-2'!$B$63:$N$118,入力規則!G$8,FALSE),"")</f>
        <v/>
      </c>
      <c r="W119" s="281" t="str">
        <f>IFERROR(VLOOKUP($L119,'様式8-2'!$B$63:$N$118,入力規則!H$8,FALSE),"")</f>
        <v/>
      </c>
      <c r="X119" s="281" t="str">
        <f>IFERROR(VLOOKUP($L119,'様式8-2'!$B$63:$N$118,入力規則!I$8,FALSE),"")</f>
        <v/>
      </c>
      <c r="Y119" s="281" t="str">
        <f>IFERROR(VLOOKUP($L119,'様式8-2'!$B$63:$N$118,入力規則!J$8,FALSE),"")</f>
        <v/>
      </c>
      <c r="Z119" s="344" t="str">
        <f t="shared" si="51"/>
        <v/>
      </c>
      <c r="AA119" s="344" t="str">
        <f t="shared" si="52"/>
        <v/>
      </c>
      <c r="AB119" s="456"/>
      <c r="AC119" s="239" t="str">
        <f t="shared" si="25"/>
        <v/>
      </c>
      <c r="AD119" s="239" t="str">
        <f t="shared" si="26"/>
        <v/>
      </c>
      <c r="AE119" s="239" t="str">
        <f t="shared" si="53"/>
        <v/>
      </c>
      <c r="AF119" s="239" t="str">
        <f t="shared" si="27"/>
        <v/>
      </c>
      <c r="AG119" s="239" t="str">
        <f t="shared" si="28"/>
        <v/>
      </c>
      <c r="AH119" s="239" t="str">
        <f t="shared" si="29"/>
        <v/>
      </c>
      <c r="AI119" s="239" t="str">
        <f t="shared" si="30"/>
        <v/>
      </c>
      <c r="AJ119" s="239" t="str">
        <f t="shared" si="31"/>
        <v/>
      </c>
      <c r="AK119" s="281" t="str">
        <f>IFERROR(VLOOKUP($L119,'様式8-2'!$B$63:$N$118,入力規則!M$8,FALSE),"")</f>
        <v/>
      </c>
      <c r="AL119" s="281" t="str">
        <f>IFERROR(VLOOKUP($L119,'様式8-2'!$B$63:$N$118,入力規則!N$8,FALSE),"")</f>
        <v/>
      </c>
      <c r="AM119" s="458"/>
      <c r="AN119" s="307" t="str">
        <f t="shared" si="54"/>
        <v/>
      </c>
      <c r="AO119" s="307" t="str">
        <f t="shared" si="55"/>
        <v/>
      </c>
      <c r="AP119" s="434"/>
      <c r="AR119" s="282" t="str">
        <f t="shared" si="56"/>
        <v/>
      </c>
      <c r="AS119" s="282" t="str">
        <f t="shared" si="32"/>
        <v/>
      </c>
      <c r="AT119" s="282" t="str">
        <f t="shared" si="57"/>
        <v/>
      </c>
      <c r="AU119" s="282" t="str">
        <f t="shared" si="33"/>
        <v/>
      </c>
      <c r="AV119" s="282" t="str">
        <f t="shared" si="34"/>
        <v/>
      </c>
      <c r="AW119" s="282" t="str">
        <f t="shared" si="35"/>
        <v/>
      </c>
      <c r="AX119" s="282" t="str">
        <f t="shared" si="36"/>
        <v/>
      </c>
      <c r="AY119" s="282" t="str">
        <f t="shared" si="37"/>
        <v/>
      </c>
      <c r="AZ119" s="282" t="str">
        <f t="shared" si="38"/>
        <v/>
      </c>
      <c r="BA119" s="282" t="str">
        <f t="shared" si="39"/>
        <v/>
      </c>
      <c r="BB119" s="282" t="str">
        <f t="shared" si="40"/>
        <v/>
      </c>
      <c r="BC119" s="282" t="str">
        <f t="shared" si="41"/>
        <v/>
      </c>
      <c r="BD119" s="282" t="str">
        <f t="shared" si="42"/>
        <v/>
      </c>
      <c r="BE119" s="282" t="str">
        <f t="shared" si="43"/>
        <v/>
      </c>
      <c r="BF119" s="282" t="str">
        <f t="shared" si="44"/>
        <v/>
      </c>
      <c r="BG119" s="282" t="str">
        <f t="shared" si="45"/>
        <v/>
      </c>
    </row>
    <row r="120" spans="1:59" x14ac:dyDescent="0.15">
      <c r="A120" s="220">
        <v>24</v>
      </c>
      <c r="C120" s="456"/>
      <c r="D120" s="280"/>
      <c r="E120" s="238"/>
      <c r="F120" s="456"/>
      <c r="G120" s="344">
        <f t="shared" si="46"/>
        <v>0</v>
      </c>
      <c r="H120" s="344">
        <f t="shared" si="47"/>
        <v>0</v>
      </c>
      <c r="I120" s="345" t="str">
        <f t="shared" si="48"/>
        <v/>
      </c>
      <c r="J120" s="345" t="str">
        <f t="shared" si="48"/>
        <v/>
      </c>
      <c r="K120" s="334">
        <f t="shared" si="24"/>
        <v>0</v>
      </c>
      <c r="L120" s="456"/>
      <c r="M120" s="456"/>
      <c r="N120" s="456"/>
      <c r="O120" s="238"/>
      <c r="P120" s="281" t="str">
        <f>IFERROR(VLOOKUP($L120,'様式8-2'!$B$63:$N$118,入力規則!C$8,FALSE),"")</f>
        <v/>
      </c>
      <c r="Q120" s="281" t="str">
        <f>IFERROR(VLOOKUP($L120,'様式8-2'!$B$63:$N$118,入力規則!D$8,FALSE),"")</f>
        <v/>
      </c>
      <c r="R120" s="281" t="str">
        <f>IFERROR(VLOOKUP($L120,'様式8-2'!$B$63:$N$118,入力規則!E$8,FALSE),"")</f>
        <v/>
      </c>
      <c r="S120" s="281" t="str">
        <f>IFERROR(VLOOKUP($L120,'様式8-2'!$B$63:$N$118,入力規則!F$8,FALSE),"")</f>
        <v/>
      </c>
      <c r="T120" s="347" t="str">
        <f t="shared" si="49"/>
        <v/>
      </c>
      <c r="U120" s="347" t="str">
        <f t="shared" si="50"/>
        <v/>
      </c>
      <c r="V120" s="281" t="str">
        <f>IFERROR(VLOOKUP($L120,'様式8-2'!$B$63:$N$118,入力規則!G$8,FALSE),"")</f>
        <v/>
      </c>
      <c r="W120" s="281" t="str">
        <f>IFERROR(VLOOKUP($L120,'様式8-2'!$B$63:$N$118,入力規則!H$8,FALSE),"")</f>
        <v/>
      </c>
      <c r="X120" s="281" t="str">
        <f>IFERROR(VLOOKUP($L120,'様式8-2'!$B$63:$N$118,入力規則!I$8,FALSE),"")</f>
        <v/>
      </c>
      <c r="Y120" s="281" t="str">
        <f>IFERROR(VLOOKUP($L120,'様式8-2'!$B$63:$N$118,入力規則!J$8,FALSE),"")</f>
        <v/>
      </c>
      <c r="Z120" s="344" t="str">
        <f t="shared" si="51"/>
        <v/>
      </c>
      <c r="AA120" s="344" t="str">
        <f t="shared" si="52"/>
        <v/>
      </c>
      <c r="AB120" s="456"/>
      <c r="AC120" s="239" t="str">
        <f t="shared" si="25"/>
        <v/>
      </c>
      <c r="AD120" s="239" t="str">
        <f t="shared" si="26"/>
        <v/>
      </c>
      <c r="AE120" s="239" t="str">
        <f t="shared" si="53"/>
        <v/>
      </c>
      <c r="AF120" s="239" t="str">
        <f t="shared" si="27"/>
        <v/>
      </c>
      <c r="AG120" s="239" t="str">
        <f t="shared" si="28"/>
        <v/>
      </c>
      <c r="AH120" s="239" t="str">
        <f t="shared" si="29"/>
        <v/>
      </c>
      <c r="AI120" s="239" t="str">
        <f t="shared" si="30"/>
        <v/>
      </c>
      <c r="AJ120" s="239" t="str">
        <f t="shared" si="31"/>
        <v/>
      </c>
      <c r="AK120" s="281" t="str">
        <f>IFERROR(VLOOKUP($L120,'様式8-2'!$B$63:$N$118,入力規則!M$8,FALSE),"")</f>
        <v/>
      </c>
      <c r="AL120" s="281" t="str">
        <f>IFERROR(VLOOKUP($L120,'様式8-2'!$B$63:$N$118,入力規則!N$8,FALSE),"")</f>
        <v/>
      </c>
      <c r="AM120" s="458"/>
      <c r="AN120" s="307" t="str">
        <f t="shared" si="54"/>
        <v/>
      </c>
      <c r="AO120" s="307" t="str">
        <f t="shared" si="55"/>
        <v/>
      </c>
      <c r="AP120" s="434"/>
      <c r="AR120" s="282" t="str">
        <f t="shared" si="56"/>
        <v/>
      </c>
      <c r="AS120" s="282" t="str">
        <f t="shared" si="32"/>
        <v/>
      </c>
      <c r="AT120" s="282" t="str">
        <f t="shared" si="57"/>
        <v/>
      </c>
      <c r="AU120" s="282" t="str">
        <f t="shared" si="33"/>
        <v/>
      </c>
      <c r="AV120" s="282" t="str">
        <f t="shared" si="34"/>
        <v/>
      </c>
      <c r="AW120" s="282" t="str">
        <f t="shared" si="35"/>
        <v/>
      </c>
      <c r="AX120" s="282" t="str">
        <f t="shared" si="36"/>
        <v/>
      </c>
      <c r="AY120" s="282" t="str">
        <f t="shared" si="37"/>
        <v/>
      </c>
      <c r="AZ120" s="282" t="str">
        <f t="shared" si="38"/>
        <v/>
      </c>
      <c r="BA120" s="282" t="str">
        <f t="shared" si="39"/>
        <v/>
      </c>
      <c r="BB120" s="282" t="str">
        <f t="shared" si="40"/>
        <v/>
      </c>
      <c r="BC120" s="282" t="str">
        <f t="shared" si="41"/>
        <v/>
      </c>
      <c r="BD120" s="282" t="str">
        <f t="shared" si="42"/>
        <v/>
      </c>
      <c r="BE120" s="282" t="str">
        <f t="shared" si="43"/>
        <v/>
      </c>
      <c r="BF120" s="282" t="str">
        <f t="shared" si="44"/>
        <v/>
      </c>
      <c r="BG120" s="282" t="str">
        <f t="shared" si="45"/>
        <v/>
      </c>
    </row>
    <row r="121" spans="1:59" x14ac:dyDescent="0.15">
      <c r="A121" s="220">
        <v>25</v>
      </c>
      <c r="C121" s="456"/>
      <c r="D121" s="280"/>
      <c r="E121" s="238"/>
      <c r="F121" s="456"/>
      <c r="G121" s="344">
        <f t="shared" si="46"/>
        <v>0</v>
      </c>
      <c r="H121" s="344">
        <f t="shared" si="47"/>
        <v>0</v>
      </c>
      <c r="I121" s="345" t="str">
        <f t="shared" si="48"/>
        <v/>
      </c>
      <c r="J121" s="345" t="str">
        <f t="shared" si="48"/>
        <v/>
      </c>
      <c r="K121" s="334">
        <f t="shared" si="24"/>
        <v>0</v>
      </c>
      <c r="L121" s="456"/>
      <c r="M121" s="456"/>
      <c r="N121" s="456"/>
      <c r="O121" s="238"/>
      <c r="P121" s="281" t="str">
        <f>IFERROR(VLOOKUP($L121,'様式8-2'!$B$63:$N$118,入力規則!C$8,FALSE),"")</f>
        <v/>
      </c>
      <c r="Q121" s="281" t="str">
        <f>IFERROR(VLOOKUP($L121,'様式8-2'!$B$63:$N$118,入力規則!D$8,FALSE),"")</f>
        <v/>
      </c>
      <c r="R121" s="281" t="str">
        <f>IFERROR(VLOOKUP($L121,'様式8-2'!$B$63:$N$118,入力規則!E$8,FALSE),"")</f>
        <v/>
      </c>
      <c r="S121" s="281" t="str">
        <f>IFERROR(VLOOKUP($L121,'様式8-2'!$B$63:$N$118,入力規則!F$8,FALSE),"")</f>
        <v/>
      </c>
      <c r="T121" s="347" t="str">
        <f t="shared" si="49"/>
        <v/>
      </c>
      <c r="U121" s="347" t="str">
        <f t="shared" si="50"/>
        <v/>
      </c>
      <c r="V121" s="281" t="str">
        <f>IFERROR(VLOOKUP($L121,'様式8-2'!$B$63:$N$118,入力規則!G$8,FALSE),"")</f>
        <v/>
      </c>
      <c r="W121" s="281" t="str">
        <f>IFERROR(VLOOKUP($L121,'様式8-2'!$B$63:$N$118,入力規則!H$8,FALSE),"")</f>
        <v/>
      </c>
      <c r="X121" s="281" t="str">
        <f>IFERROR(VLOOKUP($L121,'様式8-2'!$B$63:$N$118,入力規則!I$8,FALSE),"")</f>
        <v/>
      </c>
      <c r="Y121" s="281" t="str">
        <f>IFERROR(VLOOKUP($L121,'様式8-2'!$B$63:$N$118,入力規則!J$8,FALSE),"")</f>
        <v/>
      </c>
      <c r="Z121" s="344" t="str">
        <f t="shared" si="51"/>
        <v/>
      </c>
      <c r="AA121" s="344" t="str">
        <f t="shared" si="52"/>
        <v/>
      </c>
      <c r="AB121" s="456"/>
      <c r="AC121" s="239" t="str">
        <f t="shared" si="25"/>
        <v/>
      </c>
      <c r="AD121" s="239" t="str">
        <f t="shared" si="26"/>
        <v/>
      </c>
      <c r="AE121" s="239" t="str">
        <f t="shared" si="53"/>
        <v/>
      </c>
      <c r="AF121" s="239" t="str">
        <f t="shared" si="27"/>
        <v/>
      </c>
      <c r="AG121" s="239" t="str">
        <f t="shared" si="28"/>
        <v/>
      </c>
      <c r="AH121" s="239" t="str">
        <f t="shared" si="29"/>
        <v/>
      </c>
      <c r="AI121" s="239" t="str">
        <f t="shared" si="30"/>
        <v/>
      </c>
      <c r="AJ121" s="239" t="str">
        <f t="shared" si="31"/>
        <v/>
      </c>
      <c r="AK121" s="281" t="str">
        <f>IFERROR(VLOOKUP($L121,'様式8-2'!$B$63:$N$118,入力規則!M$8,FALSE),"")</f>
        <v/>
      </c>
      <c r="AL121" s="281" t="str">
        <f>IFERROR(VLOOKUP($L121,'様式8-2'!$B$63:$N$118,入力規則!N$8,FALSE),"")</f>
        <v/>
      </c>
      <c r="AM121" s="458"/>
      <c r="AN121" s="307" t="str">
        <f t="shared" si="54"/>
        <v/>
      </c>
      <c r="AO121" s="307" t="str">
        <f t="shared" si="55"/>
        <v/>
      </c>
      <c r="AP121" s="434"/>
      <c r="AR121" s="282" t="str">
        <f t="shared" si="56"/>
        <v/>
      </c>
      <c r="AS121" s="282" t="str">
        <f t="shared" si="32"/>
        <v/>
      </c>
      <c r="AT121" s="282" t="str">
        <f t="shared" si="57"/>
        <v/>
      </c>
      <c r="AU121" s="282" t="str">
        <f t="shared" si="33"/>
        <v/>
      </c>
      <c r="AV121" s="282" t="str">
        <f t="shared" si="34"/>
        <v/>
      </c>
      <c r="AW121" s="282" t="str">
        <f t="shared" si="35"/>
        <v/>
      </c>
      <c r="AX121" s="282" t="str">
        <f t="shared" si="36"/>
        <v/>
      </c>
      <c r="AY121" s="282" t="str">
        <f t="shared" si="37"/>
        <v/>
      </c>
      <c r="AZ121" s="282" t="str">
        <f t="shared" si="38"/>
        <v/>
      </c>
      <c r="BA121" s="282" t="str">
        <f t="shared" si="39"/>
        <v/>
      </c>
      <c r="BB121" s="282" t="str">
        <f t="shared" si="40"/>
        <v/>
      </c>
      <c r="BC121" s="282" t="str">
        <f t="shared" si="41"/>
        <v/>
      </c>
      <c r="BD121" s="282" t="str">
        <f t="shared" si="42"/>
        <v/>
      </c>
      <c r="BE121" s="282" t="str">
        <f t="shared" si="43"/>
        <v/>
      </c>
      <c r="BF121" s="282" t="str">
        <f t="shared" si="44"/>
        <v/>
      </c>
      <c r="BG121" s="282" t="str">
        <f t="shared" si="45"/>
        <v/>
      </c>
    </row>
    <row r="122" spans="1:59" x14ac:dyDescent="0.15">
      <c r="A122" s="220">
        <v>26</v>
      </c>
      <c r="C122" s="456"/>
      <c r="D122" s="280"/>
      <c r="E122" s="238"/>
      <c r="F122" s="456"/>
      <c r="G122" s="344">
        <f t="shared" si="46"/>
        <v>0</v>
      </c>
      <c r="H122" s="344">
        <f t="shared" si="47"/>
        <v>0</v>
      </c>
      <c r="I122" s="345" t="str">
        <f t="shared" si="48"/>
        <v/>
      </c>
      <c r="J122" s="345" t="str">
        <f t="shared" si="48"/>
        <v/>
      </c>
      <c r="K122" s="334">
        <f t="shared" si="24"/>
        <v>0</v>
      </c>
      <c r="L122" s="456"/>
      <c r="M122" s="456"/>
      <c r="N122" s="456"/>
      <c r="O122" s="238"/>
      <c r="P122" s="281" t="str">
        <f>IFERROR(VLOOKUP($L122,'様式8-2'!$B$63:$N$118,入力規則!C$8,FALSE),"")</f>
        <v/>
      </c>
      <c r="Q122" s="281" t="str">
        <f>IFERROR(VLOOKUP($L122,'様式8-2'!$B$63:$N$118,入力規則!D$8,FALSE),"")</f>
        <v/>
      </c>
      <c r="R122" s="281" t="str">
        <f>IFERROR(VLOOKUP($L122,'様式8-2'!$B$63:$N$118,入力規則!E$8,FALSE),"")</f>
        <v/>
      </c>
      <c r="S122" s="281" t="str">
        <f>IFERROR(VLOOKUP($L122,'様式8-2'!$B$63:$N$118,入力規則!F$8,FALSE),"")</f>
        <v/>
      </c>
      <c r="T122" s="347" t="str">
        <f t="shared" si="49"/>
        <v/>
      </c>
      <c r="U122" s="347" t="str">
        <f t="shared" si="50"/>
        <v/>
      </c>
      <c r="V122" s="281" t="str">
        <f>IFERROR(VLOOKUP($L122,'様式8-2'!$B$63:$N$118,入力規則!G$8,FALSE),"")</f>
        <v/>
      </c>
      <c r="W122" s="281" t="str">
        <f>IFERROR(VLOOKUP($L122,'様式8-2'!$B$63:$N$118,入力規則!H$8,FALSE),"")</f>
        <v/>
      </c>
      <c r="X122" s="281" t="str">
        <f>IFERROR(VLOOKUP($L122,'様式8-2'!$B$63:$N$118,入力規則!I$8,FALSE),"")</f>
        <v/>
      </c>
      <c r="Y122" s="281" t="str">
        <f>IFERROR(VLOOKUP($L122,'様式8-2'!$B$63:$N$118,入力規則!J$8,FALSE),"")</f>
        <v/>
      </c>
      <c r="Z122" s="344" t="str">
        <f t="shared" si="51"/>
        <v/>
      </c>
      <c r="AA122" s="344" t="str">
        <f t="shared" si="52"/>
        <v/>
      </c>
      <c r="AB122" s="456"/>
      <c r="AC122" s="239" t="str">
        <f t="shared" si="25"/>
        <v/>
      </c>
      <c r="AD122" s="239" t="str">
        <f t="shared" si="26"/>
        <v/>
      </c>
      <c r="AE122" s="239" t="str">
        <f t="shared" si="53"/>
        <v/>
      </c>
      <c r="AF122" s="239" t="str">
        <f t="shared" si="27"/>
        <v/>
      </c>
      <c r="AG122" s="239" t="str">
        <f t="shared" si="28"/>
        <v/>
      </c>
      <c r="AH122" s="239" t="str">
        <f t="shared" si="29"/>
        <v/>
      </c>
      <c r="AI122" s="239" t="str">
        <f t="shared" si="30"/>
        <v/>
      </c>
      <c r="AJ122" s="239" t="str">
        <f t="shared" si="31"/>
        <v/>
      </c>
      <c r="AK122" s="281" t="str">
        <f>IFERROR(VLOOKUP($L122,'様式8-2'!$B$63:$N$118,入力規則!M$8,FALSE),"")</f>
        <v/>
      </c>
      <c r="AL122" s="281" t="str">
        <f>IFERROR(VLOOKUP($L122,'様式8-2'!$B$63:$N$118,入力規則!N$8,FALSE),"")</f>
        <v/>
      </c>
      <c r="AM122" s="458"/>
      <c r="AN122" s="307" t="str">
        <f t="shared" si="54"/>
        <v/>
      </c>
      <c r="AO122" s="307" t="str">
        <f t="shared" si="55"/>
        <v/>
      </c>
      <c r="AP122" s="434"/>
      <c r="AR122" s="282" t="str">
        <f t="shared" si="56"/>
        <v/>
      </c>
      <c r="AS122" s="282" t="str">
        <f t="shared" si="32"/>
        <v/>
      </c>
      <c r="AT122" s="282" t="str">
        <f t="shared" si="57"/>
        <v/>
      </c>
      <c r="AU122" s="282" t="str">
        <f t="shared" si="33"/>
        <v/>
      </c>
      <c r="AV122" s="282" t="str">
        <f t="shared" si="34"/>
        <v/>
      </c>
      <c r="AW122" s="282" t="str">
        <f t="shared" si="35"/>
        <v/>
      </c>
      <c r="AX122" s="282" t="str">
        <f t="shared" si="36"/>
        <v/>
      </c>
      <c r="AY122" s="282" t="str">
        <f t="shared" si="37"/>
        <v/>
      </c>
      <c r="AZ122" s="282" t="str">
        <f t="shared" si="38"/>
        <v/>
      </c>
      <c r="BA122" s="282" t="str">
        <f t="shared" si="39"/>
        <v/>
      </c>
      <c r="BB122" s="282" t="str">
        <f t="shared" si="40"/>
        <v/>
      </c>
      <c r="BC122" s="282" t="str">
        <f t="shared" si="41"/>
        <v/>
      </c>
      <c r="BD122" s="282" t="str">
        <f t="shared" si="42"/>
        <v/>
      </c>
      <c r="BE122" s="282" t="str">
        <f t="shared" si="43"/>
        <v/>
      </c>
      <c r="BF122" s="282" t="str">
        <f t="shared" si="44"/>
        <v/>
      </c>
      <c r="BG122" s="282" t="str">
        <f t="shared" si="45"/>
        <v/>
      </c>
    </row>
    <row r="123" spans="1:59" x14ac:dyDescent="0.15">
      <c r="A123" s="220">
        <v>27</v>
      </c>
      <c r="C123" s="456"/>
      <c r="D123" s="280"/>
      <c r="E123" s="238"/>
      <c r="F123" s="456"/>
      <c r="G123" s="344">
        <f t="shared" si="46"/>
        <v>0</v>
      </c>
      <c r="H123" s="344">
        <f t="shared" si="47"/>
        <v>0</v>
      </c>
      <c r="I123" s="345" t="str">
        <f t="shared" si="48"/>
        <v/>
      </c>
      <c r="J123" s="345" t="str">
        <f t="shared" si="48"/>
        <v/>
      </c>
      <c r="K123" s="334">
        <f t="shared" si="24"/>
        <v>0</v>
      </c>
      <c r="L123" s="456"/>
      <c r="M123" s="456"/>
      <c r="N123" s="456"/>
      <c r="O123" s="238"/>
      <c r="P123" s="281" t="str">
        <f>IFERROR(VLOOKUP($L123,'様式8-2'!$B$63:$N$118,入力規則!C$8,FALSE),"")</f>
        <v/>
      </c>
      <c r="Q123" s="281" t="str">
        <f>IFERROR(VLOOKUP($L123,'様式8-2'!$B$63:$N$118,入力規則!D$8,FALSE),"")</f>
        <v/>
      </c>
      <c r="R123" s="281" t="str">
        <f>IFERROR(VLOOKUP($L123,'様式8-2'!$B$63:$N$118,入力規則!E$8,FALSE),"")</f>
        <v/>
      </c>
      <c r="S123" s="281" t="str">
        <f>IFERROR(VLOOKUP($L123,'様式8-2'!$B$63:$N$118,入力規則!F$8,FALSE),"")</f>
        <v/>
      </c>
      <c r="T123" s="347" t="str">
        <f t="shared" si="49"/>
        <v/>
      </c>
      <c r="U123" s="347" t="str">
        <f t="shared" si="50"/>
        <v/>
      </c>
      <c r="V123" s="281" t="str">
        <f>IFERROR(VLOOKUP($L123,'様式8-2'!$B$63:$N$118,入力規則!G$8,FALSE),"")</f>
        <v/>
      </c>
      <c r="W123" s="281" t="str">
        <f>IFERROR(VLOOKUP($L123,'様式8-2'!$B$63:$N$118,入力規則!H$8,FALSE),"")</f>
        <v/>
      </c>
      <c r="X123" s="281" t="str">
        <f>IFERROR(VLOOKUP($L123,'様式8-2'!$B$63:$N$118,入力規則!I$8,FALSE),"")</f>
        <v/>
      </c>
      <c r="Y123" s="281" t="str">
        <f>IFERROR(VLOOKUP($L123,'様式8-2'!$B$63:$N$118,入力規則!J$8,FALSE),"")</f>
        <v/>
      </c>
      <c r="Z123" s="344" t="str">
        <f t="shared" si="51"/>
        <v/>
      </c>
      <c r="AA123" s="344" t="str">
        <f t="shared" si="52"/>
        <v/>
      </c>
      <c r="AB123" s="456"/>
      <c r="AC123" s="239" t="str">
        <f t="shared" si="25"/>
        <v/>
      </c>
      <c r="AD123" s="239" t="str">
        <f t="shared" si="26"/>
        <v/>
      </c>
      <c r="AE123" s="239" t="str">
        <f t="shared" si="53"/>
        <v/>
      </c>
      <c r="AF123" s="239" t="str">
        <f t="shared" si="27"/>
        <v/>
      </c>
      <c r="AG123" s="239" t="str">
        <f t="shared" si="28"/>
        <v/>
      </c>
      <c r="AH123" s="239" t="str">
        <f t="shared" si="29"/>
        <v/>
      </c>
      <c r="AI123" s="239" t="str">
        <f t="shared" si="30"/>
        <v/>
      </c>
      <c r="AJ123" s="239" t="str">
        <f t="shared" si="31"/>
        <v/>
      </c>
      <c r="AK123" s="281" t="str">
        <f>IFERROR(VLOOKUP($L123,'様式8-2'!$B$63:$N$118,入力規則!M$8,FALSE),"")</f>
        <v/>
      </c>
      <c r="AL123" s="281" t="str">
        <f>IFERROR(VLOOKUP($L123,'様式8-2'!$B$63:$N$118,入力規則!N$8,FALSE),"")</f>
        <v/>
      </c>
      <c r="AM123" s="458"/>
      <c r="AN123" s="307" t="str">
        <f t="shared" si="54"/>
        <v/>
      </c>
      <c r="AO123" s="307" t="str">
        <f>IFERROR(SUMIFS($AC$11:$AC$82,$K$11:$K$82,$K123,$E$11:$E$82,"管理諸室")/SUMIFS($AC$11:$AC$82,$K$11:$K$82,$K123),"")</f>
        <v/>
      </c>
      <c r="AP123" s="434"/>
      <c r="AR123" s="282" t="str">
        <f t="shared" si="56"/>
        <v/>
      </c>
      <c r="AS123" s="282" t="str">
        <f t="shared" si="32"/>
        <v/>
      </c>
      <c r="AT123" s="282" t="str">
        <f t="shared" si="57"/>
        <v/>
      </c>
      <c r="AU123" s="282" t="str">
        <f t="shared" si="33"/>
        <v/>
      </c>
      <c r="AV123" s="282" t="str">
        <f t="shared" si="34"/>
        <v/>
      </c>
      <c r="AW123" s="282" t="str">
        <f t="shared" si="35"/>
        <v/>
      </c>
      <c r="AX123" s="282" t="str">
        <f t="shared" si="36"/>
        <v/>
      </c>
      <c r="AY123" s="282" t="str">
        <f t="shared" si="37"/>
        <v/>
      </c>
      <c r="AZ123" s="282" t="str">
        <f t="shared" si="38"/>
        <v/>
      </c>
      <c r="BA123" s="282" t="str">
        <f t="shared" si="39"/>
        <v/>
      </c>
      <c r="BB123" s="282" t="str">
        <f t="shared" si="40"/>
        <v/>
      </c>
      <c r="BC123" s="282" t="str">
        <f t="shared" si="41"/>
        <v/>
      </c>
      <c r="BD123" s="282" t="str">
        <f t="shared" si="42"/>
        <v/>
      </c>
      <c r="BE123" s="282" t="str">
        <f t="shared" si="43"/>
        <v/>
      </c>
      <c r="BF123" s="282" t="str">
        <f t="shared" si="44"/>
        <v/>
      </c>
      <c r="BG123" s="282" t="str">
        <f t="shared" si="45"/>
        <v/>
      </c>
    </row>
    <row r="124" spans="1:59" x14ac:dyDescent="0.15">
      <c r="C124" s="242" t="s">
        <v>173</v>
      </c>
      <c r="D124" s="283"/>
      <c r="E124" s="284"/>
      <c r="F124" s="338"/>
      <c r="G124" s="339"/>
      <c r="H124" s="339"/>
      <c r="I124" s="339"/>
      <c r="J124" s="339"/>
      <c r="K124" s="340"/>
      <c r="L124" s="284"/>
      <c r="M124" s="284"/>
      <c r="N124" s="284"/>
      <c r="O124" s="284"/>
      <c r="P124" s="285"/>
      <c r="Q124" s="285"/>
      <c r="R124" s="285"/>
      <c r="S124" s="285"/>
      <c r="T124" s="285"/>
      <c r="U124" s="285"/>
      <c r="V124" s="285"/>
      <c r="W124" s="285"/>
      <c r="X124" s="285"/>
      <c r="Y124" s="285"/>
      <c r="Z124" s="285"/>
      <c r="AA124" s="285"/>
      <c r="AB124" s="284"/>
      <c r="AC124" s="284"/>
      <c r="AD124" s="284"/>
      <c r="AE124" s="284"/>
      <c r="AF124" s="284"/>
      <c r="AG124" s="284"/>
      <c r="AH124" s="284"/>
      <c r="AI124" s="285"/>
      <c r="AJ124" s="285"/>
      <c r="AK124" s="283"/>
      <c r="AL124" s="283"/>
      <c r="AM124" s="284"/>
      <c r="AN124" s="284"/>
      <c r="AO124" s="284"/>
      <c r="AP124" s="353"/>
      <c r="AR124" s="284"/>
      <c r="AS124" s="284"/>
      <c r="AT124" s="284"/>
      <c r="AU124" s="284"/>
      <c r="AV124" s="284"/>
      <c r="AW124" s="284"/>
      <c r="AX124" s="284"/>
      <c r="AY124" s="284"/>
      <c r="AZ124" s="284"/>
      <c r="BA124" s="284"/>
      <c r="BB124" s="284"/>
      <c r="BC124" s="284"/>
      <c r="BD124" s="284"/>
      <c r="BE124" s="284"/>
      <c r="BF124" s="284"/>
      <c r="BG124" s="284"/>
    </row>
    <row r="125" spans="1:59" x14ac:dyDescent="0.15">
      <c r="H125" s="333" t="s">
        <v>328</v>
      </c>
      <c r="I125" s="341" t="str">
        <f>IFERROR(AVERAGE(I97:I123),"")</f>
        <v/>
      </c>
      <c r="J125" s="341" t="str">
        <f>IFERROR(AVERAGE(J97:J123),"")</f>
        <v/>
      </c>
      <c r="AA125" s="249" t="s">
        <v>273</v>
      </c>
      <c r="AB125" s="235">
        <f>SUM(AB96:AB124)</f>
        <v>0</v>
      </c>
      <c r="AC125" s="236">
        <f t="shared" ref="AC125:AJ125" si="58">SUM(AC96:AC124)</f>
        <v>0</v>
      </c>
      <c r="AD125" s="236">
        <f t="shared" si="58"/>
        <v>0</v>
      </c>
      <c r="AE125" s="236">
        <f t="shared" si="58"/>
        <v>0</v>
      </c>
      <c r="AF125" s="236">
        <f t="shared" si="58"/>
        <v>0</v>
      </c>
      <c r="AG125" s="236">
        <f t="shared" si="58"/>
        <v>0</v>
      </c>
      <c r="AH125" s="236">
        <f t="shared" si="58"/>
        <v>0</v>
      </c>
      <c r="AI125" s="236">
        <f t="shared" si="58"/>
        <v>0</v>
      </c>
      <c r="AJ125" s="236">
        <f t="shared" si="58"/>
        <v>0</v>
      </c>
      <c r="AR125" s="447">
        <f>SUM(AR97:AR124)</f>
        <v>0</v>
      </c>
      <c r="AS125" s="447">
        <f t="shared" ref="AS125:BG125" si="59">SUM(AS97:AS124)</f>
        <v>0</v>
      </c>
      <c r="AT125" s="447">
        <f t="shared" si="59"/>
        <v>0</v>
      </c>
      <c r="AU125" s="447">
        <f t="shared" si="59"/>
        <v>0</v>
      </c>
      <c r="AV125" s="447">
        <f t="shared" si="59"/>
        <v>0</v>
      </c>
      <c r="AW125" s="447">
        <f t="shared" si="59"/>
        <v>0</v>
      </c>
      <c r="AX125" s="447">
        <f t="shared" si="59"/>
        <v>0</v>
      </c>
      <c r="AY125" s="447">
        <f t="shared" si="59"/>
        <v>0</v>
      </c>
      <c r="AZ125" s="447">
        <f t="shared" si="59"/>
        <v>0</v>
      </c>
      <c r="BA125" s="447">
        <f t="shared" si="59"/>
        <v>0</v>
      </c>
      <c r="BB125" s="447">
        <f t="shared" si="59"/>
        <v>0</v>
      </c>
      <c r="BC125" s="447">
        <f t="shared" si="59"/>
        <v>0</v>
      </c>
      <c r="BD125" s="447">
        <f t="shared" si="59"/>
        <v>0</v>
      </c>
      <c r="BE125" s="447">
        <f t="shared" si="59"/>
        <v>0</v>
      </c>
      <c r="BF125" s="447">
        <f t="shared" si="59"/>
        <v>0</v>
      </c>
      <c r="BG125" s="447">
        <f t="shared" si="59"/>
        <v>0</v>
      </c>
    </row>
    <row r="127" spans="1:59" ht="30" customHeight="1" x14ac:dyDescent="0.15">
      <c r="C127" s="658"/>
      <c r="D127" s="658"/>
      <c r="E127" s="658"/>
      <c r="F127" s="658"/>
      <c r="G127" s="659"/>
      <c r="H127" s="286" t="s">
        <v>290</v>
      </c>
      <c r="I127" s="273" t="s">
        <v>275</v>
      </c>
      <c r="K127" s="287" t="s">
        <v>291</v>
      </c>
      <c r="L127" s="288"/>
      <c r="M127" s="288"/>
      <c r="N127" s="273"/>
      <c r="O127" s="273" t="s">
        <v>275</v>
      </c>
      <c r="P127" s="274" t="s">
        <v>258</v>
      </c>
      <c r="Q127" s="289"/>
      <c r="R127" s="274" t="s">
        <v>259</v>
      </c>
      <c r="S127" s="289"/>
      <c r="T127" s="274" t="s">
        <v>260</v>
      </c>
      <c r="U127" s="289"/>
      <c r="V127" s="274" t="s">
        <v>261</v>
      </c>
      <c r="W127" s="289"/>
      <c r="Y127" s="701"/>
      <c r="Z127" s="702"/>
      <c r="AA127" s="663" t="s">
        <v>554</v>
      </c>
      <c r="AB127" s="663"/>
      <c r="AC127" s="660" t="s">
        <v>555</v>
      </c>
      <c r="AD127" s="661"/>
      <c r="AE127" s="661"/>
      <c r="AF127" s="662"/>
      <c r="AR127" s="664" t="s">
        <v>305</v>
      </c>
      <c r="AS127" s="665"/>
      <c r="AT127" s="331" t="s">
        <v>306</v>
      </c>
      <c r="AU127" s="331" t="s">
        <v>307</v>
      </c>
      <c r="AV127" s="331" t="s">
        <v>308</v>
      </c>
      <c r="AW127" s="660" t="s">
        <v>315</v>
      </c>
      <c r="AX127" s="661"/>
      <c r="AY127" s="662"/>
      <c r="AZ127" s="660" t="s">
        <v>313</v>
      </c>
      <c r="BA127" s="661"/>
      <c r="BB127" s="662"/>
    </row>
    <row r="128" spans="1:59" ht="24" customHeight="1" x14ac:dyDescent="0.15">
      <c r="C128" s="658"/>
      <c r="D128" s="658"/>
      <c r="E128" s="658"/>
      <c r="F128" s="658"/>
      <c r="G128" s="659"/>
      <c r="H128" s="290"/>
      <c r="I128" s="291"/>
      <c r="K128" s="292"/>
      <c r="L128" s="293"/>
      <c r="M128" s="293"/>
      <c r="N128" s="291"/>
      <c r="O128" s="291"/>
      <c r="P128" s="286" t="s">
        <v>266</v>
      </c>
      <c r="Q128" s="286" t="s">
        <v>267</v>
      </c>
      <c r="R128" s="286" t="s">
        <v>266</v>
      </c>
      <c r="S128" s="286" t="s">
        <v>267</v>
      </c>
      <c r="T128" s="286" t="s">
        <v>266</v>
      </c>
      <c r="U128" s="286" t="s">
        <v>267</v>
      </c>
      <c r="V128" s="286" t="s">
        <v>266</v>
      </c>
      <c r="W128" s="286" t="s">
        <v>267</v>
      </c>
      <c r="Y128" s="703"/>
      <c r="Z128" s="704"/>
      <c r="AA128" s="663" t="s">
        <v>331</v>
      </c>
      <c r="AB128" s="663"/>
      <c r="AC128" s="663" t="s">
        <v>561</v>
      </c>
      <c r="AD128" s="663"/>
      <c r="AE128" s="663" t="s">
        <v>562</v>
      </c>
      <c r="AF128" s="663"/>
      <c r="AR128" s="666"/>
      <c r="AS128" s="667"/>
      <c r="AT128" s="329" t="s">
        <v>309</v>
      </c>
      <c r="AU128" s="329" t="s">
        <v>310</v>
      </c>
      <c r="AV128" s="329" t="s">
        <v>311</v>
      </c>
      <c r="AW128" s="660" t="s">
        <v>312</v>
      </c>
      <c r="AX128" s="661"/>
      <c r="AY128" s="662"/>
      <c r="AZ128" s="705" t="s">
        <v>316</v>
      </c>
      <c r="BA128" s="706"/>
      <c r="BB128" s="707"/>
    </row>
    <row r="129" spans="3:54" x14ac:dyDescent="0.15">
      <c r="C129" s="658"/>
      <c r="D129" s="658"/>
      <c r="E129" s="658"/>
      <c r="F129" s="658"/>
      <c r="G129" s="659"/>
      <c r="H129" s="329" t="s">
        <v>292</v>
      </c>
      <c r="I129" s="329">
        <f>SUMIF(N96:N124,H129,AB96:AB124)</f>
        <v>0</v>
      </c>
      <c r="K129" s="262" t="s">
        <v>278</v>
      </c>
      <c r="L129" s="263"/>
      <c r="M129" s="263"/>
      <c r="N129" s="264"/>
      <c r="O129" s="238"/>
      <c r="P129" s="294">
        <f>SUMPRODUCT(AC$96:AC$124,$AN$96:$AN$124)</f>
        <v>0</v>
      </c>
      <c r="Q129" s="294">
        <f>SUMPRODUCT(AD$96:AD$124,$AN$96:$AN$124)</f>
        <v>0</v>
      </c>
      <c r="R129" s="294">
        <f>SUMPRODUCT(AE$96:AE$124,$AN$96:$AN$124)</f>
        <v>0</v>
      </c>
      <c r="S129" s="294">
        <f t="shared" ref="S129:W129" si="60">SUMPRODUCT(AF$96:AF$124,$AN$96:$AN$124)</f>
        <v>0</v>
      </c>
      <c r="T129" s="294">
        <f t="shared" si="60"/>
        <v>0</v>
      </c>
      <c r="U129" s="294">
        <f t="shared" si="60"/>
        <v>0</v>
      </c>
      <c r="V129" s="294">
        <f t="shared" si="60"/>
        <v>0</v>
      </c>
      <c r="W129" s="294">
        <f t="shared" si="60"/>
        <v>0</v>
      </c>
      <c r="Y129" s="711" t="s">
        <v>272</v>
      </c>
      <c r="Z129" s="711"/>
      <c r="AA129" s="449">
        <f>(V130/AS141*AR129)+(V134/AS141*AR133)</f>
        <v>0</v>
      </c>
      <c r="AB129" s="358" t="s">
        <v>557</v>
      </c>
      <c r="AC129" s="448">
        <f>AW130+AW134</f>
        <v>0</v>
      </c>
      <c r="AD129" s="663" t="s">
        <v>558</v>
      </c>
      <c r="AE129" s="448">
        <f>AC129*1.1</f>
        <v>0</v>
      </c>
      <c r="AF129" s="663" t="s">
        <v>558</v>
      </c>
      <c r="AR129" s="663">
        <v>745.6</v>
      </c>
      <c r="AS129" s="663"/>
      <c r="AT129" s="329">
        <v>27</v>
      </c>
      <c r="AU129" s="329">
        <v>101</v>
      </c>
      <c r="AV129" s="329">
        <v>330</v>
      </c>
      <c r="AW129" s="660">
        <f>SUM(AW130:AY132)</f>
        <v>0</v>
      </c>
      <c r="AX129" s="661"/>
      <c r="AY129" s="662"/>
      <c r="AZ129" s="660">
        <f>AW89+AW129</f>
        <v>0</v>
      </c>
      <c r="BA129" s="661"/>
      <c r="BB129" s="661"/>
    </row>
    <row r="130" spans="3:54" ht="13.5" customHeight="1" x14ac:dyDescent="0.15">
      <c r="H130" s="329" t="s">
        <v>289</v>
      </c>
      <c r="I130" s="329">
        <f>SUMIF(N96:N124,H130,AB96:AB124)</f>
        <v>0</v>
      </c>
      <c r="K130" s="330"/>
      <c r="L130" s="295" t="s">
        <v>272</v>
      </c>
      <c r="M130" s="263"/>
      <c r="N130" s="264"/>
      <c r="O130" s="238"/>
      <c r="P130" s="294">
        <f>SUMIFS(AR$96:AR$124,$N$96:$N$124,$L130)</f>
        <v>0</v>
      </c>
      <c r="Q130" s="294">
        <f>SUMIFS(AS$96:AS$124,$N$96:$N$124,$L130)</f>
        <v>0</v>
      </c>
      <c r="R130" s="294">
        <f>SUMIFS(AT$96:AT$124,$N$96:$N$124,$L130)</f>
        <v>0</v>
      </c>
      <c r="S130" s="294">
        <f t="shared" ref="R130:W131" si="61">SUMIFS(AU$96:AU$124,$N$96:$N$124,$L130)</f>
        <v>0</v>
      </c>
      <c r="T130" s="294">
        <f>SUMIFS(AV$96:AV$124,$N$96:$N$124,$L130)</f>
        <v>0</v>
      </c>
      <c r="U130" s="294">
        <f t="shared" si="61"/>
        <v>0</v>
      </c>
      <c r="V130" s="294">
        <f t="shared" si="61"/>
        <v>0</v>
      </c>
      <c r="W130" s="294">
        <f t="shared" si="61"/>
        <v>0</v>
      </c>
      <c r="Y130" s="711" t="s">
        <v>289</v>
      </c>
      <c r="Z130" s="711"/>
      <c r="AA130" s="449">
        <f>(V131/AS142*AR130)+(V135/AS142*AR134)</f>
        <v>0</v>
      </c>
      <c r="AB130" s="358" t="s">
        <v>557</v>
      </c>
      <c r="AC130" s="448">
        <f>AW131+AW135</f>
        <v>0</v>
      </c>
      <c r="AD130" s="663"/>
      <c r="AE130" s="448">
        <f t="shared" ref="AE130:AE131" si="62">AC130*1.1</f>
        <v>0</v>
      </c>
      <c r="AF130" s="663"/>
      <c r="AR130" s="663">
        <v>745.6</v>
      </c>
      <c r="AS130" s="663"/>
      <c r="AT130" s="329">
        <v>27</v>
      </c>
      <c r="AU130" s="329">
        <v>101</v>
      </c>
      <c r="AV130" s="329">
        <v>330</v>
      </c>
      <c r="AW130" s="660">
        <f>V130/12.5*AR130*AU130</f>
        <v>0</v>
      </c>
      <c r="AX130" s="661"/>
      <c r="AY130" s="662"/>
      <c r="AZ130" s="660" t="s">
        <v>330</v>
      </c>
      <c r="BA130" s="661"/>
      <c r="BB130" s="661"/>
    </row>
    <row r="131" spans="3:54" x14ac:dyDescent="0.15">
      <c r="H131" s="342" t="s">
        <v>293</v>
      </c>
      <c r="I131" s="329">
        <f>AB125-SUM(I129:I130)</f>
        <v>0</v>
      </c>
      <c r="K131" s="330"/>
      <c r="L131" s="295" t="s">
        <v>294</v>
      </c>
      <c r="M131" s="263"/>
      <c r="N131" s="264"/>
      <c r="O131" s="238"/>
      <c r="P131" s="294">
        <f>SUMIFS(AR$96:AR$124,$N$96:$N$124,$L131)</f>
        <v>0</v>
      </c>
      <c r="Q131" s="294">
        <f>SUMIFS(AS$96:AS$124,$N$96:$N$124,$L131)</f>
        <v>0</v>
      </c>
      <c r="R131" s="294">
        <f t="shared" si="61"/>
        <v>0</v>
      </c>
      <c r="S131" s="294">
        <f t="shared" si="61"/>
        <v>0</v>
      </c>
      <c r="T131" s="294">
        <f t="shared" si="61"/>
        <v>0</v>
      </c>
      <c r="U131" s="294">
        <f t="shared" si="61"/>
        <v>0</v>
      </c>
      <c r="V131" s="294">
        <f t="shared" si="61"/>
        <v>0</v>
      </c>
      <c r="W131" s="294">
        <f t="shared" si="61"/>
        <v>0</v>
      </c>
      <c r="Y131" s="711" t="s">
        <v>293</v>
      </c>
      <c r="Z131" s="711"/>
      <c r="AA131" s="449">
        <f>(R132*AR129)+(R136*AR133)</f>
        <v>0</v>
      </c>
      <c r="AB131" s="358" t="s">
        <v>556</v>
      </c>
      <c r="AC131" s="448">
        <f>AW132+AW136</f>
        <v>0</v>
      </c>
      <c r="AD131" s="663"/>
      <c r="AE131" s="448">
        <f t="shared" si="62"/>
        <v>0</v>
      </c>
      <c r="AF131" s="663"/>
      <c r="AR131" s="663">
        <v>745.6</v>
      </c>
      <c r="AS131" s="663"/>
      <c r="AT131" s="329">
        <v>27</v>
      </c>
      <c r="AU131" s="329">
        <v>101</v>
      </c>
      <c r="AV131" s="329">
        <v>330</v>
      </c>
      <c r="AW131" s="660">
        <f>V131/AS142*AR131*AV131</f>
        <v>0</v>
      </c>
      <c r="AX131" s="661"/>
      <c r="AY131" s="662"/>
      <c r="AZ131" s="660" t="s">
        <v>330</v>
      </c>
      <c r="BA131" s="661"/>
      <c r="BB131" s="661"/>
    </row>
    <row r="132" spans="3:54" ht="13.5" customHeight="1" x14ac:dyDescent="0.15">
      <c r="K132" s="330"/>
      <c r="L132" s="295" t="s">
        <v>293</v>
      </c>
      <c r="M132" s="263"/>
      <c r="N132" s="264"/>
      <c r="O132" s="238"/>
      <c r="P132" s="294">
        <f>P129-P130-P131</f>
        <v>0</v>
      </c>
      <c r="Q132" s="294">
        <f>Q129-Q130-Q131</f>
        <v>0</v>
      </c>
      <c r="R132" s="294">
        <f>R129-R130-R131</f>
        <v>0</v>
      </c>
      <c r="S132" s="294">
        <f t="shared" ref="S132:W132" si="63">S129-S130-S131</f>
        <v>0</v>
      </c>
      <c r="T132" s="294">
        <f t="shared" si="63"/>
        <v>0</v>
      </c>
      <c r="U132" s="294">
        <f t="shared" si="63"/>
        <v>0</v>
      </c>
      <c r="V132" s="294">
        <f>V129-V130-V131</f>
        <v>0</v>
      </c>
      <c r="W132" s="294">
        <f t="shared" si="63"/>
        <v>0</v>
      </c>
      <c r="AR132" s="663">
        <v>745.6</v>
      </c>
      <c r="AS132" s="663"/>
      <c r="AT132" s="329">
        <v>27</v>
      </c>
      <c r="AU132" s="329">
        <v>101</v>
      </c>
      <c r="AV132" s="329">
        <v>330</v>
      </c>
      <c r="AW132" s="660">
        <f>R132*AR132*AT132</f>
        <v>0</v>
      </c>
      <c r="AX132" s="661"/>
      <c r="AY132" s="662"/>
      <c r="AZ132" s="660" t="s">
        <v>330</v>
      </c>
      <c r="BA132" s="661"/>
      <c r="BB132" s="661"/>
    </row>
    <row r="133" spans="3:54" x14ac:dyDescent="0.15">
      <c r="K133" s="262" t="s">
        <v>279</v>
      </c>
      <c r="L133" s="263"/>
      <c r="M133" s="263"/>
      <c r="N133" s="264"/>
      <c r="O133" s="238"/>
      <c r="P133" s="294">
        <f>SUMPRODUCT(AC$96:AC$124,$AO$96:$AO$124)</f>
        <v>0</v>
      </c>
      <c r="Q133" s="294">
        <f t="shared" ref="Q133:W133" si="64">SUMPRODUCT(AD$96:AD$124,$AO$96:$AO$124)</f>
        <v>0</v>
      </c>
      <c r="R133" s="294">
        <f t="shared" si="64"/>
        <v>0</v>
      </c>
      <c r="S133" s="294">
        <f t="shared" si="64"/>
        <v>0</v>
      </c>
      <c r="T133" s="294">
        <f t="shared" si="64"/>
        <v>0</v>
      </c>
      <c r="U133" s="294">
        <f t="shared" si="64"/>
        <v>0</v>
      </c>
      <c r="V133" s="294">
        <f t="shared" si="64"/>
        <v>0</v>
      </c>
      <c r="W133" s="294">
        <f t="shared" si="64"/>
        <v>0</v>
      </c>
      <c r="AR133" s="663">
        <v>966.6</v>
      </c>
      <c r="AS133" s="663"/>
      <c r="AT133" s="329">
        <v>27</v>
      </c>
      <c r="AU133" s="329">
        <v>101</v>
      </c>
      <c r="AV133" s="329">
        <v>330</v>
      </c>
      <c r="AW133" s="660">
        <f>SUM(AW134:AY136)</f>
        <v>0</v>
      </c>
      <c r="AX133" s="661"/>
      <c r="AY133" s="662"/>
      <c r="AZ133" s="660">
        <f>AW90+AW133</f>
        <v>0</v>
      </c>
      <c r="BA133" s="661"/>
      <c r="BB133" s="661"/>
    </row>
    <row r="134" spans="3:54" x14ac:dyDescent="0.15">
      <c r="K134" s="330"/>
      <c r="L134" s="295" t="s">
        <v>272</v>
      </c>
      <c r="M134" s="263"/>
      <c r="N134" s="264"/>
      <c r="O134" s="238"/>
      <c r="P134" s="294">
        <f t="shared" ref="P134:W135" si="65">SUMIFS(AZ$96:AZ$124,$N$96:$N$124,$L134)</f>
        <v>0</v>
      </c>
      <c r="Q134" s="294">
        <f t="shared" si="65"/>
        <v>0</v>
      </c>
      <c r="R134" s="294">
        <f t="shared" si="65"/>
        <v>0</v>
      </c>
      <c r="S134" s="294">
        <f t="shared" si="65"/>
        <v>0</v>
      </c>
      <c r="T134" s="294">
        <f t="shared" si="65"/>
        <v>0</v>
      </c>
      <c r="U134" s="294">
        <f t="shared" si="65"/>
        <v>0</v>
      </c>
      <c r="V134" s="294">
        <f t="shared" si="65"/>
        <v>0</v>
      </c>
      <c r="W134" s="294">
        <f t="shared" si="65"/>
        <v>0</v>
      </c>
      <c r="AR134" s="663">
        <v>966.6</v>
      </c>
      <c r="AS134" s="663"/>
      <c r="AT134" s="329">
        <v>27</v>
      </c>
      <c r="AU134" s="329">
        <v>101</v>
      </c>
      <c r="AV134" s="329">
        <v>330</v>
      </c>
      <c r="AW134" s="660">
        <f>V134/12.5*AR134*AU134</f>
        <v>0</v>
      </c>
      <c r="AX134" s="661"/>
      <c r="AY134" s="662"/>
      <c r="AZ134" s="660" t="s">
        <v>330</v>
      </c>
      <c r="BA134" s="661"/>
      <c r="BB134" s="661"/>
    </row>
    <row r="135" spans="3:54" x14ac:dyDescent="0.15">
      <c r="K135" s="330"/>
      <c r="L135" s="295" t="s">
        <v>294</v>
      </c>
      <c r="M135" s="263"/>
      <c r="N135" s="264"/>
      <c r="O135" s="238"/>
      <c r="P135" s="294">
        <f>SUMIFS(AZ$96:AZ$124,$N$96:$N$124,$L135)</f>
        <v>0</v>
      </c>
      <c r="Q135" s="294">
        <f t="shared" si="65"/>
        <v>0</v>
      </c>
      <c r="R135" s="294">
        <f t="shared" si="65"/>
        <v>0</v>
      </c>
      <c r="S135" s="294">
        <f t="shared" si="65"/>
        <v>0</v>
      </c>
      <c r="T135" s="294">
        <f t="shared" si="65"/>
        <v>0</v>
      </c>
      <c r="U135" s="294">
        <f t="shared" si="65"/>
        <v>0</v>
      </c>
      <c r="V135" s="294">
        <f>SUMIFS(BF$96:BF$124,$N$96:$N$124,$L135)</f>
        <v>0</v>
      </c>
      <c r="W135" s="294">
        <f t="shared" si="65"/>
        <v>0</v>
      </c>
      <c r="AR135" s="663">
        <v>966.6</v>
      </c>
      <c r="AS135" s="663"/>
      <c r="AT135" s="329">
        <v>27</v>
      </c>
      <c r="AU135" s="329">
        <v>101</v>
      </c>
      <c r="AV135" s="329">
        <v>330</v>
      </c>
      <c r="AW135" s="660">
        <f>V135/AS142*AR135*AV135</f>
        <v>0</v>
      </c>
      <c r="AX135" s="661"/>
      <c r="AY135" s="662"/>
      <c r="AZ135" s="660" t="s">
        <v>330</v>
      </c>
      <c r="BA135" s="661"/>
      <c r="BB135" s="661"/>
    </row>
    <row r="136" spans="3:54" x14ac:dyDescent="0.15">
      <c r="K136" s="330"/>
      <c r="L136" s="295" t="s">
        <v>293</v>
      </c>
      <c r="M136" s="263"/>
      <c r="N136" s="264"/>
      <c r="O136" s="238"/>
      <c r="P136" s="294">
        <f>P133-P134-P135</f>
        <v>0</v>
      </c>
      <c r="Q136" s="294">
        <f t="shared" ref="Q136:W136" si="66">Q133-Q134-Q135</f>
        <v>0</v>
      </c>
      <c r="R136" s="294">
        <f t="shared" si="66"/>
        <v>0</v>
      </c>
      <c r="S136" s="294">
        <f t="shared" si="66"/>
        <v>0</v>
      </c>
      <c r="T136" s="294">
        <f t="shared" si="66"/>
        <v>0</v>
      </c>
      <c r="U136" s="294">
        <f t="shared" si="66"/>
        <v>0</v>
      </c>
      <c r="V136" s="294">
        <f t="shared" si="66"/>
        <v>0</v>
      </c>
      <c r="W136" s="294">
        <f t="shared" si="66"/>
        <v>0</v>
      </c>
      <c r="AR136" s="663">
        <v>966.6</v>
      </c>
      <c r="AS136" s="663"/>
      <c r="AT136" s="329">
        <v>27</v>
      </c>
      <c r="AU136" s="329">
        <v>101</v>
      </c>
      <c r="AV136" s="329">
        <v>330</v>
      </c>
      <c r="AW136" s="660">
        <f>R136*AR136*AT136</f>
        <v>0</v>
      </c>
      <c r="AX136" s="661"/>
      <c r="AY136" s="662"/>
      <c r="AZ136" s="660" t="s">
        <v>330</v>
      </c>
      <c r="BA136" s="661"/>
      <c r="BB136" s="661"/>
    </row>
    <row r="137" spans="3:54" ht="13.5" customHeight="1" x14ac:dyDescent="0.15">
      <c r="K137" s="262" t="s">
        <v>295</v>
      </c>
      <c r="L137" s="263"/>
      <c r="M137" s="263"/>
      <c r="N137" s="264"/>
      <c r="O137" s="296">
        <f>AB125</f>
        <v>0</v>
      </c>
      <c r="P137" s="294">
        <f>SUM(P129,P133)</f>
        <v>0</v>
      </c>
      <c r="Q137" s="294">
        <f>SUM(Q129,Q133)</f>
        <v>0</v>
      </c>
      <c r="R137" s="294">
        <f t="shared" ref="R137:W137" si="67">SUM(R129,R133)</f>
        <v>0</v>
      </c>
      <c r="S137" s="294">
        <f>SUM(S129,S133)</f>
        <v>0</v>
      </c>
      <c r="T137" s="294">
        <f t="shared" si="67"/>
        <v>0</v>
      </c>
      <c r="U137" s="294">
        <f>SUM(U129,U133)</f>
        <v>0</v>
      </c>
      <c r="V137" s="294">
        <f t="shared" si="67"/>
        <v>0</v>
      </c>
      <c r="W137" s="294">
        <f t="shared" si="67"/>
        <v>0</v>
      </c>
      <c r="AR137" s="708" t="s">
        <v>331</v>
      </c>
      <c r="AS137" s="709"/>
      <c r="AT137" s="709"/>
      <c r="AU137" s="709"/>
      <c r="AV137" s="709"/>
      <c r="AW137" s="709"/>
      <c r="AX137" s="709"/>
      <c r="AY137" s="710"/>
      <c r="AZ137" s="660">
        <f>AZ129+AZ133</f>
        <v>0</v>
      </c>
      <c r="BA137" s="661"/>
      <c r="BB137" s="661"/>
    </row>
    <row r="140" spans="3:54" x14ac:dyDescent="0.15">
      <c r="AR140" s="358"/>
      <c r="AS140" s="663" t="s">
        <v>559</v>
      </c>
      <c r="AT140" s="663"/>
    </row>
    <row r="141" spans="3:54" x14ac:dyDescent="0.15">
      <c r="AR141" s="249" t="s">
        <v>272</v>
      </c>
      <c r="AS141" s="663">
        <v>12.79</v>
      </c>
      <c r="AT141" s="663"/>
    </row>
    <row r="142" spans="3:54" x14ac:dyDescent="0.15">
      <c r="AR142" s="249" t="s">
        <v>289</v>
      </c>
      <c r="AS142" s="663">
        <v>27.9</v>
      </c>
      <c r="AT142" s="663"/>
    </row>
  </sheetData>
  <mergeCells count="100">
    <mergeCell ref="AT90:AU90"/>
    <mergeCell ref="AS140:AT140"/>
    <mergeCell ref="AS142:AT142"/>
    <mergeCell ref="AS141:AT141"/>
    <mergeCell ref="Y131:Z131"/>
    <mergeCell ref="Y130:Z130"/>
    <mergeCell ref="AR130:AS130"/>
    <mergeCell ref="AR131:AS131"/>
    <mergeCell ref="AR132:AS132"/>
    <mergeCell ref="AR133:AS133"/>
    <mergeCell ref="AR134:AS134"/>
    <mergeCell ref="AR135:AS135"/>
    <mergeCell ref="AR137:AY137"/>
    <mergeCell ref="AR136:AS136"/>
    <mergeCell ref="AD129:AD131"/>
    <mergeCell ref="Y129:Z129"/>
    <mergeCell ref="AT85:AU85"/>
    <mergeCell ref="AT86:AU86"/>
    <mergeCell ref="AT87:AU87"/>
    <mergeCell ref="AT88:AU88"/>
    <mergeCell ref="AT89:AU89"/>
    <mergeCell ref="AZ134:BB134"/>
    <mergeCell ref="AZ127:BB127"/>
    <mergeCell ref="AZ128:BB128"/>
    <mergeCell ref="AZ129:BB129"/>
    <mergeCell ref="AT91:AV91"/>
    <mergeCell ref="R3:S3"/>
    <mergeCell ref="T3:U3"/>
    <mergeCell ref="AA128:AB128"/>
    <mergeCell ref="AC128:AD128"/>
    <mergeCell ref="AA127:AB127"/>
    <mergeCell ref="Y127:Z128"/>
    <mergeCell ref="Z9:AA9"/>
    <mergeCell ref="V94:W94"/>
    <mergeCell ref="G9:G10"/>
    <mergeCell ref="R9:S9"/>
    <mergeCell ref="T9:U9"/>
    <mergeCell ref="P9:Q9"/>
    <mergeCell ref="X9:Y9"/>
    <mergeCell ref="I9:I10"/>
    <mergeCell ref="AN94:AO94"/>
    <mergeCell ref="AG9:AH9"/>
    <mergeCell ref="AI9:AJ9"/>
    <mergeCell ref="AI94:AJ94"/>
    <mergeCell ref="AC94:AD94"/>
    <mergeCell ref="AE94:AF94"/>
    <mergeCell ref="AG94:AH94"/>
    <mergeCell ref="C94:C95"/>
    <mergeCell ref="D94:D95"/>
    <mergeCell ref="E94:E95"/>
    <mergeCell ref="F94:F95"/>
    <mergeCell ref="G94:G95"/>
    <mergeCell ref="H94:H95"/>
    <mergeCell ref="I94:I95"/>
    <mergeCell ref="J94:J95"/>
    <mergeCell ref="T94:U94"/>
    <mergeCell ref="Z94:AA94"/>
    <mergeCell ref="R94:S94"/>
    <mergeCell ref="X94:Y94"/>
    <mergeCell ref="P94:Q94"/>
    <mergeCell ref="K94:O94"/>
    <mergeCell ref="B3:D3"/>
    <mergeCell ref="K3:L3"/>
    <mergeCell ref="M3:P3"/>
    <mergeCell ref="C6:AN6"/>
    <mergeCell ref="C9:C10"/>
    <mergeCell ref="D9:D10"/>
    <mergeCell ref="E9:E10"/>
    <mergeCell ref="F9:F10"/>
    <mergeCell ref="J9:J10"/>
    <mergeCell ref="V9:W9"/>
    <mergeCell ref="K9:O9"/>
    <mergeCell ref="H9:H10"/>
    <mergeCell ref="X3:Y3"/>
    <mergeCell ref="Z3:AA3"/>
    <mergeCell ref="AC9:AD9"/>
    <mergeCell ref="AE9:AF9"/>
    <mergeCell ref="AZ135:BB135"/>
    <mergeCell ref="AZ136:BB136"/>
    <mergeCell ref="AZ137:BB137"/>
    <mergeCell ref="AW128:AY128"/>
    <mergeCell ref="AW129:AY129"/>
    <mergeCell ref="AW130:AY130"/>
    <mergeCell ref="AW131:AY131"/>
    <mergeCell ref="AW132:AY132"/>
    <mergeCell ref="AW133:AY133"/>
    <mergeCell ref="AW134:AY134"/>
    <mergeCell ref="AW135:AY135"/>
    <mergeCell ref="AW136:AY136"/>
    <mergeCell ref="AZ130:BB130"/>
    <mergeCell ref="AZ131:BB131"/>
    <mergeCell ref="AZ132:BB132"/>
    <mergeCell ref="AZ133:BB133"/>
    <mergeCell ref="C127:G129"/>
    <mergeCell ref="AW127:AY127"/>
    <mergeCell ref="AE128:AF128"/>
    <mergeCell ref="AF129:AF131"/>
    <mergeCell ref="AC127:AF127"/>
    <mergeCell ref="AR129:AS129"/>
    <mergeCell ref="AR127:AS128"/>
  </mergeCells>
  <phoneticPr fontId="1"/>
  <conditionalFormatting sqref="E82:F82">
    <cfRule type="containsText" dxfId="26" priority="16" operator="containsText" text="特別教室">
      <formula>NOT(ISERROR(SEARCH("特別教室",E82)))</formula>
    </cfRule>
    <cfRule type="containsText" dxfId="25" priority="17" operator="containsText" text="管理諸室">
      <formula>NOT(ISERROR(SEARCH("管理諸室",E82)))</formula>
    </cfRule>
    <cfRule type="containsText" dxfId="24" priority="18" operator="containsText" text="普通教室">
      <formula>NOT(ISERROR(SEARCH("普通教室",E82)))</formula>
    </cfRule>
  </conditionalFormatting>
  <conditionalFormatting sqref="E12:J81">
    <cfRule type="containsText" dxfId="23" priority="1" operator="containsText" text="特別教室">
      <formula>NOT(ISERROR(SEARCH("特別教室",E12)))</formula>
    </cfRule>
    <cfRule type="containsText" dxfId="22" priority="2" operator="containsText" text="管理諸室">
      <formula>NOT(ISERROR(SEARCH("管理諸室",E12)))</formula>
    </cfRule>
    <cfRule type="containsText" dxfId="21" priority="3" operator="containsText" text="普通教室">
      <formula>NOT(ISERROR(SEARCH("普通教室",E12)))</formula>
    </cfRule>
  </conditionalFormatting>
  <conditionalFormatting sqref="G97:J123">
    <cfRule type="containsText" dxfId="20" priority="4" operator="containsText" text="特別教室">
      <formula>NOT(ISERROR(SEARCH("特別教室",G97)))</formula>
    </cfRule>
    <cfRule type="containsText" dxfId="19" priority="5" operator="containsText" text="管理諸室">
      <formula>NOT(ISERROR(SEARCH("管理諸室",G97)))</formula>
    </cfRule>
    <cfRule type="containsText" dxfId="18" priority="6" operator="containsText" text="普通教室">
      <formula>NOT(ISERROR(SEARCH("普通教室",G97)))</formula>
    </cfRule>
  </conditionalFormatting>
  <pageMargins left="0.78740157480314965" right="0.78740157480314965" top="0.78740157480314965" bottom="0.59055118110236227" header="0.51181102362204722" footer="0.51181102362204722"/>
  <pageSetup paperSize="8" scale="43" orientation="landscape" r:id="rId1"/>
  <headerFooter alignWithMargins="0">
    <oddFooter>&amp;C&amp;P</oddFooter>
  </headerFooter>
  <rowBreaks count="1" manualBreakCount="1">
    <brk id="92" min="2"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74DFA68-8AA9-401E-AC47-C765E67D7542}">
          <x14:formula1>
            <xm:f>入力規則!$D$4:$D$6</xm:f>
          </x14:formula1>
          <xm:sqref>M12:M81 M97:M123</xm:sqref>
        </x14:dataValidation>
        <x14:dataValidation type="list" allowBlank="1" showInputMessage="1" showErrorMessage="1" xr:uid="{EAABA13A-01D0-40B9-9814-B8D7D522C4FB}">
          <x14:formula1>
            <xm:f>入力規則!$E$5:$E$6</xm:f>
          </x14:formula1>
          <xm:sqref>N12:N81 N97:N123</xm:sqref>
        </x14:dataValidation>
        <x14:dataValidation type="list" allowBlank="1" showInputMessage="1" showErrorMessage="1" xr:uid="{F0E20B65-0DB6-43B1-A3A5-CD639D7A5C74}">
          <x14:formula1>
            <xm:f>入力規則!$C$4:$C$6</xm:f>
          </x14:formula1>
          <xm:sqref>E12:E81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C69C-6771-42F3-ADDA-49E787619407}">
  <sheetPr>
    <pageSetUpPr fitToPage="1"/>
  </sheetPr>
  <dimension ref="A1:BG142"/>
  <sheetViews>
    <sheetView showGridLines="0" view="pageBreakPreview" topLeftCell="A74" zoomScale="85" zoomScaleNormal="70" zoomScaleSheetLayoutView="85" workbookViewId="0">
      <selection activeCell="H131" sqref="H131"/>
    </sheetView>
  </sheetViews>
  <sheetFormatPr defaultColWidth="8.5" defaultRowHeight="12" x14ac:dyDescent="0.15"/>
  <cols>
    <col min="1" max="1" width="2.5" style="220" customWidth="1"/>
    <col min="2" max="2" width="1.125" style="148" customWidth="1"/>
    <col min="3" max="3" width="6.25" style="220" customWidth="1"/>
    <col min="4" max="4" width="15" style="221" customWidth="1"/>
    <col min="5" max="6" width="9.5" style="220" customWidth="1"/>
    <col min="7" max="8" width="13.625" style="220" customWidth="1"/>
    <col min="9" max="11" width="8" style="220" customWidth="1"/>
    <col min="12" max="12" width="11.25" style="220" customWidth="1"/>
    <col min="13" max="13" width="8" style="220" bestFit="1" customWidth="1"/>
    <col min="14" max="14" width="12.5" style="220" customWidth="1"/>
    <col min="15" max="15" width="8" style="220" bestFit="1" customWidth="1"/>
    <col min="16" max="19" width="6.25" style="220" customWidth="1"/>
    <col min="20" max="20" width="8.125" style="220" customWidth="1"/>
    <col min="21" max="21" width="8.75" style="220" customWidth="1"/>
    <col min="22" max="25" width="6.25" style="220" customWidth="1"/>
    <col min="26" max="27" width="7.625" style="220" customWidth="1"/>
    <col min="28" max="28" width="6.375" style="220" customWidth="1"/>
    <col min="29" max="30" width="7.5" style="220" customWidth="1"/>
    <col min="31" max="31" width="7.625" style="220" customWidth="1"/>
    <col min="32" max="36" width="6.25" style="220" customWidth="1"/>
    <col min="37" max="38" width="17.5" style="220" customWidth="1"/>
    <col min="39" max="39" width="18" style="220" bestFit="1" customWidth="1"/>
    <col min="40" max="41" width="10.125" style="220" customWidth="1"/>
    <col min="42" max="42" width="4.875" style="220" bestFit="1" customWidth="1"/>
    <col min="43" max="43" width="10.5" style="220" bestFit="1" customWidth="1"/>
    <col min="44" max="44" width="11.125" style="220" bestFit="1" customWidth="1"/>
    <col min="45" max="45" width="8.5" style="220" customWidth="1"/>
    <col min="46" max="46" width="8.25" style="220" customWidth="1"/>
    <col min="47" max="47" width="15.625" style="220" bestFit="1" customWidth="1"/>
    <col min="48" max="53" width="8.25" style="220" customWidth="1"/>
    <col min="54" max="292" width="8.5" style="220"/>
    <col min="293" max="293" width="10.5" style="220" customWidth="1"/>
    <col min="294" max="308" width="8.5" style="220" customWidth="1"/>
    <col min="309" max="309" width="49.25" style="220" customWidth="1"/>
    <col min="310" max="548" width="8.5" style="220"/>
    <col min="549" max="549" width="10.5" style="220" customWidth="1"/>
    <col min="550" max="564" width="8.5" style="220" customWidth="1"/>
    <col min="565" max="565" width="49.25" style="220" customWidth="1"/>
    <col min="566" max="804" width="8.5" style="220"/>
    <col min="805" max="805" width="10.5" style="220" customWidth="1"/>
    <col min="806" max="820" width="8.5" style="220" customWidth="1"/>
    <col min="821" max="821" width="49.25" style="220" customWidth="1"/>
    <col min="822" max="1060" width="8.5" style="220"/>
    <col min="1061" max="1061" width="10.5" style="220" customWidth="1"/>
    <col min="1062" max="1076" width="8.5" style="220" customWidth="1"/>
    <col min="1077" max="1077" width="49.25" style="220" customWidth="1"/>
    <col min="1078" max="1316" width="8.5" style="220"/>
    <col min="1317" max="1317" width="10.5" style="220" customWidth="1"/>
    <col min="1318" max="1332" width="8.5" style="220" customWidth="1"/>
    <col min="1333" max="1333" width="49.25" style="220" customWidth="1"/>
    <col min="1334" max="1572" width="8.5" style="220"/>
    <col min="1573" max="1573" width="10.5" style="220" customWidth="1"/>
    <col min="1574" max="1588" width="8.5" style="220" customWidth="1"/>
    <col min="1589" max="1589" width="49.25" style="220" customWidth="1"/>
    <col min="1590" max="1828" width="8.5" style="220"/>
    <col min="1829" max="1829" width="10.5" style="220" customWidth="1"/>
    <col min="1830" max="1844" width="8.5" style="220" customWidth="1"/>
    <col min="1845" max="1845" width="49.25" style="220" customWidth="1"/>
    <col min="1846" max="2084" width="8.5" style="220"/>
    <col min="2085" max="2085" width="10.5" style="220" customWidth="1"/>
    <col min="2086" max="2100" width="8.5" style="220" customWidth="1"/>
    <col min="2101" max="2101" width="49.25" style="220" customWidth="1"/>
    <col min="2102" max="2340" width="8.5" style="220"/>
    <col min="2341" max="2341" width="10.5" style="220" customWidth="1"/>
    <col min="2342" max="2356" width="8.5" style="220" customWidth="1"/>
    <col min="2357" max="2357" width="49.25" style="220" customWidth="1"/>
    <col min="2358" max="2596" width="8.5" style="220"/>
    <col min="2597" max="2597" width="10.5" style="220" customWidth="1"/>
    <col min="2598" max="2612" width="8.5" style="220" customWidth="1"/>
    <col min="2613" max="2613" width="49.25" style="220" customWidth="1"/>
    <col min="2614" max="2852" width="8.5" style="220"/>
    <col min="2853" max="2853" width="10.5" style="220" customWidth="1"/>
    <col min="2854" max="2868" width="8.5" style="220" customWidth="1"/>
    <col min="2869" max="2869" width="49.25" style="220" customWidth="1"/>
    <col min="2870" max="3108" width="8.5" style="220"/>
    <col min="3109" max="3109" width="10.5" style="220" customWidth="1"/>
    <col min="3110" max="3124" width="8.5" style="220" customWidth="1"/>
    <col min="3125" max="3125" width="49.25" style="220" customWidth="1"/>
    <col min="3126" max="3364" width="8.5" style="220"/>
    <col min="3365" max="3365" width="10.5" style="220" customWidth="1"/>
    <col min="3366" max="3380" width="8.5" style="220" customWidth="1"/>
    <col min="3381" max="3381" width="49.25" style="220" customWidth="1"/>
    <col min="3382" max="3620" width="8.5" style="220"/>
    <col min="3621" max="3621" width="10.5" style="220" customWidth="1"/>
    <col min="3622" max="3636" width="8.5" style="220" customWidth="1"/>
    <col min="3637" max="3637" width="49.25" style="220" customWidth="1"/>
    <col min="3638" max="3876" width="8.5" style="220"/>
    <col min="3877" max="3877" width="10.5" style="220" customWidth="1"/>
    <col min="3878" max="3892" width="8.5" style="220" customWidth="1"/>
    <col min="3893" max="3893" width="49.25" style="220" customWidth="1"/>
    <col min="3894" max="4132" width="8.5" style="220"/>
    <col min="4133" max="4133" width="10.5" style="220" customWidth="1"/>
    <col min="4134" max="4148" width="8.5" style="220" customWidth="1"/>
    <col min="4149" max="4149" width="49.25" style="220" customWidth="1"/>
    <col min="4150" max="4388" width="8.5" style="220"/>
    <col min="4389" max="4389" width="10.5" style="220" customWidth="1"/>
    <col min="4390" max="4404" width="8.5" style="220" customWidth="1"/>
    <col min="4405" max="4405" width="49.25" style="220" customWidth="1"/>
    <col min="4406" max="4644" width="8.5" style="220"/>
    <col min="4645" max="4645" width="10.5" style="220" customWidth="1"/>
    <col min="4646" max="4660" width="8.5" style="220" customWidth="1"/>
    <col min="4661" max="4661" width="49.25" style="220" customWidth="1"/>
    <col min="4662" max="4900" width="8.5" style="220"/>
    <col min="4901" max="4901" width="10.5" style="220" customWidth="1"/>
    <col min="4902" max="4916" width="8.5" style="220" customWidth="1"/>
    <col min="4917" max="4917" width="49.25" style="220" customWidth="1"/>
    <col min="4918" max="5156" width="8.5" style="220"/>
    <col min="5157" max="5157" width="10.5" style="220" customWidth="1"/>
    <col min="5158" max="5172" width="8.5" style="220" customWidth="1"/>
    <col min="5173" max="5173" width="49.25" style="220" customWidth="1"/>
    <col min="5174" max="5412" width="8.5" style="220"/>
    <col min="5413" max="5413" width="10.5" style="220" customWidth="1"/>
    <col min="5414" max="5428" width="8.5" style="220" customWidth="1"/>
    <col min="5429" max="5429" width="49.25" style="220" customWidth="1"/>
    <col min="5430" max="5668" width="8.5" style="220"/>
    <col min="5669" max="5669" width="10.5" style="220" customWidth="1"/>
    <col min="5670" max="5684" width="8.5" style="220" customWidth="1"/>
    <col min="5685" max="5685" width="49.25" style="220" customWidth="1"/>
    <col min="5686" max="5924" width="8.5" style="220"/>
    <col min="5925" max="5925" width="10.5" style="220" customWidth="1"/>
    <col min="5926" max="5940" width="8.5" style="220" customWidth="1"/>
    <col min="5941" max="5941" width="49.25" style="220" customWidth="1"/>
    <col min="5942" max="6180" width="8.5" style="220"/>
    <col min="6181" max="6181" width="10.5" style="220" customWidth="1"/>
    <col min="6182" max="6196" width="8.5" style="220" customWidth="1"/>
    <col min="6197" max="6197" width="49.25" style="220" customWidth="1"/>
    <col min="6198" max="6436" width="8.5" style="220"/>
    <col min="6437" max="6437" width="10.5" style="220" customWidth="1"/>
    <col min="6438" max="6452" width="8.5" style="220" customWidth="1"/>
    <col min="6453" max="6453" width="49.25" style="220" customWidth="1"/>
    <col min="6454" max="6692" width="8.5" style="220"/>
    <col min="6693" max="6693" width="10.5" style="220" customWidth="1"/>
    <col min="6694" max="6708" width="8.5" style="220" customWidth="1"/>
    <col min="6709" max="6709" width="49.25" style="220" customWidth="1"/>
    <col min="6710" max="6948" width="8.5" style="220"/>
    <col min="6949" max="6949" width="10.5" style="220" customWidth="1"/>
    <col min="6950" max="6964" width="8.5" style="220" customWidth="1"/>
    <col min="6965" max="6965" width="49.25" style="220" customWidth="1"/>
    <col min="6966" max="7204" width="8.5" style="220"/>
    <col min="7205" max="7205" width="10.5" style="220" customWidth="1"/>
    <col min="7206" max="7220" width="8.5" style="220" customWidth="1"/>
    <col min="7221" max="7221" width="49.25" style="220" customWidth="1"/>
    <col min="7222" max="7460" width="8.5" style="220"/>
    <col min="7461" max="7461" width="10.5" style="220" customWidth="1"/>
    <col min="7462" max="7476" width="8.5" style="220" customWidth="1"/>
    <col min="7477" max="7477" width="49.25" style="220" customWidth="1"/>
    <col min="7478" max="7716" width="8.5" style="220"/>
    <col min="7717" max="7717" width="10.5" style="220" customWidth="1"/>
    <col min="7718" max="7732" width="8.5" style="220" customWidth="1"/>
    <col min="7733" max="7733" width="49.25" style="220" customWidth="1"/>
    <col min="7734" max="7972" width="8.5" style="220"/>
    <col min="7973" max="7973" width="10.5" style="220" customWidth="1"/>
    <col min="7974" max="7988" width="8.5" style="220" customWidth="1"/>
    <col min="7989" max="7989" width="49.25" style="220" customWidth="1"/>
    <col min="7990" max="8228" width="8.5" style="220"/>
    <col min="8229" max="8229" width="10.5" style="220" customWidth="1"/>
    <col min="8230" max="8244" width="8.5" style="220" customWidth="1"/>
    <col min="8245" max="8245" width="49.25" style="220" customWidth="1"/>
    <col min="8246" max="8484" width="8.5" style="220"/>
    <col min="8485" max="8485" width="10.5" style="220" customWidth="1"/>
    <col min="8486" max="8500" width="8.5" style="220" customWidth="1"/>
    <col min="8501" max="8501" width="49.25" style="220" customWidth="1"/>
    <col min="8502" max="8740" width="8.5" style="220"/>
    <col min="8741" max="8741" width="10.5" style="220" customWidth="1"/>
    <col min="8742" max="8756" width="8.5" style="220" customWidth="1"/>
    <col min="8757" max="8757" width="49.25" style="220" customWidth="1"/>
    <col min="8758" max="8996" width="8.5" style="220"/>
    <col min="8997" max="8997" width="10.5" style="220" customWidth="1"/>
    <col min="8998" max="9012" width="8.5" style="220" customWidth="1"/>
    <col min="9013" max="9013" width="49.25" style="220" customWidth="1"/>
    <col min="9014" max="9252" width="8.5" style="220"/>
    <col min="9253" max="9253" width="10.5" style="220" customWidth="1"/>
    <col min="9254" max="9268" width="8.5" style="220" customWidth="1"/>
    <col min="9269" max="9269" width="49.25" style="220" customWidth="1"/>
    <col min="9270" max="9508" width="8.5" style="220"/>
    <col min="9509" max="9509" width="10.5" style="220" customWidth="1"/>
    <col min="9510" max="9524" width="8.5" style="220" customWidth="1"/>
    <col min="9525" max="9525" width="49.25" style="220" customWidth="1"/>
    <col min="9526" max="9764" width="8.5" style="220"/>
    <col min="9765" max="9765" width="10.5" style="220" customWidth="1"/>
    <col min="9766" max="9780" width="8.5" style="220" customWidth="1"/>
    <col min="9781" max="9781" width="49.25" style="220" customWidth="1"/>
    <col min="9782" max="10020" width="8.5" style="220"/>
    <col min="10021" max="10021" width="10.5" style="220" customWidth="1"/>
    <col min="10022" max="10036" width="8.5" style="220" customWidth="1"/>
    <col min="10037" max="10037" width="49.25" style="220" customWidth="1"/>
    <col min="10038" max="10276" width="8.5" style="220"/>
    <col min="10277" max="10277" width="10.5" style="220" customWidth="1"/>
    <col min="10278" max="10292" width="8.5" style="220" customWidth="1"/>
    <col min="10293" max="10293" width="49.25" style="220" customWidth="1"/>
    <col min="10294" max="10532" width="8.5" style="220"/>
    <col min="10533" max="10533" width="10.5" style="220" customWidth="1"/>
    <col min="10534" max="10548" width="8.5" style="220" customWidth="1"/>
    <col min="10549" max="10549" width="49.25" style="220" customWidth="1"/>
    <col min="10550" max="10788" width="8.5" style="220"/>
    <col min="10789" max="10789" width="10.5" style="220" customWidth="1"/>
    <col min="10790" max="10804" width="8.5" style="220" customWidth="1"/>
    <col min="10805" max="10805" width="49.25" style="220" customWidth="1"/>
    <col min="10806" max="11044" width="8.5" style="220"/>
    <col min="11045" max="11045" width="10.5" style="220" customWidth="1"/>
    <col min="11046" max="11060" width="8.5" style="220" customWidth="1"/>
    <col min="11061" max="11061" width="49.25" style="220" customWidth="1"/>
    <col min="11062" max="11300" width="8.5" style="220"/>
    <col min="11301" max="11301" width="10.5" style="220" customWidth="1"/>
    <col min="11302" max="11316" width="8.5" style="220" customWidth="1"/>
    <col min="11317" max="11317" width="49.25" style="220" customWidth="1"/>
    <col min="11318" max="11556" width="8.5" style="220"/>
    <col min="11557" max="11557" width="10.5" style="220" customWidth="1"/>
    <col min="11558" max="11572" width="8.5" style="220" customWidth="1"/>
    <col min="11573" max="11573" width="49.25" style="220" customWidth="1"/>
    <col min="11574" max="11812" width="8.5" style="220"/>
    <col min="11813" max="11813" width="10.5" style="220" customWidth="1"/>
    <col min="11814" max="11828" width="8.5" style="220" customWidth="1"/>
    <col min="11829" max="11829" width="49.25" style="220" customWidth="1"/>
    <col min="11830" max="12068" width="8.5" style="220"/>
    <col min="12069" max="12069" width="10.5" style="220" customWidth="1"/>
    <col min="12070" max="12084" width="8.5" style="220" customWidth="1"/>
    <col min="12085" max="12085" width="49.25" style="220" customWidth="1"/>
    <col min="12086" max="12324" width="8.5" style="220"/>
    <col min="12325" max="12325" width="10.5" style="220" customWidth="1"/>
    <col min="12326" max="12340" width="8.5" style="220" customWidth="1"/>
    <col min="12341" max="12341" width="49.25" style="220" customWidth="1"/>
    <col min="12342" max="12580" width="8.5" style="220"/>
    <col min="12581" max="12581" width="10.5" style="220" customWidth="1"/>
    <col min="12582" max="12596" width="8.5" style="220" customWidth="1"/>
    <col min="12597" max="12597" width="49.25" style="220" customWidth="1"/>
    <col min="12598" max="12836" width="8.5" style="220"/>
    <col min="12837" max="12837" width="10.5" style="220" customWidth="1"/>
    <col min="12838" max="12852" width="8.5" style="220" customWidth="1"/>
    <col min="12853" max="12853" width="49.25" style="220" customWidth="1"/>
    <col min="12854" max="13092" width="8.5" style="220"/>
    <col min="13093" max="13093" width="10.5" style="220" customWidth="1"/>
    <col min="13094" max="13108" width="8.5" style="220" customWidth="1"/>
    <col min="13109" max="13109" width="49.25" style="220" customWidth="1"/>
    <col min="13110" max="13348" width="8.5" style="220"/>
    <col min="13349" max="13349" width="10.5" style="220" customWidth="1"/>
    <col min="13350" max="13364" width="8.5" style="220" customWidth="1"/>
    <col min="13365" max="13365" width="49.25" style="220" customWidth="1"/>
    <col min="13366" max="13604" width="8.5" style="220"/>
    <col min="13605" max="13605" width="10.5" style="220" customWidth="1"/>
    <col min="13606" max="13620" width="8.5" style="220" customWidth="1"/>
    <col min="13621" max="13621" width="49.25" style="220" customWidth="1"/>
    <col min="13622" max="13860" width="8.5" style="220"/>
    <col min="13861" max="13861" width="10.5" style="220" customWidth="1"/>
    <col min="13862" max="13876" width="8.5" style="220" customWidth="1"/>
    <col min="13877" max="13877" width="49.25" style="220" customWidth="1"/>
    <col min="13878" max="14116" width="8.5" style="220"/>
    <col min="14117" max="14117" width="10.5" style="220" customWidth="1"/>
    <col min="14118" max="14132" width="8.5" style="220" customWidth="1"/>
    <col min="14133" max="14133" width="49.25" style="220" customWidth="1"/>
    <col min="14134" max="14372" width="8.5" style="220"/>
    <col min="14373" max="14373" width="10.5" style="220" customWidth="1"/>
    <col min="14374" max="14388" width="8.5" style="220" customWidth="1"/>
    <col min="14389" max="14389" width="49.25" style="220" customWidth="1"/>
    <col min="14390" max="14628" width="8.5" style="220"/>
    <col min="14629" max="14629" width="10.5" style="220" customWidth="1"/>
    <col min="14630" max="14644" width="8.5" style="220" customWidth="1"/>
    <col min="14645" max="14645" width="49.25" style="220" customWidth="1"/>
    <col min="14646" max="14884" width="8.5" style="220"/>
    <col min="14885" max="14885" width="10.5" style="220" customWidth="1"/>
    <col min="14886" max="14900" width="8.5" style="220" customWidth="1"/>
    <col min="14901" max="14901" width="49.25" style="220" customWidth="1"/>
    <col min="14902" max="15140" width="8.5" style="220"/>
    <col min="15141" max="15141" width="10.5" style="220" customWidth="1"/>
    <col min="15142" max="15156" width="8.5" style="220" customWidth="1"/>
    <col min="15157" max="15157" width="49.25" style="220" customWidth="1"/>
    <col min="15158" max="15396" width="8.5" style="220"/>
    <col min="15397" max="15397" width="10.5" style="220" customWidth="1"/>
    <col min="15398" max="15412" width="8.5" style="220" customWidth="1"/>
    <col min="15413" max="15413" width="49.25" style="220" customWidth="1"/>
    <col min="15414" max="15652" width="8.5" style="220"/>
    <col min="15653" max="15653" width="10.5" style="220" customWidth="1"/>
    <col min="15654" max="15668" width="8.5" style="220" customWidth="1"/>
    <col min="15669" max="15669" width="49.25" style="220" customWidth="1"/>
    <col min="15670" max="15908" width="8.5" style="220"/>
    <col min="15909" max="15909" width="10.5" style="220" customWidth="1"/>
    <col min="15910" max="15924" width="8.5" style="220" customWidth="1"/>
    <col min="15925" max="15925" width="49.25" style="220" customWidth="1"/>
    <col min="15926" max="16164" width="8.5" style="220"/>
    <col min="16165" max="16165" width="10.5" style="220" customWidth="1"/>
    <col min="16166" max="16180" width="8.5" style="220" customWidth="1"/>
    <col min="16181" max="16181" width="49.25" style="220" customWidth="1"/>
    <col min="16182" max="16384" width="8.5" style="220"/>
  </cols>
  <sheetData>
    <row r="1" spans="1:42" s="217" customFormat="1" ht="18" customHeight="1" x14ac:dyDescent="0.15">
      <c r="B1" s="145" t="s">
        <v>565</v>
      </c>
      <c r="D1" s="218"/>
      <c r="AN1" s="147" t="s">
        <v>244</v>
      </c>
    </row>
    <row r="2" spans="1:42" s="217" customFormat="1" ht="7.5" customHeight="1" x14ac:dyDescent="0.15">
      <c r="B2" s="145"/>
      <c r="D2" s="219"/>
      <c r="E2" s="142"/>
      <c r="F2" s="142"/>
      <c r="G2" s="142"/>
      <c r="H2" s="142"/>
      <c r="I2" s="142"/>
      <c r="J2" s="142"/>
      <c r="K2" s="142"/>
    </row>
    <row r="3" spans="1:42" s="217" customFormat="1" ht="18" customHeight="1" x14ac:dyDescent="0.15">
      <c r="B3" s="668" t="s">
        <v>245</v>
      </c>
      <c r="C3" s="668"/>
      <c r="D3" s="668"/>
      <c r="E3" s="460" t="s">
        <v>296</v>
      </c>
      <c r="F3" s="360"/>
      <c r="K3" s="669" t="s">
        <v>247</v>
      </c>
      <c r="L3" s="669"/>
      <c r="M3" s="670" t="s">
        <v>297</v>
      </c>
      <c r="N3" s="670"/>
      <c r="O3" s="670"/>
      <c r="P3" s="670"/>
      <c r="R3" s="684" t="s">
        <v>317</v>
      </c>
      <c r="S3" s="700"/>
      <c r="T3" s="683">
        <v>160</v>
      </c>
      <c r="U3" s="684"/>
      <c r="V3" s="332" t="s">
        <v>318</v>
      </c>
      <c r="W3" s="363"/>
      <c r="X3" s="683" t="s">
        <v>319</v>
      </c>
      <c r="Y3" s="683"/>
      <c r="Z3" s="683">
        <v>160</v>
      </c>
      <c r="AA3" s="684"/>
      <c r="AB3" s="332" t="s">
        <v>318</v>
      </c>
      <c r="AC3" s="364"/>
      <c r="AD3" s="712"/>
      <c r="AE3" s="712"/>
      <c r="AF3" s="712"/>
      <c r="AG3" s="712"/>
      <c r="AH3" s="364"/>
    </row>
    <row r="4" spans="1:42" ht="7.5" customHeight="1" x14ac:dyDescent="0.15"/>
    <row r="5" spans="1:42" ht="12.75" thickBot="1" x14ac:dyDescent="0.2">
      <c r="C5" s="148" t="s">
        <v>249</v>
      </c>
    </row>
    <row r="6" spans="1:42" ht="91.5" customHeight="1" thickBot="1" x14ac:dyDescent="0.2">
      <c r="C6" s="671" t="s">
        <v>564</v>
      </c>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c r="AO6" s="673"/>
      <c r="AP6" s="308"/>
    </row>
    <row r="7" spans="1:42" ht="7.5" customHeight="1" x14ac:dyDescent="0.15"/>
    <row r="8" spans="1:42" ht="13.5" x14ac:dyDescent="0.15">
      <c r="B8" s="142" t="s">
        <v>250</v>
      </c>
    </row>
    <row r="9" spans="1:42" ht="27" customHeight="1" x14ac:dyDescent="0.15">
      <c r="C9" s="674" t="s">
        <v>251</v>
      </c>
      <c r="D9" s="676" t="s">
        <v>252</v>
      </c>
      <c r="E9" s="674" t="s">
        <v>253</v>
      </c>
      <c r="F9" s="674" t="s">
        <v>254</v>
      </c>
      <c r="G9" s="678" t="s">
        <v>326</v>
      </c>
      <c r="H9" s="678" t="s">
        <v>327</v>
      </c>
      <c r="I9" s="678" t="s">
        <v>324</v>
      </c>
      <c r="J9" s="678" t="s">
        <v>325</v>
      </c>
      <c r="K9" s="680" t="s">
        <v>255</v>
      </c>
      <c r="L9" s="682"/>
      <c r="M9" s="682"/>
      <c r="N9" s="682"/>
      <c r="O9" s="681"/>
      <c r="P9" s="680" t="s">
        <v>256</v>
      </c>
      <c r="Q9" s="681"/>
      <c r="R9" s="699" t="s">
        <v>320</v>
      </c>
      <c r="S9" s="681"/>
      <c r="T9" s="685" t="s">
        <v>321</v>
      </c>
      <c r="U9" s="686"/>
      <c r="V9" s="680" t="s">
        <v>257</v>
      </c>
      <c r="W9" s="681"/>
      <c r="X9" s="699" t="s">
        <v>322</v>
      </c>
      <c r="Y9" s="682"/>
      <c r="Z9" s="685" t="s">
        <v>323</v>
      </c>
      <c r="AA9" s="687"/>
      <c r="AB9" s="222"/>
      <c r="AC9" s="680" t="s">
        <v>258</v>
      </c>
      <c r="AD9" s="681"/>
      <c r="AE9" s="680" t="s">
        <v>259</v>
      </c>
      <c r="AF9" s="681"/>
      <c r="AG9" s="680" t="s">
        <v>260</v>
      </c>
      <c r="AH9" s="681"/>
      <c r="AI9" s="680" t="s">
        <v>261</v>
      </c>
      <c r="AJ9" s="681"/>
      <c r="AK9" s="222"/>
      <c r="AL9" s="223"/>
      <c r="AM9" s="222"/>
    </row>
    <row r="10" spans="1:42" ht="24" x14ac:dyDescent="0.15">
      <c r="C10" s="675"/>
      <c r="D10" s="677"/>
      <c r="E10" s="675"/>
      <c r="F10" s="675"/>
      <c r="G10" s="679"/>
      <c r="H10" s="679"/>
      <c r="I10" s="679"/>
      <c r="J10" s="679"/>
      <c r="K10" s="224" t="s">
        <v>262</v>
      </c>
      <c r="L10" s="225" t="s">
        <v>263</v>
      </c>
      <c r="M10" s="226" t="s">
        <v>264</v>
      </c>
      <c r="N10" s="226" t="s">
        <v>265</v>
      </c>
      <c r="O10" s="226" t="s">
        <v>146</v>
      </c>
      <c r="P10" s="226" t="s">
        <v>266</v>
      </c>
      <c r="Q10" s="226" t="s">
        <v>267</v>
      </c>
      <c r="R10" s="226" t="s">
        <v>266</v>
      </c>
      <c r="S10" s="226" t="s">
        <v>267</v>
      </c>
      <c r="T10" s="346" t="s">
        <v>266</v>
      </c>
      <c r="U10" s="346" t="s">
        <v>267</v>
      </c>
      <c r="V10" s="226" t="s">
        <v>266</v>
      </c>
      <c r="W10" s="226" t="s">
        <v>267</v>
      </c>
      <c r="X10" s="226" t="s">
        <v>266</v>
      </c>
      <c r="Y10" s="226" t="s">
        <v>267</v>
      </c>
      <c r="Z10" s="346" t="s">
        <v>266</v>
      </c>
      <c r="AA10" s="346" t="s">
        <v>267</v>
      </c>
      <c r="AB10" s="224" t="s">
        <v>268</v>
      </c>
      <c r="AC10" s="226" t="s">
        <v>266</v>
      </c>
      <c r="AD10" s="226" t="s">
        <v>267</v>
      </c>
      <c r="AE10" s="226" t="s">
        <v>266</v>
      </c>
      <c r="AF10" s="226" t="s">
        <v>267</v>
      </c>
      <c r="AG10" s="226" t="s">
        <v>266</v>
      </c>
      <c r="AH10" s="226" t="s">
        <v>267</v>
      </c>
      <c r="AI10" s="226" t="s">
        <v>266</v>
      </c>
      <c r="AJ10" s="226" t="s">
        <v>267</v>
      </c>
      <c r="AK10" s="224" t="s">
        <v>269</v>
      </c>
      <c r="AL10" s="227" t="s">
        <v>270</v>
      </c>
      <c r="AM10" s="224" t="s">
        <v>271</v>
      </c>
      <c r="AO10" s="228"/>
    </row>
    <row r="11" spans="1:42" ht="4.5" customHeight="1" x14ac:dyDescent="0.15">
      <c r="C11" s="230"/>
      <c r="D11" s="229"/>
      <c r="E11" s="230"/>
      <c r="F11" s="230"/>
      <c r="G11" s="343"/>
      <c r="H11" s="343"/>
      <c r="I11" s="343"/>
      <c r="J11" s="343"/>
      <c r="K11" s="231"/>
      <c r="L11" s="232"/>
      <c r="M11" s="233"/>
      <c r="N11" s="233"/>
      <c r="O11" s="328"/>
      <c r="P11" s="328"/>
      <c r="Q11" s="328"/>
      <c r="R11" s="328"/>
      <c r="S11" s="328"/>
      <c r="T11" s="346"/>
      <c r="U11" s="346"/>
      <c r="V11" s="328"/>
      <c r="W11" s="328"/>
      <c r="X11" s="328"/>
      <c r="Y11" s="328"/>
      <c r="Z11" s="348"/>
      <c r="AA11" s="348"/>
      <c r="AB11" s="231"/>
      <c r="AC11" s="328"/>
      <c r="AD11" s="328"/>
      <c r="AE11" s="328"/>
      <c r="AF11" s="328"/>
      <c r="AG11" s="328"/>
      <c r="AH11" s="328"/>
      <c r="AI11" s="328"/>
      <c r="AJ11" s="328"/>
      <c r="AK11" s="234"/>
      <c r="AL11" s="234"/>
      <c r="AM11" s="231"/>
      <c r="AO11" s="228"/>
    </row>
    <row r="12" spans="1:42" x14ac:dyDescent="0.15">
      <c r="A12" s="220">
        <v>1</v>
      </c>
      <c r="C12" s="456"/>
      <c r="D12" s="457"/>
      <c r="E12" s="456"/>
      <c r="F12" s="456"/>
      <c r="G12" s="344">
        <f>F12*$T$3/1000</f>
        <v>0</v>
      </c>
      <c r="H12" s="344">
        <f>F12*$Z$3/1000</f>
        <v>0</v>
      </c>
      <c r="I12" s="345" t="str">
        <f>IFERROR(P12/R12,"")</f>
        <v/>
      </c>
      <c r="J12" s="345" t="str">
        <f>IFERROR(Q12/S12,"")</f>
        <v/>
      </c>
      <c r="K12" s="456"/>
      <c r="L12" s="456"/>
      <c r="M12" s="456"/>
      <c r="N12" s="456"/>
      <c r="O12" s="235" t="str">
        <f>IFERROR(VLOOKUP($L12,'様式8-2'!$B$11:$N$57,入力規則!L$8,FALSE),"")</f>
        <v/>
      </c>
      <c r="P12" s="236" t="str">
        <f>IFERROR(VLOOKUP($L12,'様式8-2'!$B$11:$N$57,入力規則!C$8,FALSE),"")</f>
        <v/>
      </c>
      <c r="Q12" s="236" t="str">
        <f>IFERROR(VLOOKUP($L12,'様式8-2'!$B$11:$N$57,入力規則!D$8,FALSE),"")</f>
        <v/>
      </c>
      <c r="R12" s="237" t="str">
        <f>IFERROR(VLOOKUP($L12,'様式8-2'!$B$11:$N$57,入力規則!E$8,FALSE),"")</f>
        <v/>
      </c>
      <c r="S12" s="237" t="str">
        <f>IFERROR(VLOOKUP($L12,'様式8-2'!$B$11:$N$57,入力規則!F$8,FALSE),"")</f>
        <v/>
      </c>
      <c r="T12" s="347" t="str">
        <f>IFERROR(G12/I12,"")</f>
        <v/>
      </c>
      <c r="U12" s="347" t="str">
        <f>IFERROR(H12/J12,"")</f>
        <v/>
      </c>
      <c r="V12" s="237" t="str">
        <f>IFERROR(VLOOKUP($L12,'様式8-2'!$B$11:$N$57,入力規則!G$8,FALSE),"")</f>
        <v/>
      </c>
      <c r="W12" s="237" t="str">
        <f>IFERROR(VLOOKUP($L12,'様式8-2'!$B$11:$N$57,入力規則!H$8,FALSE),"")</f>
        <v/>
      </c>
      <c r="X12" s="238"/>
      <c r="Y12" s="238"/>
      <c r="Z12" s="349"/>
      <c r="AA12" s="349"/>
      <c r="AB12" s="456"/>
      <c r="AC12" s="239" t="str">
        <f>IFERROR(P12*$AB12,"")</f>
        <v/>
      </c>
      <c r="AD12" s="239" t="str">
        <f t="shared" ref="AD12:AD43" si="0">IFERROR(Q12*$AB12,"")</f>
        <v/>
      </c>
      <c r="AE12" s="239" t="str">
        <f t="shared" ref="AE12:AE43" si="1">IFERROR(R12*$AB12,"")</f>
        <v/>
      </c>
      <c r="AF12" s="239" t="str">
        <f t="shared" ref="AF12:AF43" si="2">IFERROR(S12*$AB12,"")</f>
        <v/>
      </c>
      <c r="AG12" s="239" t="str">
        <f t="shared" ref="AG12:AG43" si="3">IFERROR(V12*$AB12,"")</f>
        <v/>
      </c>
      <c r="AH12" s="239" t="str">
        <f t="shared" ref="AH12:AH43" si="4">IFERROR(W12*$AB12,"")</f>
        <v/>
      </c>
      <c r="AI12" s="238"/>
      <c r="AJ12" s="238"/>
      <c r="AK12" s="241" t="str">
        <f>IFERROR(VLOOKUP($L12,'様式8-2'!$B$11:$N$57,12,FALSE),"")</f>
        <v/>
      </c>
      <c r="AL12" s="241" t="str">
        <f>IFERROR(VLOOKUP($L12,'様式8-2'!$B$11:$N$57,13,FALSE),"")</f>
        <v/>
      </c>
      <c r="AM12" s="458"/>
    </row>
    <row r="13" spans="1:42" x14ac:dyDescent="0.15">
      <c r="A13" s="220">
        <v>2</v>
      </c>
      <c r="C13" s="456"/>
      <c r="D13" s="457"/>
      <c r="E13" s="456"/>
      <c r="F13" s="456"/>
      <c r="G13" s="344">
        <f t="shared" ref="G13:G76" si="5">F13*$T$3/1000</f>
        <v>0</v>
      </c>
      <c r="H13" s="344">
        <f t="shared" ref="H13:H76" si="6">F13*$Z$3/1000</f>
        <v>0</v>
      </c>
      <c r="I13" s="345" t="str">
        <f t="shared" ref="I13:J76" si="7">IFERROR(P13/R13,"")</f>
        <v/>
      </c>
      <c r="J13" s="345" t="str">
        <f t="shared" si="7"/>
        <v/>
      </c>
      <c r="K13" s="456"/>
      <c r="L13" s="456"/>
      <c r="M13" s="456"/>
      <c r="N13" s="456"/>
      <c r="O13" s="235" t="str">
        <f>IFERROR(VLOOKUP($L13,'様式8-2'!$B$11:$N$57,入力規則!L$8,FALSE),"")</f>
        <v/>
      </c>
      <c r="P13" s="236" t="str">
        <f>IFERROR(VLOOKUP($L13,'様式8-2'!$B$11:$N$57,入力規則!C$8,FALSE),"")</f>
        <v/>
      </c>
      <c r="Q13" s="236" t="str">
        <f>IFERROR(VLOOKUP($L13,'様式8-2'!$B$11:$N$57,入力規則!D$8,FALSE),"")</f>
        <v/>
      </c>
      <c r="R13" s="237" t="str">
        <f>IFERROR(VLOOKUP($L13,'様式8-2'!$B$11:$N$57,入力規則!E$8,FALSE),"")</f>
        <v/>
      </c>
      <c r="S13" s="237" t="str">
        <f>IFERROR(VLOOKUP($L13,'様式8-2'!$B$11:$N$57,入力規則!F$8,FALSE),"")</f>
        <v/>
      </c>
      <c r="T13" s="347" t="str">
        <f t="shared" ref="T13:T76" si="8">IFERROR(G13/I13,"")</f>
        <v/>
      </c>
      <c r="U13" s="347" t="str">
        <f t="shared" ref="U13:U76" si="9">IFERROR(H13/J13,"")</f>
        <v/>
      </c>
      <c r="V13" s="237" t="str">
        <f>IFERROR(VLOOKUP($L13,'様式8-2'!$B$11:$N$57,入力規則!G$8,FALSE),"")</f>
        <v/>
      </c>
      <c r="W13" s="237" t="str">
        <f>IFERROR(VLOOKUP($L13,'様式8-2'!$B$11:$N$57,入力規則!H$8,FALSE),"")</f>
        <v/>
      </c>
      <c r="X13" s="238"/>
      <c r="Y13" s="238"/>
      <c r="Z13" s="349"/>
      <c r="AA13" s="349"/>
      <c r="AB13" s="456"/>
      <c r="AC13" s="239" t="str">
        <f t="shared" ref="AC13:AC43" si="10">IFERROR(P13*$AB13,"")</f>
        <v/>
      </c>
      <c r="AD13" s="239" t="str">
        <f t="shared" si="0"/>
        <v/>
      </c>
      <c r="AE13" s="240" t="str">
        <f t="shared" si="1"/>
        <v/>
      </c>
      <c r="AF13" s="240" t="str">
        <f>IFERROR(S13*$AB13,"")</f>
        <v/>
      </c>
      <c r="AG13" s="240" t="str">
        <f t="shared" si="3"/>
        <v/>
      </c>
      <c r="AH13" s="240" t="str">
        <f t="shared" si="4"/>
        <v/>
      </c>
      <c r="AI13" s="238"/>
      <c r="AJ13" s="238"/>
      <c r="AK13" s="241" t="str">
        <f>IFERROR(VLOOKUP($L13,'様式8-2'!$B$11:$N$57,12,FALSE),"")</f>
        <v/>
      </c>
      <c r="AL13" s="241" t="str">
        <f>IFERROR(VLOOKUP($L13,'様式8-2'!$B$11:$N$57,13,FALSE),"")</f>
        <v/>
      </c>
      <c r="AM13" s="458"/>
    </row>
    <row r="14" spans="1:42" x14ac:dyDescent="0.15">
      <c r="A14" s="220">
        <v>3</v>
      </c>
      <c r="C14" s="456"/>
      <c r="D14" s="457"/>
      <c r="E14" s="456"/>
      <c r="F14" s="456"/>
      <c r="G14" s="344">
        <f t="shared" si="5"/>
        <v>0</v>
      </c>
      <c r="H14" s="344">
        <f t="shared" si="6"/>
        <v>0</v>
      </c>
      <c r="I14" s="345" t="str">
        <f t="shared" si="7"/>
        <v/>
      </c>
      <c r="J14" s="345" t="str">
        <f t="shared" si="7"/>
        <v/>
      </c>
      <c r="K14" s="456"/>
      <c r="L14" s="456"/>
      <c r="M14" s="456"/>
      <c r="N14" s="456"/>
      <c r="O14" s="235"/>
      <c r="P14" s="236" t="str">
        <f>IFERROR(VLOOKUP($L14,'様式8-2'!$B$11:$N$57,入力規則!C$8,FALSE),"")</f>
        <v/>
      </c>
      <c r="Q14" s="236" t="str">
        <f>IFERROR(VLOOKUP($L14,'様式8-2'!$B$11:$N$57,入力規則!D$8,FALSE),"")</f>
        <v/>
      </c>
      <c r="R14" s="237" t="str">
        <f>IFERROR(VLOOKUP($L14,'様式8-2'!$B$11:$N$57,入力規則!E$8,FALSE),"")</f>
        <v/>
      </c>
      <c r="S14" s="237" t="str">
        <f>IFERROR(VLOOKUP($L14,'様式8-2'!$B$11:$N$57,入力規則!F$8,FALSE),"")</f>
        <v/>
      </c>
      <c r="T14" s="347" t="str">
        <f t="shared" si="8"/>
        <v/>
      </c>
      <c r="U14" s="347" t="str">
        <f t="shared" si="9"/>
        <v/>
      </c>
      <c r="V14" s="237" t="str">
        <f>IFERROR(VLOOKUP($L14,'様式8-2'!$B$11:$N$57,入力規則!G$8,FALSE),"")</f>
        <v/>
      </c>
      <c r="W14" s="237" t="str">
        <f>IFERROR(VLOOKUP($L14,'様式8-2'!$B$11:$N$57,入力規則!H$8,FALSE),"")</f>
        <v/>
      </c>
      <c r="X14" s="238"/>
      <c r="Y14" s="238"/>
      <c r="Z14" s="349"/>
      <c r="AA14" s="349"/>
      <c r="AB14" s="456"/>
      <c r="AC14" s="239" t="str">
        <f t="shared" si="10"/>
        <v/>
      </c>
      <c r="AD14" s="239" t="str">
        <f>IFERROR(Q14*$AB14,"")</f>
        <v/>
      </c>
      <c r="AE14" s="240" t="str">
        <f>IFERROR(R14*$AB14,"")</f>
        <v/>
      </c>
      <c r="AF14" s="240" t="str">
        <f>IFERROR(S14*$AB14,"")</f>
        <v/>
      </c>
      <c r="AG14" s="240" t="str">
        <f>IFERROR(V14*$AB14,"")</f>
        <v/>
      </c>
      <c r="AH14" s="240" t="str">
        <f>IFERROR(W14*$AB14,"")</f>
        <v/>
      </c>
      <c r="AI14" s="238"/>
      <c r="AJ14" s="238"/>
      <c r="AK14" s="241" t="str">
        <f>IFERROR(VLOOKUP($L14,'様式8-2'!$B$11:$N$57,12,FALSE),"")</f>
        <v/>
      </c>
      <c r="AL14" s="241" t="str">
        <f>IFERROR(VLOOKUP($L14,'様式8-2'!$B$11:$N$57,13,FALSE),"")</f>
        <v/>
      </c>
      <c r="AM14" s="458"/>
    </row>
    <row r="15" spans="1:42" x14ac:dyDescent="0.15">
      <c r="A15" s="220">
        <v>4</v>
      </c>
      <c r="C15" s="456"/>
      <c r="D15" s="457"/>
      <c r="E15" s="456"/>
      <c r="F15" s="456"/>
      <c r="G15" s="344">
        <f t="shared" si="5"/>
        <v>0</v>
      </c>
      <c r="H15" s="344">
        <f t="shared" si="6"/>
        <v>0</v>
      </c>
      <c r="I15" s="345" t="str">
        <f t="shared" si="7"/>
        <v/>
      </c>
      <c r="J15" s="345" t="str">
        <f t="shared" si="7"/>
        <v/>
      </c>
      <c r="K15" s="456"/>
      <c r="L15" s="456"/>
      <c r="M15" s="456"/>
      <c r="N15" s="456"/>
      <c r="O15" s="235" t="str">
        <f>IFERROR(VLOOKUP($L15,'様式8-2'!$B$11:$N$57,入力規則!L$8,FALSE),"")</f>
        <v/>
      </c>
      <c r="P15" s="236" t="str">
        <f>IFERROR(VLOOKUP($L15,'様式8-2'!$B$11:$N$57,入力規則!C$8,FALSE),"")</f>
        <v/>
      </c>
      <c r="Q15" s="236" t="str">
        <f>IFERROR(VLOOKUP($L15,'様式8-2'!$B$11:$N$57,入力規則!D$8,FALSE),"")</f>
        <v/>
      </c>
      <c r="R15" s="237" t="str">
        <f>IFERROR(VLOOKUP($L15,'様式8-2'!$B$11:$N$57,入力規則!E$8,FALSE),"")</f>
        <v/>
      </c>
      <c r="S15" s="237" t="str">
        <f>IFERROR(VLOOKUP($L15,'様式8-2'!$B$11:$N$57,入力規則!F$8,FALSE),"")</f>
        <v/>
      </c>
      <c r="T15" s="347" t="str">
        <f t="shared" si="8"/>
        <v/>
      </c>
      <c r="U15" s="347" t="str">
        <f t="shared" si="9"/>
        <v/>
      </c>
      <c r="V15" s="237" t="str">
        <f>IFERROR(VLOOKUP($L15,'様式8-2'!$B$11:$N$57,入力規則!G$8,FALSE),"")</f>
        <v/>
      </c>
      <c r="W15" s="237" t="str">
        <f>IFERROR(VLOOKUP($L15,'様式8-2'!$B$11:$N$57,入力規則!H$8,FALSE),"")</f>
        <v/>
      </c>
      <c r="X15" s="238"/>
      <c r="Y15" s="238"/>
      <c r="Z15" s="349"/>
      <c r="AA15" s="349"/>
      <c r="AB15" s="456"/>
      <c r="AC15" s="239" t="str">
        <f t="shared" si="10"/>
        <v/>
      </c>
      <c r="AD15" s="239" t="str">
        <f t="shared" si="0"/>
        <v/>
      </c>
      <c r="AE15" s="240" t="str">
        <f t="shared" si="1"/>
        <v/>
      </c>
      <c r="AF15" s="240" t="str">
        <f t="shared" si="2"/>
        <v/>
      </c>
      <c r="AG15" s="240" t="str">
        <f t="shared" si="3"/>
        <v/>
      </c>
      <c r="AH15" s="240" t="str">
        <f t="shared" si="4"/>
        <v/>
      </c>
      <c r="AI15" s="238"/>
      <c r="AJ15" s="238"/>
      <c r="AK15" s="241" t="str">
        <f>IFERROR(VLOOKUP($L15,'様式8-2'!$B$11:$N$57,12,FALSE),"")</f>
        <v/>
      </c>
      <c r="AL15" s="241" t="str">
        <f>IFERROR(VLOOKUP($L15,'様式8-2'!$B$11:$N$57,13,FALSE),"")</f>
        <v/>
      </c>
      <c r="AM15" s="458"/>
    </row>
    <row r="16" spans="1:42" x14ac:dyDescent="0.15">
      <c r="A16" s="220">
        <v>5</v>
      </c>
      <c r="C16" s="456"/>
      <c r="D16" s="457"/>
      <c r="E16" s="456"/>
      <c r="F16" s="456"/>
      <c r="G16" s="344">
        <f t="shared" si="5"/>
        <v>0</v>
      </c>
      <c r="H16" s="344">
        <f t="shared" si="6"/>
        <v>0</v>
      </c>
      <c r="I16" s="345" t="str">
        <f t="shared" si="7"/>
        <v/>
      </c>
      <c r="J16" s="345" t="str">
        <f t="shared" si="7"/>
        <v/>
      </c>
      <c r="K16" s="456"/>
      <c r="L16" s="456"/>
      <c r="M16" s="456"/>
      <c r="N16" s="456"/>
      <c r="O16" s="235" t="str">
        <f>IFERROR(VLOOKUP($L16,'様式8-2'!$B$11:$N$57,入力規則!L$8,FALSE),"")</f>
        <v/>
      </c>
      <c r="P16" s="236" t="str">
        <f>IFERROR(VLOOKUP($L16,'様式8-2'!$B$11:$N$57,入力規則!C$8,FALSE),"")</f>
        <v/>
      </c>
      <c r="Q16" s="236" t="str">
        <f>IFERROR(VLOOKUP($L16,'様式8-2'!$B$11:$N$57,入力規則!D$8,FALSE),"")</f>
        <v/>
      </c>
      <c r="R16" s="237" t="str">
        <f>IFERROR(VLOOKUP($L16,'様式8-2'!$B$11:$N$57,入力規則!E$8,FALSE),"")</f>
        <v/>
      </c>
      <c r="S16" s="237" t="str">
        <f>IFERROR(VLOOKUP($L16,'様式8-2'!$B$11:$N$57,入力規則!F$8,FALSE),"")</f>
        <v/>
      </c>
      <c r="T16" s="347" t="str">
        <f t="shared" si="8"/>
        <v/>
      </c>
      <c r="U16" s="347" t="str">
        <f t="shared" si="9"/>
        <v/>
      </c>
      <c r="V16" s="237" t="str">
        <f>IFERROR(VLOOKUP($L16,'様式8-2'!$B$11:$N$57,入力規則!G$8,FALSE),"")</f>
        <v/>
      </c>
      <c r="W16" s="237" t="str">
        <f>IFERROR(VLOOKUP($L16,'様式8-2'!$B$11:$N$57,入力規則!H$8,FALSE),"")</f>
        <v/>
      </c>
      <c r="X16" s="238"/>
      <c r="Y16" s="238"/>
      <c r="Z16" s="349"/>
      <c r="AA16" s="349"/>
      <c r="AB16" s="456"/>
      <c r="AC16" s="239" t="str">
        <f t="shared" si="10"/>
        <v/>
      </c>
      <c r="AD16" s="239" t="str">
        <f t="shared" si="0"/>
        <v/>
      </c>
      <c r="AE16" s="240" t="str">
        <f t="shared" si="1"/>
        <v/>
      </c>
      <c r="AF16" s="240" t="str">
        <f t="shared" si="2"/>
        <v/>
      </c>
      <c r="AG16" s="240" t="str">
        <f t="shared" si="3"/>
        <v/>
      </c>
      <c r="AH16" s="240" t="str">
        <f t="shared" si="4"/>
        <v/>
      </c>
      <c r="AI16" s="238"/>
      <c r="AJ16" s="238"/>
      <c r="AK16" s="241" t="str">
        <f>IFERROR(VLOOKUP($L16,'様式8-2'!$B$11:$N$57,12,FALSE),"")</f>
        <v/>
      </c>
      <c r="AL16" s="241" t="str">
        <f>IFERROR(VLOOKUP($L16,'様式8-2'!$B$11:$N$57,13,FALSE),"")</f>
        <v/>
      </c>
      <c r="AM16" s="458"/>
    </row>
    <row r="17" spans="1:39" x14ac:dyDescent="0.15">
      <c r="A17" s="220">
        <v>6</v>
      </c>
      <c r="C17" s="456"/>
      <c r="D17" s="457"/>
      <c r="E17" s="456"/>
      <c r="F17" s="456"/>
      <c r="G17" s="344">
        <f t="shared" si="5"/>
        <v>0</v>
      </c>
      <c r="H17" s="344">
        <f t="shared" si="6"/>
        <v>0</v>
      </c>
      <c r="I17" s="345" t="str">
        <f t="shared" si="7"/>
        <v/>
      </c>
      <c r="J17" s="345" t="str">
        <f t="shared" si="7"/>
        <v/>
      </c>
      <c r="K17" s="456"/>
      <c r="L17" s="456"/>
      <c r="M17" s="456"/>
      <c r="N17" s="456"/>
      <c r="O17" s="235" t="str">
        <f>IFERROR(VLOOKUP($L17,'様式8-2'!$B$11:$N$57,入力規則!L$8,FALSE),"")</f>
        <v/>
      </c>
      <c r="P17" s="236" t="str">
        <f>IFERROR(VLOOKUP($L17,'様式8-2'!$B$11:$N$57,入力規則!C$8,FALSE),"")</f>
        <v/>
      </c>
      <c r="Q17" s="236" t="str">
        <f>IFERROR(VLOOKUP($L17,'様式8-2'!$B$11:$N$57,入力規則!D$8,FALSE),"")</f>
        <v/>
      </c>
      <c r="R17" s="237" t="str">
        <f>IFERROR(VLOOKUP($L17,'様式8-2'!$B$11:$N$57,入力規則!E$8,FALSE),"")</f>
        <v/>
      </c>
      <c r="S17" s="237" t="str">
        <f>IFERROR(VLOOKUP($L17,'様式8-2'!$B$11:$N$57,入力規則!F$8,FALSE),"")</f>
        <v/>
      </c>
      <c r="T17" s="347" t="str">
        <f t="shared" si="8"/>
        <v/>
      </c>
      <c r="U17" s="347" t="str">
        <f t="shared" si="9"/>
        <v/>
      </c>
      <c r="V17" s="237" t="str">
        <f>IFERROR(VLOOKUP($L17,'様式8-2'!$B$11:$N$57,入力規則!G$8,FALSE),"")</f>
        <v/>
      </c>
      <c r="W17" s="237" t="str">
        <f>IFERROR(VLOOKUP($L17,'様式8-2'!$B$11:$N$57,入力規則!H$8,FALSE),"")</f>
        <v/>
      </c>
      <c r="X17" s="238"/>
      <c r="Y17" s="238"/>
      <c r="Z17" s="349"/>
      <c r="AA17" s="349"/>
      <c r="AB17" s="456"/>
      <c r="AC17" s="239" t="str">
        <f t="shared" si="10"/>
        <v/>
      </c>
      <c r="AD17" s="239" t="str">
        <f t="shared" si="0"/>
        <v/>
      </c>
      <c r="AE17" s="240" t="str">
        <f t="shared" si="1"/>
        <v/>
      </c>
      <c r="AF17" s="240" t="str">
        <f t="shared" si="2"/>
        <v/>
      </c>
      <c r="AG17" s="240" t="str">
        <f t="shared" si="3"/>
        <v/>
      </c>
      <c r="AH17" s="240" t="str">
        <f t="shared" si="4"/>
        <v/>
      </c>
      <c r="AI17" s="238"/>
      <c r="AJ17" s="238"/>
      <c r="AK17" s="241" t="str">
        <f>IFERROR(VLOOKUP($L17,'様式8-2'!$B$11:$N$57,12,FALSE),"")</f>
        <v/>
      </c>
      <c r="AL17" s="241" t="str">
        <f>IFERROR(VLOOKUP($L17,'様式8-2'!$B$11:$N$57,13,FALSE),"")</f>
        <v/>
      </c>
      <c r="AM17" s="458"/>
    </row>
    <row r="18" spans="1:39" x14ac:dyDescent="0.15">
      <c r="A18" s="220">
        <v>7</v>
      </c>
      <c r="C18" s="456"/>
      <c r="D18" s="457"/>
      <c r="E18" s="456"/>
      <c r="F18" s="456"/>
      <c r="G18" s="344">
        <f t="shared" si="5"/>
        <v>0</v>
      </c>
      <c r="H18" s="344">
        <f t="shared" si="6"/>
        <v>0</v>
      </c>
      <c r="I18" s="345" t="str">
        <f t="shared" si="7"/>
        <v/>
      </c>
      <c r="J18" s="345" t="str">
        <f t="shared" si="7"/>
        <v/>
      </c>
      <c r="K18" s="456"/>
      <c r="L18" s="456"/>
      <c r="M18" s="456"/>
      <c r="N18" s="456"/>
      <c r="O18" s="235" t="str">
        <f>IFERROR(VLOOKUP($L18,'様式8-2'!$B$11:$N$57,入力規則!L$8,FALSE),"")</f>
        <v/>
      </c>
      <c r="P18" s="236" t="str">
        <f>IFERROR(VLOOKUP($L18,'様式8-2'!$B$11:$N$57,入力規則!C$8,FALSE),"")</f>
        <v/>
      </c>
      <c r="Q18" s="236" t="str">
        <f>IFERROR(VLOOKUP($L18,'様式8-2'!$B$11:$N$57,入力規則!D$8,FALSE),"")</f>
        <v/>
      </c>
      <c r="R18" s="237" t="str">
        <f>IFERROR(VLOOKUP($L18,'様式8-2'!$B$11:$N$57,入力規則!E$8,FALSE),"")</f>
        <v/>
      </c>
      <c r="S18" s="237" t="str">
        <f>IFERROR(VLOOKUP($L18,'様式8-2'!$B$11:$N$57,入力規則!F$8,FALSE),"")</f>
        <v/>
      </c>
      <c r="T18" s="347" t="str">
        <f t="shared" si="8"/>
        <v/>
      </c>
      <c r="U18" s="347" t="str">
        <f t="shared" si="9"/>
        <v/>
      </c>
      <c r="V18" s="237" t="str">
        <f>IFERROR(VLOOKUP($L18,'様式8-2'!$B$11:$N$57,入力規則!G$8,FALSE),"")</f>
        <v/>
      </c>
      <c r="W18" s="237" t="str">
        <f>IFERROR(VLOOKUP($L18,'様式8-2'!$B$11:$N$57,入力規則!H$8,FALSE),"")</f>
        <v/>
      </c>
      <c r="X18" s="238"/>
      <c r="Y18" s="238"/>
      <c r="Z18" s="349"/>
      <c r="AA18" s="349"/>
      <c r="AB18" s="456"/>
      <c r="AC18" s="239" t="str">
        <f t="shared" si="10"/>
        <v/>
      </c>
      <c r="AD18" s="239" t="str">
        <f t="shared" si="0"/>
        <v/>
      </c>
      <c r="AE18" s="240" t="str">
        <f t="shared" si="1"/>
        <v/>
      </c>
      <c r="AF18" s="240" t="str">
        <f t="shared" si="2"/>
        <v/>
      </c>
      <c r="AG18" s="240" t="str">
        <f t="shared" si="3"/>
        <v/>
      </c>
      <c r="AH18" s="240" t="str">
        <f t="shared" si="4"/>
        <v/>
      </c>
      <c r="AI18" s="238"/>
      <c r="AJ18" s="238"/>
      <c r="AK18" s="241" t="str">
        <f>IFERROR(VLOOKUP($L18,'様式8-2'!$B$11:$N$57,12,FALSE),"")</f>
        <v/>
      </c>
      <c r="AL18" s="241" t="str">
        <f>IFERROR(VLOOKUP($L18,'様式8-2'!$B$11:$N$57,13,FALSE),"")</f>
        <v/>
      </c>
      <c r="AM18" s="458"/>
    </row>
    <row r="19" spans="1:39" x14ac:dyDescent="0.15">
      <c r="A19" s="220">
        <v>8</v>
      </c>
      <c r="C19" s="456"/>
      <c r="D19" s="457"/>
      <c r="E19" s="456"/>
      <c r="F19" s="456"/>
      <c r="G19" s="344">
        <f t="shared" si="5"/>
        <v>0</v>
      </c>
      <c r="H19" s="344">
        <f t="shared" si="6"/>
        <v>0</v>
      </c>
      <c r="I19" s="345" t="str">
        <f t="shared" si="7"/>
        <v/>
      </c>
      <c r="J19" s="345" t="str">
        <f t="shared" si="7"/>
        <v/>
      </c>
      <c r="K19" s="456"/>
      <c r="L19" s="456"/>
      <c r="M19" s="456"/>
      <c r="N19" s="456"/>
      <c r="O19" s="235" t="str">
        <f>IFERROR(VLOOKUP($L19,'様式8-2'!$B$11:$N$57,入力規則!L$8,FALSE),"")</f>
        <v/>
      </c>
      <c r="P19" s="236" t="str">
        <f>IFERROR(VLOOKUP($L19,'様式8-2'!$B$11:$N$57,入力規則!C$8,FALSE),"")</f>
        <v/>
      </c>
      <c r="Q19" s="236" t="str">
        <f>IFERROR(VLOOKUP($L19,'様式8-2'!$B$11:$N$57,入力規則!D$8,FALSE),"")</f>
        <v/>
      </c>
      <c r="R19" s="237" t="str">
        <f>IFERROR(VLOOKUP($L19,'様式8-2'!$B$11:$N$57,入力規則!E$8,FALSE),"")</f>
        <v/>
      </c>
      <c r="S19" s="237" t="str">
        <f>IFERROR(VLOOKUP($L19,'様式8-2'!$B$11:$N$57,入力規則!F$8,FALSE),"")</f>
        <v/>
      </c>
      <c r="T19" s="347" t="str">
        <f t="shared" si="8"/>
        <v/>
      </c>
      <c r="U19" s="347" t="str">
        <f t="shared" si="9"/>
        <v/>
      </c>
      <c r="V19" s="237" t="str">
        <f>IFERROR(VLOOKUP($L19,'様式8-2'!$B$11:$N$57,入力規則!G$8,FALSE),"")</f>
        <v/>
      </c>
      <c r="W19" s="237" t="str">
        <f>IFERROR(VLOOKUP($L19,'様式8-2'!$B$11:$N$57,入力規則!H$8,FALSE),"")</f>
        <v/>
      </c>
      <c r="X19" s="238"/>
      <c r="Y19" s="238"/>
      <c r="Z19" s="349"/>
      <c r="AA19" s="349"/>
      <c r="AB19" s="456"/>
      <c r="AC19" s="239" t="str">
        <f t="shared" si="10"/>
        <v/>
      </c>
      <c r="AD19" s="239" t="str">
        <f t="shared" si="0"/>
        <v/>
      </c>
      <c r="AE19" s="240" t="str">
        <f t="shared" si="1"/>
        <v/>
      </c>
      <c r="AF19" s="240" t="str">
        <f t="shared" si="2"/>
        <v/>
      </c>
      <c r="AG19" s="240" t="str">
        <f t="shared" si="3"/>
        <v/>
      </c>
      <c r="AH19" s="240" t="str">
        <f t="shared" si="4"/>
        <v/>
      </c>
      <c r="AI19" s="238"/>
      <c r="AJ19" s="238"/>
      <c r="AK19" s="241" t="str">
        <f>IFERROR(VLOOKUP($L19,'様式8-2'!$B$11:$N$57,12,FALSE),"")</f>
        <v/>
      </c>
      <c r="AL19" s="241" t="str">
        <f>IFERROR(VLOOKUP($L19,'様式8-2'!$B$11:$N$57,13,FALSE),"")</f>
        <v/>
      </c>
      <c r="AM19" s="458"/>
    </row>
    <row r="20" spans="1:39" x14ac:dyDescent="0.15">
      <c r="A20" s="220">
        <v>9</v>
      </c>
      <c r="C20" s="456"/>
      <c r="D20" s="457"/>
      <c r="E20" s="456"/>
      <c r="F20" s="456"/>
      <c r="G20" s="344">
        <f t="shared" si="5"/>
        <v>0</v>
      </c>
      <c r="H20" s="344">
        <f t="shared" si="6"/>
        <v>0</v>
      </c>
      <c r="I20" s="345" t="str">
        <f t="shared" si="7"/>
        <v/>
      </c>
      <c r="J20" s="345" t="str">
        <f t="shared" si="7"/>
        <v/>
      </c>
      <c r="K20" s="456"/>
      <c r="L20" s="456"/>
      <c r="M20" s="456"/>
      <c r="N20" s="456"/>
      <c r="O20" s="235" t="str">
        <f>IFERROR(VLOOKUP($L20,'様式8-2'!$B$11:$N$57,入力規則!L$8,FALSE),"")</f>
        <v/>
      </c>
      <c r="P20" s="236" t="str">
        <f>IFERROR(VLOOKUP($L20,'様式8-2'!$B$11:$N$57,入力規則!C$8,FALSE),"")</f>
        <v/>
      </c>
      <c r="Q20" s="236" t="str">
        <f>IFERROR(VLOOKUP($L20,'様式8-2'!$B$11:$N$57,入力規則!D$8,FALSE),"")</f>
        <v/>
      </c>
      <c r="R20" s="237" t="str">
        <f>IFERROR(VLOOKUP($L20,'様式8-2'!$B$11:$N$57,入力規則!E$8,FALSE),"")</f>
        <v/>
      </c>
      <c r="S20" s="237" t="str">
        <f>IFERROR(VLOOKUP($L20,'様式8-2'!$B$11:$N$57,入力規則!F$8,FALSE),"")</f>
        <v/>
      </c>
      <c r="T20" s="347" t="str">
        <f t="shared" si="8"/>
        <v/>
      </c>
      <c r="U20" s="347" t="str">
        <f t="shared" si="9"/>
        <v/>
      </c>
      <c r="V20" s="237" t="str">
        <f>IFERROR(VLOOKUP($L20,'様式8-2'!$B$11:$N$57,入力規則!G$8,FALSE),"")</f>
        <v/>
      </c>
      <c r="W20" s="237" t="str">
        <f>IFERROR(VLOOKUP($L20,'様式8-2'!$B$11:$N$57,入力規則!H$8,FALSE),"")</f>
        <v/>
      </c>
      <c r="X20" s="238"/>
      <c r="Y20" s="238"/>
      <c r="Z20" s="349"/>
      <c r="AA20" s="349"/>
      <c r="AB20" s="456"/>
      <c r="AC20" s="239" t="str">
        <f t="shared" si="10"/>
        <v/>
      </c>
      <c r="AD20" s="239" t="str">
        <f t="shared" si="0"/>
        <v/>
      </c>
      <c r="AE20" s="240" t="str">
        <f t="shared" si="1"/>
        <v/>
      </c>
      <c r="AF20" s="240" t="str">
        <f t="shared" si="2"/>
        <v/>
      </c>
      <c r="AG20" s="240" t="str">
        <f t="shared" si="3"/>
        <v/>
      </c>
      <c r="AH20" s="240" t="str">
        <f t="shared" si="4"/>
        <v/>
      </c>
      <c r="AI20" s="238"/>
      <c r="AJ20" s="238"/>
      <c r="AK20" s="241" t="str">
        <f>IFERROR(VLOOKUP($L20,'様式8-2'!$B$11:$N$57,12,FALSE),"")</f>
        <v/>
      </c>
      <c r="AL20" s="241" t="str">
        <f>IFERROR(VLOOKUP($L20,'様式8-2'!$B$11:$N$57,13,FALSE),"")</f>
        <v/>
      </c>
      <c r="AM20" s="458"/>
    </row>
    <row r="21" spans="1:39" x14ac:dyDescent="0.15">
      <c r="A21" s="220">
        <v>10</v>
      </c>
      <c r="C21" s="456"/>
      <c r="D21" s="457"/>
      <c r="E21" s="456"/>
      <c r="F21" s="456"/>
      <c r="G21" s="344">
        <f t="shared" si="5"/>
        <v>0</v>
      </c>
      <c r="H21" s="344">
        <f t="shared" si="6"/>
        <v>0</v>
      </c>
      <c r="I21" s="345" t="str">
        <f t="shared" si="7"/>
        <v/>
      </c>
      <c r="J21" s="345" t="str">
        <f t="shared" si="7"/>
        <v/>
      </c>
      <c r="K21" s="456"/>
      <c r="L21" s="456"/>
      <c r="M21" s="456"/>
      <c r="N21" s="456"/>
      <c r="O21" s="235" t="str">
        <f>IFERROR(VLOOKUP($L21,'様式8-2'!$B$11:$N$57,入力規則!L$8,FALSE),"")</f>
        <v/>
      </c>
      <c r="P21" s="236" t="str">
        <f>IFERROR(VLOOKUP($L21,'様式8-2'!$B$11:$N$57,入力規則!C$8,FALSE),"")</f>
        <v/>
      </c>
      <c r="Q21" s="236" t="str">
        <f>IFERROR(VLOOKUP($L21,'様式8-2'!$B$11:$N$57,入力規則!D$8,FALSE),"")</f>
        <v/>
      </c>
      <c r="R21" s="237" t="str">
        <f>IFERROR(VLOOKUP($L21,'様式8-2'!$B$11:$N$57,入力規則!E$8,FALSE),"")</f>
        <v/>
      </c>
      <c r="S21" s="237" t="str">
        <f>IFERROR(VLOOKUP($L21,'様式8-2'!$B$11:$N$57,入力規則!F$8,FALSE),"")</f>
        <v/>
      </c>
      <c r="T21" s="347" t="str">
        <f t="shared" si="8"/>
        <v/>
      </c>
      <c r="U21" s="347" t="str">
        <f t="shared" si="9"/>
        <v/>
      </c>
      <c r="V21" s="237" t="str">
        <f>IFERROR(VLOOKUP($L21,'様式8-2'!$B$11:$N$57,入力規則!G$8,FALSE),"")</f>
        <v/>
      </c>
      <c r="W21" s="237" t="str">
        <f>IFERROR(VLOOKUP($L21,'様式8-2'!$B$11:$N$57,入力規則!H$8,FALSE),"")</f>
        <v/>
      </c>
      <c r="X21" s="238"/>
      <c r="Y21" s="238"/>
      <c r="Z21" s="349"/>
      <c r="AA21" s="349"/>
      <c r="AB21" s="456"/>
      <c r="AC21" s="239" t="str">
        <f t="shared" si="10"/>
        <v/>
      </c>
      <c r="AD21" s="239" t="str">
        <f t="shared" si="0"/>
        <v/>
      </c>
      <c r="AE21" s="240" t="str">
        <f t="shared" si="1"/>
        <v/>
      </c>
      <c r="AF21" s="240" t="str">
        <f t="shared" si="2"/>
        <v/>
      </c>
      <c r="AG21" s="240" t="str">
        <f t="shared" si="3"/>
        <v/>
      </c>
      <c r="AH21" s="240" t="str">
        <f t="shared" si="4"/>
        <v/>
      </c>
      <c r="AI21" s="238"/>
      <c r="AJ21" s="238"/>
      <c r="AK21" s="241" t="str">
        <f>IFERROR(VLOOKUP($L21,'様式8-2'!$B$11:$N$57,12,FALSE),"")</f>
        <v/>
      </c>
      <c r="AL21" s="241" t="str">
        <f>IFERROR(VLOOKUP($L21,'様式8-2'!$B$11:$N$57,13,FALSE),"")</f>
        <v/>
      </c>
      <c r="AM21" s="458"/>
    </row>
    <row r="22" spans="1:39" x14ac:dyDescent="0.15">
      <c r="A22" s="220">
        <v>11</v>
      </c>
      <c r="C22" s="456"/>
      <c r="D22" s="457"/>
      <c r="E22" s="456"/>
      <c r="F22" s="456"/>
      <c r="G22" s="344">
        <f t="shared" si="5"/>
        <v>0</v>
      </c>
      <c r="H22" s="344">
        <f t="shared" si="6"/>
        <v>0</v>
      </c>
      <c r="I22" s="345" t="str">
        <f t="shared" si="7"/>
        <v/>
      </c>
      <c r="J22" s="345" t="str">
        <f t="shared" si="7"/>
        <v/>
      </c>
      <c r="K22" s="456"/>
      <c r="L22" s="456"/>
      <c r="M22" s="456"/>
      <c r="N22" s="456"/>
      <c r="O22" s="235" t="str">
        <f>IFERROR(VLOOKUP($L22,'様式8-2'!$B$11:$N$57,入力規則!L$8,FALSE),"")</f>
        <v/>
      </c>
      <c r="P22" s="236" t="str">
        <f>IFERROR(VLOOKUP($L22,'様式8-2'!$B$11:$N$57,入力規則!C$8,FALSE),"")</f>
        <v/>
      </c>
      <c r="Q22" s="236" t="str">
        <f>IFERROR(VLOOKUP($L22,'様式8-2'!$B$11:$N$57,入力規則!D$8,FALSE),"")</f>
        <v/>
      </c>
      <c r="R22" s="237" t="str">
        <f>IFERROR(VLOOKUP($L22,'様式8-2'!$B$11:$N$57,入力規則!E$8,FALSE),"")</f>
        <v/>
      </c>
      <c r="S22" s="237" t="str">
        <f>IFERROR(VLOOKUP($L22,'様式8-2'!$B$11:$N$57,入力規則!F$8,FALSE),"")</f>
        <v/>
      </c>
      <c r="T22" s="347" t="str">
        <f t="shared" si="8"/>
        <v/>
      </c>
      <c r="U22" s="347" t="str">
        <f t="shared" si="9"/>
        <v/>
      </c>
      <c r="V22" s="237" t="str">
        <f>IFERROR(VLOOKUP($L22,'様式8-2'!$B$11:$N$57,入力規則!G$8,FALSE),"")</f>
        <v/>
      </c>
      <c r="W22" s="237" t="str">
        <f>IFERROR(VLOOKUP($L22,'様式8-2'!$B$11:$N$57,入力規則!H$8,FALSE),"")</f>
        <v/>
      </c>
      <c r="X22" s="238"/>
      <c r="Y22" s="238"/>
      <c r="Z22" s="349"/>
      <c r="AA22" s="349"/>
      <c r="AB22" s="456"/>
      <c r="AC22" s="239" t="str">
        <f t="shared" si="10"/>
        <v/>
      </c>
      <c r="AD22" s="239" t="str">
        <f t="shared" si="0"/>
        <v/>
      </c>
      <c r="AE22" s="240" t="str">
        <f t="shared" si="1"/>
        <v/>
      </c>
      <c r="AF22" s="240" t="str">
        <f t="shared" si="2"/>
        <v/>
      </c>
      <c r="AG22" s="240" t="str">
        <f t="shared" si="3"/>
        <v/>
      </c>
      <c r="AH22" s="240" t="str">
        <f t="shared" si="4"/>
        <v/>
      </c>
      <c r="AI22" s="238"/>
      <c r="AJ22" s="238"/>
      <c r="AK22" s="241" t="str">
        <f>IFERROR(VLOOKUP($L22,'様式8-2'!$B$11:$N$57,12,FALSE),"")</f>
        <v/>
      </c>
      <c r="AL22" s="241" t="str">
        <f>IFERROR(VLOOKUP($L22,'様式8-2'!$B$11:$N$57,13,FALSE),"")</f>
        <v/>
      </c>
      <c r="AM22" s="458"/>
    </row>
    <row r="23" spans="1:39" x14ac:dyDescent="0.15">
      <c r="A23" s="220">
        <v>12</v>
      </c>
      <c r="C23" s="456"/>
      <c r="D23" s="457"/>
      <c r="E23" s="456"/>
      <c r="F23" s="456"/>
      <c r="G23" s="344">
        <f t="shared" si="5"/>
        <v>0</v>
      </c>
      <c r="H23" s="344">
        <f t="shared" si="6"/>
        <v>0</v>
      </c>
      <c r="I23" s="345" t="str">
        <f t="shared" si="7"/>
        <v/>
      </c>
      <c r="J23" s="345" t="str">
        <f t="shared" si="7"/>
        <v/>
      </c>
      <c r="K23" s="456"/>
      <c r="L23" s="456"/>
      <c r="M23" s="456"/>
      <c r="N23" s="456"/>
      <c r="O23" s="235" t="str">
        <f>IFERROR(VLOOKUP($L23,'様式8-2'!$B$11:$N$57,入力規則!L$8,FALSE),"")</f>
        <v/>
      </c>
      <c r="P23" s="236" t="str">
        <f>IFERROR(VLOOKUP($L23,'様式8-2'!$B$11:$N$57,入力規則!C$8,FALSE),"")</f>
        <v/>
      </c>
      <c r="Q23" s="236" t="str">
        <f>IFERROR(VLOOKUP($L23,'様式8-2'!$B$11:$N$57,入力規則!D$8,FALSE),"")</f>
        <v/>
      </c>
      <c r="R23" s="237" t="str">
        <f>IFERROR(VLOOKUP($L23,'様式8-2'!$B$11:$N$57,入力規則!E$8,FALSE),"")</f>
        <v/>
      </c>
      <c r="S23" s="237" t="str">
        <f>IFERROR(VLOOKUP($L23,'様式8-2'!$B$11:$N$57,入力規則!F$8,FALSE),"")</f>
        <v/>
      </c>
      <c r="T23" s="347" t="str">
        <f t="shared" si="8"/>
        <v/>
      </c>
      <c r="U23" s="347" t="str">
        <f t="shared" si="9"/>
        <v/>
      </c>
      <c r="V23" s="237" t="str">
        <f>IFERROR(VLOOKUP($L23,'様式8-2'!$B$11:$N$57,入力規則!G$8,FALSE),"")</f>
        <v/>
      </c>
      <c r="W23" s="237" t="str">
        <f>IFERROR(VLOOKUP($L23,'様式8-2'!$B$11:$N$57,入力規則!H$8,FALSE),"")</f>
        <v/>
      </c>
      <c r="X23" s="238"/>
      <c r="Y23" s="238"/>
      <c r="Z23" s="349"/>
      <c r="AA23" s="349"/>
      <c r="AB23" s="456"/>
      <c r="AC23" s="239" t="str">
        <f t="shared" si="10"/>
        <v/>
      </c>
      <c r="AD23" s="239" t="str">
        <f t="shared" si="0"/>
        <v/>
      </c>
      <c r="AE23" s="240" t="str">
        <f t="shared" si="1"/>
        <v/>
      </c>
      <c r="AF23" s="240" t="str">
        <f t="shared" si="2"/>
        <v/>
      </c>
      <c r="AG23" s="240" t="str">
        <f t="shared" si="3"/>
        <v/>
      </c>
      <c r="AH23" s="240" t="str">
        <f t="shared" si="4"/>
        <v/>
      </c>
      <c r="AI23" s="238"/>
      <c r="AJ23" s="238"/>
      <c r="AK23" s="241" t="str">
        <f>IFERROR(VLOOKUP($L23,'様式8-2'!$B$11:$N$57,12,FALSE),"")</f>
        <v/>
      </c>
      <c r="AL23" s="241" t="str">
        <f>IFERROR(VLOOKUP($L23,'様式8-2'!$B$11:$N$57,13,FALSE),"")</f>
        <v/>
      </c>
      <c r="AM23" s="458"/>
    </row>
    <row r="24" spans="1:39" x14ac:dyDescent="0.15">
      <c r="A24" s="220">
        <v>13</v>
      </c>
      <c r="C24" s="456"/>
      <c r="D24" s="457"/>
      <c r="E24" s="456"/>
      <c r="F24" s="456"/>
      <c r="G24" s="344">
        <f t="shared" si="5"/>
        <v>0</v>
      </c>
      <c r="H24" s="344">
        <f t="shared" si="6"/>
        <v>0</v>
      </c>
      <c r="I24" s="345" t="str">
        <f t="shared" si="7"/>
        <v/>
      </c>
      <c r="J24" s="345" t="str">
        <f t="shared" si="7"/>
        <v/>
      </c>
      <c r="K24" s="456"/>
      <c r="L24" s="456"/>
      <c r="M24" s="456"/>
      <c r="N24" s="456"/>
      <c r="O24" s="235" t="str">
        <f>IFERROR(VLOOKUP($L24,'様式8-2'!$B$11:$N$57,入力規則!L$8,FALSE),"")</f>
        <v/>
      </c>
      <c r="P24" s="236" t="str">
        <f>IFERROR(VLOOKUP($L24,'様式8-2'!$B$11:$N$57,入力規則!C$8,FALSE),"")</f>
        <v/>
      </c>
      <c r="Q24" s="236" t="str">
        <f>IFERROR(VLOOKUP($L24,'様式8-2'!$B$11:$N$57,入力規則!D$8,FALSE),"")</f>
        <v/>
      </c>
      <c r="R24" s="237" t="str">
        <f>IFERROR(VLOOKUP($L24,'様式8-2'!$B$11:$N$57,入力規則!E$8,FALSE),"")</f>
        <v/>
      </c>
      <c r="S24" s="237" t="str">
        <f>IFERROR(VLOOKUP($L24,'様式8-2'!$B$11:$N$57,入力規則!F$8,FALSE),"")</f>
        <v/>
      </c>
      <c r="T24" s="347" t="str">
        <f t="shared" si="8"/>
        <v/>
      </c>
      <c r="U24" s="347" t="str">
        <f t="shared" si="9"/>
        <v/>
      </c>
      <c r="V24" s="237" t="str">
        <f>IFERROR(VLOOKUP($L24,'様式8-2'!$B$11:$N$57,入力規則!G$8,FALSE),"")</f>
        <v/>
      </c>
      <c r="W24" s="237" t="str">
        <f>IFERROR(VLOOKUP($L24,'様式8-2'!$B$11:$N$57,入力規則!H$8,FALSE),"")</f>
        <v/>
      </c>
      <c r="X24" s="238"/>
      <c r="Y24" s="238"/>
      <c r="Z24" s="349"/>
      <c r="AA24" s="349"/>
      <c r="AB24" s="456"/>
      <c r="AC24" s="239" t="str">
        <f t="shared" si="10"/>
        <v/>
      </c>
      <c r="AD24" s="239" t="str">
        <f t="shared" si="0"/>
        <v/>
      </c>
      <c r="AE24" s="240" t="str">
        <f t="shared" si="1"/>
        <v/>
      </c>
      <c r="AF24" s="240" t="str">
        <f t="shared" si="2"/>
        <v/>
      </c>
      <c r="AG24" s="240" t="str">
        <f t="shared" si="3"/>
        <v/>
      </c>
      <c r="AH24" s="240" t="str">
        <f t="shared" si="4"/>
        <v/>
      </c>
      <c r="AI24" s="238"/>
      <c r="AJ24" s="238"/>
      <c r="AK24" s="241" t="str">
        <f>IFERROR(VLOOKUP($L24,'様式8-2'!$B$11:$N$57,12,FALSE),"")</f>
        <v/>
      </c>
      <c r="AL24" s="241" t="str">
        <f>IFERROR(VLOOKUP($L24,'様式8-2'!$B$11:$N$57,13,FALSE),"")</f>
        <v/>
      </c>
      <c r="AM24" s="458"/>
    </row>
    <row r="25" spans="1:39" x14ac:dyDescent="0.15">
      <c r="A25" s="220">
        <v>14</v>
      </c>
      <c r="C25" s="456"/>
      <c r="D25" s="457"/>
      <c r="E25" s="456"/>
      <c r="F25" s="456"/>
      <c r="G25" s="344">
        <f t="shared" si="5"/>
        <v>0</v>
      </c>
      <c r="H25" s="344">
        <f t="shared" si="6"/>
        <v>0</v>
      </c>
      <c r="I25" s="345" t="str">
        <f t="shared" si="7"/>
        <v/>
      </c>
      <c r="J25" s="345" t="str">
        <f t="shared" si="7"/>
        <v/>
      </c>
      <c r="K25" s="456"/>
      <c r="L25" s="456"/>
      <c r="M25" s="456"/>
      <c r="N25" s="456"/>
      <c r="O25" s="235" t="str">
        <f>IFERROR(VLOOKUP($L25,'様式8-2'!$B$11:$N$57,入力規則!L$8,FALSE),"")</f>
        <v/>
      </c>
      <c r="P25" s="236" t="str">
        <f>IFERROR(VLOOKUP($L25,'様式8-2'!$B$11:$N$57,入力規則!C$8,FALSE),"")</f>
        <v/>
      </c>
      <c r="Q25" s="236" t="str">
        <f>IFERROR(VLOOKUP($L25,'様式8-2'!$B$11:$N$57,入力規則!D$8,FALSE),"")</f>
        <v/>
      </c>
      <c r="R25" s="237" t="str">
        <f>IFERROR(VLOOKUP($L25,'様式8-2'!$B$11:$N$57,入力規則!E$8,FALSE),"")</f>
        <v/>
      </c>
      <c r="S25" s="237" t="str">
        <f>IFERROR(VLOOKUP($L25,'様式8-2'!$B$11:$N$57,入力規則!F$8,FALSE),"")</f>
        <v/>
      </c>
      <c r="T25" s="347" t="str">
        <f t="shared" si="8"/>
        <v/>
      </c>
      <c r="U25" s="347" t="str">
        <f t="shared" si="9"/>
        <v/>
      </c>
      <c r="V25" s="237" t="str">
        <f>IFERROR(VLOOKUP($L25,'様式8-2'!$B$11:$N$57,入力規則!G$8,FALSE),"")</f>
        <v/>
      </c>
      <c r="W25" s="237" t="str">
        <f>IFERROR(VLOOKUP($L25,'様式8-2'!$B$11:$N$57,入力規則!H$8,FALSE),"")</f>
        <v/>
      </c>
      <c r="X25" s="238"/>
      <c r="Y25" s="238"/>
      <c r="Z25" s="349"/>
      <c r="AA25" s="349"/>
      <c r="AB25" s="456"/>
      <c r="AC25" s="239" t="str">
        <f t="shared" si="10"/>
        <v/>
      </c>
      <c r="AD25" s="239" t="str">
        <f t="shared" si="0"/>
        <v/>
      </c>
      <c r="AE25" s="240" t="str">
        <f t="shared" si="1"/>
        <v/>
      </c>
      <c r="AF25" s="240" t="str">
        <f t="shared" si="2"/>
        <v/>
      </c>
      <c r="AG25" s="240" t="str">
        <f t="shared" si="3"/>
        <v/>
      </c>
      <c r="AH25" s="240" t="str">
        <f t="shared" si="4"/>
        <v/>
      </c>
      <c r="AI25" s="238"/>
      <c r="AJ25" s="238"/>
      <c r="AK25" s="241" t="str">
        <f>IFERROR(VLOOKUP($L25,'様式8-2'!$B$11:$N$57,12,FALSE),"")</f>
        <v/>
      </c>
      <c r="AL25" s="241" t="str">
        <f>IFERROR(VLOOKUP($L25,'様式8-2'!$B$11:$N$57,13,FALSE),"")</f>
        <v/>
      </c>
      <c r="AM25" s="458"/>
    </row>
    <row r="26" spans="1:39" x14ac:dyDescent="0.15">
      <c r="A26" s="220">
        <v>15</v>
      </c>
      <c r="C26" s="456"/>
      <c r="D26" s="457"/>
      <c r="E26" s="456"/>
      <c r="F26" s="456"/>
      <c r="G26" s="344">
        <f t="shared" si="5"/>
        <v>0</v>
      </c>
      <c r="H26" s="344">
        <f t="shared" si="6"/>
        <v>0</v>
      </c>
      <c r="I26" s="345" t="str">
        <f t="shared" si="7"/>
        <v/>
      </c>
      <c r="J26" s="345" t="str">
        <f t="shared" si="7"/>
        <v/>
      </c>
      <c r="K26" s="456"/>
      <c r="L26" s="456"/>
      <c r="M26" s="456"/>
      <c r="N26" s="456"/>
      <c r="O26" s="235" t="str">
        <f>IFERROR(VLOOKUP($L26,'様式8-2'!$B$11:$N$57,入力規則!L$8,FALSE),"")</f>
        <v/>
      </c>
      <c r="P26" s="236" t="str">
        <f>IFERROR(VLOOKUP($L26,'様式8-2'!$B$11:$N$57,入力規則!C$8,FALSE),"")</f>
        <v/>
      </c>
      <c r="Q26" s="236" t="str">
        <f>IFERROR(VLOOKUP($L26,'様式8-2'!$B$11:$N$57,入力規則!D$8,FALSE),"")</f>
        <v/>
      </c>
      <c r="R26" s="237" t="str">
        <f>IFERROR(VLOOKUP($L26,'様式8-2'!$B$11:$N$57,入力規則!E$8,FALSE),"")</f>
        <v/>
      </c>
      <c r="S26" s="237" t="str">
        <f>IFERROR(VLOOKUP($L26,'様式8-2'!$B$11:$N$57,入力規則!F$8,FALSE),"")</f>
        <v/>
      </c>
      <c r="T26" s="347" t="str">
        <f t="shared" si="8"/>
        <v/>
      </c>
      <c r="U26" s="347" t="str">
        <f t="shared" si="9"/>
        <v/>
      </c>
      <c r="V26" s="237" t="str">
        <f>IFERROR(VLOOKUP($L26,'様式8-2'!$B$11:$N$57,入力規則!G$8,FALSE),"")</f>
        <v/>
      </c>
      <c r="W26" s="237" t="str">
        <f>IFERROR(VLOOKUP($L26,'様式8-2'!$B$11:$N$57,入力規則!H$8,FALSE),"")</f>
        <v/>
      </c>
      <c r="X26" s="238"/>
      <c r="Y26" s="238"/>
      <c r="Z26" s="349"/>
      <c r="AA26" s="349"/>
      <c r="AB26" s="456"/>
      <c r="AC26" s="239" t="str">
        <f t="shared" si="10"/>
        <v/>
      </c>
      <c r="AD26" s="239" t="str">
        <f t="shared" si="0"/>
        <v/>
      </c>
      <c r="AE26" s="240" t="str">
        <f t="shared" si="1"/>
        <v/>
      </c>
      <c r="AF26" s="240" t="str">
        <f t="shared" si="2"/>
        <v/>
      </c>
      <c r="AG26" s="240" t="str">
        <f t="shared" si="3"/>
        <v/>
      </c>
      <c r="AH26" s="240" t="str">
        <f t="shared" si="4"/>
        <v/>
      </c>
      <c r="AI26" s="238"/>
      <c r="AJ26" s="238"/>
      <c r="AK26" s="241" t="str">
        <f>IFERROR(VLOOKUP($L26,'様式8-2'!$B$11:$N$57,12,FALSE),"")</f>
        <v/>
      </c>
      <c r="AL26" s="241" t="str">
        <f>IFERROR(VLOOKUP($L26,'様式8-2'!$B$11:$N$57,13,FALSE),"")</f>
        <v/>
      </c>
      <c r="AM26" s="458"/>
    </row>
    <row r="27" spans="1:39" x14ac:dyDescent="0.15">
      <c r="A27" s="220">
        <v>16</v>
      </c>
      <c r="C27" s="456"/>
      <c r="D27" s="457"/>
      <c r="E27" s="456"/>
      <c r="F27" s="456"/>
      <c r="G27" s="344">
        <f t="shared" si="5"/>
        <v>0</v>
      </c>
      <c r="H27" s="344">
        <f t="shared" si="6"/>
        <v>0</v>
      </c>
      <c r="I27" s="345" t="str">
        <f t="shared" si="7"/>
        <v/>
      </c>
      <c r="J27" s="345" t="str">
        <f t="shared" si="7"/>
        <v/>
      </c>
      <c r="K27" s="456"/>
      <c r="L27" s="456"/>
      <c r="M27" s="456"/>
      <c r="N27" s="456"/>
      <c r="O27" s="235" t="str">
        <f>IFERROR(VLOOKUP($L27,'様式8-2'!$B$11:$N$57,入力規則!L$8,FALSE),"")</f>
        <v/>
      </c>
      <c r="P27" s="236" t="str">
        <f>IFERROR(VLOOKUP($L27,'様式8-2'!$B$11:$N$57,入力規則!C$8,FALSE),"")</f>
        <v/>
      </c>
      <c r="Q27" s="236" t="str">
        <f>IFERROR(VLOOKUP($L27,'様式8-2'!$B$11:$N$57,入力規則!D$8,FALSE),"")</f>
        <v/>
      </c>
      <c r="R27" s="237" t="str">
        <f>IFERROR(VLOOKUP($L27,'様式8-2'!$B$11:$N$57,入力規則!E$8,FALSE),"")</f>
        <v/>
      </c>
      <c r="S27" s="237" t="str">
        <f>IFERROR(VLOOKUP($L27,'様式8-2'!$B$11:$N$57,入力規則!F$8,FALSE),"")</f>
        <v/>
      </c>
      <c r="T27" s="347" t="str">
        <f t="shared" si="8"/>
        <v/>
      </c>
      <c r="U27" s="347" t="str">
        <f t="shared" si="9"/>
        <v/>
      </c>
      <c r="V27" s="237" t="str">
        <f>IFERROR(VLOOKUP($L27,'様式8-2'!$B$11:$N$57,入力規則!G$8,FALSE),"")</f>
        <v/>
      </c>
      <c r="W27" s="237" t="str">
        <f>IFERROR(VLOOKUP($L27,'様式8-2'!$B$11:$N$57,入力規則!H$8,FALSE),"")</f>
        <v/>
      </c>
      <c r="X27" s="238"/>
      <c r="Y27" s="238"/>
      <c r="Z27" s="349"/>
      <c r="AA27" s="349"/>
      <c r="AB27" s="456"/>
      <c r="AC27" s="239" t="str">
        <f t="shared" si="10"/>
        <v/>
      </c>
      <c r="AD27" s="239" t="str">
        <f t="shared" si="0"/>
        <v/>
      </c>
      <c r="AE27" s="240" t="str">
        <f t="shared" si="1"/>
        <v/>
      </c>
      <c r="AF27" s="240" t="str">
        <f t="shared" si="2"/>
        <v/>
      </c>
      <c r="AG27" s="240" t="str">
        <f t="shared" si="3"/>
        <v/>
      </c>
      <c r="AH27" s="240" t="str">
        <f t="shared" si="4"/>
        <v/>
      </c>
      <c r="AI27" s="238"/>
      <c r="AJ27" s="238"/>
      <c r="AK27" s="241" t="str">
        <f>IFERROR(VLOOKUP($L27,'様式8-2'!$B$11:$N$57,12,FALSE),"")</f>
        <v/>
      </c>
      <c r="AL27" s="241" t="str">
        <f>IFERROR(VLOOKUP($L27,'様式8-2'!$B$11:$N$57,13,FALSE),"")</f>
        <v/>
      </c>
      <c r="AM27" s="458"/>
    </row>
    <row r="28" spans="1:39" x14ac:dyDescent="0.15">
      <c r="A28" s="220">
        <v>17</v>
      </c>
      <c r="C28" s="456"/>
      <c r="D28" s="457"/>
      <c r="E28" s="456"/>
      <c r="F28" s="456"/>
      <c r="G28" s="344">
        <f t="shared" si="5"/>
        <v>0</v>
      </c>
      <c r="H28" s="344">
        <f t="shared" si="6"/>
        <v>0</v>
      </c>
      <c r="I28" s="345" t="str">
        <f t="shared" si="7"/>
        <v/>
      </c>
      <c r="J28" s="345" t="str">
        <f t="shared" si="7"/>
        <v/>
      </c>
      <c r="K28" s="456"/>
      <c r="L28" s="456"/>
      <c r="M28" s="456"/>
      <c r="N28" s="456"/>
      <c r="O28" s="235" t="str">
        <f>IFERROR(VLOOKUP($L28,'様式8-2'!$B$11:$N$57,入力規則!L$8,FALSE),"")</f>
        <v/>
      </c>
      <c r="P28" s="236" t="str">
        <f>IFERROR(VLOOKUP($L28,'様式8-2'!$B$11:$N$57,入力規則!C$8,FALSE),"")</f>
        <v/>
      </c>
      <c r="Q28" s="236" t="str">
        <f>IFERROR(VLOOKUP($L28,'様式8-2'!$B$11:$N$57,入力規則!D$8,FALSE),"")</f>
        <v/>
      </c>
      <c r="R28" s="237" t="str">
        <f>IFERROR(VLOOKUP($L28,'様式8-2'!$B$11:$N$57,入力規則!E$8,FALSE),"")</f>
        <v/>
      </c>
      <c r="S28" s="237" t="str">
        <f>IFERROR(VLOOKUP($L28,'様式8-2'!$B$11:$N$57,入力規則!F$8,FALSE),"")</f>
        <v/>
      </c>
      <c r="T28" s="347" t="str">
        <f t="shared" si="8"/>
        <v/>
      </c>
      <c r="U28" s="347" t="str">
        <f t="shared" si="9"/>
        <v/>
      </c>
      <c r="V28" s="237" t="str">
        <f>IFERROR(VLOOKUP($L28,'様式8-2'!$B$11:$N$57,入力規則!G$8,FALSE),"")</f>
        <v/>
      </c>
      <c r="W28" s="237" t="str">
        <f>IFERROR(VLOOKUP($L28,'様式8-2'!$B$11:$N$57,入力規則!H$8,FALSE),"")</f>
        <v/>
      </c>
      <c r="X28" s="238"/>
      <c r="Y28" s="238"/>
      <c r="Z28" s="349"/>
      <c r="AA28" s="349"/>
      <c r="AB28" s="456"/>
      <c r="AC28" s="239" t="str">
        <f t="shared" si="10"/>
        <v/>
      </c>
      <c r="AD28" s="239" t="str">
        <f t="shared" si="0"/>
        <v/>
      </c>
      <c r="AE28" s="240" t="str">
        <f t="shared" si="1"/>
        <v/>
      </c>
      <c r="AF28" s="240" t="str">
        <f t="shared" si="2"/>
        <v/>
      </c>
      <c r="AG28" s="240" t="str">
        <f t="shared" si="3"/>
        <v/>
      </c>
      <c r="AH28" s="240" t="str">
        <f t="shared" si="4"/>
        <v/>
      </c>
      <c r="AI28" s="238"/>
      <c r="AJ28" s="238"/>
      <c r="AK28" s="241" t="str">
        <f>IFERROR(VLOOKUP($L28,'様式8-2'!$B$11:$N$57,12,FALSE),"")</f>
        <v/>
      </c>
      <c r="AL28" s="241" t="str">
        <f>IFERROR(VLOOKUP($L28,'様式8-2'!$B$11:$N$57,13,FALSE),"")</f>
        <v/>
      </c>
      <c r="AM28" s="458"/>
    </row>
    <row r="29" spans="1:39" x14ac:dyDescent="0.15">
      <c r="A29" s="220">
        <v>18</v>
      </c>
      <c r="C29" s="456"/>
      <c r="D29" s="457"/>
      <c r="E29" s="456"/>
      <c r="F29" s="456"/>
      <c r="G29" s="344">
        <f t="shared" si="5"/>
        <v>0</v>
      </c>
      <c r="H29" s="344">
        <f t="shared" si="6"/>
        <v>0</v>
      </c>
      <c r="I29" s="345" t="str">
        <f t="shared" si="7"/>
        <v/>
      </c>
      <c r="J29" s="345" t="str">
        <f t="shared" si="7"/>
        <v/>
      </c>
      <c r="K29" s="456"/>
      <c r="L29" s="456"/>
      <c r="M29" s="456"/>
      <c r="N29" s="456"/>
      <c r="O29" s="235" t="str">
        <f>IFERROR(VLOOKUP($L29,'様式8-2'!$B$11:$N$57,入力規則!L$8,FALSE),"")</f>
        <v/>
      </c>
      <c r="P29" s="236" t="str">
        <f>IFERROR(VLOOKUP($L29,'様式8-2'!$B$11:$N$57,入力規則!C$8,FALSE),"")</f>
        <v/>
      </c>
      <c r="Q29" s="236" t="str">
        <f>IFERROR(VLOOKUP($L29,'様式8-2'!$B$11:$N$57,入力規則!D$8,FALSE),"")</f>
        <v/>
      </c>
      <c r="R29" s="237" t="str">
        <f>IFERROR(VLOOKUP($L29,'様式8-2'!$B$11:$N$57,入力規則!E$8,FALSE),"")</f>
        <v/>
      </c>
      <c r="S29" s="237" t="str">
        <f>IFERROR(VLOOKUP($L29,'様式8-2'!$B$11:$N$57,入力規則!F$8,FALSE),"")</f>
        <v/>
      </c>
      <c r="T29" s="347" t="str">
        <f t="shared" si="8"/>
        <v/>
      </c>
      <c r="U29" s="347" t="str">
        <f t="shared" si="9"/>
        <v/>
      </c>
      <c r="V29" s="237" t="str">
        <f>IFERROR(VLOOKUP($L29,'様式8-2'!$B$11:$N$57,入力規則!G$8,FALSE),"")</f>
        <v/>
      </c>
      <c r="W29" s="237" t="str">
        <f>IFERROR(VLOOKUP($L29,'様式8-2'!$B$11:$N$57,入力規則!H$8,FALSE),"")</f>
        <v/>
      </c>
      <c r="X29" s="238"/>
      <c r="Y29" s="238"/>
      <c r="Z29" s="349"/>
      <c r="AA29" s="349"/>
      <c r="AB29" s="456"/>
      <c r="AC29" s="239" t="str">
        <f t="shared" si="10"/>
        <v/>
      </c>
      <c r="AD29" s="239" t="str">
        <f t="shared" si="0"/>
        <v/>
      </c>
      <c r="AE29" s="240" t="str">
        <f t="shared" si="1"/>
        <v/>
      </c>
      <c r="AF29" s="240" t="str">
        <f t="shared" si="2"/>
        <v/>
      </c>
      <c r="AG29" s="240" t="str">
        <f t="shared" si="3"/>
        <v/>
      </c>
      <c r="AH29" s="240" t="str">
        <f t="shared" si="4"/>
        <v/>
      </c>
      <c r="AI29" s="238"/>
      <c r="AJ29" s="238"/>
      <c r="AK29" s="241" t="str">
        <f>IFERROR(VLOOKUP($L29,'様式8-2'!$B$11:$N$57,12,FALSE),"")</f>
        <v/>
      </c>
      <c r="AL29" s="241" t="str">
        <f>IFERROR(VLOOKUP($L29,'様式8-2'!$B$11:$N$57,13,FALSE),"")</f>
        <v/>
      </c>
      <c r="AM29" s="458"/>
    </row>
    <row r="30" spans="1:39" x14ac:dyDescent="0.15">
      <c r="A30" s="220">
        <v>19</v>
      </c>
      <c r="C30" s="456"/>
      <c r="D30" s="457"/>
      <c r="E30" s="456"/>
      <c r="F30" s="456"/>
      <c r="G30" s="344">
        <f t="shared" si="5"/>
        <v>0</v>
      </c>
      <c r="H30" s="344">
        <f t="shared" si="6"/>
        <v>0</v>
      </c>
      <c r="I30" s="345" t="str">
        <f t="shared" si="7"/>
        <v/>
      </c>
      <c r="J30" s="345" t="str">
        <f t="shared" si="7"/>
        <v/>
      </c>
      <c r="K30" s="456"/>
      <c r="L30" s="456"/>
      <c r="M30" s="456"/>
      <c r="N30" s="456"/>
      <c r="O30" s="235" t="str">
        <f>IFERROR(VLOOKUP($L30,'様式8-2'!$B$11:$N$57,入力規則!L$8,FALSE),"")</f>
        <v/>
      </c>
      <c r="P30" s="236" t="str">
        <f>IFERROR(VLOOKUP($L30,'様式8-2'!$B$11:$N$57,入力規則!C$8,FALSE),"")</f>
        <v/>
      </c>
      <c r="Q30" s="236" t="str">
        <f>IFERROR(VLOOKUP($L30,'様式8-2'!$B$11:$N$57,入力規則!D$8,FALSE),"")</f>
        <v/>
      </c>
      <c r="R30" s="237" t="str">
        <f>IFERROR(VLOOKUP($L30,'様式8-2'!$B$11:$N$57,入力規則!E$8,FALSE),"")</f>
        <v/>
      </c>
      <c r="S30" s="237" t="str">
        <f>IFERROR(VLOOKUP($L30,'様式8-2'!$B$11:$N$57,入力規則!F$8,FALSE),"")</f>
        <v/>
      </c>
      <c r="T30" s="347" t="str">
        <f t="shared" si="8"/>
        <v/>
      </c>
      <c r="U30" s="347" t="str">
        <f t="shared" si="9"/>
        <v/>
      </c>
      <c r="V30" s="237" t="str">
        <f>IFERROR(VLOOKUP($L30,'様式8-2'!$B$11:$N$57,入力規則!G$8,FALSE),"")</f>
        <v/>
      </c>
      <c r="W30" s="237" t="str">
        <f>IFERROR(VLOOKUP($L30,'様式8-2'!$B$11:$N$57,入力規則!H$8,FALSE),"")</f>
        <v/>
      </c>
      <c r="X30" s="238"/>
      <c r="Y30" s="238"/>
      <c r="Z30" s="349"/>
      <c r="AA30" s="349"/>
      <c r="AB30" s="456"/>
      <c r="AC30" s="239" t="str">
        <f t="shared" si="10"/>
        <v/>
      </c>
      <c r="AD30" s="239" t="str">
        <f t="shared" si="0"/>
        <v/>
      </c>
      <c r="AE30" s="240" t="str">
        <f t="shared" si="1"/>
        <v/>
      </c>
      <c r="AF30" s="240" t="str">
        <f t="shared" si="2"/>
        <v/>
      </c>
      <c r="AG30" s="240" t="str">
        <f t="shared" si="3"/>
        <v/>
      </c>
      <c r="AH30" s="240" t="str">
        <f t="shared" si="4"/>
        <v/>
      </c>
      <c r="AI30" s="238"/>
      <c r="AJ30" s="238"/>
      <c r="AK30" s="241" t="str">
        <f>IFERROR(VLOOKUP($L30,'様式8-2'!$B$11:$N$57,12,FALSE),"")</f>
        <v/>
      </c>
      <c r="AL30" s="241" t="str">
        <f>IFERROR(VLOOKUP($L30,'様式8-2'!$B$11:$N$57,13,FALSE),"")</f>
        <v/>
      </c>
      <c r="AM30" s="458"/>
    </row>
    <row r="31" spans="1:39" x14ac:dyDescent="0.15">
      <c r="A31" s="220">
        <v>20</v>
      </c>
      <c r="C31" s="456"/>
      <c r="D31" s="457"/>
      <c r="E31" s="456"/>
      <c r="F31" s="456"/>
      <c r="G31" s="344">
        <f t="shared" si="5"/>
        <v>0</v>
      </c>
      <c r="H31" s="344">
        <f t="shared" si="6"/>
        <v>0</v>
      </c>
      <c r="I31" s="345" t="str">
        <f t="shared" si="7"/>
        <v/>
      </c>
      <c r="J31" s="345" t="str">
        <f t="shared" si="7"/>
        <v/>
      </c>
      <c r="K31" s="456"/>
      <c r="L31" s="456"/>
      <c r="M31" s="456"/>
      <c r="N31" s="456"/>
      <c r="O31" s="235" t="str">
        <f>IFERROR(VLOOKUP($L31,'様式8-2'!$B$11:$N$57,入力規則!L$8,FALSE),"")</f>
        <v/>
      </c>
      <c r="P31" s="236" t="str">
        <f>IFERROR(VLOOKUP($L31,'様式8-2'!$B$11:$N$57,入力規則!C$8,FALSE),"")</f>
        <v/>
      </c>
      <c r="Q31" s="236" t="str">
        <f>IFERROR(VLOOKUP($L31,'様式8-2'!$B$11:$N$57,入力規則!D$8,FALSE),"")</f>
        <v/>
      </c>
      <c r="R31" s="237" t="str">
        <f>IFERROR(VLOOKUP($L31,'様式8-2'!$B$11:$N$57,入力規則!E$8,FALSE),"")</f>
        <v/>
      </c>
      <c r="S31" s="237" t="str">
        <f>IFERROR(VLOOKUP($L31,'様式8-2'!$B$11:$N$57,入力規則!F$8,FALSE),"")</f>
        <v/>
      </c>
      <c r="T31" s="347" t="str">
        <f t="shared" si="8"/>
        <v/>
      </c>
      <c r="U31" s="347" t="str">
        <f t="shared" si="9"/>
        <v/>
      </c>
      <c r="V31" s="237" t="str">
        <f>IFERROR(VLOOKUP($L31,'様式8-2'!$B$11:$N$57,入力規則!G$8,FALSE),"")</f>
        <v/>
      </c>
      <c r="W31" s="237" t="str">
        <f>IFERROR(VLOOKUP($L31,'様式8-2'!$B$11:$N$57,入力規則!H$8,FALSE),"")</f>
        <v/>
      </c>
      <c r="X31" s="238"/>
      <c r="Y31" s="238"/>
      <c r="Z31" s="349"/>
      <c r="AA31" s="349"/>
      <c r="AB31" s="456"/>
      <c r="AC31" s="239" t="str">
        <f t="shared" si="10"/>
        <v/>
      </c>
      <c r="AD31" s="239" t="str">
        <f t="shared" si="0"/>
        <v/>
      </c>
      <c r="AE31" s="240" t="str">
        <f t="shared" si="1"/>
        <v/>
      </c>
      <c r="AF31" s="240" t="str">
        <f t="shared" si="2"/>
        <v/>
      </c>
      <c r="AG31" s="240" t="str">
        <f t="shared" si="3"/>
        <v/>
      </c>
      <c r="AH31" s="240" t="str">
        <f t="shared" si="4"/>
        <v/>
      </c>
      <c r="AI31" s="238"/>
      <c r="AJ31" s="238"/>
      <c r="AK31" s="241" t="str">
        <f>IFERROR(VLOOKUP($L31,'様式8-2'!$B$11:$N$57,12,FALSE),"")</f>
        <v/>
      </c>
      <c r="AL31" s="241" t="str">
        <f>IFERROR(VLOOKUP($L31,'様式8-2'!$B$11:$N$57,13,FALSE),"")</f>
        <v/>
      </c>
      <c r="AM31" s="458"/>
    </row>
    <row r="32" spans="1:39" x14ac:dyDescent="0.15">
      <c r="A32" s="220">
        <v>21</v>
      </c>
      <c r="C32" s="456"/>
      <c r="D32" s="457"/>
      <c r="E32" s="456"/>
      <c r="F32" s="456"/>
      <c r="G32" s="344">
        <f t="shared" si="5"/>
        <v>0</v>
      </c>
      <c r="H32" s="344">
        <f t="shared" si="6"/>
        <v>0</v>
      </c>
      <c r="I32" s="345" t="str">
        <f t="shared" si="7"/>
        <v/>
      </c>
      <c r="J32" s="345" t="str">
        <f t="shared" si="7"/>
        <v/>
      </c>
      <c r="K32" s="456"/>
      <c r="L32" s="456"/>
      <c r="M32" s="456"/>
      <c r="N32" s="456"/>
      <c r="O32" s="235" t="str">
        <f>IFERROR(VLOOKUP($L32,'様式8-2'!$B$11:$N$57,入力規則!L$8,FALSE),"")</f>
        <v/>
      </c>
      <c r="P32" s="236" t="str">
        <f>IFERROR(VLOOKUP($L32,'様式8-2'!$B$11:$N$57,入力規則!C$8,FALSE),"")</f>
        <v/>
      </c>
      <c r="Q32" s="236" t="str">
        <f>IFERROR(VLOOKUP($L32,'様式8-2'!$B$11:$N$57,入力規則!D$8,FALSE),"")</f>
        <v/>
      </c>
      <c r="R32" s="237" t="str">
        <f>IFERROR(VLOOKUP($L32,'様式8-2'!$B$11:$N$57,入力規則!E$8,FALSE),"")</f>
        <v/>
      </c>
      <c r="S32" s="237" t="str">
        <f>IFERROR(VLOOKUP($L32,'様式8-2'!$B$11:$N$57,入力規則!F$8,FALSE),"")</f>
        <v/>
      </c>
      <c r="T32" s="347" t="str">
        <f t="shared" si="8"/>
        <v/>
      </c>
      <c r="U32" s="347" t="str">
        <f t="shared" si="9"/>
        <v/>
      </c>
      <c r="V32" s="237" t="str">
        <f>IFERROR(VLOOKUP($L32,'様式8-2'!$B$11:$N$57,入力規則!G$8,FALSE),"")</f>
        <v/>
      </c>
      <c r="W32" s="237" t="str">
        <f>IFERROR(VLOOKUP($L32,'様式8-2'!$B$11:$N$57,入力規則!H$8,FALSE),"")</f>
        <v/>
      </c>
      <c r="X32" s="238"/>
      <c r="Y32" s="238"/>
      <c r="Z32" s="349"/>
      <c r="AA32" s="349"/>
      <c r="AB32" s="456"/>
      <c r="AC32" s="239" t="str">
        <f t="shared" si="10"/>
        <v/>
      </c>
      <c r="AD32" s="239" t="str">
        <f t="shared" si="0"/>
        <v/>
      </c>
      <c r="AE32" s="240" t="str">
        <f t="shared" si="1"/>
        <v/>
      </c>
      <c r="AF32" s="240" t="str">
        <f t="shared" si="2"/>
        <v/>
      </c>
      <c r="AG32" s="240" t="str">
        <f t="shared" si="3"/>
        <v/>
      </c>
      <c r="AH32" s="240" t="str">
        <f t="shared" si="4"/>
        <v/>
      </c>
      <c r="AI32" s="238"/>
      <c r="AJ32" s="238"/>
      <c r="AK32" s="241" t="str">
        <f>IFERROR(VLOOKUP($L32,'様式8-2'!$B$11:$N$57,12,FALSE),"")</f>
        <v/>
      </c>
      <c r="AL32" s="241" t="str">
        <f>IFERROR(VLOOKUP($L32,'様式8-2'!$B$11:$N$57,13,FALSE),"")</f>
        <v/>
      </c>
      <c r="AM32" s="458"/>
    </row>
    <row r="33" spans="1:39" x14ac:dyDescent="0.15">
      <c r="A33" s="220">
        <v>22</v>
      </c>
      <c r="C33" s="456"/>
      <c r="D33" s="457"/>
      <c r="E33" s="456"/>
      <c r="F33" s="456"/>
      <c r="G33" s="344">
        <f t="shared" si="5"/>
        <v>0</v>
      </c>
      <c r="H33" s="344">
        <f t="shared" si="6"/>
        <v>0</v>
      </c>
      <c r="I33" s="345" t="str">
        <f t="shared" si="7"/>
        <v/>
      </c>
      <c r="J33" s="345" t="str">
        <f t="shared" si="7"/>
        <v/>
      </c>
      <c r="K33" s="456"/>
      <c r="L33" s="456"/>
      <c r="M33" s="456"/>
      <c r="N33" s="456"/>
      <c r="O33" s="235" t="str">
        <f>IFERROR(VLOOKUP($L33,'様式8-2'!$B$11:$N$57,入力規則!L$8,FALSE),"")</f>
        <v/>
      </c>
      <c r="P33" s="236" t="str">
        <f>IFERROR(VLOOKUP($L33,'様式8-2'!$B$11:$N$57,入力規則!C$8,FALSE),"")</f>
        <v/>
      </c>
      <c r="Q33" s="236" t="str">
        <f>IFERROR(VLOOKUP($L33,'様式8-2'!$B$11:$N$57,入力規則!D$8,FALSE),"")</f>
        <v/>
      </c>
      <c r="R33" s="237" t="str">
        <f>IFERROR(VLOOKUP($L33,'様式8-2'!$B$11:$N$57,入力規則!E$8,FALSE),"")</f>
        <v/>
      </c>
      <c r="S33" s="237" t="str">
        <f>IFERROR(VLOOKUP($L33,'様式8-2'!$B$11:$N$57,入力規則!F$8,FALSE),"")</f>
        <v/>
      </c>
      <c r="T33" s="347" t="str">
        <f t="shared" si="8"/>
        <v/>
      </c>
      <c r="U33" s="347" t="str">
        <f t="shared" si="9"/>
        <v/>
      </c>
      <c r="V33" s="237" t="str">
        <f>IFERROR(VLOOKUP($L33,'様式8-2'!$B$11:$N$57,入力規則!G$8,FALSE),"")</f>
        <v/>
      </c>
      <c r="W33" s="237" t="str">
        <f>IFERROR(VLOOKUP($L33,'様式8-2'!$B$11:$N$57,入力規則!H$8,FALSE),"")</f>
        <v/>
      </c>
      <c r="X33" s="238"/>
      <c r="Y33" s="238"/>
      <c r="Z33" s="349"/>
      <c r="AA33" s="349"/>
      <c r="AB33" s="456"/>
      <c r="AC33" s="239" t="str">
        <f t="shared" si="10"/>
        <v/>
      </c>
      <c r="AD33" s="239" t="str">
        <f t="shared" si="0"/>
        <v/>
      </c>
      <c r="AE33" s="240" t="str">
        <f t="shared" si="1"/>
        <v/>
      </c>
      <c r="AF33" s="240" t="str">
        <f t="shared" si="2"/>
        <v/>
      </c>
      <c r="AG33" s="240" t="str">
        <f t="shared" si="3"/>
        <v/>
      </c>
      <c r="AH33" s="240" t="str">
        <f t="shared" si="4"/>
        <v/>
      </c>
      <c r="AI33" s="238"/>
      <c r="AJ33" s="238"/>
      <c r="AK33" s="241" t="str">
        <f>IFERROR(VLOOKUP($L33,'様式8-2'!$B$11:$N$57,12,FALSE),"")</f>
        <v/>
      </c>
      <c r="AL33" s="241" t="str">
        <f>IFERROR(VLOOKUP($L33,'様式8-2'!$B$11:$N$57,13,FALSE),"")</f>
        <v/>
      </c>
      <c r="AM33" s="458"/>
    </row>
    <row r="34" spans="1:39" x14ac:dyDescent="0.15">
      <c r="A34" s="220">
        <v>23</v>
      </c>
      <c r="C34" s="456"/>
      <c r="D34" s="457"/>
      <c r="E34" s="456"/>
      <c r="F34" s="456"/>
      <c r="G34" s="344">
        <f t="shared" si="5"/>
        <v>0</v>
      </c>
      <c r="H34" s="344">
        <f t="shared" si="6"/>
        <v>0</v>
      </c>
      <c r="I34" s="345" t="str">
        <f t="shared" si="7"/>
        <v/>
      </c>
      <c r="J34" s="345" t="str">
        <f t="shared" si="7"/>
        <v/>
      </c>
      <c r="K34" s="456"/>
      <c r="L34" s="456"/>
      <c r="M34" s="456"/>
      <c r="N34" s="456"/>
      <c r="O34" s="235" t="str">
        <f>IFERROR(VLOOKUP($L34,'様式8-2'!$B$11:$N$57,入力規則!L$8,FALSE),"")</f>
        <v/>
      </c>
      <c r="P34" s="236" t="str">
        <f>IFERROR(VLOOKUP($L34,'様式8-2'!$B$11:$N$57,入力規則!C$8,FALSE),"")</f>
        <v/>
      </c>
      <c r="Q34" s="236" t="str">
        <f>IFERROR(VLOOKUP($L34,'様式8-2'!$B$11:$N$57,入力規則!D$8,FALSE),"")</f>
        <v/>
      </c>
      <c r="R34" s="237" t="str">
        <f>IFERROR(VLOOKUP($L34,'様式8-2'!$B$11:$N$57,入力規則!E$8,FALSE),"")</f>
        <v/>
      </c>
      <c r="S34" s="237" t="str">
        <f>IFERROR(VLOOKUP($L34,'様式8-2'!$B$11:$N$57,入力規則!F$8,FALSE),"")</f>
        <v/>
      </c>
      <c r="T34" s="347" t="str">
        <f t="shared" si="8"/>
        <v/>
      </c>
      <c r="U34" s="347" t="str">
        <f t="shared" si="9"/>
        <v/>
      </c>
      <c r="V34" s="237" t="str">
        <f>IFERROR(VLOOKUP($L34,'様式8-2'!$B$11:$N$57,入力規則!G$8,FALSE),"")</f>
        <v/>
      </c>
      <c r="W34" s="237" t="str">
        <f>IFERROR(VLOOKUP($L34,'様式8-2'!$B$11:$N$57,入力規則!H$8,FALSE),"")</f>
        <v/>
      </c>
      <c r="X34" s="238"/>
      <c r="Y34" s="238"/>
      <c r="Z34" s="349"/>
      <c r="AA34" s="349"/>
      <c r="AB34" s="456"/>
      <c r="AC34" s="239" t="str">
        <f t="shared" si="10"/>
        <v/>
      </c>
      <c r="AD34" s="239" t="str">
        <f t="shared" si="0"/>
        <v/>
      </c>
      <c r="AE34" s="240" t="str">
        <f t="shared" si="1"/>
        <v/>
      </c>
      <c r="AF34" s="240" t="str">
        <f t="shared" si="2"/>
        <v/>
      </c>
      <c r="AG34" s="240" t="str">
        <f t="shared" si="3"/>
        <v/>
      </c>
      <c r="AH34" s="240" t="str">
        <f t="shared" si="4"/>
        <v/>
      </c>
      <c r="AI34" s="238"/>
      <c r="AJ34" s="238"/>
      <c r="AK34" s="241" t="str">
        <f>IFERROR(VLOOKUP($L34,'様式8-2'!$B$11:$N$57,12,FALSE),"")</f>
        <v/>
      </c>
      <c r="AL34" s="241" t="str">
        <f>IFERROR(VLOOKUP($L34,'様式8-2'!$B$11:$N$57,13,FALSE),"")</f>
        <v/>
      </c>
      <c r="AM34" s="458"/>
    </row>
    <row r="35" spans="1:39" x14ac:dyDescent="0.15">
      <c r="A35" s="220">
        <v>24</v>
      </c>
      <c r="C35" s="456"/>
      <c r="D35" s="457"/>
      <c r="E35" s="456"/>
      <c r="F35" s="456"/>
      <c r="G35" s="344">
        <f t="shared" si="5"/>
        <v>0</v>
      </c>
      <c r="H35" s="344">
        <f t="shared" si="6"/>
        <v>0</v>
      </c>
      <c r="I35" s="345" t="str">
        <f t="shared" si="7"/>
        <v/>
      </c>
      <c r="J35" s="345" t="str">
        <f t="shared" si="7"/>
        <v/>
      </c>
      <c r="K35" s="456"/>
      <c r="L35" s="456"/>
      <c r="M35" s="456"/>
      <c r="N35" s="456"/>
      <c r="O35" s="235" t="str">
        <f>IFERROR(VLOOKUP($L35,'様式8-2'!$B$11:$N$57,入力規則!L$8,FALSE),"")</f>
        <v/>
      </c>
      <c r="P35" s="236" t="str">
        <f>IFERROR(VLOOKUP($L35,'様式8-2'!$B$11:$N$57,入力規則!C$8,FALSE),"")</f>
        <v/>
      </c>
      <c r="Q35" s="236" t="str">
        <f>IFERROR(VLOOKUP($L35,'様式8-2'!$B$11:$N$57,入力規則!D$8,FALSE),"")</f>
        <v/>
      </c>
      <c r="R35" s="237" t="str">
        <f>IFERROR(VLOOKUP($L35,'様式8-2'!$B$11:$N$57,入力規則!E$8,FALSE),"")</f>
        <v/>
      </c>
      <c r="S35" s="237" t="str">
        <f>IFERROR(VLOOKUP($L35,'様式8-2'!$B$11:$N$57,入力規則!F$8,FALSE),"")</f>
        <v/>
      </c>
      <c r="T35" s="347" t="str">
        <f t="shared" si="8"/>
        <v/>
      </c>
      <c r="U35" s="347" t="str">
        <f t="shared" si="9"/>
        <v/>
      </c>
      <c r="V35" s="237" t="str">
        <f>IFERROR(VLOOKUP($L35,'様式8-2'!$B$11:$N$57,入力規則!G$8,FALSE),"")</f>
        <v/>
      </c>
      <c r="W35" s="237" t="str">
        <f>IFERROR(VLOOKUP($L35,'様式8-2'!$B$11:$N$57,入力規則!H$8,FALSE),"")</f>
        <v/>
      </c>
      <c r="X35" s="238"/>
      <c r="Y35" s="238"/>
      <c r="Z35" s="349"/>
      <c r="AA35" s="349"/>
      <c r="AB35" s="456"/>
      <c r="AC35" s="239" t="str">
        <f t="shared" si="10"/>
        <v/>
      </c>
      <c r="AD35" s="239" t="str">
        <f t="shared" si="0"/>
        <v/>
      </c>
      <c r="AE35" s="240" t="str">
        <f t="shared" si="1"/>
        <v/>
      </c>
      <c r="AF35" s="240" t="str">
        <f t="shared" si="2"/>
        <v/>
      </c>
      <c r="AG35" s="240" t="str">
        <f t="shared" si="3"/>
        <v/>
      </c>
      <c r="AH35" s="240" t="str">
        <f t="shared" si="4"/>
        <v/>
      </c>
      <c r="AI35" s="238"/>
      <c r="AJ35" s="238"/>
      <c r="AK35" s="241" t="str">
        <f>IFERROR(VLOOKUP($L35,'様式8-2'!$B$11:$N$57,12,FALSE),"")</f>
        <v/>
      </c>
      <c r="AL35" s="241" t="str">
        <f>IFERROR(VLOOKUP($L35,'様式8-2'!$B$11:$N$57,13,FALSE),"")</f>
        <v/>
      </c>
      <c r="AM35" s="458"/>
    </row>
    <row r="36" spans="1:39" x14ac:dyDescent="0.15">
      <c r="A36" s="220">
        <v>25</v>
      </c>
      <c r="C36" s="456"/>
      <c r="D36" s="457"/>
      <c r="E36" s="456"/>
      <c r="F36" s="456"/>
      <c r="G36" s="344">
        <f t="shared" si="5"/>
        <v>0</v>
      </c>
      <c r="H36" s="344">
        <f t="shared" si="6"/>
        <v>0</v>
      </c>
      <c r="I36" s="345" t="str">
        <f t="shared" si="7"/>
        <v/>
      </c>
      <c r="J36" s="345" t="str">
        <f t="shared" si="7"/>
        <v/>
      </c>
      <c r="K36" s="456"/>
      <c r="L36" s="456"/>
      <c r="M36" s="456"/>
      <c r="N36" s="456"/>
      <c r="O36" s="235" t="str">
        <f>IFERROR(VLOOKUP($L36,'様式8-2'!$B$11:$N$57,入力規則!L$8,FALSE),"")</f>
        <v/>
      </c>
      <c r="P36" s="236" t="str">
        <f>IFERROR(VLOOKUP($L36,'様式8-2'!$B$11:$N$57,入力規則!C$8,FALSE),"")</f>
        <v/>
      </c>
      <c r="Q36" s="236" t="str">
        <f>IFERROR(VLOOKUP($L36,'様式8-2'!$B$11:$N$57,入力規則!D$8,FALSE),"")</f>
        <v/>
      </c>
      <c r="R36" s="237" t="str">
        <f>IFERROR(VLOOKUP($L36,'様式8-2'!$B$11:$N$57,入力規則!E$8,FALSE),"")</f>
        <v/>
      </c>
      <c r="S36" s="237" t="str">
        <f>IFERROR(VLOOKUP($L36,'様式8-2'!$B$11:$N$57,入力規則!F$8,FALSE),"")</f>
        <v/>
      </c>
      <c r="T36" s="347" t="str">
        <f t="shared" si="8"/>
        <v/>
      </c>
      <c r="U36" s="347" t="str">
        <f t="shared" si="9"/>
        <v/>
      </c>
      <c r="V36" s="237" t="str">
        <f>IFERROR(VLOOKUP($L36,'様式8-2'!$B$11:$N$57,入力規則!G$8,FALSE),"")</f>
        <v/>
      </c>
      <c r="W36" s="237" t="str">
        <f>IFERROR(VLOOKUP($L36,'様式8-2'!$B$11:$N$57,入力規則!H$8,FALSE),"")</f>
        <v/>
      </c>
      <c r="X36" s="238"/>
      <c r="Y36" s="238"/>
      <c r="Z36" s="349"/>
      <c r="AA36" s="349"/>
      <c r="AB36" s="456"/>
      <c r="AC36" s="239" t="str">
        <f t="shared" si="10"/>
        <v/>
      </c>
      <c r="AD36" s="239" t="str">
        <f t="shared" si="0"/>
        <v/>
      </c>
      <c r="AE36" s="240" t="str">
        <f t="shared" si="1"/>
        <v/>
      </c>
      <c r="AF36" s="240" t="str">
        <f t="shared" si="2"/>
        <v/>
      </c>
      <c r="AG36" s="240" t="str">
        <f t="shared" si="3"/>
        <v/>
      </c>
      <c r="AH36" s="240" t="str">
        <f t="shared" si="4"/>
        <v/>
      </c>
      <c r="AI36" s="238"/>
      <c r="AJ36" s="238"/>
      <c r="AK36" s="241" t="str">
        <f>IFERROR(VLOOKUP($L36,'様式8-2'!$B$11:$N$57,12,FALSE),"")</f>
        <v/>
      </c>
      <c r="AL36" s="241" t="str">
        <f>IFERROR(VLOOKUP($L36,'様式8-2'!$B$11:$N$57,13,FALSE),"")</f>
        <v/>
      </c>
      <c r="AM36" s="458"/>
    </row>
    <row r="37" spans="1:39" x14ac:dyDescent="0.15">
      <c r="A37" s="220">
        <v>26</v>
      </c>
      <c r="C37" s="456"/>
      <c r="D37" s="457"/>
      <c r="E37" s="456"/>
      <c r="F37" s="456"/>
      <c r="G37" s="344">
        <f t="shared" si="5"/>
        <v>0</v>
      </c>
      <c r="H37" s="344">
        <f t="shared" si="6"/>
        <v>0</v>
      </c>
      <c r="I37" s="345" t="str">
        <f t="shared" si="7"/>
        <v/>
      </c>
      <c r="J37" s="345" t="str">
        <f t="shared" si="7"/>
        <v/>
      </c>
      <c r="K37" s="456"/>
      <c r="L37" s="456"/>
      <c r="M37" s="456"/>
      <c r="N37" s="456"/>
      <c r="O37" s="235" t="str">
        <f>IFERROR(VLOOKUP($L37,'様式8-2'!$B$11:$N$57,入力規則!L$8,FALSE),"")</f>
        <v/>
      </c>
      <c r="P37" s="236" t="str">
        <f>IFERROR(VLOOKUP($L37,'様式8-2'!$B$11:$N$57,入力規則!C$8,FALSE),"")</f>
        <v/>
      </c>
      <c r="Q37" s="236" t="str">
        <f>IFERROR(VLOOKUP($L37,'様式8-2'!$B$11:$N$57,入力規則!D$8,FALSE),"")</f>
        <v/>
      </c>
      <c r="R37" s="237" t="str">
        <f>IFERROR(VLOOKUP($L37,'様式8-2'!$B$11:$N$57,入力規則!E$8,FALSE),"")</f>
        <v/>
      </c>
      <c r="S37" s="237" t="str">
        <f>IFERROR(VLOOKUP($L37,'様式8-2'!$B$11:$N$57,入力規則!F$8,FALSE),"")</f>
        <v/>
      </c>
      <c r="T37" s="347" t="str">
        <f t="shared" si="8"/>
        <v/>
      </c>
      <c r="U37" s="347" t="str">
        <f t="shared" si="9"/>
        <v/>
      </c>
      <c r="V37" s="237" t="str">
        <f>IFERROR(VLOOKUP($L37,'様式8-2'!$B$11:$N$57,入力規則!G$8,FALSE),"")</f>
        <v/>
      </c>
      <c r="W37" s="237" t="str">
        <f>IFERROR(VLOOKUP($L37,'様式8-2'!$B$11:$N$57,入力規則!H$8,FALSE),"")</f>
        <v/>
      </c>
      <c r="X37" s="238"/>
      <c r="Y37" s="238"/>
      <c r="Z37" s="349"/>
      <c r="AA37" s="349"/>
      <c r="AB37" s="456"/>
      <c r="AC37" s="239" t="str">
        <f t="shared" si="10"/>
        <v/>
      </c>
      <c r="AD37" s="239" t="str">
        <f t="shared" si="0"/>
        <v/>
      </c>
      <c r="AE37" s="240" t="str">
        <f t="shared" si="1"/>
        <v/>
      </c>
      <c r="AF37" s="240" t="str">
        <f t="shared" si="2"/>
        <v/>
      </c>
      <c r="AG37" s="240" t="str">
        <f t="shared" si="3"/>
        <v/>
      </c>
      <c r="AH37" s="240" t="str">
        <f t="shared" si="4"/>
        <v/>
      </c>
      <c r="AI37" s="238"/>
      <c r="AJ37" s="238"/>
      <c r="AK37" s="241" t="str">
        <f>IFERROR(VLOOKUP($L37,'様式8-2'!$B$11:$N$57,12,FALSE),"")</f>
        <v/>
      </c>
      <c r="AL37" s="241" t="str">
        <f>IFERROR(VLOOKUP($L37,'様式8-2'!$B$11:$N$57,13,FALSE),"")</f>
        <v/>
      </c>
      <c r="AM37" s="458"/>
    </row>
    <row r="38" spans="1:39" x14ac:dyDescent="0.15">
      <c r="A38" s="220">
        <v>27</v>
      </c>
      <c r="C38" s="456"/>
      <c r="D38" s="457"/>
      <c r="E38" s="456"/>
      <c r="F38" s="456"/>
      <c r="G38" s="344">
        <f t="shared" si="5"/>
        <v>0</v>
      </c>
      <c r="H38" s="344">
        <f t="shared" si="6"/>
        <v>0</v>
      </c>
      <c r="I38" s="345" t="str">
        <f t="shared" si="7"/>
        <v/>
      </c>
      <c r="J38" s="345" t="str">
        <f t="shared" si="7"/>
        <v/>
      </c>
      <c r="K38" s="456"/>
      <c r="L38" s="456"/>
      <c r="M38" s="456"/>
      <c r="N38" s="456"/>
      <c r="O38" s="235" t="str">
        <f>IFERROR(VLOOKUP($L38,'様式8-2'!$B$11:$N$57,入力規則!L$8,FALSE),"")</f>
        <v/>
      </c>
      <c r="P38" s="236" t="str">
        <f>IFERROR(VLOOKUP($L38,'様式8-2'!$B$11:$N$57,入力規則!C$8,FALSE),"")</f>
        <v/>
      </c>
      <c r="Q38" s="236" t="str">
        <f>IFERROR(VLOOKUP($L38,'様式8-2'!$B$11:$N$57,入力規則!D$8,FALSE),"")</f>
        <v/>
      </c>
      <c r="R38" s="237" t="str">
        <f>IFERROR(VLOOKUP($L38,'様式8-2'!$B$11:$N$57,入力規則!E$8,FALSE),"")</f>
        <v/>
      </c>
      <c r="S38" s="237" t="str">
        <f>IFERROR(VLOOKUP($L38,'様式8-2'!$B$11:$N$57,入力規則!F$8,FALSE),"")</f>
        <v/>
      </c>
      <c r="T38" s="347" t="str">
        <f t="shared" si="8"/>
        <v/>
      </c>
      <c r="U38" s="347" t="str">
        <f t="shared" si="9"/>
        <v/>
      </c>
      <c r="V38" s="237" t="str">
        <f>IFERROR(VLOOKUP($L38,'様式8-2'!$B$11:$N$57,入力規則!G$8,FALSE),"")</f>
        <v/>
      </c>
      <c r="W38" s="237" t="str">
        <f>IFERROR(VLOOKUP($L38,'様式8-2'!$B$11:$N$57,入力規則!H$8,FALSE),"")</f>
        <v/>
      </c>
      <c r="X38" s="238"/>
      <c r="Y38" s="238"/>
      <c r="Z38" s="349"/>
      <c r="AA38" s="349"/>
      <c r="AB38" s="456"/>
      <c r="AC38" s="239" t="str">
        <f t="shared" si="10"/>
        <v/>
      </c>
      <c r="AD38" s="239" t="str">
        <f t="shared" si="0"/>
        <v/>
      </c>
      <c r="AE38" s="240" t="str">
        <f t="shared" si="1"/>
        <v/>
      </c>
      <c r="AF38" s="240" t="str">
        <f t="shared" si="2"/>
        <v/>
      </c>
      <c r="AG38" s="240" t="str">
        <f t="shared" si="3"/>
        <v/>
      </c>
      <c r="AH38" s="240" t="str">
        <f t="shared" si="4"/>
        <v/>
      </c>
      <c r="AI38" s="238"/>
      <c r="AJ38" s="238"/>
      <c r="AK38" s="241" t="str">
        <f>IFERROR(VLOOKUP($L38,'様式8-2'!$B$11:$N$57,12,FALSE),"")</f>
        <v/>
      </c>
      <c r="AL38" s="241" t="str">
        <f>IFERROR(VLOOKUP($L38,'様式8-2'!$B$11:$N$57,13,FALSE),"")</f>
        <v/>
      </c>
      <c r="AM38" s="458"/>
    </row>
    <row r="39" spans="1:39" x14ac:dyDescent="0.15">
      <c r="A39" s="220">
        <v>28</v>
      </c>
      <c r="C39" s="456"/>
      <c r="D39" s="457"/>
      <c r="E39" s="456"/>
      <c r="F39" s="456"/>
      <c r="G39" s="344">
        <f t="shared" si="5"/>
        <v>0</v>
      </c>
      <c r="H39" s="344">
        <f t="shared" si="6"/>
        <v>0</v>
      </c>
      <c r="I39" s="345" t="str">
        <f t="shared" si="7"/>
        <v/>
      </c>
      <c r="J39" s="345" t="str">
        <f t="shared" si="7"/>
        <v/>
      </c>
      <c r="K39" s="456"/>
      <c r="L39" s="456"/>
      <c r="M39" s="456"/>
      <c r="N39" s="456"/>
      <c r="O39" s="235" t="str">
        <f>IFERROR(VLOOKUP($L39,'様式8-2'!$B$11:$N$57,入力規則!L$8,FALSE),"")</f>
        <v/>
      </c>
      <c r="P39" s="236" t="str">
        <f>IFERROR(VLOOKUP($L39,'様式8-2'!$B$11:$N$57,入力規則!C$8,FALSE),"")</f>
        <v/>
      </c>
      <c r="Q39" s="236" t="str">
        <f>IFERROR(VLOOKUP($L39,'様式8-2'!$B$11:$N$57,入力規則!D$8,FALSE),"")</f>
        <v/>
      </c>
      <c r="R39" s="237" t="str">
        <f>IFERROR(VLOOKUP($L39,'様式8-2'!$B$11:$N$57,入力規則!E$8,FALSE),"")</f>
        <v/>
      </c>
      <c r="S39" s="237" t="str">
        <f>IFERROR(VLOOKUP($L39,'様式8-2'!$B$11:$N$57,入力規則!F$8,FALSE),"")</f>
        <v/>
      </c>
      <c r="T39" s="347" t="str">
        <f t="shared" si="8"/>
        <v/>
      </c>
      <c r="U39" s="347" t="str">
        <f t="shared" si="9"/>
        <v/>
      </c>
      <c r="V39" s="237" t="str">
        <f>IFERROR(VLOOKUP($L39,'様式8-2'!$B$11:$N$57,入力規則!G$8,FALSE),"")</f>
        <v/>
      </c>
      <c r="W39" s="237" t="str">
        <f>IFERROR(VLOOKUP($L39,'様式8-2'!$B$11:$N$57,入力規則!H$8,FALSE),"")</f>
        <v/>
      </c>
      <c r="X39" s="238"/>
      <c r="Y39" s="238"/>
      <c r="Z39" s="349"/>
      <c r="AA39" s="349"/>
      <c r="AB39" s="456"/>
      <c r="AC39" s="239" t="str">
        <f t="shared" si="10"/>
        <v/>
      </c>
      <c r="AD39" s="239" t="str">
        <f t="shared" si="0"/>
        <v/>
      </c>
      <c r="AE39" s="240" t="str">
        <f t="shared" si="1"/>
        <v/>
      </c>
      <c r="AF39" s="240" t="str">
        <f t="shared" si="2"/>
        <v/>
      </c>
      <c r="AG39" s="240" t="str">
        <f t="shared" si="3"/>
        <v/>
      </c>
      <c r="AH39" s="240" t="str">
        <f t="shared" si="4"/>
        <v/>
      </c>
      <c r="AI39" s="238"/>
      <c r="AJ39" s="238"/>
      <c r="AK39" s="241" t="str">
        <f>IFERROR(VLOOKUP($L39,'様式8-2'!$B$11:$N$57,12,FALSE),"")</f>
        <v/>
      </c>
      <c r="AL39" s="241" t="str">
        <f>IFERROR(VLOOKUP($L39,'様式8-2'!$B$11:$N$57,13,FALSE),"")</f>
        <v/>
      </c>
      <c r="AM39" s="458"/>
    </row>
    <row r="40" spans="1:39" x14ac:dyDescent="0.15">
      <c r="A40" s="220">
        <v>29</v>
      </c>
      <c r="C40" s="456"/>
      <c r="D40" s="457"/>
      <c r="E40" s="456"/>
      <c r="F40" s="456"/>
      <c r="G40" s="344">
        <f t="shared" si="5"/>
        <v>0</v>
      </c>
      <c r="H40" s="344">
        <f t="shared" si="6"/>
        <v>0</v>
      </c>
      <c r="I40" s="345" t="str">
        <f t="shared" si="7"/>
        <v/>
      </c>
      <c r="J40" s="345" t="str">
        <f t="shared" si="7"/>
        <v/>
      </c>
      <c r="K40" s="456"/>
      <c r="L40" s="456"/>
      <c r="M40" s="456"/>
      <c r="N40" s="456"/>
      <c r="O40" s="235" t="str">
        <f>IFERROR(VLOOKUP($L40,'様式8-2'!$B$11:$N$57,入力規則!L$8,FALSE),"")</f>
        <v/>
      </c>
      <c r="P40" s="236" t="str">
        <f>IFERROR(VLOOKUP($L40,'様式8-2'!$B$11:$N$57,入力規則!C$8,FALSE),"")</f>
        <v/>
      </c>
      <c r="Q40" s="236" t="str">
        <f>IFERROR(VLOOKUP($L40,'様式8-2'!$B$11:$N$57,入力規則!D$8,FALSE),"")</f>
        <v/>
      </c>
      <c r="R40" s="237" t="str">
        <f>IFERROR(VLOOKUP($L40,'様式8-2'!$B$11:$N$57,入力規則!E$8,FALSE),"")</f>
        <v/>
      </c>
      <c r="S40" s="237" t="str">
        <f>IFERROR(VLOOKUP($L40,'様式8-2'!$B$11:$N$57,入力規則!F$8,FALSE),"")</f>
        <v/>
      </c>
      <c r="T40" s="347" t="str">
        <f t="shared" si="8"/>
        <v/>
      </c>
      <c r="U40" s="347" t="str">
        <f t="shared" si="9"/>
        <v/>
      </c>
      <c r="V40" s="237" t="str">
        <f>IFERROR(VLOOKUP($L40,'様式8-2'!$B$11:$N$57,入力規則!G$8,FALSE),"")</f>
        <v/>
      </c>
      <c r="W40" s="237" t="str">
        <f>IFERROR(VLOOKUP($L40,'様式8-2'!$B$11:$N$57,入力規則!H$8,FALSE),"")</f>
        <v/>
      </c>
      <c r="X40" s="238"/>
      <c r="Y40" s="238"/>
      <c r="Z40" s="349"/>
      <c r="AA40" s="349"/>
      <c r="AB40" s="456"/>
      <c r="AC40" s="239" t="str">
        <f t="shared" si="10"/>
        <v/>
      </c>
      <c r="AD40" s="239" t="str">
        <f t="shared" si="0"/>
        <v/>
      </c>
      <c r="AE40" s="240" t="str">
        <f t="shared" si="1"/>
        <v/>
      </c>
      <c r="AF40" s="240" t="str">
        <f t="shared" si="2"/>
        <v/>
      </c>
      <c r="AG40" s="240" t="str">
        <f t="shared" si="3"/>
        <v/>
      </c>
      <c r="AH40" s="240" t="str">
        <f t="shared" si="4"/>
        <v/>
      </c>
      <c r="AI40" s="238"/>
      <c r="AJ40" s="238"/>
      <c r="AK40" s="241" t="str">
        <f>IFERROR(VLOOKUP($L40,'様式8-2'!$B$11:$N$57,12,FALSE),"")</f>
        <v/>
      </c>
      <c r="AL40" s="241" t="str">
        <f>IFERROR(VLOOKUP($L40,'様式8-2'!$B$11:$N$57,13,FALSE),"")</f>
        <v/>
      </c>
      <c r="AM40" s="458"/>
    </row>
    <row r="41" spans="1:39" x14ac:dyDescent="0.15">
      <c r="A41" s="220">
        <v>30</v>
      </c>
      <c r="C41" s="456"/>
      <c r="D41" s="457"/>
      <c r="E41" s="456"/>
      <c r="F41" s="456"/>
      <c r="G41" s="344">
        <f t="shared" si="5"/>
        <v>0</v>
      </c>
      <c r="H41" s="344">
        <f t="shared" si="6"/>
        <v>0</v>
      </c>
      <c r="I41" s="345" t="str">
        <f t="shared" si="7"/>
        <v/>
      </c>
      <c r="J41" s="345" t="str">
        <f t="shared" si="7"/>
        <v/>
      </c>
      <c r="K41" s="456"/>
      <c r="L41" s="456"/>
      <c r="M41" s="456"/>
      <c r="N41" s="456"/>
      <c r="O41" s="235" t="str">
        <f>IFERROR(VLOOKUP($L41,'様式8-2'!$B$11:$N$57,入力規則!L$8,FALSE),"")</f>
        <v/>
      </c>
      <c r="P41" s="236" t="str">
        <f>IFERROR(VLOOKUP($L41,'様式8-2'!$B$11:$N$57,入力規則!C$8,FALSE),"")</f>
        <v/>
      </c>
      <c r="Q41" s="236" t="str">
        <f>IFERROR(VLOOKUP($L41,'様式8-2'!$B$11:$N$57,入力規則!D$8,FALSE),"")</f>
        <v/>
      </c>
      <c r="R41" s="237" t="str">
        <f>IFERROR(VLOOKUP($L41,'様式8-2'!$B$11:$N$57,入力規則!E$8,FALSE),"")</f>
        <v/>
      </c>
      <c r="S41" s="237" t="str">
        <f>IFERROR(VLOOKUP($L41,'様式8-2'!$B$11:$N$57,入力規則!F$8,FALSE),"")</f>
        <v/>
      </c>
      <c r="T41" s="347" t="str">
        <f t="shared" si="8"/>
        <v/>
      </c>
      <c r="U41" s="347" t="str">
        <f t="shared" si="9"/>
        <v/>
      </c>
      <c r="V41" s="237" t="str">
        <f>IFERROR(VLOOKUP($L41,'様式8-2'!$B$11:$N$57,入力規則!G$8,FALSE),"")</f>
        <v/>
      </c>
      <c r="W41" s="237" t="str">
        <f>IFERROR(VLOOKUP($L41,'様式8-2'!$B$11:$N$57,入力規則!H$8,FALSE),"")</f>
        <v/>
      </c>
      <c r="X41" s="238"/>
      <c r="Y41" s="238"/>
      <c r="Z41" s="349"/>
      <c r="AA41" s="349"/>
      <c r="AB41" s="456"/>
      <c r="AC41" s="239" t="str">
        <f t="shared" si="10"/>
        <v/>
      </c>
      <c r="AD41" s="239" t="str">
        <f t="shared" si="0"/>
        <v/>
      </c>
      <c r="AE41" s="240" t="str">
        <f t="shared" si="1"/>
        <v/>
      </c>
      <c r="AF41" s="240" t="str">
        <f t="shared" si="2"/>
        <v/>
      </c>
      <c r="AG41" s="240" t="str">
        <f t="shared" si="3"/>
        <v/>
      </c>
      <c r="AH41" s="240" t="str">
        <f t="shared" si="4"/>
        <v/>
      </c>
      <c r="AI41" s="238"/>
      <c r="AJ41" s="238"/>
      <c r="AK41" s="241" t="str">
        <f>IFERROR(VLOOKUP($L41,'様式8-2'!$B$11:$N$57,12,FALSE),"")</f>
        <v/>
      </c>
      <c r="AL41" s="241" t="str">
        <f>IFERROR(VLOOKUP($L41,'様式8-2'!$B$11:$N$57,13,FALSE),"")</f>
        <v/>
      </c>
      <c r="AM41" s="458"/>
    </row>
    <row r="42" spans="1:39" x14ac:dyDescent="0.15">
      <c r="A42" s="220">
        <v>31</v>
      </c>
      <c r="C42" s="456"/>
      <c r="D42" s="457"/>
      <c r="E42" s="456"/>
      <c r="F42" s="456"/>
      <c r="G42" s="344">
        <f t="shared" si="5"/>
        <v>0</v>
      </c>
      <c r="H42" s="344">
        <f t="shared" si="6"/>
        <v>0</v>
      </c>
      <c r="I42" s="345" t="str">
        <f t="shared" si="7"/>
        <v/>
      </c>
      <c r="J42" s="345" t="str">
        <f t="shared" si="7"/>
        <v/>
      </c>
      <c r="K42" s="456"/>
      <c r="L42" s="456"/>
      <c r="M42" s="456"/>
      <c r="N42" s="456"/>
      <c r="O42" s="235" t="str">
        <f>IFERROR(VLOOKUP($L42,'様式8-2'!$B$11:$N$57,入力規則!L$8,FALSE),"")</f>
        <v/>
      </c>
      <c r="P42" s="236" t="str">
        <f>IFERROR(VLOOKUP($L42,'様式8-2'!$B$11:$N$57,入力規則!C$8,FALSE),"")</f>
        <v/>
      </c>
      <c r="Q42" s="236" t="str">
        <f>IFERROR(VLOOKUP($L42,'様式8-2'!$B$11:$N$57,入力規則!D$8,FALSE),"")</f>
        <v/>
      </c>
      <c r="R42" s="237" t="str">
        <f>IFERROR(VLOOKUP($L42,'様式8-2'!$B$11:$N$57,入力規則!E$8,FALSE),"")</f>
        <v/>
      </c>
      <c r="S42" s="237" t="str">
        <f>IFERROR(VLOOKUP($L42,'様式8-2'!$B$11:$N$57,入力規則!F$8,FALSE),"")</f>
        <v/>
      </c>
      <c r="T42" s="347" t="str">
        <f t="shared" si="8"/>
        <v/>
      </c>
      <c r="U42" s="347" t="str">
        <f t="shared" si="9"/>
        <v/>
      </c>
      <c r="V42" s="237" t="str">
        <f>IFERROR(VLOOKUP($L42,'様式8-2'!$B$11:$N$57,入力規則!G$8,FALSE),"")</f>
        <v/>
      </c>
      <c r="W42" s="237" t="str">
        <f>IFERROR(VLOOKUP($L42,'様式8-2'!$B$11:$N$57,入力規則!H$8,FALSE),"")</f>
        <v/>
      </c>
      <c r="X42" s="238"/>
      <c r="Y42" s="238"/>
      <c r="Z42" s="349"/>
      <c r="AA42" s="349"/>
      <c r="AB42" s="456"/>
      <c r="AC42" s="239" t="str">
        <f t="shared" si="10"/>
        <v/>
      </c>
      <c r="AD42" s="239" t="str">
        <f t="shared" si="0"/>
        <v/>
      </c>
      <c r="AE42" s="240" t="str">
        <f t="shared" si="1"/>
        <v/>
      </c>
      <c r="AF42" s="240" t="str">
        <f t="shared" si="2"/>
        <v/>
      </c>
      <c r="AG42" s="240" t="str">
        <f t="shared" si="3"/>
        <v/>
      </c>
      <c r="AH42" s="240" t="str">
        <f t="shared" si="4"/>
        <v/>
      </c>
      <c r="AI42" s="238"/>
      <c r="AJ42" s="238"/>
      <c r="AK42" s="241" t="str">
        <f>IFERROR(VLOOKUP($L42,'様式8-2'!$B$11:$N$57,12,FALSE),"")</f>
        <v/>
      </c>
      <c r="AL42" s="241" t="str">
        <f>IFERROR(VLOOKUP($L42,'様式8-2'!$B$11:$N$57,13,FALSE),"")</f>
        <v/>
      </c>
      <c r="AM42" s="458"/>
    </row>
    <row r="43" spans="1:39" x14ac:dyDescent="0.15">
      <c r="A43" s="220">
        <v>32</v>
      </c>
      <c r="C43" s="456"/>
      <c r="D43" s="457"/>
      <c r="E43" s="456"/>
      <c r="F43" s="456"/>
      <c r="G43" s="344">
        <f t="shared" si="5"/>
        <v>0</v>
      </c>
      <c r="H43" s="344">
        <f t="shared" si="6"/>
        <v>0</v>
      </c>
      <c r="I43" s="345" t="str">
        <f t="shared" si="7"/>
        <v/>
      </c>
      <c r="J43" s="345" t="str">
        <f t="shared" si="7"/>
        <v/>
      </c>
      <c r="K43" s="456"/>
      <c r="L43" s="456"/>
      <c r="M43" s="456"/>
      <c r="N43" s="456"/>
      <c r="O43" s="235" t="str">
        <f>IFERROR(VLOOKUP($L43,'様式8-2'!$B$11:$N$57,入力規則!L$8,FALSE),"")</f>
        <v/>
      </c>
      <c r="P43" s="236" t="str">
        <f>IFERROR(VLOOKUP($L43,'様式8-2'!$B$11:$N$57,入力規則!C$8,FALSE),"")</f>
        <v/>
      </c>
      <c r="Q43" s="236" t="str">
        <f>IFERROR(VLOOKUP($L43,'様式8-2'!$B$11:$N$57,入力規則!D$8,FALSE),"")</f>
        <v/>
      </c>
      <c r="R43" s="237" t="str">
        <f>IFERROR(VLOOKUP($L43,'様式8-2'!$B$11:$N$57,入力規則!E$8,FALSE),"")</f>
        <v/>
      </c>
      <c r="S43" s="237" t="str">
        <f>IFERROR(VLOOKUP($L43,'様式8-2'!$B$11:$N$57,入力規則!F$8,FALSE),"")</f>
        <v/>
      </c>
      <c r="T43" s="347" t="str">
        <f t="shared" si="8"/>
        <v/>
      </c>
      <c r="U43" s="347" t="str">
        <f t="shared" si="9"/>
        <v/>
      </c>
      <c r="V43" s="237" t="str">
        <f>IFERROR(VLOOKUP($L43,'様式8-2'!$B$11:$N$57,入力規則!G$8,FALSE),"")</f>
        <v/>
      </c>
      <c r="W43" s="237" t="str">
        <f>IFERROR(VLOOKUP($L43,'様式8-2'!$B$11:$N$57,入力規則!H$8,FALSE),"")</f>
        <v/>
      </c>
      <c r="X43" s="238"/>
      <c r="Y43" s="238"/>
      <c r="Z43" s="349"/>
      <c r="AA43" s="349"/>
      <c r="AB43" s="456"/>
      <c r="AC43" s="239" t="str">
        <f t="shared" si="10"/>
        <v/>
      </c>
      <c r="AD43" s="239" t="str">
        <f t="shared" si="0"/>
        <v/>
      </c>
      <c r="AE43" s="240" t="str">
        <f t="shared" si="1"/>
        <v/>
      </c>
      <c r="AF43" s="240" t="str">
        <f t="shared" si="2"/>
        <v/>
      </c>
      <c r="AG43" s="240" t="str">
        <f t="shared" si="3"/>
        <v/>
      </c>
      <c r="AH43" s="240" t="str">
        <f t="shared" si="4"/>
        <v/>
      </c>
      <c r="AI43" s="238"/>
      <c r="AJ43" s="238"/>
      <c r="AK43" s="241" t="str">
        <f>IFERROR(VLOOKUP($L43,'様式8-2'!$B$11:$N$57,12,FALSE),"")</f>
        <v/>
      </c>
      <c r="AL43" s="241" t="str">
        <f>IFERROR(VLOOKUP($L43,'様式8-2'!$B$11:$N$57,13,FALSE),"")</f>
        <v/>
      </c>
      <c r="AM43" s="458"/>
    </row>
    <row r="44" spans="1:39" x14ac:dyDescent="0.15">
      <c r="A44" s="220">
        <v>33</v>
      </c>
      <c r="C44" s="456"/>
      <c r="D44" s="457"/>
      <c r="E44" s="456"/>
      <c r="F44" s="456"/>
      <c r="G44" s="344">
        <f t="shared" si="5"/>
        <v>0</v>
      </c>
      <c r="H44" s="344">
        <f t="shared" si="6"/>
        <v>0</v>
      </c>
      <c r="I44" s="345" t="str">
        <f t="shared" si="7"/>
        <v/>
      </c>
      <c r="J44" s="345" t="str">
        <f t="shared" si="7"/>
        <v/>
      </c>
      <c r="K44" s="456"/>
      <c r="L44" s="456"/>
      <c r="M44" s="456"/>
      <c r="N44" s="456"/>
      <c r="O44" s="235" t="str">
        <f>IFERROR(VLOOKUP($L44,'様式8-2'!$B$11:$N$57,入力規則!L$8,FALSE),"")</f>
        <v/>
      </c>
      <c r="P44" s="236" t="str">
        <f>IFERROR(VLOOKUP($L44,'様式8-2'!$B$11:$N$57,入力規則!C$8,FALSE),"")</f>
        <v/>
      </c>
      <c r="Q44" s="236" t="str">
        <f>IFERROR(VLOOKUP($L44,'様式8-2'!$B$11:$N$57,入力規則!D$8,FALSE),"")</f>
        <v/>
      </c>
      <c r="R44" s="237" t="str">
        <f>IFERROR(VLOOKUP($L44,'様式8-2'!$B$11:$N$57,入力規則!E$8,FALSE),"")</f>
        <v/>
      </c>
      <c r="S44" s="237" t="str">
        <f>IFERROR(VLOOKUP($L44,'様式8-2'!$B$11:$N$57,入力規則!F$8,FALSE),"")</f>
        <v/>
      </c>
      <c r="T44" s="347" t="str">
        <f t="shared" si="8"/>
        <v/>
      </c>
      <c r="U44" s="347" t="str">
        <f t="shared" si="9"/>
        <v/>
      </c>
      <c r="V44" s="237" t="str">
        <f>IFERROR(VLOOKUP($L44,'様式8-2'!$B$11:$N$57,入力規則!G$8,FALSE),"")</f>
        <v/>
      </c>
      <c r="W44" s="237" t="str">
        <f>IFERROR(VLOOKUP($L44,'様式8-2'!$B$11:$N$57,入力規則!H$8,FALSE),"")</f>
        <v/>
      </c>
      <c r="X44" s="238"/>
      <c r="Y44" s="238"/>
      <c r="Z44" s="349"/>
      <c r="AA44" s="349"/>
      <c r="AB44" s="456"/>
      <c r="AC44" s="239" t="str">
        <f t="shared" ref="AC44:AC75" si="11">IFERROR(P44*$AB44,"")</f>
        <v/>
      </c>
      <c r="AD44" s="239" t="str">
        <f t="shared" ref="AD44:AD75" si="12">IFERROR(Q44*$AB44,"")</f>
        <v/>
      </c>
      <c r="AE44" s="240" t="str">
        <f t="shared" ref="AE44:AE75" si="13">IFERROR(R44*$AB44,"")</f>
        <v/>
      </c>
      <c r="AF44" s="240" t="str">
        <f t="shared" ref="AF44:AF75" si="14">IFERROR(S44*$AB44,"")</f>
        <v/>
      </c>
      <c r="AG44" s="240" t="str">
        <f t="shared" ref="AG44:AG75" si="15">IFERROR(V44*$AB44,"")</f>
        <v/>
      </c>
      <c r="AH44" s="240" t="str">
        <f t="shared" ref="AH44:AH75" si="16">IFERROR(W44*$AB44,"")</f>
        <v/>
      </c>
      <c r="AI44" s="238"/>
      <c r="AJ44" s="238"/>
      <c r="AK44" s="241" t="str">
        <f>IFERROR(VLOOKUP($L44,'様式8-2'!$B$11:$N$57,12,FALSE),"")</f>
        <v/>
      </c>
      <c r="AL44" s="241" t="str">
        <f>IFERROR(VLOOKUP($L44,'様式8-2'!$B$11:$N$57,13,FALSE),"")</f>
        <v/>
      </c>
      <c r="AM44" s="458"/>
    </row>
    <row r="45" spans="1:39" x14ac:dyDescent="0.15">
      <c r="A45" s="220">
        <v>34</v>
      </c>
      <c r="C45" s="456"/>
      <c r="D45" s="457"/>
      <c r="E45" s="456"/>
      <c r="F45" s="456"/>
      <c r="G45" s="344">
        <f t="shared" si="5"/>
        <v>0</v>
      </c>
      <c r="H45" s="344">
        <f t="shared" si="6"/>
        <v>0</v>
      </c>
      <c r="I45" s="345" t="str">
        <f t="shared" si="7"/>
        <v/>
      </c>
      <c r="J45" s="345" t="str">
        <f t="shared" si="7"/>
        <v/>
      </c>
      <c r="K45" s="456"/>
      <c r="L45" s="456"/>
      <c r="M45" s="456"/>
      <c r="N45" s="456"/>
      <c r="O45" s="235" t="str">
        <f>IFERROR(VLOOKUP($L45,'様式8-2'!$B$11:$N$57,入力規則!L$8,FALSE),"")</f>
        <v/>
      </c>
      <c r="P45" s="236" t="str">
        <f>IFERROR(VLOOKUP($L45,'様式8-2'!$B$11:$N$57,入力規則!C$8,FALSE),"")</f>
        <v/>
      </c>
      <c r="Q45" s="236" t="str">
        <f>IFERROR(VLOOKUP($L45,'様式8-2'!$B$11:$N$57,入力規則!D$8,FALSE),"")</f>
        <v/>
      </c>
      <c r="R45" s="237" t="str">
        <f>IFERROR(VLOOKUP($L45,'様式8-2'!$B$11:$N$57,入力規則!E$8,FALSE),"")</f>
        <v/>
      </c>
      <c r="S45" s="237" t="str">
        <f>IFERROR(VLOOKUP($L45,'様式8-2'!$B$11:$N$57,入力規則!F$8,FALSE),"")</f>
        <v/>
      </c>
      <c r="T45" s="347" t="str">
        <f t="shared" si="8"/>
        <v/>
      </c>
      <c r="U45" s="347" t="str">
        <f t="shared" si="9"/>
        <v/>
      </c>
      <c r="V45" s="237" t="str">
        <f>IFERROR(VLOOKUP($L45,'様式8-2'!$B$11:$N$57,入力規則!G$8,FALSE),"")</f>
        <v/>
      </c>
      <c r="W45" s="237" t="str">
        <f>IFERROR(VLOOKUP($L45,'様式8-2'!$B$11:$N$57,入力規則!H$8,FALSE),"")</f>
        <v/>
      </c>
      <c r="X45" s="238"/>
      <c r="Y45" s="238"/>
      <c r="Z45" s="349"/>
      <c r="AA45" s="349"/>
      <c r="AB45" s="456"/>
      <c r="AC45" s="239" t="str">
        <f t="shared" si="11"/>
        <v/>
      </c>
      <c r="AD45" s="239" t="str">
        <f t="shared" si="12"/>
        <v/>
      </c>
      <c r="AE45" s="240" t="str">
        <f t="shared" si="13"/>
        <v/>
      </c>
      <c r="AF45" s="240" t="str">
        <f t="shared" si="14"/>
        <v/>
      </c>
      <c r="AG45" s="240" t="str">
        <f t="shared" si="15"/>
        <v/>
      </c>
      <c r="AH45" s="240" t="str">
        <f t="shared" si="16"/>
        <v/>
      </c>
      <c r="AI45" s="238"/>
      <c r="AJ45" s="238"/>
      <c r="AK45" s="241" t="str">
        <f>IFERROR(VLOOKUP($L45,'様式8-2'!$B$11:$N$57,12,FALSE),"")</f>
        <v/>
      </c>
      <c r="AL45" s="241" t="str">
        <f>IFERROR(VLOOKUP($L45,'様式8-2'!$B$11:$N$57,13,FALSE),"")</f>
        <v/>
      </c>
      <c r="AM45" s="458"/>
    </row>
    <row r="46" spans="1:39" x14ac:dyDescent="0.15">
      <c r="A46" s="220">
        <v>35</v>
      </c>
      <c r="C46" s="456"/>
      <c r="D46" s="457"/>
      <c r="E46" s="456"/>
      <c r="F46" s="456"/>
      <c r="G46" s="344">
        <f t="shared" si="5"/>
        <v>0</v>
      </c>
      <c r="H46" s="344">
        <f t="shared" si="6"/>
        <v>0</v>
      </c>
      <c r="I46" s="345" t="str">
        <f t="shared" si="7"/>
        <v/>
      </c>
      <c r="J46" s="345" t="str">
        <f t="shared" si="7"/>
        <v/>
      </c>
      <c r="K46" s="456"/>
      <c r="L46" s="456"/>
      <c r="M46" s="456"/>
      <c r="N46" s="456"/>
      <c r="O46" s="235" t="str">
        <f>IFERROR(VLOOKUP($L46,'様式8-2'!$B$11:$N$57,入力規則!L$8,FALSE),"")</f>
        <v/>
      </c>
      <c r="P46" s="236" t="str">
        <f>IFERROR(VLOOKUP($L46,'様式8-2'!$B$11:$N$57,入力規則!C$8,FALSE),"")</f>
        <v/>
      </c>
      <c r="Q46" s="236" t="str">
        <f>IFERROR(VLOOKUP($L46,'様式8-2'!$B$11:$N$57,入力規則!D$8,FALSE),"")</f>
        <v/>
      </c>
      <c r="R46" s="237" t="str">
        <f>IFERROR(VLOOKUP($L46,'様式8-2'!$B$11:$N$57,入力規則!E$8,FALSE),"")</f>
        <v/>
      </c>
      <c r="S46" s="237" t="str">
        <f>IFERROR(VLOOKUP($L46,'様式8-2'!$B$11:$N$57,入力規則!F$8,FALSE),"")</f>
        <v/>
      </c>
      <c r="T46" s="347" t="str">
        <f t="shared" si="8"/>
        <v/>
      </c>
      <c r="U46" s="347" t="str">
        <f t="shared" si="9"/>
        <v/>
      </c>
      <c r="V46" s="237" t="str">
        <f>IFERROR(VLOOKUP($L46,'様式8-2'!$B$11:$N$57,入力規則!G$8,FALSE),"")</f>
        <v/>
      </c>
      <c r="W46" s="237" t="str">
        <f>IFERROR(VLOOKUP($L46,'様式8-2'!$B$11:$N$57,入力規則!H$8,FALSE),"")</f>
        <v/>
      </c>
      <c r="X46" s="238"/>
      <c r="Y46" s="238"/>
      <c r="Z46" s="349"/>
      <c r="AA46" s="349"/>
      <c r="AB46" s="456"/>
      <c r="AC46" s="239" t="str">
        <f t="shared" si="11"/>
        <v/>
      </c>
      <c r="AD46" s="239" t="str">
        <f t="shared" si="12"/>
        <v/>
      </c>
      <c r="AE46" s="240" t="str">
        <f t="shared" si="13"/>
        <v/>
      </c>
      <c r="AF46" s="240" t="str">
        <f t="shared" si="14"/>
        <v/>
      </c>
      <c r="AG46" s="240" t="str">
        <f t="shared" si="15"/>
        <v/>
      </c>
      <c r="AH46" s="240" t="str">
        <f t="shared" si="16"/>
        <v/>
      </c>
      <c r="AI46" s="238"/>
      <c r="AJ46" s="238"/>
      <c r="AK46" s="241" t="str">
        <f>IFERROR(VLOOKUP($L46,'様式8-2'!$B$11:$N$57,12,FALSE),"")</f>
        <v/>
      </c>
      <c r="AL46" s="241" t="str">
        <f>IFERROR(VLOOKUP($L46,'様式8-2'!$B$11:$N$57,13,FALSE),"")</f>
        <v/>
      </c>
      <c r="AM46" s="458"/>
    </row>
    <row r="47" spans="1:39" x14ac:dyDescent="0.15">
      <c r="A47" s="220">
        <v>36</v>
      </c>
      <c r="C47" s="456"/>
      <c r="D47" s="457"/>
      <c r="E47" s="456"/>
      <c r="F47" s="456"/>
      <c r="G47" s="344">
        <f t="shared" si="5"/>
        <v>0</v>
      </c>
      <c r="H47" s="344">
        <f t="shared" si="6"/>
        <v>0</v>
      </c>
      <c r="I47" s="345" t="str">
        <f t="shared" si="7"/>
        <v/>
      </c>
      <c r="J47" s="345" t="str">
        <f t="shared" si="7"/>
        <v/>
      </c>
      <c r="K47" s="456"/>
      <c r="L47" s="456"/>
      <c r="M47" s="456"/>
      <c r="N47" s="456"/>
      <c r="O47" s="235" t="str">
        <f>IFERROR(VLOOKUP($L47,'様式8-2'!$B$11:$N$57,入力規則!L$8,FALSE),"")</f>
        <v/>
      </c>
      <c r="P47" s="236" t="str">
        <f>IFERROR(VLOOKUP($L47,'様式8-2'!$B$11:$N$57,入力規則!C$8,FALSE),"")</f>
        <v/>
      </c>
      <c r="Q47" s="236" t="str">
        <f>IFERROR(VLOOKUP($L47,'様式8-2'!$B$11:$N$57,入力規則!D$8,FALSE),"")</f>
        <v/>
      </c>
      <c r="R47" s="237" t="str">
        <f>IFERROR(VLOOKUP($L47,'様式8-2'!$B$11:$N$57,入力規則!E$8,FALSE),"")</f>
        <v/>
      </c>
      <c r="S47" s="237" t="str">
        <f>IFERROR(VLOOKUP($L47,'様式8-2'!$B$11:$N$57,入力規則!F$8,FALSE),"")</f>
        <v/>
      </c>
      <c r="T47" s="347" t="str">
        <f t="shared" si="8"/>
        <v/>
      </c>
      <c r="U47" s="347" t="str">
        <f t="shared" si="9"/>
        <v/>
      </c>
      <c r="V47" s="237" t="str">
        <f>IFERROR(VLOOKUP($L47,'様式8-2'!$B$11:$N$57,入力規則!G$8,FALSE),"")</f>
        <v/>
      </c>
      <c r="W47" s="237" t="str">
        <f>IFERROR(VLOOKUP($L47,'様式8-2'!$B$11:$N$57,入力規則!H$8,FALSE),"")</f>
        <v/>
      </c>
      <c r="X47" s="238"/>
      <c r="Y47" s="238"/>
      <c r="Z47" s="349"/>
      <c r="AA47" s="349"/>
      <c r="AB47" s="456"/>
      <c r="AC47" s="239" t="str">
        <f t="shared" si="11"/>
        <v/>
      </c>
      <c r="AD47" s="239" t="str">
        <f t="shared" si="12"/>
        <v/>
      </c>
      <c r="AE47" s="240" t="str">
        <f t="shared" si="13"/>
        <v/>
      </c>
      <c r="AF47" s="240" t="str">
        <f t="shared" si="14"/>
        <v/>
      </c>
      <c r="AG47" s="240" t="str">
        <f t="shared" si="15"/>
        <v/>
      </c>
      <c r="AH47" s="240" t="str">
        <f t="shared" si="16"/>
        <v/>
      </c>
      <c r="AI47" s="238"/>
      <c r="AJ47" s="238"/>
      <c r="AK47" s="241" t="str">
        <f>IFERROR(VLOOKUP($L47,'様式8-2'!$B$11:$N$57,12,FALSE),"")</f>
        <v/>
      </c>
      <c r="AL47" s="241" t="str">
        <f>IFERROR(VLOOKUP($L47,'様式8-2'!$B$11:$N$57,13,FALSE),"")</f>
        <v/>
      </c>
      <c r="AM47" s="458"/>
    </row>
    <row r="48" spans="1:39" x14ac:dyDescent="0.15">
      <c r="A48" s="220">
        <v>37</v>
      </c>
      <c r="C48" s="456"/>
      <c r="D48" s="457"/>
      <c r="E48" s="456"/>
      <c r="F48" s="456"/>
      <c r="G48" s="344">
        <f t="shared" si="5"/>
        <v>0</v>
      </c>
      <c r="H48" s="344">
        <f t="shared" si="6"/>
        <v>0</v>
      </c>
      <c r="I48" s="345" t="str">
        <f t="shared" si="7"/>
        <v/>
      </c>
      <c r="J48" s="345" t="str">
        <f t="shared" si="7"/>
        <v/>
      </c>
      <c r="K48" s="456"/>
      <c r="L48" s="456"/>
      <c r="M48" s="456"/>
      <c r="N48" s="456"/>
      <c r="O48" s="235" t="str">
        <f>IFERROR(VLOOKUP($L48,'様式8-2'!$B$11:$N$57,入力規則!L$8,FALSE),"")</f>
        <v/>
      </c>
      <c r="P48" s="236" t="str">
        <f>IFERROR(VLOOKUP($L48,'様式8-2'!$B$11:$N$57,入力規則!C$8,FALSE),"")</f>
        <v/>
      </c>
      <c r="Q48" s="236" t="str">
        <f>IFERROR(VLOOKUP($L48,'様式8-2'!$B$11:$N$57,入力規則!D$8,FALSE),"")</f>
        <v/>
      </c>
      <c r="R48" s="237" t="str">
        <f>IFERROR(VLOOKUP($L48,'様式8-2'!$B$11:$N$57,入力規則!E$8,FALSE),"")</f>
        <v/>
      </c>
      <c r="S48" s="237" t="str">
        <f>IFERROR(VLOOKUP($L48,'様式8-2'!$B$11:$N$57,入力規則!F$8,FALSE),"")</f>
        <v/>
      </c>
      <c r="T48" s="347" t="str">
        <f t="shared" si="8"/>
        <v/>
      </c>
      <c r="U48" s="347" t="str">
        <f t="shared" si="9"/>
        <v/>
      </c>
      <c r="V48" s="237" t="str">
        <f>IFERROR(VLOOKUP($L48,'様式8-2'!$B$11:$N$57,入力規則!G$8,FALSE),"")</f>
        <v/>
      </c>
      <c r="W48" s="237" t="str">
        <f>IFERROR(VLOOKUP($L48,'様式8-2'!$B$11:$N$57,入力規則!H$8,FALSE),"")</f>
        <v/>
      </c>
      <c r="X48" s="238"/>
      <c r="Y48" s="238"/>
      <c r="Z48" s="349"/>
      <c r="AA48" s="349"/>
      <c r="AB48" s="456"/>
      <c r="AC48" s="239" t="str">
        <f t="shared" si="11"/>
        <v/>
      </c>
      <c r="AD48" s="239" t="str">
        <f t="shared" si="12"/>
        <v/>
      </c>
      <c r="AE48" s="240" t="str">
        <f t="shared" si="13"/>
        <v/>
      </c>
      <c r="AF48" s="240" t="str">
        <f t="shared" si="14"/>
        <v/>
      </c>
      <c r="AG48" s="240" t="str">
        <f t="shared" si="15"/>
        <v/>
      </c>
      <c r="AH48" s="240" t="str">
        <f t="shared" si="16"/>
        <v/>
      </c>
      <c r="AI48" s="238"/>
      <c r="AJ48" s="238"/>
      <c r="AK48" s="241" t="str">
        <f>IFERROR(VLOOKUP($L48,'様式8-2'!$B$11:$N$57,12,FALSE),"")</f>
        <v/>
      </c>
      <c r="AL48" s="241" t="str">
        <f>IFERROR(VLOOKUP($L48,'様式8-2'!$B$11:$N$57,13,FALSE),"")</f>
        <v/>
      </c>
      <c r="AM48" s="458"/>
    </row>
    <row r="49" spans="1:39" x14ac:dyDescent="0.15">
      <c r="A49" s="220">
        <v>38</v>
      </c>
      <c r="C49" s="456"/>
      <c r="D49" s="457"/>
      <c r="E49" s="456"/>
      <c r="F49" s="456"/>
      <c r="G49" s="344">
        <f t="shared" si="5"/>
        <v>0</v>
      </c>
      <c r="H49" s="344">
        <f t="shared" si="6"/>
        <v>0</v>
      </c>
      <c r="I49" s="345" t="str">
        <f t="shared" si="7"/>
        <v/>
      </c>
      <c r="J49" s="345" t="str">
        <f t="shared" si="7"/>
        <v/>
      </c>
      <c r="K49" s="456"/>
      <c r="L49" s="456"/>
      <c r="M49" s="456"/>
      <c r="N49" s="456"/>
      <c r="O49" s="235" t="str">
        <f>IFERROR(VLOOKUP($L49,'様式8-2'!$B$11:$N$57,入力規則!L$8,FALSE),"")</f>
        <v/>
      </c>
      <c r="P49" s="236" t="str">
        <f>IFERROR(VLOOKUP($L49,'様式8-2'!$B$11:$N$57,入力規則!C$8,FALSE),"")</f>
        <v/>
      </c>
      <c r="Q49" s="236" t="str">
        <f>IFERROR(VLOOKUP($L49,'様式8-2'!$B$11:$N$57,入力規則!D$8,FALSE),"")</f>
        <v/>
      </c>
      <c r="R49" s="237" t="str">
        <f>IFERROR(VLOOKUP($L49,'様式8-2'!$B$11:$N$57,入力規則!E$8,FALSE),"")</f>
        <v/>
      </c>
      <c r="S49" s="237" t="str">
        <f>IFERROR(VLOOKUP($L49,'様式8-2'!$B$11:$N$57,入力規則!F$8,FALSE),"")</f>
        <v/>
      </c>
      <c r="T49" s="347" t="str">
        <f t="shared" si="8"/>
        <v/>
      </c>
      <c r="U49" s="347" t="str">
        <f t="shared" si="9"/>
        <v/>
      </c>
      <c r="V49" s="237" t="str">
        <f>IFERROR(VLOOKUP($L49,'様式8-2'!$B$11:$N$57,入力規則!G$8,FALSE),"")</f>
        <v/>
      </c>
      <c r="W49" s="237" t="str">
        <f>IFERROR(VLOOKUP($L49,'様式8-2'!$B$11:$N$57,入力規則!H$8,FALSE),"")</f>
        <v/>
      </c>
      <c r="X49" s="238"/>
      <c r="Y49" s="238"/>
      <c r="Z49" s="349"/>
      <c r="AA49" s="349"/>
      <c r="AB49" s="456"/>
      <c r="AC49" s="239" t="str">
        <f t="shared" si="11"/>
        <v/>
      </c>
      <c r="AD49" s="239" t="str">
        <f t="shared" si="12"/>
        <v/>
      </c>
      <c r="AE49" s="240" t="str">
        <f t="shared" si="13"/>
        <v/>
      </c>
      <c r="AF49" s="240" t="str">
        <f t="shared" si="14"/>
        <v/>
      </c>
      <c r="AG49" s="240" t="str">
        <f t="shared" si="15"/>
        <v/>
      </c>
      <c r="AH49" s="240" t="str">
        <f t="shared" si="16"/>
        <v/>
      </c>
      <c r="AI49" s="238"/>
      <c r="AJ49" s="238"/>
      <c r="AK49" s="241" t="str">
        <f>IFERROR(VLOOKUP($L49,'様式8-2'!$B$11:$N$57,12,FALSE),"")</f>
        <v/>
      </c>
      <c r="AL49" s="241" t="str">
        <f>IFERROR(VLOOKUP($L49,'様式8-2'!$B$11:$N$57,13,FALSE),"")</f>
        <v/>
      </c>
      <c r="AM49" s="458"/>
    </row>
    <row r="50" spans="1:39" x14ac:dyDescent="0.15">
      <c r="A50" s="220">
        <v>39</v>
      </c>
      <c r="C50" s="456"/>
      <c r="D50" s="457"/>
      <c r="E50" s="456"/>
      <c r="F50" s="456"/>
      <c r="G50" s="344">
        <f t="shared" si="5"/>
        <v>0</v>
      </c>
      <c r="H50" s="344">
        <f t="shared" si="6"/>
        <v>0</v>
      </c>
      <c r="I50" s="345" t="str">
        <f t="shared" si="7"/>
        <v/>
      </c>
      <c r="J50" s="345" t="str">
        <f t="shared" si="7"/>
        <v/>
      </c>
      <c r="K50" s="456"/>
      <c r="L50" s="456"/>
      <c r="M50" s="456"/>
      <c r="N50" s="456"/>
      <c r="O50" s="235" t="str">
        <f>IFERROR(VLOOKUP($L50,'様式8-2'!$B$11:$N$57,入力規則!L$8,FALSE),"")</f>
        <v/>
      </c>
      <c r="P50" s="236" t="str">
        <f>IFERROR(VLOOKUP($L50,'様式8-2'!$B$11:$N$57,入力規則!C$8,FALSE),"")</f>
        <v/>
      </c>
      <c r="Q50" s="236" t="str">
        <f>IFERROR(VLOOKUP($L50,'様式8-2'!$B$11:$N$57,入力規則!D$8,FALSE),"")</f>
        <v/>
      </c>
      <c r="R50" s="237" t="str">
        <f>IFERROR(VLOOKUP($L50,'様式8-2'!$B$11:$N$57,入力規則!E$8,FALSE),"")</f>
        <v/>
      </c>
      <c r="S50" s="237" t="str">
        <f>IFERROR(VLOOKUP($L50,'様式8-2'!$B$11:$N$57,入力規則!F$8,FALSE),"")</f>
        <v/>
      </c>
      <c r="T50" s="347" t="str">
        <f t="shared" si="8"/>
        <v/>
      </c>
      <c r="U50" s="347" t="str">
        <f t="shared" si="9"/>
        <v/>
      </c>
      <c r="V50" s="237" t="str">
        <f>IFERROR(VLOOKUP($L50,'様式8-2'!$B$11:$N$57,入力規則!G$8,FALSE),"")</f>
        <v/>
      </c>
      <c r="W50" s="237" t="str">
        <f>IFERROR(VLOOKUP($L50,'様式8-2'!$B$11:$N$57,入力規則!H$8,FALSE),"")</f>
        <v/>
      </c>
      <c r="X50" s="238"/>
      <c r="Y50" s="238"/>
      <c r="Z50" s="349"/>
      <c r="AA50" s="349"/>
      <c r="AB50" s="456"/>
      <c r="AC50" s="239" t="str">
        <f t="shared" si="11"/>
        <v/>
      </c>
      <c r="AD50" s="239" t="str">
        <f t="shared" si="12"/>
        <v/>
      </c>
      <c r="AE50" s="240" t="str">
        <f t="shared" si="13"/>
        <v/>
      </c>
      <c r="AF50" s="240" t="str">
        <f t="shared" si="14"/>
        <v/>
      </c>
      <c r="AG50" s="240" t="str">
        <f t="shared" si="15"/>
        <v/>
      </c>
      <c r="AH50" s="240" t="str">
        <f t="shared" si="16"/>
        <v/>
      </c>
      <c r="AI50" s="238"/>
      <c r="AJ50" s="238"/>
      <c r="AK50" s="241" t="str">
        <f>IFERROR(VLOOKUP($L50,'様式8-2'!$B$11:$N$57,12,FALSE),"")</f>
        <v/>
      </c>
      <c r="AL50" s="241" t="str">
        <f>IFERROR(VLOOKUP($L50,'様式8-2'!$B$11:$N$57,13,FALSE),"")</f>
        <v/>
      </c>
      <c r="AM50" s="458"/>
    </row>
    <row r="51" spans="1:39" x14ac:dyDescent="0.15">
      <c r="A51" s="220">
        <v>40</v>
      </c>
      <c r="C51" s="456"/>
      <c r="D51" s="457"/>
      <c r="E51" s="456"/>
      <c r="F51" s="456"/>
      <c r="G51" s="344">
        <f t="shared" si="5"/>
        <v>0</v>
      </c>
      <c r="H51" s="344">
        <f t="shared" si="6"/>
        <v>0</v>
      </c>
      <c r="I51" s="345" t="str">
        <f t="shared" si="7"/>
        <v/>
      </c>
      <c r="J51" s="345" t="str">
        <f t="shared" si="7"/>
        <v/>
      </c>
      <c r="K51" s="456"/>
      <c r="L51" s="456"/>
      <c r="M51" s="456"/>
      <c r="N51" s="456"/>
      <c r="O51" s="235" t="str">
        <f>IFERROR(VLOOKUP($L51,'様式8-2'!$B$11:$N$57,入力規則!L$8,FALSE),"")</f>
        <v/>
      </c>
      <c r="P51" s="236" t="str">
        <f>IFERROR(VLOOKUP($L51,'様式8-2'!$B$11:$N$57,入力規則!C$8,FALSE),"")</f>
        <v/>
      </c>
      <c r="Q51" s="236" t="str">
        <f>IFERROR(VLOOKUP($L51,'様式8-2'!$B$11:$N$57,入力規則!D$8,FALSE),"")</f>
        <v/>
      </c>
      <c r="R51" s="237" t="str">
        <f>IFERROR(VLOOKUP($L51,'様式8-2'!$B$11:$N$57,入力規則!E$8,FALSE),"")</f>
        <v/>
      </c>
      <c r="S51" s="237" t="str">
        <f>IFERROR(VLOOKUP($L51,'様式8-2'!$B$11:$N$57,入力規則!F$8,FALSE),"")</f>
        <v/>
      </c>
      <c r="T51" s="347" t="str">
        <f t="shared" si="8"/>
        <v/>
      </c>
      <c r="U51" s="347" t="str">
        <f t="shared" si="9"/>
        <v/>
      </c>
      <c r="V51" s="237" t="str">
        <f>IFERROR(VLOOKUP($L51,'様式8-2'!$B$11:$N$57,入力規則!G$8,FALSE),"")</f>
        <v/>
      </c>
      <c r="W51" s="237" t="str">
        <f>IFERROR(VLOOKUP($L51,'様式8-2'!$B$11:$N$57,入力規則!H$8,FALSE),"")</f>
        <v/>
      </c>
      <c r="X51" s="238"/>
      <c r="Y51" s="238"/>
      <c r="Z51" s="349"/>
      <c r="AA51" s="349"/>
      <c r="AB51" s="456"/>
      <c r="AC51" s="239" t="str">
        <f t="shared" si="11"/>
        <v/>
      </c>
      <c r="AD51" s="239" t="str">
        <f t="shared" si="12"/>
        <v/>
      </c>
      <c r="AE51" s="240" t="str">
        <f t="shared" si="13"/>
        <v/>
      </c>
      <c r="AF51" s="240" t="str">
        <f t="shared" si="14"/>
        <v/>
      </c>
      <c r="AG51" s="240" t="str">
        <f t="shared" si="15"/>
        <v/>
      </c>
      <c r="AH51" s="240" t="str">
        <f t="shared" si="16"/>
        <v/>
      </c>
      <c r="AI51" s="238"/>
      <c r="AJ51" s="238"/>
      <c r="AK51" s="241" t="str">
        <f>IFERROR(VLOOKUP($L51,'様式8-2'!$B$11:$N$57,12,FALSE),"")</f>
        <v/>
      </c>
      <c r="AL51" s="241" t="str">
        <f>IFERROR(VLOOKUP($L51,'様式8-2'!$B$11:$N$57,13,FALSE),"")</f>
        <v/>
      </c>
      <c r="AM51" s="458"/>
    </row>
    <row r="52" spans="1:39" x14ac:dyDescent="0.15">
      <c r="A52" s="220">
        <v>41</v>
      </c>
      <c r="C52" s="456"/>
      <c r="D52" s="457"/>
      <c r="E52" s="456"/>
      <c r="F52" s="456"/>
      <c r="G52" s="344">
        <f t="shared" si="5"/>
        <v>0</v>
      </c>
      <c r="H52" s="344">
        <f t="shared" si="6"/>
        <v>0</v>
      </c>
      <c r="I52" s="345" t="str">
        <f t="shared" si="7"/>
        <v/>
      </c>
      <c r="J52" s="345" t="str">
        <f t="shared" si="7"/>
        <v/>
      </c>
      <c r="K52" s="456"/>
      <c r="L52" s="456"/>
      <c r="M52" s="456"/>
      <c r="N52" s="456"/>
      <c r="O52" s="235" t="str">
        <f>IFERROR(VLOOKUP($L52,'様式8-2'!$B$11:$N$57,入力規則!L$8,FALSE),"")</f>
        <v/>
      </c>
      <c r="P52" s="236" t="str">
        <f>IFERROR(VLOOKUP($L52,'様式8-2'!$B$11:$N$57,入力規則!C$8,FALSE),"")</f>
        <v/>
      </c>
      <c r="Q52" s="236" t="str">
        <f>IFERROR(VLOOKUP($L52,'様式8-2'!$B$11:$N$57,入力規則!D$8,FALSE),"")</f>
        <v/>
      </c>
      <c r="R52" s="237" t="str">
        <f>IFERROR(VLOOKUP($L52,'様式8-2'!$B$11:$N$57,入力規則!E$8,FALSE),"")</f>
        <v/>
      </c>
      <c r="S52" s="237" t="str">
        <f>IFERROR(VLOOKUP($L52,'様式8-2'!$B$11:$N$57,入力規則!F$8,FALSE),"")</f>
        <v/>
      </c>
      <c r="T52" s="347" t="str">
        <f t="shared" si="8"/>
        <v/>
      </c>
      <c r="U52" s="347" t="str">
        <f t="shared" si="9"/>
        <v/>
      </c>
      <c r="V52" s="237" t="str">
        <f>IFERROR(VLOOKUP($L52,'様式8-2'!$B$11:$N$57,入力規則!G$8,FALSE),"")</f>
        <v/>
      </c>
      <c r="W52" s="237" t="str">
        <f>IFERROR(VLOOKUP($L52,'様式8-2'!$B$11:$N$57,入力規則!H$8,FALSE),"")</f>
        <v/>
      </c>
      <c r="X52" s="238"/>
      <c r="Y52" s="238"/>
      <c r="Z52" s="349"/>
      <c r="AA52" s="349"/>
      <c r="AB52" s="456"/>
      <c r="AC52" s="239" t="str">
        <f t="shared" si="11"/>
        <v/>
      </c>
      <c r="AD52" s="239" t="str">
        <f t="shared" si="12"/>
        <v/>
      </c>
      <c r="AE52" s="240" t="str">
        <f t="shared" si="13"/>
        <v/>
      </c>
      <c r="AF52" s="240" t="str">
        <f t="shared" si="14"/>
        <v/>
      </c>
      <c r="AG52" s="240" t="str">
        <f t="shared" si="15"/>
        <v/>
      </c>
      <c r="AH52" s="240" t="str">
        <f t="shared" si="16"/>
        <v/>
      </c>
      <c r="AI52" s="238"/>
      <c r="AJ52" s="238"/>
      <c r="AK52" s="241" t="str">
        <f>IFERROR(VLOOKUP($L52,'様式8-2'!$B$11:$N$57,12,FALSE),"")</f>
        <v/>
      </c>
      <c r="AL52" s="241" t="str">
        <f>IFERROR(VLOOKUP($L52,'様式8-2'!$B$11:$N$57,13,FALSE),"")</f>
        <v/>
      </c>
      <c r="AM52" s="458"/>
    </row>
    <row r="53" spans="1:39" x14ac:dyDescent="0.15">
      <c r="A53" s="220">
        <v>42</v>
      </c>
      <c r="C53" s="456"/>
      <c r="D53" s="457"/>
      <c r="E53" s="456"/>
      <c r="F53" s="456"/>
      <c r="G53" s="344">
        <f t="shared" si="5"/>
        <v>0</v>
      </c>
      <c r="H53" s="344">
        <f t="shared" si="6"/>
        <v>0</v>
      </c>
      <c r="I53" s="345" t="str">
        <f t="shared" si="7"/>
        <v/>
      </c>
      <c r="J53" s="345" t="str">
        <f t="shared" si="7"/>
        <v/>
      </c>
      <c r="K53" s="456"/>
      <c r="L53" s="456"/>
      <c r="M53" s="456"/>
      <c r="N53" s="456"/>
      <c r="O53" s="235" t="str">
        <f>IFERROR(VLOOKUP($L53,'様式8-2'!$B$11:$N$57,入力規則!L$8,FALSE),"")</f>
        <v/>
      </c>
      <c r="P53" s="236" t="str">
        <f>IFERROR(VLOOKUP($L53,'様式8-2'!$B$11:$N$57,入力規則!C$8,FALSE),"")</f>
        <v/>
      </c>
      <c r="Q53" s="236" t="str">
        <f>IFERROR(VLOOKUP($L53,'様式8-2'!$B$11:$N$57,入力規則!D$8,FALSE),"")</f>
        <v/>
      </c>
      <c r="R53" s="237" t="str">
        <f>IFERROR(VLOOKUP($L53,'様式8-2'!$B$11:$N$57,入力規則!E$8,FALSE),"")</f>
        <v/>
      </c>
      <c r="S53" s="237" t="str">
        <f>IFERROR(VLOOKUP($L53,'様式8-2'!$B$11:$N$57,入力規則!F$8,FALSE),"")</f>
        <v/>
      </c>
      <c r="T53" s="347" t="str">
        <f t="shared" si="8"/>
        <v/>
      </c>
      <c r="U53" s="347" t="str">
        <f t="shared" si="9"/>
        <v/>
      </c>
      <c r="V53" s="237" t="str">
        <f>IFERROR(VLOOKUP($L53,'様式8-2'!$B$11:$N$57,入力規則!G$8,FALSE),"")</f>
        <v/>
      </c>
      <c r="W53" s="237" t="str">
        <f>IFERROR(VLOOKUP($L53,'様式8-2'!$B$11:$N$57,入力規則!H$8,FALSE),"")</f>
        <v/>
      </c>
      <c r="X53" s="238"/>
      <c r="Y53" s="238"/>
      <c r="Z53" s="349"/>
      <c r="AA53" s="349"/>
      <c r="AB53" s="456"/>
      <c r="AC53" s="239" t="str">
        <f t="shared" si="11"/>
        <v/>
      </c>
      <c r="AD53" s="239" t="str">
        <f t="shared" si="12"/>
        <v/>
      </c>
      <c r="AE53" s="240" t="str">
        <f t="shared" si="13"/>
        <v/>
      </c>
      <c r="AF53" s="240" t="str">
        <f t="shared" si="14"/>
        <v/>
      </c>
      <c r="AG53" s="240" t="str">
        <f t="shared" si="15"/>
        <v/>
      </c>
      <c r="AH53" s="240" t="str">
        <f t="shared" si="16"/>
        <v/>
      </c>
      <c r="AI53" s="238"/>
      <c r="AJ53" s="238"/>
      <c r="AK53" s="241" t="str">
        <f>IFERROR(VLOOKUP($L53,'様式8-2'!$B$11:$N$57,12,FALSE),"")</f>
        <v/>
      </c>
      <c r="AL53" s="241" t="str">
        <f>IFERROR(VLOOKUP($L53,'様式8-2'!$B$11:$N$57,13,FALSE),"")</f>
        <v/>
      </c>
      <c r="AM53" s="458"/>
    </row>
    <row r="54" spans="1:39" x14ac:dyDescent="0.15">
      <c r="A54" s="220">
        <v>43</v>
      </c>
      <c r="C54" s="456"/>
      <c r="D54" s="457"/>
      <c r="E54" s="456"/>
      <c r="F54" s="456"/>
      <c r="G54" s="344">
        <f t="shared" si="5"/>
        <v>0</v>
      </c>
      <c r="H54" s="344">
        <f t="shared" si="6"/>
        <v>0</v>
      </c>
      <c r="I54" s="345" t="str">
        <f t="shared" si="7"/>
        <v/>
      </c>
      <c r="J54" s="345" t="str">
        <f t="shared" si="7"/>
        <v/>
      </c>
      <c r="K54" s="456"/>
      <c r="L54" s="456"/>
      <c r="M54" s="456"/>
      <c r="N54" s="456"/>
      <c r="O54" s="235" t="str">
        <f>IFERROR(VLOOKUP($L54,'様式8-2'!$B$11:$N$57,入力規則!L$8,FALSE),"")</f>
        <v/>
      </c>
      <c r="P54" s="236" t="str">
        <f>IFERROR(VLOOKUP($L54,'様式8-2'!$B$11:$N$57,入力規則!C$8,FALSE),"")</f>
        <v/>
      </c>
      <c r="Q54" s="236" t="str">
        <f>IFERROR(VLOOKUP($L54,'様式8-2'!$B$11:$N$57,入力規則!D$8,FALSE),"")</f>
        <v/>
      </c>
      <c r="R54" s="237" t="str">
        <f>IFERROR(VLOOKUP($L54,'様式8-2'!$B$11:$N$57,入力規則!E$8,FALSE),"")</f>
        <v/>
      </c>
      <c r="S54" s="237" t="str">
        <f>IFERROR(VLOOKUP($L54,'様式8-2'!$B$11:$N$57,入力規則!F$8,FALSE),"")</f>
        <v/>
      </c>
      <c r="T54" s="347" t="str">
        <f t="shared" si="8"/>
        <v/>
      </c>
      <c r="U54" s="347" t="str">
        <f t="shared" si="9"/>
        <v/>
      </c>
      <c r="V54" s="237" t="str">
        <f>IFERROR(VLOOKUP($L54,'様式8-2'!$B$11:$N$57,入力規則!G$8,FALSE),"")</f>
        <v/>
      </c>
      <c r="W54" s="237" t="str">
        <f>IFERROR(VLOOKUP($L54,'様式8-2'!$B$11:$N$57,入力規則!H$8,FALSE),"")</f>
        <v/>
      </c>
      <c r="X54" s="238"/>
      <c r="Y54" s="238"/>
      <c r="Z54" s="349"/>
      <c r="AA54" s="349"/>
      <c r="AB54" s="456"/>
      <c r="AC54" s="239" t="str">
        <f t="shared" si="11"/>
        <v/>
      </c>
      <c r="AD54" s="239" t="str">
        <f t="shared" si="12"/>
        <v/>
      </c>
      <c r="AE54" s="240" t="str">
        <f t="shared" si="13"/>
        <v/>
      </c>
      <c r="AF54" s="240" t="str">
        <f t="shared" si="14"/>
        <v/>
      </c>
      <c r="AG54" s="240" t="str">
        <f t="shared" si="15"/>
        <v/>
      </c>
      <c r="AH54" s="240" t="str">
        <f t="shared" si="16"/>
        <v/>
      </c>
      <c r="AI54" s="238"/>
      <c r="AJ54" s="238"/>
      <c r="AK54" s="241" t="str">
        <f>IFERROR(VLOOKUP($L54,'様式8-2'!$B$11:$N$57,12,FALSE),"")</f>
        <v/>
      </c>
      <c r="AL54" s="241" t="str">
        <f>IFERROR(VLOOKUP($L54,'様式8-2'!$B$11:$N$57,13,FALSE),"")</f>
        <v/>
      </c>
      <c r="AM54" s="458"/>
    </row>
    <row r="55" spans="1:39" x14ac:dyDescent="0.15">
      <c r="A55" s="220">
        <v>44</v>
      </c>
      <c r="C55" s="456"/>
      <c r="D55" s="457"/>
      <c r="E55" s="456"/>
      <c r="F55" s="456"/>
      <c r="G55" s="344">
        <f t="shared" si="5"/>
        <v>0</v>
      </c>
      <c r="H55" s="344">
        <f t="shared" si="6"/>
        <v>0</v>
      </c>
      <c r="I55" s="345" t="str">
        <f t="shared" si="7"/>
        <v/>
      </c>
      <c r="J55" s="345" t="str">
        <f t="shared" si="7"/>
        <v/>
      </c>
      <c r="K55" s="456"/>
      <c r="L55" s="456"/>
      <c r="M55" s="456"/>
      <c r="N55" s="456"/>
      <c r="O55" s="235" t="str">
        <f>IFERROR(VLOOKUP($L55,'様式8-2'!$B$11:$N$57,入力規則!L$8,FALSE),"")</f>
        <v/>
      </c>
      <c r="P55" s="236" t="str">
        <f>IFERROR(VLOOKUP($L55,'様式8-2'!$B$11:$N$57,入力規則!C$8,FALSE),"")</f>
        <v/>
      </c>
      <c r="Q55" s="236" t="str">
        <f>IFERROR(VLOOKUP($L55,'様式8-2'!$B$11:$N$57,入力規則!D$8,FALSE),"")</f>
        <v/>
      </c>
      <c r="R55" s="237" t="str">
        <f>IFERROR(VLOOKUP($L55,'様式8-2'!$B$11:$N$57,入力規則!E$8,FALSE),"")</f>
        <v/>
      </c>
      <c r="S55" s="237" t="str">
        <f>IFERROR(VLOOKUP($L55,'様式8-2'!$B$11:$N$57,入力規則!F$8,FALSE),"")</f>
        <v/>
      </c>
      <c r="T55" s="347" t="str">
        <f t="shared" si="8"/>
        <v/>
      </c>
      <c r="U55" s="347" t="str">
        <f t="shared" si="9"/>
        <v/>
      </c>
      <c r="V55" s="237" t="str">
        <f>IFERROR(VLOOKUP($L55,'様式8-2'!$B$11:$N$57,入力規則!G$8,FALSE),"")</f>
        <v/>
      </c>
      <c r="W55" s="237" t="str">
        <f>IFERROR(VLOOKUP($L55,'様式8-2'!$B$11:$N$57,入力規則!H$8,FALSE),"")</f>
        <v/>
      </c>
      <c r="X55" s="238"/>
      <c r="Y55" s="238"/>
      <c r="Z55" s="349"/>
      <c r="AA55" s="349"/>
      <c r="AB55" s="456"/>
      <c r="AC55" s="239" t="str">
        <f t="shared" si="11"/>
        <v/>
      </c>
      <c r="AD55" s="239" t="str">
        <f t="shared" si="12"/>
        <v/>
      </c>
      <c r="AE55" s="240" t="str">
        <f t="shared" si="13"/>
        <v/>
      </c>
      <c r="AF55" s="240" t="str">
        <f t="shared" si="14"/>
        <v/>
      </c>
      <c r="AG55" s="240" t="str">
        <f t="shared" si="15"/>
        <v/>
      </c>
      <c r="AH55" s="240" t="str">
        <f t="shared" si="16"/>
        <v/>
      </c>
      <c r="AI55" s="238"/>
      <c r="AJ55" s="238"/>
      <c r="AK55" s="241" t="str">
        <f>IFERROR(VLOOKUP($L55,'様式8-2'!$B$11:$N$57,12,FALSE),"")</f>
        <v/>
      </c>
      <c r="AL55" s="241" t="str">
        <f>IFERROR(VLOOKUP($L55,'様式8-2'!$B$11:$N$57,13,FALSE),"")</f>
        <v/>
      </c>
      <c r="AM55" s="458"/>
    </row>
    <row r="56" spans="1:39" x14ac:dyDescent="0.15">
      <c r="A56" s="220">
        <v>45</v>
      </c>
      <c r="C56" s="456"/>
      <c r="D56" s="457"/>
      <c r="E56" s="456"/>
      <c r="F56" s="456"/>
      <c r="G56" s="344">
        <f t="shared" si="5"/>
        <v>0</v>
      </c>
      <c r="H56" s="344">
        <f t="shared" si="6"/>
        <v>0</v>
      </c>
      <c r="I56" s="345" t="str">
        <f t="shared" si="7"/>
        <v/>
      </c>
      <c r="J56" s="345" t="str">
        <f t="shared" si="7"/>
        <v/>
      </c>
      <c r="K56" s="456"/>
      <c r="L56" s="456"/>
      <c r="M56" s="456"/>
      <c r="N56" s="456"/>
      <c r="O56" s="235" t="str">
        <f>IFERROR(VLOOKUP($L56,'様式8-2'!$B$11:$N$57,入力規則!L$8,FALSE),"")</f>
        <v/>
      </c>
      <c r="P56" s="236" t="str">
        <f>IFERROR(VLOOKUP($L56,'様式8-2'!$B$11:$N$57,入力規則!C$8,FALSE),"")</f>
        <v/>
      </c>
      <c r="Q56" s="236" t="str">
        <f>IFERROR(VLOOKUP($L56,'様式8-2'!$B$11:$N$57,入力規則!D$8,FALSE),"")</f>
        <v/>
      </c>
      <c r="R56" s="237" t="str">
        <f>IFERROR(VLOOKUP($L56,'様式8-2'!$B$11:$N$57,入力規則!E$8,FALSE),"")</f>
        <v/>
      </c>
      <c r="S56" s="237" t="str">
        <f>IFERROR(VLOOKUP($L56,'様式8-2'!$B$11:$N$57,入力規則!F$8,FALSE),"")</f>
        <v/>
      </c>
      <c r="T56" s="347" t="str">
        <f t="shared" si="8"/>
        <v/>
      </c>
      <c r="U56" s="347" t="str">
        <f t="shared" si="9"/>
        <v/>
      </c>
      <c r="V56" s="237" t="str">
        <f>IFERROR(VLOOKUP($L56,'様式8-2'!$B$11:$N$57,入力規則!G$8,FALSE),"")</f>
        <v/>
      </c>
      <c r="W56" s="237" t="str">
        <f>IFERROR(VLOOKUP($L56,'様式8-2'!$B$11:$N$57,入力規則!H$8,FALSE),"")</f>
        <v/>
      </c>
      <c r="X56" s="238"/>
      <c r="Y56" s="238"/>
      <c r="Z56" s="349"/>
      <c r="AA56" s="349"/>
      <c r="AB56" s="456"/>
      <c r="AC56" s="239" t="str">
        <f t="shared" si="11"/>
        <v/>
      </c>
      <c r="AD56" s="239" t="str">
        <f t="shared" si="12"/>
        <v/>
      </c>
      <c r="AE56" s="240" t="str">
        <f t="shared" si="13"/>
        <v/>
      </c>
      <c r="AF56" s="240" t="str">
        <f t="shared" si="14"/>
        <v/>
      </c>
      <c r="AG56" s="240" t="str">
        <f t="shared" si="15"/>
        <v/>
      </c>
      <c r="AH56" s="240" t="str">
        <f t="shared" si="16"/>
        <v/>
      </c>
      <c r="AI56" s="238"/>
      <c r="AJ56" s="238"/>
      <c r="AK56" s="241" t="str">
        <f>IFERROR(VLOOKUP($L56,'様式8-2'!$B$11:$N$57,12,FALSE),"")</f>
        <v/>
      </c>
      <c r="AL56" s="241" t="str">
        <f>IFERROR(VLOOKUP($L56,'様式8-2'!$B$11:$N$57,13,FALSE),"")</f>
        <v/>
      </c>
      <c r="AM56" s="458"/>
    </row>
    <row r="57" spans="1:39" x14ac:dyDescent="0.15">
      <c r="A57" s="220">
        <v>46</v>
      </c>
      <c r="C57" s="456"/>
      <c r="D57" s="457"/>
      <c r="E57" s="456"/>
      <c r="F57" s="456"/>
      <c r="G57" s="344">
        <f t="shared" si="5"/>
        <v>0</v>
      </c>
      <c r="H57" s="344">
        <f t="shared" si="6"/>
        <v>0</v>
      </c>
      <c r="I57" s="345" t="str">
        <f t="shared" si="7"/>
        <v/>
      </c>
      <c r="J57" s="345" t="str">
        <f t="shared" si="7"/>
        <v/>
      </c>
      <c r="K57" s="456"/>
      <c r="L57" s="456"/>
      <c r="M57" s="456"/>
      <c r="N57" s="456"/>
      <c r="O57" s="235" t="str">
        <f>IFERROR(VLOOKUP($L57,'様式8-2'!$B$11:$N$57,入力規則!L$8,FALSE),"")</f>
        <v/>
      </c>
      <c r="P57" s="236" t="str">
        <f>IFERROR(VLOOKUP($L57,'様式8-2'!$B$11:$N$57,入力規則!C$8,FALSE),"")</f>
        <v/>
      </c>
      <c r="Q57" s="236" t="str">
        <f>IFERROR(VLOOKUP($L57,'様式8-2'!$B$11:$N$57,入力規則!D$8,FALSE),"")</f>
        <v/>
      </c>
      <c r="R57" s="237" t="str">
        <f>IFERROR(VLOOKUP($L57,'様式8-2'!$B$11:$N$57,入力規則!E$8,FALSE),"")</f>
        <v/>
      </c>
      <c r="S57" s="237" t="str">
        <f>IFERROR(VLOOKUP($L57,'様式8-2'!$B$11:$N$57,入力規則!F$8,FALSE),"")</f>
        <v/>
      </c>
      <c r="T57" s="347" t="str">
        <f t="shared" si="8"/>
        <v/>
      </c>
      <c r="U57" s="347" t="str">
        <f t="shared" si="9"/>
        <v/>
      </c>
      <c r="V57" s="237" t="str">
        <f>IFERROR(VLOOKUP($L57,'様式8-2'!$B$11:$N$57,入力規則!G$8,FALSE),"")</f>
        <v/>
      </c>
      <c r="W57" s="237" t="str">
        <f>IFERROR(VLOOKUP($L57,'様式8-2'!$B$11:$N$57,入力規則!H$8,FALSE),"")</f>
        <v/>
      </c>
      <c r="X57" s="238"/>
      <c r="Y57" s="238"/>
      <c r="Z57" s="349"/>
      <c r="AA57" s="349"/>
      <c r="AB57" s="456"/>
      <c r="AC57" s="239" t="str">
        <f t="shared" si="11"/>
        <v/>
      </c>
      <c r="AD57" s="239" t="str">
        <f t="shared" si="12"/>
        <v/>
      </c>
      <c r="AE57" s="240" t="str">
        <f t="shared" si="13"/>
        <v/>
      </c>
      <c r="AF57" s="240" t="str">
        <f t="shared" si="14"/>
        <v/>
      </c>
      <c r="AG57" s="240" t="str">
        <f t="shared" si="15"/>
        <v/>
      </c>
      <c r="AH57" s="240" t="str">
        <f t="shared" si="16"/>
        <v/>
      </c>
      <c r="AI57" s="238"/>
      <c r="AJ57" s="238"/>
      <c r="AK57" s="241" t="str">
        <f>IFERROR(VLOOKUP($L57,'様式8-2'!$B$11:$N$57,12,FALSE),"")</f>
        <v/>
      </c>
      <c r="AL57" s="241" t="str">
        <f>IFERROR(VLOOKUP($L57,'様式8-2'!$B$11:$N$57,13,FALSE),"")</f>
        <v/>
      </c>
      <c r="AM57" s="458"/>
    </row>
    <row r="58" spans="1:39" x14ac:dyDescent="0.15">
      <c r="A58" s="220">
        <v>47</v>
      </c>
      <c r="C58" s="456"/>
      <c r="D58" s="457"/>
      <c r="E58" s="456"/>
      <c r="F58" s="456"/>
      <c r="G58" s="344">
        <f t="shared" si="5"/>
        <v>0</v>
      </c>
      <c r="H58" s="344">
        <f t="shared" si="6"/>
        <v>0</v>
      </c>
      <c r="I58" s="345" t="str">
        <f t="shared" si="7"/>
        <v/>
      </c>
      <c r="J58" s="345" t="str">
        <f t="shared" si="7"/>
        <v/>
      </c>
      <c r="K58" s="456"/>
      <c r="L58" s="456"/>
      <c r="M58" s="456"/>
      <c r="N58" s="456"/>
      <c r="O58" s="235" t="str">
        <f>IFERROR(VLOOKUP($L58,'様式8-2'!$B$11:$N$57,入力規則!L$8,FALSE),"")</f>
        <v/>
      </c>
      <c r="P58" s="236" t="str">
        <f>IFERROR(VLOOKUP($L58,'様式8-2'!$B$11:$N$57,入力規則!C$8,FALSE),"")</f>
        <v/>
      </c>
      <c r="Q58" s="236" t="str">
        <f>IFERROR(VLOOKUP($L58,'様式8-2'!$B$11:$N$57,入力規則!D$8,FALSE),"")</f>
        <v/>
      </c>
      <c r="R58" s="237" t="str">
        <f>IFERROR(VLOOKUP($L58,'様式8-2'!$B$11:$N$57,入力規則!E$8,FALSE),"")</f>
        <v/>
      </c>
      <c r="S58" s="237" t="str">
        <f>IFERROR(VLOOKUP($L58,'様式8-2'!$B$11:$N$57,入力規則!F$8,FALSE),"")</f>
        <v/>
      </c>
      <c r="T58" s="347" t="str">
        <f t="shared" si="8"/>
        <v/>
      </c>
      <c r="U58" s="347" t="str">
        <f t="shared" si="9"/>
        <v/>
      </c>
      <c r="V58" s="237" t="str">
        <f>IFERROR(VLOOKUP($L58,'様式8-2'!$B$11:$N$57,入力規則!G$8,FALSE),"")</f>
        <v/>
      </c>
      <c r="W58" s="237" t="str">
        <f>IFERROR(VLOOKUP($L58,'様式8-2'!$B$11:$N$57,入力規則!H$8,FALSE),"")</f>
        <v/>
      </c>
      <c r="X58" s="238"/>
      <c r="Y58" s="238"/>
      <c r="Z58" s="349"/>
      <c r="AA58" s="349"/>
      <c r="AB58" s="456"/>
      <c r="AC58" s="239" t="str">
        <f t="shared" si="11"/>
        <v/>
      </c>
      <c r="AD58" s="239" t="str">
        <f t="shared" si="12"/>
        <v/>
      </c>
      <c r="AE58" s="240" t="str">
        <f t="shared" si="13"/>
        <v/>
      </c>
      <c r="AF58" s="240" t="str">
        <f t="shared" si="14"/>
        <v/>
      </c>
      <c r="AG58" s="240" t="str">
        <f t="shared" si="15"/>
        <v/>
      </c>
      <c r="AH58" s="240" t="str">
        <f t="shared" si="16"/>
        <v/>
      </c>
      <c r="AI58" s="238"/>
      <c r="AJ58" s="238"/>
      <c r="AK58" s="241" t="str">
        <f>IFERROR(VLOOKUP($L58,'様式8-2'!$B$11:$N$57,12,FALSE),"")</f>
        <v/>
      </c>
      <c r="AL58" s="241" t="str">
        <f>IFERROR(VLOOKUP($L58,'様式8-2'!$B$11:$N$57,13,FALSE),"")</f>
        <v/>
      </c>
      <c r="AM58" s="458"/>
    </row>
    <row r="59" spans="1:39" x14ac:dyDescent="0.15">
      <c r="A59" s="220">
        <v>48</v>
      </c>
      <c r="C59" s="456"/>
      <c r="D59" s="457"/>
      <c r="E59" s="456"/>
      <c r="F59" s="456"/>
      <c r="G59" s="344">
        <f t="shared" si="5"/>
        <v>0</v>
      </c>
      <c r="H59" s="344">
        <f t="shared" si="6"/>
        <v>0</v>
      </c>
      <c r="I59" s="345" t="str">
        <f t="shared" si="7"/>
        <v/>
      </c>
      <c r="J59" s="345" t="str">
        <f t="shared" si="7"/>
        <v/>
      </c>
      <c r="K59" s="456"/>
      <c r="L59" s="456"/>
      <c r="M59" s="456"/>
      <c r="N59" s="456"/>
      <c r="O59" s="235" t="str">
        <f>IFERROR(VLOOKUP($L59,'様式8-2'!$B$11:$N$57,入力規則!L$8,FALSE),"")</f>
        <v/>
      </c>
      <c r="P59" s="236" t="str">
        <f>IFERROR(VLOOKUP($L59,'様式8-2'!$B$11:$N$57,入力規則!C$8,FALSE),"")</f>
        <v/>
      </c>
      <c r="Q59" s="236" t="str">
        <f>IFERROR(VLOOKUP($L59,'様式8-2'!$B$11:$N$57,入力規則!D$8,FALSE),"")</f>
        <v/>
      </c>
      <c r="R59" s="237" t="str">
        <f>IFERROR(VLOOKUP($L59,'様式8-2'!$B$11:$N$57,入力規則!E$8,FALSE),"")</f>
        <v/>
      </c>
      <c r="S59" s="237" t="str">
        <f>IFERROR(VLOOKUP($L59,'様式8-2'!$B$11:$N$57,入力規則!F$8,FALSE),"")</f>
        <v/>
      </c>
      <c r="T59" s="347" t="str">
        <f t="shared" si="8"/>
        <v/>
      </c>
      <c r="U59" s="347" t="str">
        <f t="shared" si="9"/>
        <v/>
      </c>
      <c r="V59" s="237" t="str">
        <f>IFERROR(VLOOKUP($L59,'様式8-2'!$B$11:$N$57,入力規則!G$8,FALSE),"")</f>
        <v/>
      </c>
      <c r="W59" s="237" t="str">
        <f>IFERROR(VLOOKUP($L59,'様式8-2'!$B$11:$N$57,入力規則!H$8,FALSE),"")</f>
        <v/>
      </c>
      <c r="X59" s="238"/>
      <c r="Y59" s="238"/>
      <c r="Z59" s="349"/>
      <c r="AA59" s="349"/>
      <c r="AB59" s="456"/>
      <c r="AC59" s="239" t="str">
        <f t="shared" si="11"/>
        <v/>
      </c>
      <c r="AD59" s="239" t="str">
        <f t="shared" si="12"/>
        <v/>
      </c>
      <c r="AE59" s="240" t="str">
        <f t="shared" si="13"/>
        <v/>
      </c>
      <c r="AF59" s="240" t="str">
        <f t="shared" si="14"/>
        <v/>
      </c>
      <c r="AG59" s="240" t="str">
        <f t="shared" si="15"/>
        <v/>
      </c>
      <c r="AH59" s="240" t="str">
        <f t="shared" si="16"/>
        <v/>
      </c>
      <c r="AI59" s="238"/>
      <c r="AJ59" s="238"/>
      <c r="AK59" s="241" t="str">
        <f>IFERROR(VLOOKUP($L59,'様式8-2'!$B$11:$N$57,12,FALSE),"")</f>
        <v/>
      </c>
      <c r="AL59" s="241" t="str">
        <f>IFERROR(VLOOKUP($L59,'様式8-2'!$B$11:$N$57,13,FALSE),"")</f>
        <v/>
      </c>
      <c r="AM59" s="458"/>
    </row>
    <row r="60" spans="1:39" x14ac:dyDescent="0.15">
      <c r="A60" s="220">
        <v>49</v>
      </c>
      <c r="C60" s="456"/>
      <c r="D60" s="457"/>
      <c r="E60" s="456"/>
      <c r="F60" s="456"/>
      <c r="G60" s="344">
        <f t="shared" si="5"/>
        <v>0</v>
      </c>
      <c r="H60" s="344">
        <f t="shared" si="6"/>
        <v>0</v>
      </c>
      <c r="I60" s="345" t="str">
        <f t="shared" si="7"/>
        <v/>
      </c>
      <c r="J60" s="345" t="str">
        <f t="shared" si="7"/>
        <v/>
      </c>
      <c r="K60" s="456"/>
      <c r="L60" s="456"/>
      <c r="M60" s="456"/>
      <c r="N60" s="456"/>
      <c r="O60" s="235" t="str">
        <f>IFERROR(VLOOKUP($L60,'様式8-2'!$B$11:$N$57,入力規則!L$8,FALSE),"")</f>
        <v/>
      </c>
      <c r="P60" s="236" t="str">
        <f>IFERROR(VLOOKUP($L60,'様式8-2'!$B$11:$N$57,入力規則!C$8,FALSE),"")</f>
        <v/>
      </c>
      <c r="Q60" s="236" t="str">
        <f>IFERROR(VLOOKUP($L60,'様式8-2'!$B$11:$N$57,入力規則!D$8,FALSE),"")</f>
        <v/>
      </c>
      <c r="R60" s="237" t="str">
        <f>IFERROR(VLOOKUP($L60,'様式8-2'!$B$11:$N$57,入力規則!E$8,FALSE),"")</f>
        <v/>
      </c>
      <c r="S60" s="237" t="str">
        <f>IFERROR(VLOOKUP($L60,'様式8-2'!$B$11:$N$57,入力規則!F$8,FALSE),"")</f>
        <v/>
      </c>
      <c r="T60" s="347" t="str">
        <f t="shared" si="8"/>
        <v/>
      </c>
      <c r="U60" s="347" t="str">
        <f t="shared" si="9"/>
        <v/>
      </c>
      <c r="V60" s="237" t="str">
        <f>IFERROR(VLOOKUP($L60,'様式8-2'!$B$11:$N$57,入力規則!G$8,FALSE),"")</f>
        <v/>
      </c>
      <c r="W60" s="237" t="str">
        <f>IFERROR(VLOOKUP($L60,'様式8-2'!$B$11:$N$57,入力規則!H$8,FALSE),"")</f>
        <v/>
      </c>
      <c r="X60" s="238"/>
      <c r="Y60" s="238"/>
      <c r="Z60" s="349"/>
      <c r="AA60" s="349"/>
      <c r="AB60" s="456"/>
      <c r="AC60" s="239" t="str">
        <f t="shared" si="11"/>
        <v/>
      </c>
      <c r="AD60" s="239" t="str">
        <f t="shared" si="12"/>
        <v/>
      </c>
      <c r="AE60" s="240" t="str">
        <f t="shared" si="13"/>
        <v/>
      </c>
      <c r="AF60" s="240" t="str">
        <f t="shared" si="14"/>
        <v/>
      </c>
      <c r="AG60" s="240" t="str">
        <f t="shared" si="15"/>
        <v/>
      </c>
      <c r="AH60" s="240" t="str">
        <f t="shared" si="16"/>
        <v/>
      </c>
      <c r="AI60" s="238"/>
      <c r="AJ60" s="238"/>
      <c r="AK60" s="241" t="str">
        <f>IFERROR(VLOOKUP($L60,'様式8-2'!$B$11:$N$57,12,FALSE),"")</f>
        <v/>
      </c>
      <c r="AL60" s="241" t="str">
        <f>IFERROR(VLOOKUP($L60,'様式8-2'!$B$11:$N$57,13,FALSE),"")</f>
        <v/>
      </c>
      <c r="AM60" s="458"/>
    </row>
    <row r="61" spans="1:39" x14ac:dyDescent="0.15">
      <c r="A61" s="220">
        <v>50</v>
      </c>
      <c r="C61" s="456"/>
      <c r="D61" s="457"/>
      <c r="E61" s="456"/>
      <c r="F61" s="456"/>
      <c r="G61" s="344">
        <f t="shared" si="5"/>
        <v>0</v>
      </c>
      <c r="H61" s="344">
        <f t="shared" si="6"/>
        <v>0</v>
      </c>
      <c r="I61" s="345" t="str">
        <f t="shared" si="7"/>
        <v/>
      </c>
      <c r="J61" s="345" t="str">
        <f t="shared" si="7"/>
        <v/>
      </c>
      <c r="K61" s="456"/>
      <c r="L61" s="456"/>
      <c r="M61" s="456"/>
      <c r="N61" s="456"/>
      <c r="O61" s="235" t="str">
        <f>IFERROR(VLOOKUP($L61,'様式8-2'!$B$11:$N$57,入力規則!L$8,FALSE),"")</f>
        <v/>
      </c>
      <c r="P61" s="236" t="str">
        <f>IFERROR(VLOOKUP($L61,'様式8-2'!$B$11:$N$57,入力規則!C$8,FALSE),"")</f>
        <v/>
      </c>
      <c r="Q61" s="236" t="str">
        <f>IFERROR(VLOOKUP($L61,'様式8-2'!$B$11:$N$57,入力規則!D$8,FALSE),"")</f>
        <v/>
      </c>
      <c r="R61" s="237" t="str">
        <f>IFERROR(VLOOKUP($L61,'様式8-2'!$B$11:$N$57,入力規則!E$8,FALSE),"")</f>
        <v/>
      </c>
      <c r="S61" s="237" t="str">
        <f>IFERROR(VLOOKUP($L61,'様式8-2'!$B$11:$N$57,入力規則!F$8,FALSE),"")</f>
        <v/>
      </c>
      <c r="T61" s="347" t="str">
        <f t="shared" si="8"/>
        <v/>
      </c>
      <c r="U61" s="347" t="str">
        <f t="shared" si="9"/>
        <v/>
      </c>
      <c r="V61" s="237" t="str">
        <f>IFERROR(VLOOKUP($L61,'様式8-2'!$B$11:$N$57,入力規則!G$8,FALSE),"")</f>
        <v/>
      </c>
      <c r="W61" s="237" t="str">
        <f>IFERROR(VLOOKUP($L61,'様式8-2'!$B$11:$N$57,入力規則!H$8,FALSE),"")</f>
        <v/>
      </c>
      <c r="X61" s="238"/>
      <c r="Y61" s="238"/>
      <c r="Z61" s="349"/>
      <c r="AA61" s="349"/>
      <c r="AB61" s="456"/>
      <c r="AC61" s="239" t="str">
        <f t="shared" si="11"/>
        <v/>
      </c>
      <c r="AD61" s="239" t="str">
        <f t="shared" si="12"/>
        <v/>
      </c>
      <c r="AE61" s="240" t="str">
        <f t="shared" si="13"/>
        <v/>
      </c>
      <c r="AF61" s="240" t="str">
        <f t="shared" si="14"/>
        <v/>
      </c>
      <c r="AG61" s="240" t="str">
        <f t="shared" si="15"/>
        <v/>
      </c>
      <c r="AH61" s="240" t="str">
        <f t="shared" si="16"/>
        <v/>
      </c>
      <c r="AI61" s="238"/>
      <c r="AJ61" s="238"/>
      <c r="AK61" s="241" t="str">
        <f>IFERROR(VLOOKUP($L61,'様式8-2'!$B$11:$N$57,12,FALSE),"")</f>
        <v/>
      </c>
      <c r="AL61" s="241" t="str">
        <f>IFERROR(VLOOKUP($L61,'様式8-2'!$B$11:$N$57,13,FALSE),"")</f>
        <v/>
      </c>
      <c r="AM61" s="458"/>
    </row>
    <row r="62" spans="1:39" x14ac:dyDescent="0.15">
      <c r="A62" s="220">
        <v>51</v>
      </c>
      <c r="C62" s="456"/>
      <c r="D62" s="457"/>
      <c r="E62" s="456"/>
      <c r="F62" s="456"/>
      <c r="G62" s="344">
        <f t="shared" si="5"/>
        <v>0</v>
      </c>
      <c r="H62" s="344">
        <f t="shared" si="6"/>
        <v>0</v>
      </c>
      <c r="I62" s="345" t="str">
        <f t="shared" si="7"/>
        <v/>
      </c>
      <c r="J62" s="345" t="str">
        <f t="shared" si="7"/>
        <v/>
      </c>
      <c r="K62" s="456"/>
      <c r="L62" s="456"/>
      <c r="M62" s="456"/>
      <c r="N62" s="456"/>
      <c r="O62" s="235" t="str">
        <f>IFERROR(VLOOKUP($L62,'様式8-2'!$B$11:$N$57,入力規則!L$8,FALSE),"")</f>
        <v/>
      </c>
      <c r="P62" s="236" t="str">
        <f>IFERROR(VLOOKUP($L62,'様式8-2'!$B$11:$N$57,入力規則!C$8,FALSE),"")</f>
        <v/>
      </c>
      <c r="Q62" s="236" t="str">
        <f>IFERROR(VLOOKUP($L62,'様式8-2'!$B$11:$N$57,入力規則!D$8,FALSE),"")</f>
        <v/>
      </c>
      <c r="R62" s="237" t="str">
        <f>IFERROR(VLOOKUP($L62,'様式8-2'!$B$11:$N$57,入力規則!E$8,FALSE),"")</f>
        <v/>
      </c>
      <c r="S62" s="237" t="str">
        <f>IFERROR(VLOOKUP($L62,'様式8-2'!$B$11:$N$57,入力規則!F$8,FALSE),"")</f>
        <v/>
      </c>
      <c r="T62" s="347" t="str">
        <f t="shared" si="8"/>
        <v/>
      </c>
      <c r="U62" s="347" t="str">
        <f t="shared" si="9"/>
        <v/>
      </c>
      <c r="V62" s="237" t="str">
        <f>IFERROR(VLOOKUP($L62,'様式8-2'!$B$11:$N$57,入力規則!G$8,FALSE),"")</f>
        <v/>
      </c>
      <c r="W62" s="237" t="str">
        <f>IFERROR(VLOOKUP($L62,'様式8-2'!$B$11:$N$57,入力規則!H$8,FALSE),"")</f>
        <v/>
      </c>
      <c r="X62" s="238"/>
      <c r="Y62" s="238"/>
      <c r="Z62" s="349"/>
      <c r="AA62" s="349"/>
      <c r="AB62" s="456"/>
      <c r="AC62" s="239" t="str">
        <f t="shared" si="11"/>
        <v/>
      </c>
      <c r="AD62" s="239" t="str">
        <f t="shared" si="12"/>
        <v/>
      </c>
      <c r="AE62" s="240" t="str">
        <f t="shared" si="13"/>
        <v/>
      </c>
      <c r="AF62" s="240" t="str">
        <f t="shared" si="14"/>
        <v/>
      </c>
      <c r="AG62" s="240" t="str">
        <f t="shared" si="15"/>
        <v/>
      </c>
      <c r="AH62" s="240" t="str">
        <f t="shared" si="16"/>
        <v/>
      </c>
      <c r="AI62" s="238"/>
      <c r="AJ62" s="238"/>
      <c r="AK62" s="241" t="str">
        <f>IFERROR(VLOOKUP($L62,'様式8-2'!$B$11:$N$57,12,FALSE),"")</f>
        <v/>
      </c>
      <c r="AL62" s="241" t="str">
        <f>IFERROR(VLOOKUP($L62,'様式8-2'!$B$11:$N$57,13,FALSE),"")</f>
        <v/>
      </c>
      <c r="AM62" s="458"/>
    </row>
    <row r="63" spans="1:39" x14ac:dyDescent="0.15">
      <c r="A63" s="220">
        <v>52</v>
      </c>
      <c r="C63" s="456"/>
      <c r="D63" s="457"/>
      <c r="E63" s="456"/>
      <c r="F63" s="456"/>
      <c r="G63" s="344">
        <f t="shared" si="5"/>
        <v>0</v>
      </c>
      <c r="H63" s="344">
        <f t="shared" si="6"/>
        <v>0</v>
      </c>
      <c r="I63" s="345" t="str">
        <f t="shared" si="7"/>
        <v/>
      </c>
      <c r="J63" s="345" t="str">
        <f t="shared" si="7"/>
        <v/>
      </c>
      <c r="K63" s="456"/>
      <c r="L63" s="456"/>
      <c r="M63" s="456"/>
      <c r="N63" s="456"/>
      <c r="O63" s="235" t="str">
        <f>IFERROR(VLOOKUP($L63,'様式8-2'!$B$11:$N$57,入力規則!L$8,FALSE),"")</f>
        <v/>
      </c>
      <c r="P63" s="236" t="str">
        <f>IFERROR(VLOOKUP($L63,'様式8-2'!$B$11:$N$57,入力規則!C$8,FALSE),"")</f>
        <v/>
      </c>
      <c r="Q63" s="236" t="str">
        <f>IFERROR(VLOOKUP($L63,'様式8-2'!$B$11:$N$57,入力規則!D$8,FALSE),"")</f>
        <v/>
      </c>
      <c r="R63" s="237" t="str">
        <f>IFERROR(VLOOKUP($L63,'様式8-2'!$B$11:$N$57,入力規則!E$8,FALSE),"")</f>
        <v/>
      </c>
      <c r="S63" s="237" t="str">
        <f>IFERROR(VLOOKUP($L63,'様式8-2'!$B$11:$N$57,入力規則!F$8,FALSE),"")</f>
        <v/>
      </c>
      <c r="T63" s="347" t="str">
        <f t="shared" si="8"/>
        <v/>
      </c>
      <c r="U63" s="347" t="str">
        <f t="shared" si="9"/>
        <v/>
      </c>
      <c r="V63" s="237" t="str">
        <f>IFERROR(VLOOKUP($L63,'様式8-2'!$B$11:$N$57,入力規則!G$8,FALSE),"")</f>
        <v/>
      </c>
      <c r="W63" s="237" t="str">
        <f>IFERROR(VLOOKUP($L63,'様式8-2'!$B$11:$N$57,入力規則!H$8,FALSE),"")</f>
        <v/>
      </c>
      <c r="X63" s="238"/>
      <c r="Y63" s="238"/>
      <c r="Z63" s="349"/>
      <c r="AA63" s="349"/>
      <c r="AB63" s="456"/>
      <c r="AC63" s="239" t="str">
        <f t="shared" si="11"/>
        <v/>
      </c>
      <c r="AD63" s="239" t="str">
        <f t="shared" si="12"/>
        <v/>
      </c>
      <c r="AE63" s="240" t="str">
        <f t="shared" si="13"/>
        <v/>
      </c>
      <c r="AF63" s="240" t="str">
        <f t="shared" si="14"/>
        <v/>
      </c>
      <c r="AG63" s="240" t="str">
        <f t="shared" si="15"/>
        <v/>
      </c>
      <c r="AH63" s="240" t="str">
        <f t="shared" si="16"/>
        <v/>
      </c>
      <c r="AI63" s="238"/>
      <c r="AJ63" s="238"/>
      <c r="AK63" s="241" t="str">
        <f>IFERROR(VLOOKUP($L63,'様式8-2'!$B$11:$N$57,12,FALSE),"")</f>
        <v/>
      </c>
      <c r="AL63" s="241" t="str">
        <f>IFERROR(VLOOKUP($L63,'様式8-2'!$B$11:$N$57,13,FALSE),"")</f>
        <v/>
      </c>
      <c r="AM63" s="458"/>
    </row>
    <row r="64" spans="1:39" x14ac:dyDescent="0.15">
      <c r="A64" s="220">
        <v>53</v>
      </c>
      <c r="C64" s="456"/>
      <c r="D64" s="457"/>
      <c r="E64" s="456"/>
      <c r="F64" s="456"/>
      <c r="G64" s="344">
        <f t="shared" si="5"/>
        <v>0</v>
      </c>
      <c r="H64" s="344">
        <f t="shared" si="6"/>
        <v>0</v>
      </c>
      <c r="I64" s="345" t="str">
        <f t="shared" si="7"/>
        <v/>
      </c>
      <c r="J64" s="345" t="str">
        <f t="shared" si="7"/>
        <v/>
      </c>
      <c r="K64" s="456"/>
      <c r="L64" s="456"/>
      <c r="M64" s="456"/>
      <c r="N64" s="456"/>
      <c r="O64" s="235" t="str">
        <f>IFERROR(VLOOKUP($L64,'様式8-2'!$B$11:$N$57,入力規則!L$8,FALSE),"")</f>
        <v/>
      </c>
      <c r="P64" s="236" t="str">
        <f>IFERROR(VLOOKUP($L64,'様式8-2'!$B$11:$N$57,入力規則!C$8,FALSE),"")</f>
        <v/>
      </c>
      <c r="Q64" s="236" t="str">
        <f>IFERROR(VLOOKUP($L64,'様式8-2'!$B$11:$N$57,入力規則!D$8,FALSE),"")</f>
        <v/>
      </c>
      <c r="R64" s="237" t="str">
        <f>IFERROR(VLOOKUP($L64,'様式8-2'!$B$11:$N$57,入力規則!E$8,FALSE),"")</f>
        <v/>
      </c>
      <c r="S64" s="237" t="str">
        <f>IFERROR(VLOOKUP($L64,'様式8-2'!$B$11:$N$57,入力規則!F$8,FALSE),"")</f>
        <v/>
      </c>
      <c r="T64" s="347" t="str">
        <f t="shared" si="8"/>
        <v/>
      </c>
      <c r="U64" s="347" t="str">
        <f t="shared" si="9"/>
        <v/>
      </c>
      <c r="V64" s="237" t="str">
        <f>IFERROR(VLOOKUP($L64,'様式8-2'!$B$11:$N$57,入力規則!G$8,FALSE),"")</f>
        <v/>
      </c>
      <c r="W64" s="237" t="str">
        <f>IFERROR(VLOOKUP($L64,'様式8-2'!$B$11:$N$57,入力規則!H$8,FALSE),"")</f>
        <v/>
      </c>
      <c r="X64" s="238"/>
      <c r="Y64" s="238"/>
      <c r="Z64" s="349"/>
      <c r="AA64" s="349"/>
      <c r="AB64" s="456"/>
      <c r="AC64" s="239" t="str">
        <f t="shared" si="11"/>
        <v/>
      </c>
      <c r="AD64" s="239" t="str">
        <f t="shared" si="12"/>
        <v/>
      </c>
      <c r="AE64" s="240" t="str">
        <f t="shared" si="13"/>
        <v/>
      </c>
      <c r="AF64" s="240" t="str">
        <f t="shared" si="14"/>
        <v/>
      </c>
      <c r="AG64" s="240" t="str">
        <f t="shared" si="15"/>
        <v/>
      </c>
      <c r="AH64" s="240" t="str">
        <f t="shared" si="16"/>
        <v/>
      </c>
      <c r="AI64" s="238"/>
      <c r="AJ64" s="238"/>
      <c r="AK64" s="241" t="str">
        <f>IFERROR(VLOOKUP($L64,'様式8-2'!$B$11:$N$57,12,FALSE),"")</f>
        <v/>
      </c>
      <c r="AL64" s="241" t="str">
        <f>IFERROR(VLOOKUP($L64,'様式8-2'!$B$11:$N$57,13,FALSE),"")</f>
        <v/>
      </c>
      <c r="AM64" s="458"/>
    </row>
    <row r="65" spans="1:39" x14ac:dyDescent="0.15">
      <c r="A65" s="220">
        <v>54</v>
      </c>
      <c r="C65" s="456"/>
      <c r="D65" s="457"/>
      <c r="E65" s="456"/>
      <c r="F65" s="456"/>
      <c r="G65" s="344">
        <f t="shared" si="5"/>
        <v>0</v>
      </c>
      <c r="H65" s="344">
        <f t="shared" si="6"/>
        <v>0</v>
      </c>
      <c r="I65" s="345" t="str">
        <f t="shared" si="7"/>
        <v/>
      </c>
      <c r="J65" s="345" t="str">
        <f t="shared" si="7"/>
        <v/>
      </c>
      <c r="K65" s="456"/>
      <c r="L65" s="456"/>
      <c r="M65" s="456"/>
      <c r="N65" s="456"/>
      <c r="O65" s="235" t="str">
        <f>IFERROR(VLOOKUP($L65,'様式8-2'!$B$11:$N$57,入力規則!L$8,FALSE),"")</f>
        <v/>
      </c>
      <c r="P65" s="236" t="str">
        <f>IFERROR(VLOOKUP($L65,'様式8-2'!$B$11:$N$57,入力規則!C$8,FALSE),"")</f>
        <v/>
      </c>
      <c r="Q65" s="236" t="str">
        <f>IFERROR(VLOOKUP($L65,'様式8-2'!$B$11:$N$57,入力規則!D$8,FALSE),"")</f>
        <v/>
      </c>
      <c r="R65" s="237" t="str">
        <f>IFERROR(VLOOKUP($L65,'様式8-2'!$B$11:$N$57,入力規則!E$8,FALSE),"")</f>
        <v/>
      </c>
      <c r="S65" s="237" t="str">
        <f>IFERROR(VLOOKUP($L65,'様式8-2'!$B$11:$N$57,入力規則!F$8,FALSE),"")</f>
        <v/>
      </c>
      <c r="T65" s="347" t="str">
        <f t="shared" si="8"/>
        <v/>
      </c>
      <c r="U65" s="347" t="str">
        <f t="shared" si="9"/>
        <v/>
      </c>
      <c r="V65" s="237" t="str">
        <f>IFERROR(VLOOKUP($L65,'様式8-2'!$B$11:$N$57,入力規則!G$8,FALSE),"")</f>
        <v/>
      </c>
      <c r="W65" s="237" t="str">
        <f>IFERROR(VLOOKUP($L65,'様式8-2'!$B$11:$N$57,入力規則!H$8,FALSE),"")</f>
        <v/>
      </c>
      <c r="X65" s="238"/>
      <c r="Y65" s="238"/>
      <c r="Z65" s="349"/>
      <c r="AA65" s="349"/>
      <c r="AB65" s="456"/>
      <c r="AC65" s="239" t="str">
        <f t="shared" si="11"/>
        <v/>
      </c>
      <c r="AD65" s="239" t="str">
        <f t="shared" si="12"/>
        <v/>
      </c>
      <c r="AE65" s="240" t="str">
        <f t="shared" si="13"/>
        <v/>
      </c>
      <c r="AF65" s="240" t="str">
        <f t="shared" si="14"/>
        <v/>
      </c>
      <c r="AG65" s="240" t="str">
        <f t="shared" si="15"/>
        <v/>
      </c>
      <c r="AH65" s="240" t="str">
        <f t="shared" si="16"/>
        <v/>
      </c>
      <c r="AI65" s="238"/>
      <c r="AJ65" s="238"/>
      <c r="AK65" s="241" t="str">
        <f>IFERROR(VLOOKUP($L65,'様式8-2'!$B$11:$N$57,12,FALSE),"")</f>
        <v/>
      </c>
      <c r="AL65" s="241" t="str">
        <f>IFERROR(VLOOKUP($L65,'様式8-2'!$B$11:$N$57,13,FALSE),"")</f>
        <v/>
      </c>
      <c r="AM65" s="458"/>
    </row>
    <row r="66" spans="1:39" x14ac:dyDescent="0.15">
      <c r="A66" s="220">
        <v>55</v>
      </c>
      <c r="C66" s="456"/>
      <c r="D66" s="457"/>
      <c r="E66" s="456"/>
      <c r="F66" s="456"/>
      <c r="G66" s="344">
        <f t="shared" si="5"/>
        <v>0</v>
      </c>
      <c r="H66" s="344">
        <f t="shared" si="6"/>
        <v>0</v>
      </c>
      <c r="I66" s="345" t="str">
        <f t="shared" si="7"/>
        <v/>
      </c>
      <c r="J66" s="345" t="str">
        <f t="shared" si="7"/>
        <v/>
      </c>
      <c r="K66" s="456"/>
      <c r="L66" s="456"/>
      <c r="M66" s="456"/>
      <c r="N66" s="456"/>
      <c r="O66" s="235" t="str">
        <f>IFERROR(VLOOKUP($L66,'様式8-2'!$B$11:$N$57,入力規則!L$8,FALSE),"")</f>
        <v/>
      </c>
      <c r="P66" s="236" t="str">
        <f>IFERROR(VLOOKUP($L66,'様式8-2'!$B$11:$N$57,入力規則!C$8,FALSE),"")</f>
        <v/>
      </c>
      <c r="Q66" s="236" t="str">
        <f>IFERROR(VLOOKUP($L66,'様式8-2'!$B$11:$N$57,入力規則!D$8,FALSE),"")</f>
        <v/>
      </c>
      <c r="R66" s="237" t="str">
        <f>IFERROR(VLOOKUP($L66,'様式8-2'!$B$11:$N$57,入力規則!E$8,FALSE),"")</f>
        <v/>
      </c>
      <c r="S66" s="237" t="str">
        <f>IFERROR(VLOOKUP($L66,'様式8-2'!$B$11:$N$57,入力規則!F$8,FALSE),"")</f>
        <v/>
      </c>
      <c r="T66" s="347" t="str">
        <f t="shared" si="8"/>
        <v/>
      </c>
      <c r="U66" s="347" t="str">
        <f t="shared" si="9"/>
        <v/>
      </c>
      <c r="V66" s="237" t="str">
        <f>IFERROR(VLOOKUP($L66,'様式8-2'!$B$11:$N$57,入力規則!G$8,FALSE),"")</f>
        <v/>
      </c>
      <c r="W66" s="237" t="str">
        <f>IFERROR(VLOOKUP($L66,'様式8-2'!$B$11:$N$57,入力規則!H$8,FALSE),"")</f>
        <v/>
      </c>
      <c r="X66" s="238"/>
      <c r="Y66" s="238"/>
      <c r="Z66" s="349"/>
      <c r="AA66" s="349"/>
      <c r="AB66" s="456"/>
      <c r="AC66" s="239" t="str">
        <f t="shared" si="11"/>
        <v/>
      </c>
      <c r="AD66" s="239" t="str">
        <f t="shared" si="12"/>
        <v/>
      </c>
      <c r="AE66" s="240" t="str">
        <f t="shared" si="13"/>
        <v/>
      </c>
      <c r="AF66" s="240" t="str">
        <f t="shared" si="14"/>
        <v/>
      </c>
      <c r="AG66" s="240" t="str">
        <f t="shared" si="15"/>
        <v/>
      </c>
      <c r="AH66" s="240" t="str">
        <f t="shared" si="16"/>
        <v/>
      </c>
      <c r="AI66" s="238"/>
      <c r="AJ66" s="238"/>
      <c r="AK66" s="241" t="str">
        <f>IFERROR(VLOOKUP($L66,'様式8-2'!$B$11:$N$57,12,FALSE),"")</f>
        <v/>
      </c>
      <c r="AL66" s="241" t="str">
        <f>IFERROR(VLOOKUP($L66,'様式8-2'!$B$11:$N$57,13,FALSE),"")</f>
        <v/>
      </c>
      <c r="AM66" s="458"/>
    </row>
    <row r="67" spans="1:39" x14ac:dyDescent="0.15">
      <c r="A67" s="220">
        <v>56</v>
      </c>
      <c r="C67" s="456"/>
      <c r="D67" s="457"/>
      <c r="E67" s="456"/>
      <c r="F67" s="456"/>
      <c r="G67" s="344">
        <f t="shared" si="5"/>
        <v>0</v>
      </c>
      <c r="H67" s="344">
        <f t="shared" si="6"/>
        <v>0</v>
      </c>
      <c r="I67" s="345" t="str">
        <f t="shared" si="7"/>
        <v/>
      </c>
      <c r="J67" s="345" t="str">
        <f t="shared" si="7"/>
        <v/>
      </c>
      <c r="K67" s="456"/>
      <c r="L67" s="456"/>
      <c r="M67" s="456"/>
      <c r="N67" s="456"/>
      <c r="O67" s="235" t="str">
        <f>IFERROR(VLOOKUP($L67,'様式8-2'!$B$11:$N$57,入力規則!L$8,FALSE),"")</f>
        <v/>
      </c>
      <c r="P67" s="236" t="str">
        <f>IFERROR(VLOOKUP($L67,'様式8-2'!$B$11:$N$57,入力規則!C$8,FALSE),"")</f>
        <v/>
      </c>
      <c r="Q67" s="236" t="str">
        <f>IFERROR(VLOOKUP($L67,'様式8-2'!$B$11:$N$57,入力規則!D$8,FALSE),"")</f>
        <v/>
      </c>
      <c r="R67" s="237" t="str">
        <f>IFERROR(VLOOKUP($L67,'様式8-2'!$B$11:$N$57,入力規則!E$8,FALSE),"")</f>
        <v/>
      </c>
      <c r="S67" s="237" t="str">
        <f>IFERROR(VLOOKUP($L67,'様式8-2'!$B$11:$N$57,入力規則!F$8,FALSE),"")</f>
        <v/>
      </c>
      <c r="T67" s="347" t="str">
        <f t="shared" si="8"/>
        <v/>
      </c>
      <c r="U67" s="347" t="str">
        <f t="shared" si="9"/>
        <v/>
      </c>
      <c r="V67" s="237" t="str">
        <f>IFERROR(VLOOKUP($L67,'様式8-2'!$B$11:$N$57,入力規則!G$8,FALSE),"")</f>
        <v/>
      </c>
      <c r="W67" s="237" t="str">
        <f>IFERROR(VLOOKUP($L67,'様式8-2'!$B$11:$N$57,入力規則!H$8,FALSE),"")</f>
        <v/>
      </c>
      <c r="X67" s="238"/>
      <c r="Y67" s="238"/>
      <c r="Z67" s="349"/>
      <c r="AA67" s="349"/>
      <c r="AB67" s="456"/>
      <c r="AC67" s="239" t="str">
        <f t="shared" si="11"/>
        <v/>
      </c>
      <c r="AD67" s="239" t="str">
        <f t="shared" si="12"/>
        <v/>
      </c>
      <c r="AE67" s="240" t="str">
        <f t="shared" si="13"/>
        <v/>
      </c>
      <c r="AF67" s="240" t="str">
        <f t="shared" si="14"/>
        <v/>
      </c>
      <c r="AG67" s="240" t="str">
        <f t="shared" si="15"/>
        <v/>
      </c>
      <c r="AH67" s="240" t="str">
        <f t="shared" si="16"/>
        <v/>
      </c>
      <c r="AI67" s="238"/>
      <c r="AJ67" s="238"/>
      <c r="AK67" s="241" t="str">
        <f>IFERROR(VLOOKUP($L67,'様式8-2'!$B$11:$N$57,12,FALSE),"")</f>
        <v/>
      </c>
      <c r="AL67" s="241" t="str">
        <f>IFERROR(VLOOKUP($L67,'様式8-2'!$B$11:$N$57,13,FALSE),"")</f>
        <v/>
      </c>
      <c r="AM67" s="458"/>
    </row>
    <row r="68" spans="1:39" x14ac:dyDescent="0.15">
      <c r="A68" s="220">
        <v>57</v>
      </c>
      <c r="C68" s="456"/>
      <c r="D68" s="457"/>
      <c r="E68" s="456"/>
      <c r="F68" s="456"/>
      <c r="G68" s="344">
        <f t="shared" si="5"/>
        <v>0</v>
      </c>
      <c r="H68" s="344">
        <f t="shared" si="6"/>
        <v>0</v>
      </c>
      <c r="I68" s="345" t="str">
        <f t="shared" si="7"/>
        <v/>
      </c>
      <c r="J68" s="345" t="str">
        <f t="shared" si="7"/>
        <v/>
      </c>
      <c r="K68" s="456"/>
      <c r="L68" s="456"/>
      <c r="M68" s="456"/>
      <c r="N68" s="456"/>
      <c r="O68" s="235" t="str">
        <f>IFERROR(VLOOKUP($L68,'様式8-2'!$B$11:$N$57,入力規則!L$8,FALSE),"")</f>
        <v/>
      </c>
      <c r="P68" s="236" t="str">
        <f>IFERROR(VLOOKUP($L68,'様式8-2'!$B$11:$N$57,入力規則!C$8,FALSE),"")</f>
        <v/>
      </c>
      <c r="Q68" s="236" t="str">
        <f>IFERROR(VLOOKUP($L68,'様式8-2'!$B$11:$N$57,入力規則!D$8,FALSE),"")</f>
        <v/>
      </c>
      <c r="R68" s="237" t="str">
        <f>IFERROR(VLOOKUP($L68,'様式8-2'!$B$11:$N$57,入力規則!E$8,FALSE),"")</f>
        <v/>
      </c>
      <c r="S68" s="237" t="str">
        <f>IFERROR(VLOOKUP($L68,'様式8-2'!$B$11:$N$57,入力規則!F$8,FALSE),"")</f>
        <v/>
      </c>
      <c r="T68" s="347" t="str">
        <f t="shared" si="8"/>
        <v/>
      </c>
      <c r="U68" s="347" t="str">
        <f t="shared" si="9"/>
        <v/>
      </c>
      <c r="V68" s="237" t="str">
        <f>IFERROR(VLOOKUP($L68,'様式8-2'!$B$11:$N$57,入力規則!G$8,FALSE),"")</f>
        <v/>
      </c>
      <c r="W68" s="237" t="str">
        <f>IFERROR(VLOOKUP($L68,'様式8-2'!$B$11:$N$57,入力規則!H$8,FALSE),"")</f>
        <v/>
      </c>
      <c r="X68" s="238"/>
      <c r="Y68" s="238"/>
      <c r="Z68" s="349"/>
      <c r="AA68" s="349"/>
      <c r="AB68" s="456"/>
      <c r="AC68" s="239" t="str">
        <f t="shared" si="11"/>
        <v/>
      </c>
      <c r="AD68" s="239" t="str">
        <f t="shared" si="12"/>
        <v/>
      </c>
      <c r="AE68" s="240" t="str">
        <f t="shared" si="13"/>
        <v/>
      </c>
      <c r="AF68" s="240" t="str">
        <f t="shared" si="14"/>
        <v/>
      </c>
      <c r="AG68" s="240" t="str">
        <f t="shared" si="15"/>
        <v/>
      </c>
      <c r="AH68" s="240" t="str">
        <f t="shared" si="16"/>
        <v/>
      </c>
      <c r="AI68" s="238"/>
      <c r="AJ68" s="238"/>
      <c r="AK68" s="241" t="str">
        <f>IFERROR(VLOOKUP($L68,'様式8-2'!$B$11:$N$57,12,FALSE),"")</f>
        <v/>
      </c>
      <c r="AL68" s="241" t="str">
        <f>IFERROR(VLOOKUP($L68,'様式8-2'!$B$11:$N$57,13,FALSE),"")</f>
        <v/>
      </c>
      <c r="AM68" s="458"/>
    </row>
    <row r="69" spans="1:39" x14ac:dyDescent="0.15">
      <c r="A69" s="220">
        <v>58</v>
      </c>
      <c r="C69" s="456"/>
      <c r="D69" s="457"/>
      <c r="E69" s="456"/>
      <c r="F69" s="456"/>
      <c r="G69" s="344">
        <f t="shared" si="5"/>
        <v>0</v>
      </c>
      <c r="H69" s="344">
        <f t="shared" si="6"/>
        <v>0</v>
      </c>
      <c r="I69" s="345" t="str">
        <f t="shared" si="7"/>
        <v/>
      </c>
      <c r="J69" s="345" t="str">
        <f t="shared" si="7"/>
        <v/>
      </c>
      <c r="K69" s="456"/>
      <c r="L69" s="456"/>
      <c r="M69" s="456"/>
      <c r="N69" s="456"/>
      <c r="O69" s="235" t="str">
        <f>IFERROR(VLOOKUP($L69,'様式8-2'!$B$11:$N$57,入力規則!L$8,FALSE),"")</f>
        <v/>
      </c>
      <c r="P69" s="236" t="str">
        <f>IFERROR(VLOOKUP($L69,'様式8-2'!$B$11:$N$57,入力規則!C$8,FALSE),"")</f>
        <v/>
      </c>
      <c r="Q69" s="236" t="str">
        <f>IFERROR(VLOOKUP($L69,'様式8-2'!$B$11:$N$57,入力規則!D$8,FALSE),"")</f>
        <v/>
      </c>
      <c r="R69" s="237" t="str">
        <f>IFERROR(VLOOKUP($L69,'様式8-2'!$B$11:$N$57,入力規則!E$8,FALSE),"")</f>
        <v/>
      </c>
      <c r="S69" s="237" t="str">
        <f>IFERROR(VLOOKUP($L69,'様式8-2'!$B$11:$N$57,入力規則!F$8,FALSE),"")</f>
        <v/>
      </c>
      <c r="T69" s="347" t="str">
        <f t="shared" si="8"/>
        <v/>
      </c>
      <c r="U69" s="347" t="str">
        <f t="shared" si="9"/>
        <v/>
      </c>
      <c r="V69" s="237" t="str">
        <f>IFERROR(VLOOKUP($L69,'様式8-2'!$B$11:$N$57,入力規則!G$8,FALSE),"")</f>
        <v/>
      </c>
      <c r="W69" s="237" t="str">
        <f>IFERROR(VLOOKUP($L69,'様式8-2'!$B$11:$N$57,入力規則!H$8,FALSE),"")</f>
        <v/>
      </c>
      <c r="X69" s="238"/>
      <c r="Y69" s="238"/>
      <c r="Z69" s="349"/>
      <c r="AA69" s="349"/>
      <c r="AB69" s="456"/>
      <c r="AC69" s="239" t="str">
        <f t="shared" si="11"/>
        <v/>
      </c>
      <c r="AD69" s="239" t="str">
        <f t="shared" si="12"/>
        <v/>
      </c>
      <c r="AE69" s="240" t="str">
        <f t="shared" si="13"/>
        <v/>
      </c>
      <c r="AF69" s="240" t="str">
        <f t="shared" si="14"/>
        <v/>
      </c>
      <c r="AG69" s="240" t="str">
        <f t="shared" si="15"/>
        <v/>
      </c>
      <c r="AH69" s="240" t="str">
        <f t="shared" si="16"/>
        <v/>
      </c>
      <c r="AI69" s="238"/>
      <c r="AJ69" s="238"/>
      <c r="AK69" s="241" t="str">
        <f>IFERROR(VLOOKUP($L69,'様式8-2'!$B$11:$N$57,12,FALSE),"")</f>
        <v/>
      </c>
      <c r="AL69" s="241" t="str">
        <f>IFERROR(VLOOKUP($L69,'様式8-2'!$B$11:$N$57,13,FALSE),"")</f>
        <v/>
      </c>
      <c r="AM69" s="458"/>
    </row>
    <row r="70" spans="1:39" x14ac:dyDescent="0.15">
      <c r="A70" s="220">
        <v>59</v>
      </c>
      <c r="C70" s="456"/>
      <c r="D70" s="457"/>
      <c r="E70" s="456"/>
      <c r="F70" s="456"/>
      <c r="G70" s="344">
        <f t="shared" si="5"/>
        <v>0</v>
      </c>
      <c r="H70" s="344">
        <f t="shared" si="6"/>
        <v>0</v>
      </c>
      <c r="I70" s="345" t="str">
        <f t="shared" si="7"/>
        <v/>
      </c>
      <c r="J70" s="345" t="str">
        <f t="shared" si="7"/>
        <v/>
      </c>
      <c r="K70" s="456"/>
      <c r="L70" s="456"/>
      <c r="M70" s="456"/>
      <c r="N70" s="456"/>
      <c r="O70" s="235" t="str">
        <f>IFERROR(VLOOKUP($L70,'様式8-2'!$B$11:$N$57,入力規則!L$8,FALSE),"")</f>
        <v/>
      </c>
      <c r="P70" s="236" t="str">
        <f>IFERROR(VLOOKUP($L70,'様式8-2'!$B$11:$N$57,入力規則!C$8,FALSE),"")</f>
        <v/>
      </c>
      <c r="Q70" s="236" t="str">
        <f>IFERROR(VLOOKUP($L70,'様式8-2'!$B$11:$N$57,入力規則!D$8,FALSE),"")</f>
        <v/>
      </c>
      <c r="R70" s="237" t="str">
        <f>IFERROR(VLOOKUP($L70,'様式8-2'!$B$11:$N$57,入力規則!E$8,FALSE),"")</f>
        <v/>
      </c>
      <c r="S70" s="237" t="str">
        <f>IFERROR(VLOOKUP($L70,'様式8-2'!$B$11:$N$57,入力規則!F$8,FALSE),"")</f>
        <v/>
      </c>
      <c r="T70" s="347" t="str">
        <f t="shared" si="8"/>
        <v/>
      </c>
      <c r="U70" s="347" t="str">
        <f t="shared" si="9"/>
        <v/>
      </c>
      <c r="V70" s="237" t="str">
        <f>IFERROR(VLOOKUP($L70,'様式8-2'!$B$11:$N$57,入力規則!G$8,FALSE),"")</f>
        <v/>
      </c>
      <c r="W70" s="237" t="str">
        <f>IFERROR(VLOOKUP($L70,'様式8-2'!$B$11:$N$57,入力規則!H$8,FALSE),"")</f>
        <v/>
      </c>
      <c r="X70" s="238"/>
      <c r="Y70" s="238"/>
      <c r="Z70" s="349"/>
      <c r="AA70" s="349"/>
      <c r="AB70" s="456"/>
      <c r="AC70" s="239" t="str">
        <f t="shared" si="11"/>
        <v/>
      </c>
      <c r="AD70" s="239" t="str">
        <f t="shared" si="12"/>
        <v/>
      </c>
      <c r="AE70" s="240" t="str">
        <f t="shared" si="13"/>
        <v/>
      </c>
      <c r="AF70" s="240" t="str">
        <f t="shared" si="14"/>
        <v/>
      </c>
      <c r="AG70" s="240" t="str">
        <f t="shared" si="15"/>
        <v/>
      </c>
      <c r="AH70" s="240" t="str">
        <f t="shared" si="16"/>
        <v/>
      </c>
      <c r="AI70" s="238"/>
      <c r="AJ70" s="238"/>
      <c r="AK70" s="241" t="str">
        <f>IFERROR(VLOOKUP($L70,'様式8-2'!$B$11:$N$57,12,FALSE),"")</f>
        <v/>
      </c>
      <c r="AL70" s="241" t="str">
        <f>IFERROR(VLOOKUP($L70,'様式8-2'!$B$11:$N$57,13,FALSE),"")</f>
        <v/>
      </c>
      <c r="AM70" s="458"/>
    </row>
    <row r="71" spans="1:39" x14ac:dyDescent="0.15">
      <c r="A71" s="220">
        <v>60</v>
      </c>
      <c r="C71" s="456"/>
      <c r="D71" s="457"/>
      <c r="E71" s="456"/>
      <c r="F71" s="456"/>
      <c r="G71" s="344">
        <f t="shared" si="5"/>
        <v>0</v>
      </c>
      <c r="H71" s="344">
        <f t="shared" si="6"/>
        <v>0</v>
      </c>
      <c r="I71" s="345" t="str">
        <f t="shared" si="7"/>
        <v/>
      </c>
      <c r="J71" s="345" t="str">
        <f t="shared" si="7"/>
        <v/>
      </c>
      <c r="K71" s="456"/>
      <c r="L71" s="456"/>
      <c r="M71" s="456"/>
      <c r="N71" s="456"/>
      <c r="O71" s="235" t="str">
        <f>IFERROR(VLOOKUP($L71,'様式8-2'!$B$11:$N$57,入力規則!L$8,FALSE),"")</f>
        <v/>
      </c>
      <c r="P71" s="236" t="str">
        <f>IFERROR(VLOOKUP($L71,'様式8-2'!$B$11:$N$57,入力規則!C$8,FALSE),"")</f>
        <v/>
      </c>
      <c r="Q71" s="236" t="str">
        <f>IFERROR(VLOOKUP($L71,'様式8-2'!$B$11:$N$57,入力規則!D$8,FALSE),"")</f>
        <v/>
      </c>
      <c r="R71" s="237" t="str">
        <f>IFERROR(VLOOKUP($L71,'様式8-2'!$B$11:$N$57,入力規則!E$8,FALSE),"")</f>
        <v/>
      </c>
      <c r="S71" s="237" t="str">
        <f>IFERROR(VLOOKUP($L71,'様式8-2'!$B$11:$N$57,入力規則!F$8,FALSE),"")</f>
        <v/>
      </c>
      <c r="T71" s="347" t="str">
        <f t="shared" si="8"/>
        <v/>
      </c>
      <c r="U71" s="347" t="str">
        <f t="shared" si="9"/>
        <v/>
      </c>
      <c r="V71" s="237" t="str">
        <f>IFERROR(VLOOKUP($L71,'様式8-2'!$B$11:$N$57,入力規則!G$8,FALSE),"")</f>
        <v/>
      </c>
      <c r="W71" s="237" t="str">
        <f>IFERROR(VLOOKUP($L71,'様式8-2'!$B$11:$N$57,入力規則!H$8,FALSE),"")</f>
        <v/>
      </c>
      <c r="X71" s="238"/>
      <c r="Y71" s="238"/>
      <c r="Z71" s="349"/>
      <c r="AA71" s="349"/>
      <c r="AB71" s="456"/>
      <c r="AC71" s="239" t="str">
        <f t="shared" si="11"/>
        <v/>
      </c>
      <c r="AD71" s="239" t="str">
        <f t="shared" si="12"/>
        <v/>
      </c>
      <c r="AE71" s="240" t="str">
        <f t="shared" si="13"/>
        <v/>
      </c>
      <c r="AF71" s="240" t="str">
        <f t="shared" si="14"/>
        <v/>
      </c>
      <c r="AG71" s="240" t="str">
        <f t="shared" si="15"/>
        <v/>
      </c>
      <c r="AH71" s="240" t="str">
        <f t="shared" si="16"/>
        <v/>
      </c>
      <c r="AI71" s="238"/>
      <c r="AJ71" s="238"/>
      <c r="AK71" s="241" t="str">
        <f>IFERROR(VLOOKUP($L71,'様式8-2'!$B$11:$N$57,12,FALSE),"")</f>
        <v/>
      </c>
      <c r="AL71" s="241" t="str">
        <f>IFERROR(VLOOKUP($L71,'様式8-2'!$B$11:$N$57,13,FALSE),"")</f>
        <v/>
      </c>
      <c r="AM71" s="458"/>
    </row>
    <row r="72" spans="1:39" x14ac:dyDescent="0.15">
      <c r="A72" s="220">
        <v>61</v>
      </c>
      <c r="C72" s="456"/>
      <c r="D72" s="457"/>
      <c r="E72" s="456"/>
      <c r="F72" s="456"/>
      <c r="G72" s="344">
        <f t="shared" si="5"/>
        <v>0</v>
      </c>
      <c r="H72" s="344">
        <f t="shared" si="6"/>
        <v>0</v>
      </c>
      <c r="I72" s="345" t="str">
        <f t="shared" si="7"/>
        <v/>
      </c>
      <c r="J72" s="345" t="str">
        <f t="shared" si="7"/>
        <v/>
      </c>
      <c r="K72" s="456"/>
      <c r="L72" s="456"/>
      <c r="M72" s="456"/>
      <c r="N72" s="456"/>
      <c r="O72" s="235" t="str">
        <f>IFERROR(VLOOKUP($L72,'様式8-2'!$B$11:$N$57,入力規則!L$8,FALSE),"")</f>
        <v/>
      </c>
      <c r="P72" s="236" t="str">
        <f>IFERROR(VLOOKUP($L72,'様式8-2'!$B$11:$N$57,入力規則!C$8,FALSE),"")</f>
        <v/>
      </c>
      <c r="Q72" s="236" t="str">
        <f>IFERROR(VLOOKUP($L72,'様式8-2'!$B$11:$N$57,入力規則!D$8,FALSE),"")</f>
        <v/>
      </c>
      <c r="R72" s="237" t="str">
        <f>IFERROR(VLOOKUP($L72,'様式8-2'!$B$11:$N$57,入力規則!E$8,FALSE),"")</f>
        <v/>
      </c>
      <c r="S72" s="237" t="str">
        <f>IFERROR(VLOOKUP($L72,'様式8-2'!$B$11:$N$57,入力規則!F$8,FALSE),"")</f>
        <v/>
      </c>
      <c r="T72" s="347" t="str">
        <f t="shared" si="8"/>
        <v/>
      </c>
      <c r="U72" s="347" t="str">
        <f t="shared" si="9"/>
        <v/>
      </c>
      <c r="V72" s="237" t="str">
        <f>IFERROR(VLOOKUP($L72,'様式8-2'!$B$11:$N$57,入力規則!G$8,FALSE),"")</f>
        <v/>
      </c>
      <c r="W72" s="237" t="str">
        <f>IFERROR(VLOOKUP($L72,'様式8-2'!$B$11:$N$57,入力規則!H$8,FALSE),"")</f>
        <v/>
      </c>
      <c r="X72" s="238"/>
      <c r="Y72" s="238"/>
      <c r="Z72" s="349"/>
      <c r="AA72" s="349"/>
      <c r="AB72" s="456"/>
      <c r="AC72" s="239" t="str">
        <f t="shared" si="11"/>
        <v/>
      </c>
      <c r="AD72" s="239" t="str">
        <f t="shared" si="12"/>
        <v/>
      </c>
      <c r="AE72" s="240" t="str">
        <f t="shared" si="13"/>
        <v/>
      </c>
      <c r="AF72" s="240" t="str">
        <f t="shared" si="14"/>
        <v/>
      </c>
      <c r="AG72" s="240" t="str">
        <f t="shared" si="15"/>
        <v/>
      </c>
      <c r="AH72" s="240" t="str">
        <f t="shared" si="16"/>
        <v/>
      </c>
      <c r="AI72" s="238"/>
      <c r="AJ72" s="238"/>
      <c r="AK72" s="241" t="str">
        <f>IFERROR(VLOOKUP($L72,'様式8-2'!$B$11:$N$57,12,FALSE),"")</f>
        <v/>
      </c>
      <c r="AL72" s="241" t="str">
        <f>IFERROR(VLOOKUP($L72,'様式8-2'!$B$11:$N$57,13,FALSE),"")</f>
        <v/>
      </c>
      <c r="AM72" s="458"/>
    </row>
    <row r="73" spans="1:39" x14ac:dyDescent="0.15">
      <c r="A73" s="220">
        <v>62</v>
      </c>
      <c r="C73" s="456"/>
      <c r="D73" s="457"/>
      <c r="E73" s="456"/>
      <c r="F73" s="456"/>
      <c r="G73" s="344">
        <f t="shared" si="5"/>
        <v>0</v>
      </c>
      <c r="H73" s="344">
        <f t="shared" si="6"/>
        <v>0</v>
      </c>
      <c r="I73" s="345" t="str">
        <f t="shared" si="7"/>
        <v/>
      </c>
      <c r="J73" s="345" t="str">
        <f t="shared" si="7"/>
        <v/>
      </c>
      <c r="K73" s="456"/>
      <c r="L73" s="456"/>
      <c r="M73" s="456"/>
      <c r="N73" s="456"/>
      <c r="O73" s="235" t="str">
        <f>IFERROR(VLOOKUP($L73,'様式8-2'!$B$11:$N$57,入力規則!L$8,FALSE),"")</f>
        <v/>
      </c>
      <c r="P73" s="236" t="str">
        <f>IFERROR(VLOOKUP($L73,'様式8-2'!$B$11:$N$57,入力規則!C$8,FALSE),"")</f>
        <v/>
      </c>
      <c r="Q73" s="236" t="str">
        <f>IFERROR(VLOOKUP($L73,'様式8-2'!$B$11:$N$57,入力規則!D$8,FALSE),"")</f>
        <v/>
      </c>
      <c r="R73" s="237" t="str">
        <f>IFERROR(VLOOKUP($L73,'様式8-2'!$B$11:$N$57,入力規則!E$8,FALSE),"")</f>
        <v/>
      </c>
      <c r="S73" s="237" t="str">
        <f>IFERROR(VLOOKUP($L73,'様式8-2'!$B$11:$N$57,入力規則!F$8,FALSE),"")</f>
        <v/>
      </c>
      <c r="T73" s="347" t="str">
        <f t="shared" si="8"/>
        <v/>
      </c>
      <c r="U73" s="347" t="str">
        <f t="shared" si="9"/>
        <v/>
      </c>
      <c r="V73" s="237" t="str">
        <f>IFERROR(VLOOKUP($L73,'様式8-2'!$B$11:$N$57,入力規則!G$8,FALSE),"")</f>
        <v/>
      </c>
      <c r="W73" s="237" t="str">
        <f>IFERROR(VLOOKUP($L73,'様式8-2'!$B$11:$N$57,入力規則!H$8,FALSE),"")</f>
        <v/>
      </c>
      <c r="X73" s="238"/>
      <c r="Y73" s="238"/>
      <c r="Z73" s="349"/>
      <c r="AA73" s="349"/>
      <c r="AB73" s="456"/>
      <c r="AC73" s="239" t="str">
        <f t="shared" si="11"/>
        <v/>
      </c>
      <c r="AD73" s="239" t="str">
        <f t="shared" si="12"/>
        <v/>
      </c>
      <c r="AE73" s="240" t="str">
        <f t="shared" si="13"/>
        <v/>
      </c>
      <c r="AF73" s="240" t="str">
        <f t="shared" si="14"/>
        <v/>
      </c>
      <c r="AG73" s="240" t="str">
        <f t="shared" si="15"/>
        <v/>
      </c>
      <c r="AH73" s="240" t="str">
        <f t="shared" si="16"/>
        <v/>
      </c>
      <c r="AI73" s="238"/>
      <c r="AJ73" s="238"/>
      <c r="AK73" s="241" t="str">
        <f>IFERROR(VLOOKUP($L73,'様式8-2'!$B$11:$N$57,12,FALSE),"")</f>
        <v/>
      </c>
      <c r="AL73" s="241" t="str">
        <f>IFERROR(VLOOKUP($L73,'様式8-2'!$B$11:$N$57,13,FALSE),"")</f>
        <v/>
      </c>
      <c r="AM73" s="458"/>
    </row>
    <row r="74" spans="1:39" x14ac:dyDescent="0.15">
      <c r="A74" s="220">
        <v>63</v>
      </c>
      <c r="C74" s="456"/>
      <c r="D74" s="457"/>
      <c r="E74" s="456"/>
      <c r="F74" s="456"/>
      <c r="G74" s="344">
        <f t="shared" si="5"/>
        <v>0</v>
      </c>
      <c r="H74" s="344">
        <f t="shared" si="6"/>
        <v>0</v>
      </c>
      <c r="I74" s="345" t="str">
        <f t="shared" si="7"/>
        <v/>
      </c>
      <c r="J74" s="345" t="str">
        <f t="shared" si="7"/>
        <v/>
      </c>
      <c r="K74" s="456"/>
      <c r="L74" s="456"/>
      <c r="M74" s="456"/>
      <c r="N74" s="456"/>
      <c r="O74" s="235" t="str">
        <f>IFERROR(VLOOKUP($L74,'様式8-2'!$B$11:$N$57,入力規則!L$8,FALSE),"")</f>
        <v/>
      </c>
      <c r="P74" s="236" t="str">
        <f>IFERROR(VLOOKUP($L74,'様式8-2'!$B$11:$N$57,入力規則!C$8,FALSE),"")</f>
        <v/>
      </c>
      <c r="Q74" s="236" t="str">
        <f>IFERROR(VLOOKUP($L74,'様式8-2'!$B$11:$N$57,入力規則!D$8,FALSE),"")</f>
        <v/>
      </c>
      <c r="R74" s="237" t="str">
        <f>IFERROR(VLOOKUP($L74,'様式8-2'!$B$11:$N$57,入力規則!E$8,FALSE),"")</f>
        <v/>
      </c>
      <c r="S74" s="237" t="str">
        <f>IFERROR(VLOOKUP($L74,'様式8-2'!$B$11:$N$57,入力規則!F$8,FALSE),"")</f>
        <v/>
      </c>
      <c r="T74" s="347" t="str">
        <f t="shared" si="8"/>
        <v/>
      </c>
      <c r="U74" s="347" t="str">
        <f t="shared" si="9"/>
        <v/>
      </c>
      <c r="V74" s="237" t="str">
        <f>IFERROR(VLOOKUP($L74,'様式8-2'!$B$11:$N$57,入力規則!G$8,FALSE),"")</f>
        <v/>
      </c>
      <c r="W74" s="237" t="str">
        <f>IFERROR(VLOOKUP($L74,'様式8-2'!$B$11:$N$57,入力規則!H$8,FALSE),"")</f>
        <v/>
      </c>
      <c r="X74" s="238"/>
      <c r="Y74" s="238"/>
      <c r="Z74" s="349"/>
      <c r="AA74" s="349"/>
      <c r="AB74" s="456"/>
      <c r="AC74" s="239" t="str">
        <f t="shared" si="11"/>
        <v/>
      </c>
      <c r="AD74" s="239" t="str">
        <f t="shared" si="12"/>
        <v/>
      </c>
      <c r="AE74" s="240" t="str">
        <f t="shared" si="13"/>
        <v/>
      </c>
      <c r="AF74" s="240" t="str">
        <f t="shared" si="14"/>
        <v/>
      </c>
      <c r="AG74" s="240" t="str">
        <f t="shared" si="15"/>
        <v/>
      </c>
      <c r="AH74" s="240" t="str">
        <f t="shared" si="16"/>
        <v/>
      </c>
      <c r="AI74" s="238"/>
      <c r="AJ74" s="238"/>
      <c r="AK74" s="241" t="str">
        <f>IFERROR(VLOOKUP($L74,'様式8-2'!$B$11:$N$57,12,FALSE),"")</f>
        <v/>
      </c>
      <c r="AL74" s="241" t="str">
        <f>IFERROR(VLOOKUP($L74,'様式8-2'!$B$11:$N$57,13,FALSE),"")</f>
        <v/>
      </c>
      <c r="AM74" s="458"/>
    </row>
    <row r="75" spans="1:39" x14ac:dyDescent="0.15">
      <c r="A75" s="220">
        <v>64</v>
      </c>
      <c r="C75" s="456"/>
      <c r="D75" s="457"/>
      <c r="E75" s="456"/>
      <c r="F75" s="456"/>
      <c r="G75" s="344">
        <f t="shared" si="5"/>
        <v>0</v>
      </c>
      <c r="H75" s="344">
        <f t="shared" si="6"/>
        <v>0</v>
      </c>
      <c r="I75" s="345" t="str">
        <f t="shared" si="7"/>
        <v/>
      </c>
      <c r="J75" s="345" t="str">
        <f t="shared" si="7"/>
        <v/>
      </c>
      <c r="K75" s="456"/>
      <c r="L75" s="456"/>
      <c r="M75" s="456"/>
      <c r="N75" s="456"/>
      <c r="O75" s="235" t="str">
        <f>IFERROR(VLOOKUP($L75,'様式8-2'!$B$11:$N$57,入力規則!L$8,FALSE),"")</f>
        <v/>
      </c>
      <c r="P75" s="236" t="str">
        <f>IFERROR(VLOOKUP($L75,'様式8-2'!$B$11:$N$57,入力規則!C$8,FALSE),"")</f>
        <v/>
      </c>
      <c r="Q75" s="236" t="str">
        <f>IFERROR(VLOOKUP($L75,'様式8-2'!$B$11:$N$57,入力規則!D$8,FALSE),"")</f>
        <v/>
      </c>
      <c r="R75" s="237" t="str">
        <f>IFERROR(VLOOKUP($L75,'様式8-2'!$B$11:$N$57,入力規則!E$8,FALSE),"")</f>
        <v/>
      </c>
      <c r="S75" s="237" t="str">
        <f>IFERROR(VLOOKUP($L75,'様式8-2'!$B$11:$N$57,入力規則!F$8,FALSE),"")</f>
        <v/>
      </c>
      <c r="T75" s="347" t="str">
        <f t="shared" si="8"/>
        <v/>
      </c>
      <c r="U75" s="347" t="str">
        <f t="shared" si="9"/>
        <v/>
      </c>
      <c r="V75" s="237" t="str">
        <f>IFERROR(VLOOKUP($L75,'様式8-2'!$B$11:$N$57,入力規則!G$8,FALSE),"")</f>
        <v/>
      </c>
      <c r="W75" s="237" t="str">
        <f>IFERROR(VLOOKUP($L75,'様式8-2'!$B$11:$N$57,入力規則!H$8,FALSE),"")</f>
        <v/>
      </c>
      <c r="X75" s="238"/>
      <c r="Y75" s="238"/>
      <c r="Z75" s="349"/>
      <c r="AA75" s="349"/>
      <c r="AB75" s="456"/>
      <c r="AC75" s="239" t="str">
        <f t="shared" si="11"/>
        <v/>
      </c>
      <c r="AD75" s="239" t="str">
        <f t="shared" si="12"/>
        <v/>
      </c>
      <c r="AE75" s="240" t="str">
        <f t="shared" si="13"/>
        <v/>
      </c>
      <c r="AF75" s="240" t="str">
        <f t="shared" si="14"/>
        <v/>
      </c>
      <c r="AG75" s="240" t="str">
        <f t="shared" si="15"/>
        <v/>
      </c>
      <c r="AH75" s="240" t="str">
        <f t="shared" si="16"/>
        <v/>
      </c>
      <c r="AI75" s="238"/>
      <c r="AJ75" s="238"/>
      <c r="AK75" s="241" t="str">
        <f>IFERROR(VLOOKUP($L75,'様式8-2'!$B$11:$N$57,12,FALSE),"")</f>
        <v/>
      </c>
      <c r="AL75" s="241" t="str">
        <f>IFERROR(VLOOKUP($L75,'様式8-2'!$B$11:$N$57,13,FALSE),"")</f>
        <v/>
      </c>
      <c r="AM75" s="458"/>
    </row>
    <row r="76" spans="1:39" x14ac:dyDescent="0.15">
      <c r="A76" s="220">
        <v>65</v>
      </c>
      <c r="C76" s="456"/>
      <c r="D76" s="457"/>
      <c r="E76" s="456"/>
      <c r="F76" s="456"/>
      <c r="G76" s="344">
        <f t="shared" si="5"/>
        <v>0</v>
      </c>
      <c r="H76" s="344">
        <f t="shared" si="6"/>
        <v>0</v>
      </c>
      <c r="I76" s="345" t="str">
        <f t="shared" si="7"/>
        <v/>
      </c>
      <c r="J76" s="345" t="str">
        <f t="shared" si="7"/>
        <v/>
      </c>
      <c r="K76" s="456"/>
      <c r="L76" s="456"/>
      <c r="M76" s="456"/>
      <c r="N76" s="456"/>
      <c r="O76" s="235" t="str">
        <f>IFERROR(VLOOKUP($L76,'様式8-2'!$B$11:$N$57,入力規則!L$8,FALSE),"")</f>
        <v/>
      </c>
      <c r="P76" s="236" t="str">
        <f>IFERROR(VLOOKUP($L76,'様式8-2'!$B$11:$N$57,入力規則!C$8,FALSE),"")</f>
        <v/>
      </c>
      <c r="Q76" s="236" t="str">
        <f>IFERROR(VLOOKUP($L76,'様式8-2'!$B$11:$N$57,入力規則!D$8,FALSE),"")</f>
        <v/>
      </c>
      <c r="R76" s="237" t="str">
        <f>IFERROR(VLOOKUP($L76,'様式8-2'!$B$11:$N$57,入力規則!E$8,FALSE),"")</f>
        <v/>
      </c>
      <c r="S76" s="237" t="str">
        <f>IFERROR(VLOOKUP($L76,'様式8-2'!$B$11:$N$57,入力規則!F$8,FALSE),"")</f>
        <v/>
      </c>
      <c r="T76" s="347" t="str">
        <f t="shared" si="8"/>
        <v/>
      </c>
      <c r="U76" s="347" t="str">
        <f t="shared" si="9"/>
        <v/>
      </c>
      <c r="V76" s="237" t="str">
        <f>IFERROR(VLOOKUP($L76,'様式8-2'!$B$11:$N$57,入力規則!G$8,FALSE),"")</f>
        <v/>
      </c>
      <c r="W76" s="237" t="str">
        <f>IFERROR(VLOOKUP($L76,'様式8-2'!$B$11:$N$57,入力規則!H$8,FALSE),"")</f>
        <v/>
      </c>
      <c r="X76" s="238"/>
      <c r="Y76" s="238"/>
      <c r="Z76" s="349"/>
      <c r="AA76" s="349"/>
      <c r="AB76" s="456"/>
      <c r="AC76" s="239" t="str">
        <f t="shared" ref="AC76:AC81" si="17">IFERROR(P76*$AB76,"")</f>
        <v/>
      </c>
      <c r="AD76" s="239" t="str">
        <f t="shared" ref="AD76:AD81" si="18">IFERROR(Q76*$AB76,"")</f>
        <v/>
      </c>
      <c r="AE76" s="240" t="str">
        <f t="shared" ref="AE76:AE81" si="19">IFERROR(R76*$AB76,"")</f>
        <v/>
      </c>
      <c r="AF76" s="240" t="str">
        <f t="shared" ref="AF76:AF81" si="20">IFERROR(S76*$AB76,"")</f>
        <v/>
      </c>
      <c r="AG76" s="240" t="str">
        <f t="shared" ref="AG76:AG81" si="21">IFERROR(V76*$AB76,"")</f>
        <v/>
      </c>
      <c r="AH76" s="240" t="str">
        <f t="shared" ref="AH76:AH81" si="22">IFERROR(W76*$AB76,"")</f>
        <v/>
      </c>
      <c r="AI76" s="238"/>
      <c r="AJ76" s="238"/>
      <c r="AK76" s="241" t="str">
        <f>IFERROR(VLOOKUP($L76,'様式8-2'!$B$11:$N$57,12,FALSE),"")</f>
        <v/>
      </c>
      <c r="AL76" s="241" t="str">
        <f>IFERROR(VLOOKUP($L76,'様式8-2'!$B$11:$N$57,13,FALSE),"")</f>
        <v/>
      </c>
      <c r="AM76" s="458"/>
    </row>
    <row r="77" spans="1:39" x14ac:dyDescent="0.15">
      <c r="A77" s="220">
        <v>66</v>
      </c>
      <c r="C77" s="456"/>
      <c r="D77" s="457"/>
      <c r="E77" s="456"/>
      <c r="F77" s="456"/>
      <c r="G77" s="344">
        <f t="shared" ref="G77:G81" si="23">F77*$T$3/1000</f>
        <v>0</v>
      </c>
      <c r="H77" s="344">
        <f t="shared" ref="H77:H81" si="24">F77*$Z$3/1000</f>
        <v>0</v>
      </c>
      <c r="I77" s="345" t="str">
        <f t="shared" ref="I77:J81" si="25">IFERROR(P77/R77,"")</f>
        <v/>
      </c>
      <c r="J77" s="345" t="str">
        <f t="shared" si="25"/>
        <v/>
      </c>
      <c r="K77" s="456"/>
      <c r="L77" s="456"/>
      <c r="M77" s="456"/>
      <c r="N77" s="456"/>
      <c r="O77" s="235" t="str">
        <f>IFERROR(VLOOKUP($L77,'様式8-2'!$B$11:$N$57,入力規則!L$8,FALSE),"")</f>
        <v/>
      </c>
      <c r="P77" s="236" t="str">
        <f>IFERROR(VLOOKUP($L77,'様式8-2'!$B$11:$N$57,入力規則!C$8,FALSE),"")</f>
        <v/>
      </c>
      <c r="Q77" s="236" t="str">
        <f>IFERROR(VLOOKUP($L77,'様式8-2'!$B$11:$N$57,入力規則!D$8,FALSE),"")</f>
        <v/>
      </c>
      <c r="R77" s="237" t="str">
        <f>IFERROR(VLOOKUP($L77,'様式8-2'!$B$11:$N$57,入力規則!E$8,FALSE),"")</f>
        <v/>
      </c>
      <c r="S77" s="237" t="str">
        <f>IFERROR(VLOOKUP($L77,'様式8-2'!$B$11:$N$57,入力規則!F$8,FALSE),"")</f>
        <v/>
      </c>
      <c r="T77" s="347" t="str">
        <f t="shared" ref="T77:T81" si="26">IFERROR(G77/I77,"")</f>
        <v/>
      </c>
      <c r="U77" s="347" t="str">
        <f t="shared" ref="U77:U81" si="27">IFERROR(H77/J77,"")</f>
        <v/>
      </c>
      <c r="V77" s="237" t="str">
        <f>IFERROR(VLOOKUP($L77,'様式8-2'!$B$11:$N$57,入力規則!G$8,FALSE),"")</f>
        <v/>
      </c>
      <c r="W77" s="237" t="str">
        <f>IFERROR(VLOOKUP($L77,'様式8-2'!$B$11:$N$57,入力規則!H$8,FALSE),"")</f>
        <v/>
      </c>
      <c r="X77" s="238"/>
      <c r="Y77" s="238"/>
      <c r="Z77" s="349"/>
      <c r="AA77" s="349"/>
      <c r="AB77" s="456"/>
      <c r="AC77" s="239" t="str">
        <f t="shared" si="17"/>
        <v/>
      </c>
      <c r="AD77" s="239" t="str">
        <f t="shared" si="18"/>
        <v/>
      </c>
      <c r="AE77" s="240" t="str">
        <f t="shared" si="19"/>
        <v/>
      </c>
      <c r="AF77" s="240" t="str">
        <f t="shared" si="20"/>
        <v/>
      </c>
      <c r="AG77" s="240" t="str">
        <f t="shared" si="21"/>
        <v/>
      </c>
      <c r="AH77" s="240" t="str">
        <f t="shared" si="22"/>
        <v/>
      </c>
      <c r="AI77" s="238"/>
      <c r="AJ77" s="238"/>
      <c r="AK77" s="241" t="str">
        <f>IFERROR(VLOOKUP($L77,'様式8-2'!$B$11:$N$57,12,FALSE),"")</f>
        <v/>
      </c>
      <c r="AL77" s="241" t="str">
        <f>IFERROR(VLOOKUP($L77,'様式8-2'!$B$11:$N$57,13,FALSE),"")</f>
        <v/>
      </c>
      <c r="AM77" s="458"/>
    </row>
    <row r="78" spans="1:39" x14ac:dyDescent="0.15">
      <c r="A78" s="220">
        <v>67</v>
      </c>
      <c r="C78" s="456"/>
      <c r="D78" s="457"/>
      <c r="E78" s="456"/>
      <c r="F78" s="456"/>
      <c r="G78" s="344">
        <f t="shared" si="23"/>
        <v>0</v>
      </c>
      <c r="H78" s="344">
        <f t="shared" si="24"/>
        <v>0</v>
      </c>
      <c r="I78" s="345" t="str">
        <f t="shared" si="25"/>
        <v/>
      </c>
      <c r="J78" s="345" t="str">
        <f t="shared" si="25"/>
        <v/>
      </c>
      <c r="K78" s="456"/>
      <c r="L78" s="456"/>
      <c r="M78" s="456"/>
      <c r="N78" s="456"/>
      <c r="O78" s="235" t="str">
        <f>IFERROR(VLOOKUP($L78,'様式8-2'!$B$11:$N$57,入力規則!L$8,FALSE),"")</f>
        <v/>
      </c>
      <c r="P78" s="236" t="str">
        <f>IFERROR(VLOOKUP($L78,'様式8-2'!$B$11:$N$57,入力規則!C$8,FALSE),"")</f>
        <v/>
      </c>
      <c r="Q78" s="236" t="str">
        <f>IFERROR(VLOOKUP($L78,'様式8-2'!$B$11:$N$57,入力規則!D$8,FALSE),"")</f>
        <v/>
      </c>
      <c r="R78" s="237" t="str">
        <f>IFERROR(VLOOKUP($L78,'様式8-2'!$B$11:$N$57,入力規則!E$8,FALSE),"")</f>
        <v/>
      </c>
      <c r="S78" s="237" t="str">
        <f>IFERROR(VLOOKUP($L78,'様式8-2'!$B$11:$N$57,入力規則!F$8,FALSE),"")</f>
        <v/>
      </c>
      <c r="T78" s="347" t="str">
        <f t="shared" si="26"/>
        <v/>
      </c>
      <c r="U78" s="347" t="str">
        <f t="shared" si="27"/>
        <v/>
      </c>
      <c r="V78" s="237" t="str">
        <f>IFERROR(VLOOKUP($L78,'様式8-2'!$B$11:$N$57,入力規則!G$8,FALSE),"")</f>
        <v/>
      </c>
      <c r="W78" s="237" t="str">
        <f>IFERROR(VLOOKUP($L78,'様式8-2'!$B$11:$N$57,入力規則!H$8,FALSE),"")</f>
        <v/>
      </c>
      <c r="X78" s="238"/>
      <c r="Y78" s="238"/>
      <c r="Z78" s="349"/>
      <c r="AA78" s="349"/>
      <c r="AB78" s="456"/>
      <c r="AC78" s="239" t="str">
        <f t="shared" si="17"/>
        <v/>
      </c>
      <c r="AD78" s="239" t="str">
        <f t="shared" si="18"/>
        <v/>
      </c>
      <c r="AE78" s="240" t="str">
        <f t="shared" si="19"/>
        <v/>
      </c>
      <c r="AF78" s="240" t="str">
        <f t="shared" si="20"/>
        <v/>
      </c>
      <c r="AG78" s="240" t="str">
        <f t="shared" si="21"/>
        <v/>
      </c>
      <c r="AH78" s="240" t="str">
        <f t="shared" si="22"/>
        <v/>
      </c>
      <c r="AI78" s="238"/>
      <c r="AJ78" s="238"/>
      <c r="AK78" s="241" t="str">
        <f>IFERROR(VLOOKUP($L78,'様式8-2'!$B$11:$N$57,12,FALSE),"")</f>
        <v/>
      </c>
      <c r="AL78" s="241" t="str">
        <f>IFERROR(VLOOKUP($L78,'様式8-2'!$B$11:$N$57,13,FALSE),"")</f>
        <v/>
      </c>
      <c r="AM78" s="458"/>
    </row>
    <row r="79" spans="1:39" x14ac:dyDescent="0.15">
      <c r="A79" s="220">
        <v>68</v>
      </c>
      <c r="C79" s="456"/>
      <c r="D79" s="457"/>
      <c r="E79" s="456"/>
      <c r="F79" s="456"/>
      <c r="G79" s="344">
        <f t="shared" si="23"/>
        <v>0</v>
      </c>
      <c r="H79" s="344">
        <f t="shared" si="24"/>
        <v>0</v>
      </c>
      <c r="I79" s="345" t="str">
        <f t="shared" si="25"/>
        <v/>
      </c>
      <c r="J79" s="345" t="str">
        <f t="shared" si="25"/>
        <v/>
      </c>
      <c r="K79" s="456"/>
      <c r="L79" s="456"/>
      <c r="M79" s="456"/>
      <c r="N79" s="456"/>
      <c r="O79" s="235" t="str">
        <f>IFERROR(VLOOKUP($L79,'様式8-2'!$B$11:$N$57,入力規則!L$8,FALSE),"")</f>
        <v/>
      </c>
      <c r="P79" s="236" t="str">
        <f>IFERROR(VLOOKUP($L79,'様式8-2'!$B$11:$N$57,入力規則!C$8,FALSE),"")</f>
        <v/>
      </c>
      <c r="Q79" s="236" t="str">
        <f>IFERROR(VLOOKUP($L79,'様式8-2'!$B$11:$N$57,入力規則!D$8,FALSE),"")</f>
        <v/>
      </c>
      <c r="R79" s="237" t="str">
        <f>IFERROR(VLOOKUP($L79,'様式8-2'!$B$11:$N$57,入力規則!E$8,FALSE),"")</f>
        <v/>
      </c>
      <c r="S79" s="237" t="str">
        <f>IFERROR(VLOOKUP($L79,'様式8-2'!$B$11:$N$57,入力規則!F$8,FALSE),"")</f>
        <v/>
      </c>
      <c r="T79" s="347" t="str">
        <f t="shared" si="26"/>
        <v/>
      </c>
      <c r="U79" s="347" t="str">
        <f t="shared" si="27"/>
        <v/>
      </c>
      <c r="V79" s="237" t="str">
        <f>IFERROR(VLOOKUP($L79,'様式8-2'!$B$11:$N$57,入力規則!G$8,FALSE),"")</f>
        <v/>
      </c>
      <c r="W79" s="237" t="str">
        <f>IFERROR(VLOOKUP($L79,'様式8-2'!$B$11:$N$57,入力規則!H$8,FALSE),"")</f>
        <v/>
      </c>
      <c r="X79" s="238"/>
      <c r="Y79" s="238"/>
      <c r="Z79" s="349"/>
      <c r="AA79" s="349"/>
      <c r="AB79" s="456"/>
      <c r="AC79" s="239" t="str">
        <f t="shared" si="17"/>
        <v/>
      </c>
      <c r="AD79" s="239" t="str">
        <f t="shared" si="18"/>
        <v/>
      </c>
      <c r="AE79" s="240" t="str">
        <f t="shared" si="19"/>
        <v/>
      </c>
      <c r="AF79" s="240" t="str">
        <f t="shared" si="20"/>
        <v/>
      </c>
      <c r="AG79" s="240" t="str">
        <f t="shared" si="21"/>
        <v/>
      </c>
      <c r="AH79" s="240" t="str">
        <f t="shared" si="22"/>
        <v/>
      </c>
      <c r="AI79" s="238"/>
      <c r="AJ79" s="238"/>
      <c r="AK79" s="241" t="str">
        <f>IFERROR(VLOOKUP($L79,'様式8-2'!$B$11:$N$57,12,FALSE),"")</f>
        <v/>
      </c>
      <c r="AL79" s="241" t="str">
        <f>IFERROR(VLOOKUP($L79,'様式8-2'!$B$11:$N$57,13,FALSE),"")</f>
        <v/>
      </c>
      <c r="AM79" s="458"/>
    </row>
    <row r="80" spans="1:39" x14ac:dyDescent="0.15">
      <c r="A80" s="220">
        <v>69</v>
      </c>
      <c r="C80" s="456"/>
      <c r="D80" s="457"/>
      <c r="E80" s="456"/>
      <c r="F80" s="456"/>
      <c r="G80" s="344">
        <f t="shared" si="23"/>
        <v>0</v>
      </c>
      <c r="H80" s="344">
        <f t="shared" si="24"/>
        <v>0</v>
      </c>
      <c r="I80" s="345" t="str">
        <f t="shared" si="25"/>
        <v/>
      </c>
      <c r="J80" s="345" t="str">
        <f t="shared" si="25"/>
        <v/>
      </c>
      <c r="K80" s="456"/>
      <c r="L80" s="456"/>
      <c r="M80" s="456"/>
      <c r="N80" s="456"/>
      <c r="O80" s="235" t="str">
        <f>IFERROR(VLOOKUP($L80,'様式8-2'!$B$11:$N$57,入力規則!L$8,FALSE),"")</f>
        <v/>
      </c>
      <c r="P80" s="236" t="str">
        <f>IFERROR(VLOOKUP($L80,'様式8-2'!$B$11:$N$57,入力規則!C$8,FALSE),"")</f>
        <v/>
      </c>
      <c r="Q80" s="236" t="str">
        <f>IFERROR(VLOOKUP($L80,'様式8-2'!$B$11:$N$57,入力規則!D$8,FALSE),"")</f>
        <v/>
      </c>
      <c r="R80" s="237" t="str">
        <f>IFERROR(VLOOKUP($L80,'様式8-2'!$B$11:$N$57,入力規則!E$8,FALSE),"")</f>
        <v/>
      </c>
      <c r="S80" s="237" t="str">
        <f>IFERROR(VLOOKUP($L80,'様式8-2'!$B$11:$N$57,入力規則!F$8,FALSE),"")</f>
        <v/>
      </c>
      <c r="T80" s="347" t="str">
        <f t="shared" si="26"/>
        <v/>
      </c>
      <c r="U80" s="347" t="str">
        <f t="shared" si="27"/>
        <v/>
      </c>
      <c r="V80" s="237" t="str">
        <f>IFERROR(VLOOKUP($L80,'様式8-2'!$B$11:$N$57,入力規則!G$8,FALSE),"")</f>
        <v/>
      </c>
      <c r="W80" s="237" t="str">
        <f>IFERROR(VLOOKUP($L80,'様式8-2'!$B$11:$N$57,入力規則!H$8,FALSE),"")</f>
        <v/>
      </c>
      <c r="X80" s="238"/>
      <c r="Y80" s="238"/>
      <c r="Z80" s="349"/>
      <c r="AA80" s="349"/>
      <c r="AB80" s="456"/>
      <c r="AC80" s="239" t="str">
        <f t="shared" si="17"/>
        <v/>
      </c>
      <c r="AD80" s="239" t="str">
        <f t="shared" si="18"/>
        <v/>
      </c>
      <c r="AE80" s="240" t="str">
        <f t="shared" si="19"/>
        <v/>
      </c>
      <c r="AF80" s="240" t="str">
        <f t="shared" si="20"/>
        <v/>
      </c>
      <c r="AG80" s="240" t="str">
        <f t="shared" si="21"/>
        <v/>
      </c>
      <c r="AH80" s="240" t="str">
        <f t="shared" si="22"/>
        <v/>
      </c>
      <c r="AI80" s="238"/>
      <c r="AJ80" s="238"/>
      <c r="AK80" s="241" t="str">
        <f>IFERROR(VLOOKUP($L80,'様式8-2'!$B$11:$N$57,12,FALSE),"")</f>
        <v/>
      </c>
      <c r="AL80" s="241" t="str">
        <f>IFERROR(VLOOKUP($L80,'様式8-2'!$B$11:$N$57,13,FALSE),"")</f>
        <v/>
      </c>
      <c r="AM80" s="458"/>
    </row>
    <row r="81" spans="1:59" x14ac:dyDescent="0.15">
      <c r="A81" s="220">
        <v>70</v>
      </c>
      <c r="C81" s="456"/>
      <c r="D81" s="457"/>
      <c r="E81" s="456"/>
      <c r="F81" s="456"/>
      <c r="G81" s="344">
        <f t="shared" si="23"/>
        <v>0</v>
      </c>
      <c r="H81" s="344">
        <f t="shared" si="24"/>
        <v>0</v>
      </c>
      <c r="I81" s="345" t="str">
        <f t="shared" si="25"/>
        <v/>
      </c>
      <c r="J81" s="345" t="str">
        <f t="shared" si="25"/>
        <v/>
      </c>
      <c r="K81" s="456"/>
      <c r="L81" s="456"/>
      <c r="M81" s="456"/>
      <c r="N81" s="456"/>
      <c r="O81" s="235" t="str">
        <f>IFERROR(VLOOKUP($L81,'様式8-2'!$B$11:$N$57,入力規則!L$8,FALSE),"")</f>
        <v/>
      </c>
      <c r="P81" s="236" t="str">
        <f>IFERROR(VLOOKUP($L81,'様式8-2'!$B$11:$N$57,入力規則!C$8,FALSE),"")</f>
        <v/>
      </c>
      <c r="Q81" s="236" t="str">
        <f>IFERROR(VLOOKUP($L81,'様式8-2'!$B$11:$N$57,入力規則!D$8,FALSE),"")</f>
        <v/>
      </c>
      <c r="R81" s="237" t="str">
        <f>IFERROR(VLOOKUP($L81,'様式8-2'!$B$11:$N$57,入力規則!E$8,FALSE),"")</f>
        <v/>
      </c>
      <c r="S81" s="237" t="str">
        <f>IFERROR(VLOOKUP($L81,'様式8-2'!$B$11:$N$57,入力規則!F$8,FALSE),"")</f>
        <v/>
      </c>
      <c r="T81" s="347" t="str">
        <f t="shared" si="26"/>
        <v/>
      </c>
      <c r="U81" s="347" t="str">
        <f t="shared" si="27"/>
        <v/>
      </c>
      <c r="V81" s="237" t="str">
        <f>IFERROR(VLOOKUP($L81,'様式8-2'!$B$11:$N$57,入力規則!G$8,FALSE),"")</f>
        <v/>
      </c>
      <c r="W81" s="237" t="str">
        <f>IFERROR(VLOOKUP($L81,'様式8-2'!$B$11:$N$57,入力規則!H$8,FALSE),"")</f>
        <v/>
      </c>
      <c r="X81" s="238"/>
      <c r="Y81" s="238"/>
      <c r="Z81" s="349"/>
      <c r="AA81" s="349"/>
      <c r="AB81" s="456"/>
      <c r="AC81" s="239" t="str">
        <f t="shared" si="17"/>
        <v/>
      </c>
      <c r="AD81" s="239" t="str">
        <f t="shared" si="18"/>
        <v/>
      </c>
      <c r="AE81" s="240" t="str">
        <f t="shared" si="19"/>
        <v/>
      </c>
      <c r="AF81" s="240" t="str">
        <f t="shared" si="20"/>
        <v/>
      </c>
      <c r="AG81" s="240" t="str">
        <f t="shared" si="21"/>
        <v/>
      </c>
      <c r="AH81" s="240" t="str">
        <f t="shared" si="22"/>
        <v/>
      </c>
      <c r="AI81" s="238"/>
      <c r="AJ81" s="238"/>
      <c r="AK81" s="241" t="str">
        <f>IFERROR(VLOOKUP($L81,'様式8-2'!$B$11:$N$57,12,FALSE),"")</f>
        <v/>
      </c>
      <c r="AL81" s="241" t="str">
        <f>IFERROR(VLOOKUP($L81,'様式8-2'!$B$11:$N$57,13,FALSE),"")</f>
        <v/>
      </c>
      <c r="AM81" s="458"/>
    </row>
    <row r="82" spans="1:59" x14ac:dyDescent="0.15">
      <c r="C82" s="242" t="s">
        <v>173</v>
      </c>
      <c r="D82" s="243"/>
      <c r="E82" s="242"/>
      <c r="F82" s="242"/>
      <c r="G82" s="242"/>
      <c r="H82" s="242"/>
      <c r="I82" s="242"/>
      <c r="J82" s="242"/>
      <c r="K82" s="242"/>
      <c r="L82" s="242"/>
      <c r="M82" s="242"/>
      <c r="N82" s="242"/>
      <c r="O82" s="242"/>
      <c r="P82" s="244"/>
      <c r="Q82" s="244"/>
      <c r="R82" s="244"/>
      <c r="S82" s="244"/>
      <c r="T82" s="244"/>
      <c r="U82" s="244"/>
      <c r="V82" s="244"/>
      <c r="W82" s="244"/>
      <c r="X82" s="245"/>
      <c r="Y82" s="245"/>
      <c r="Z82" s="337"/>
      <c r="AA82" s="337"/>
      <c r="AB82" s="242"/>
      <c r="AC82" s="242"/>
      <c r="AD82" s="242"/>
      <c r="AE82" s="242"/>
      <c r="AF82" s="242"/>
      <c r="AG82" s="242"/>
      <c r="AH82" s="242"/>
      <c r="AI82" s="245"/>
      <c r="AJ82" s="245"/>
      <c r="AK82" s="243"/>
      <c r="AL82" s="243"/>
      <c r="AM82" s="242"/>
    </row>
    <row r="83" spans="1:59" x14ac:dyDescent="0.15">
      <c r="C83" s="246"/>
      <c r="D83" s="247"/>
      <c r="E83" s="246"/>
      <c r="F83" s="246"/>
      <c r="G83" s="246"/>
      <c r="H83" s="333" t="s">
        <v>328</v>
      </c>
      <c r="I83" s="341" t="str">
        <f>IFERROR(AVERAGE(I12:I81),"")</f>
        <v/>
      </c>
      <c r="J83" s="341" t="str">
        <f>IFERROR(AVERAGE(J12:J81),"")</f>
        <v/>
      </c>
      <c r="K83" s="246"/>
      <c r="L83" s="246"/>
      <c r="M83" s="248"/>
      <c r="N83" s="248"/>
      <c r="O83" s="248"/>
      <c r="P83" s="248"/>
      <c r="Q83" s="248"/>
      <c r="R83" s="248"/>
      <c r="S83" s="248"/>
      <c r="T83" s="248"/>
      <c r="U83" s="248"/>
      <c r="V83" s="248"/>
      <c r="W83" s="248"/>
      <c r="X83" s="248"/>
      <c r="Y83" s="248"/>
      <c r="Z83" s="248"/>
      <c r="AA83" s="249" t="s">
        <v>273</v>
      </c>
      <c r="AB83" s="329">
        <f t="shared" ref="AB83:AH83" si="28">SUM(AB11:AB82)</f>
        <v>0</v>
      </c>
      <c r="AC83" s="250">
        <f t="shared" si="28"/>
        <v>0</v>
      </c>
      <c r="AD83" s="250">
        <f t="shared" si="28"/>
        <v>0</v>
      </c>
      <c r="AE83" s="250">
        <f t="shared" si="28"/>
        <v>0</v>
      </c>
      <c r="AF83" s="250">
        <f t="shared" si="28"/>
        <v>0</v>
      </c>
      <c r="AG83" s="250">
        <f t="shared" si="28"/>
        <v>0</v>
      </c>
      <c r="AH83" s="250">
        <f t="shared" si="28"/>
        <v>0</v>
      </c>
      <c r="AI83" s="238"/>
      <c r="AJ83" s="238"/>
      <c r="AK83" s="251"/>
      <c r="AL83" s="248"/>
      <c r="AM83" s="252"/>
    </row>
    <row r="84" spans="1:59" x14ac:dyDescent="0.15">
      <c r="B84" s="220"/>
    </row>
    <row r="85" spans="1:59" x14ac:dyDescent="0.15">
      <c r="W85" s="366"/>
      <c r="X85" s="365" t="s">
        <v>274</v>
      </c>
      <c r="Y85" s="254"/>
      <c r="Z85" s="254"/>
      <c r="AA85" s="223"/>
      <c r="AB85" s="222" t="s">
        <v>275</v>
      </c>
      <c r="AC85" s="255" t="s">
        <v>258</v>
      </c>
      <c r="AD85" s="256"/>
      <c r="AE85" s="255" t="s">
        <v>259</v>
      </c>
      <c r="AF85" s="256"/>
      <c r="AG85" s="255" t="s">
        <v>260</v>
      </c>
      <c r="AH85" s="256"/>
      <c r="AR85" s="713" t="s">
        <v>305</v>
      </c>
      <c r="AS85" s="713"/>
      <c r="AT85" s="329" t="s">
        <v>306</v>
      </c>
      <c r="AU85" s="329" t="s">
        <v>314</v>
      </c>
    </row>
    <row r="86" spans="1:59" ht="24" x14ac:dyDescent="0.15">
      <c r="W86" s="367"/>
      <c r="X86" s="259"/>
      <c r="Y86" s="259"/>
      <c r="Z86" s="259"/>
      <c r="AA86" s="260"/>
      <c r="AB86" s="261"/>
      <c r="AC86" s="226" t="s">
        <v>266</v>
      </c>
      <c r="AD86" s="226" t="s">
        <v>267</v>
      </c>
      <c r="AE86" s="226" t="s">
        <v>266</v>
      </c>
      <c r="AF86" s="226" t="s">
        <v>267</v>
      </c>
      <c r="AG86" s="226" t="s">
        <v>266</v>
      </c>
      <c r="AH86" s="226" t="s">
        <v>267</v>
      </c>
      <c r="AR86" s="713"/>
      <c r="AS86" s="713"/>
      <c r="AT86" s="329" t="s">
        <v>309</v>
      </c>
      <c r="AU86" s="329" t="s">
        <v>312</v>
      </c>
    </row>
    <row r="87" spans="1:59" x14ac:dyDescent="0.15">
      <c r="W87" s="366"/>
      <c r="X87" s="295"/>
      <c r="Y87" s="263"/>
      <c r="Z87" s="263"/>
      <c r="AA87" s="264" t="s">
        <v>276</v>
      </c>
      <c r="AB87" s="265">
        <f t="shared" ref="AB87:AH88" si="29">SUMIFS(AB$11:AB$82,$E$11:$E$82,$AA87)</f>
        <v>0</v>
      </c>
      <c r="AC87" s="266">
        <f t="shared" si="29"/>
        <v>0</v>
      </c>
      <c r="AD87" s="266">
        <f t="shared" si="29"/>
        <v>0</v>
      </c>
      <c r="AE87" s="266">
        <f t="shared" si="29"/>
        <v>0</v>
      </c>
      <c r="AF87" s="266">
        <f t="shared" si="29"/>
        <v>0</v>
      </c>
      <c r="AG87" s="266">
        <f t="shared" si="29"/>
        <v>0</v>
      </c>
      <c r="AH87" s="266">
        <f t="shared" si="29"/>
        <v>0</v>
      </c>
      <c r="AR87" s="663"/>
      <c r="AS87" s="663"/>
      <c r="AT87" s="329"/>
      <c r="AU87" s="351"/>
    </row>
    <row r="88" spans="1:59" x14ac:dyDescent="0.15">
      <c r="W88" s="366"/>
      <c r="X88" s="295"/>
      <c r="Y88" s="263"/>
      <c r="Z88" s="263"/>
      <c r="AA88" s="264" t="s">
        <v>277</v>
      </c>
      <c r="AB88" s="265">
        <f t="shared" si="29"/>
        <v>0</v>
      </c>
      <c r="AC88" s="266">
        <f t="shared" si="29"/>
        <v>0</v>
      </c>
      <c r="AD88" s="266">
        <f t="shared" si="29"/>
        <v>0</v>
      </c>
      <c r="AE88" s="266">
        <f t="shared" si="29"/>
        <v>0</v>
      </c>
      <c r="AF88" s="266">
        <f t="shared" si="29"/>
        <v>0</v>
      </c>
      <c r="AG88" s="266">
        <f t="shared" si="29"/>
        <v>0</v>
      </c>
      <c r="AH88" s="266">
        <f t="shared" si="29"/>
        <v>0</v>
      </c>
      <c r="AR88" s="663"/>
      <c r="AS88" s="663"/>
      <c r="AT88" s="329"/>
      <c r="AU88" s="351"/>
    </row>
    <row r="89" spans="1:59" x14ac:dyDescent="0.15">
      <c r="W89" s="366"/>
      <c r="X89" s="295" t="s">
        <v>278</v>
      </c>
      <c r="Y89" s="263"/>
      <c r="Z89" s="263"/>
      <c r="AA89" s="264"/>
      <c r="AB89" s="450">
        <f>SUBTOTAL(9,AB87:AB88)</f>
        <v>0</v>
      </c>
      <c r="AC89" s="266">
        <f t="shared" ref="AC89:AH89" si="30">SUBTOTAL(9,AC87:AC88)</f>
        <v>0</v>
      </c>
      <c r="AD89" s="266">
        <f t="shared" si="30"/>
        <v>0</v>
      </c>
      <c r="AE89" s="266">
        <f t="shared" si="30"/>
        <v>0</v>
      </c>
      <c r="AF89" s="266">
        <f t="shared" si="30"/>
        <v>0</v>
      </c>
      <c r="AG89" s="266">
        <f t="shared" si="30"/>
        <v>0</v>
      </c>
      <c r="AH89" s="266">
        <f t="shared" si="30"/>
        <v>0</v>
      </c>
      <c r="AR89" s="663">
        <v>860.4</v>
      </c>
      <c r="AS89" s="663"/>
      <c r="AT89" s="329">
        <v>27</v>
      </c>
      <c r="AU89" s="351">
        <f>AE89*AR89*AT89</f>
        <v>0</v>
      </c>
    </row>
    <row r="90" spans="1:59" x14ac:dyDescent="0.15">
      <c r="W90" s="366"/>
      <c r="X90" s="295" t="s">
        <v>279</v>
      </c>
      <c r="Y90" s="263"/>
      <c r="Z90" s="263"/>
      <c r="AA90" s="267" t="s">
        <v>280</v>
      </c>
      <c r="AB90" s="265">
        <f t="shared" ref="AB90:AH90" si="31">SUMIFS(AB$11:AB$82,$E$11:$E$82,$AA90)</f>
        <v>0</v>
      </c>
      <c r="AC90" s="266">
        <f t="shared" si="31"/>
        <v>0</v>
      </c>
      <c r="AD90" s="266">
        <f t="shared" si="31"/>
        <v>0</v>
      </c>
      <c r="AE90" s="266">
        <f t="shared" si="31"/>
        <v>0</v>
      </c>
      <c r="AF90" s="266">
        <f t="shared" si="31"/>
        <v>0</v>
      </c>
      <c r="AG90" s="266">
        <f t="shared" si="31"/>
        <v>0</v>
      </c>
      <c r="AH90" s="266">
        <f t="shared" si="31"/>
        <v>0</v>
      </c>
      <c r="AR90" s="663">
        <v>966.6</v>
      </c>
      <c r="AS90" s="663"/>
      <c r="AT90" s="329">
        <v>27</v>
      </c>
      <c r="AU90" s="351">
        <f>AE90*AR90*AT90</f>
        <v>0</v>
      </c>
    </row>
    <row r="91" spans="1:59" x14ac:dyDescent="0.15">
      <c r="W91" s="366"/>
      <c r="X91" s="295" t="s">
        <v>281</v>
      </c>
      <c r="Y91" s="263"/>
      <c r="Z91" s="263"/>
      <c r="AA91" s="264"/>
      <c r="AB91" s="265">
        <f t="shared" ref="AB91:AH91" si="32">SUM(AB89:AB90)</f>
        <v>0</v>
      </c>
      <c r="AC91" s="266">
        <f t="shared" si="32"/>
        <v>0</v>
      </c>
      <c r="AD91" s="266">
        <f t="shared" si="32"/>
        <v>0</v>
      </c>
      <c r="AE91" s="266">
        <f t="shared" si="32"/>
        <v>0</v>
      </c>
      <c r="AF91" s="266">
        <f t="shared" si="32"/>
        <v>0</v>
      </c>
      <c r="AG91" s="266">
        <f t="shared" si="32"/>
        <v>0</v>
      </c>
      <c r="AH91" s="266">
        <f t="shared" si="32"/>
        <v>0</v>
      </c>
      <c r="AR91" s="660"/>
      <c r="AS91" s="662"/>
      <c r="AT91" s="329"/>
      <c r="AU91" s="351">
        <f>SUM(AU89:AU90)</f>
        <v>0</v>
      </c>
    </row>
    <row r="92" spans="1:59" x14ac:dyDescent="0.15">
      <c r="AC92" s="268"/>
      <c r="AD92" s="268"/>
      <c r="AE92" s="268"/>
      <c r="AF92" s="268"/>
      <c r="AG92" s="268"/>
      <c r="AH92" s="268"/>
      <c r="AI92" s="268"/>
      <c r="AJ92" s="268"/>
      <c r="AR92" s="269" t="s">
        <v>282</v>
      </c>
    </row>
    <row r="93" spans="1:59" ht="13.5" x14ac:dyDescent="0.15">
      <c r="B93" s="142" t="s">
        <v>283</v>
      </c>
      <c r="AR93" s="257" t="s">
        <v>284</v>
      </c>
      <c r="AZ93" s="257" t="s">
        <v>280</v>
      </c>
    </row>
    <row r="94" spans="1:59" ht="27" customHeight="1" x14ac:dyDescent="0.15">
      <c r="C94" s="692" t="s">
        <v>262</v>
      </c>
      <c r="D94" s="694" t="s">
        <v>252</v>
      </c>
      <c r="E94" s="692" t="s">
        <v>253</v>
      </c>
      <c r="F94" s="692" t="s">
        <v>254</v>
      </c>
      <c r="G94" s="678" t="s">
        <v>326</v>
      </c>
      <c r="H94" s="678" t="s">
        <v>327</v>
      </c>
      <c r="I94" s="678" t="s">
        <v>324</v>
      </c>
      <c r="J94" s="678" t="s">
        <v>325</v>
      </c>
      <c r="K94" s="691" t="s">
        <v>285</v>
      </c>
      <c r="L94" s="690"/>
      <c r="M94" s="690"/>
      <c r="N94" s="690"/>
      <c r="O94" s="689"/>
      <c r="P94" s="691" t="s">
        <v>256</v>
      </c>
      <c r="Q94" s="689"/>
      <c r="R94" s="688" t="s">
        <v>320</v>
      </c>
      <c r="S94" s="689"/>
      <c r="T94" s="685" t="s">
        <v>321</v>
      </c>
      <c r="U94" s="686"/>
      <c r="V94" s="691" t="s">
        <v>257</v>
      </c>
      <c r="W94" s="689"/>
      <c r="X94" s="688" t="s">
        <v>322</v>
      </c>
      <c r="Y94" s="690"/>
      <c r="Z94" s="685" t="s">
        <v>323</v>
      </c>
      <c r="AA94" s="687"/>
      <c r="AB94" s="272"/>
      <c r="AC94" s="691" t="s">
        <v>258</v>
      </c>
      <c r="AD94" s="689"/>
      <c r="AE94" s="691" t="s">
        <v>259</v>
      </c>
      <c r="AF94" s="689"/>
      <c r="AG94" s="691" t="s">
        <v>260</v>
      </c>
      <c r="AH94" s="689"/>
      <c r="AI94" s="698" t="s">
        <v>261</v>
      </c>
      <c r="AJ94" s="698"/>
      <c r="AK94" s="272"/>
      <c r="AL94" s="273"/>
      <c r="AM94" s="272"/>
      <c r="AN94" s="696" t="s">
        <v>286</v>
      </c>
      <c r="AO94" s="697"/>
      <c r="AR94" s="274" t="s">
        <v>258</v>
      </c>
      <c r="AS94" s="271"/>
      <c r="AT94" s="270" t="s">
        <v>259</v>
      </c>
      <c r="AU94" s="271"/>
      <c r="AV94" s="270" t="s">
        <v>260</v>
      </c>
      <c r="AW94" s="271"/>
      <c r="AX94" s="270" t="s">
        <v>261</v>
      </c>
      <c r="AY94" s="271"/>
      <c r="AZ94" s="274" t="s">
        <v>258</v>
      </c>
      <c r="BA94" s="271"/>
      <c r="BB94" s="270" t="s">
        <v>259</v>
      </c>
      <c r="BC94" s="271"/>
      <c r="BD94" s="270" t="s">
        <v>260</v>
      </c>
      <c r="BE94" s="271"/>
      <c r="BF94" s="270" t="s">
        <v>261</v>
      </c>
      <c r="BG94" s="271"/>
    </row>
    <row r="95" spans="1:59" ht="24" x14ac:dyDescent="0.15">
      <c r="C95" s="693"/>
      <c r="D95" s="695"/>
      <c r="E95" s="693"/>
      <c r="F95" s="693"/>
      <c r="G95" s="679"/>
      <c r="H95" s="679"/>
      <c r="I95" s="679"/>
      <c r="J95" s="679"/>
      <c r="K95" s="275" t="s">
        <v>262</v>
      </c>
      <c r="L95" s="276" t="s">
        <v>263</v>
      </c>
      <c r="M95" s="277" t="s">
        <v>264</v>
      </c>
      <c r="N95" s="277" t="s">
        <v>265</v>
      </c>
      <c r="O95" s="276" t="s">
        <v>287</v>
      </c>
      <c r="P95" s="277" t="s">
        <v>266</v>
      </c>
      <c r="Q95" s="277" t="s">
        <v>267</v>
      </c>
      <c r="R95" s="277" t="s">
        <v>266</v>
      </c>
      <c r="S95" s="277" t="s">
        <v>267</v>
      </c>
      <c r="T95" s="346" t="s">
        <v>266</v>
      </c>
      <c r="U95" s="346" t="s">
        <v>267</v>
      </c>
      <c r="V95" s="277" t="s">
        <v>266</v>
      </c>
      <c r="W95" s="277" t="s">
        <v>267</v>
      </c>
      <c r="X95" s="277" t="s">
        <v>266</v>
      </c>
      <c r="Y95" s="277" t="s">
        <v>267</v>
      </c>
      <c r="Z95" s="346" t="s">
        <v>266</v>
      </c>
      <c r="AA95" s="346" t="s">
        <v>267</v>
      </c>
      <c r="AB95" s="275" t="s">
        <v>268</v>
      </c>
      <c r="AC95" s="277" t="s">
        <v>266</v>
      </c>
      <c r="AD95" s="277" t="s">
        <v>267</v>
      </c>
      <c r="AE95" s="277" t="s">
        <v>266</v>
      </c>
      <c r="AF95" s="277" t="s">
        <v>267</v>
      </c>
      <c r="AG95" s="277" t="s">
        <v>266</v>
      </c>
      <c r="AH95" s="277" t="s">
        <v>267</v>
      </c>
      <c r="AI95" s="277" t="s">
        <v>266</v>
      </c>
      <c r="AJ95" s="277" t="s">
        <v>267</v>
      </c>
      <c r="AK95" s="275" t="s">
        <v>269</v>
      </c>
      <c r="AL95" s="278" t="s">
        <v>270</v>
      </c>
      <c r="AM95" s="275" t="s">
        <v>271</v>
      </c>
      <c r="AN95" s="306" t="s">
        <v>288</v>
      </c>
      <c r="AO95" s="306" t="s">
        <v>280</v>
      </c>
      <c r="AP95" s="228"/>
      <c r="AQ95" s="228"/>
      <c r="AR95" s="277" t="s">
        <v>266</v>
      </c>
      <c r="AS95" s="277" t="s">
        <v>267</v>
      </c>
      <c r="AT95" s="277" t="s">
        <v>266</v>
      </c>
      <c r="AU95" s="277" t="s">
        <v>267</v>
      </c>
      <c r="AV95" s="277" t="s">
        <v>266</v>
      </c>
      <c r="AW95" s="277" t="s">
        <v>267</v>
      </c>
      <c r="AX95" s="277" t="s">
        <v>266</v>
      </c>
      <c r="AY95" s="277" t="s">
        <v>267</v>
      </c>
      <c r="AZ95" s="277" t="s">
        <v>266</v>
      </c>
      <c r="BA95" s="277" t="s">
        <v>267</v>
      </c>
      <c r="BB95" s="277" t="s">
        <v>266</v>
      </c>
      <c r="BC95" s="277" t="s">
        <v>267</v>
      </c>
      <c r="BD95" s="277" t="s">
        <v>266</v>
      </c>
      <c r="BE95" s="277" t="s">
        <v>267</v>
      </c>
      <c r="BF95" s="277" t="s">
        <v>266</v>
      </c>
      <c r="BG95" s="277" t="s">
        <v>267</v>
      </c>
    </row>
    <row r="96" spans="1:59" ht="4.5" customHeight="1" x14ac:dyDescent="0.15">
      <c r="C96" s="230"/>
      <c r="D96" s="327"/>
      <c r="E96" s="326"/>
      <c r="F96" s="230"/>
      <c r="G96" s="343"/>
      <c r="H96" s="343"/>
      <c r="I96" s="343"/>
      <c r="J96" s="343"/>
      <c r="K96" s="279"/>
      <c r="L96" s="232"/>
      <c r="M96" s="233"/>
      <c r="N96" s="233"/>
      <c r="O96" s="329"/>
      <c r="P96" s="328"/>
      <c r="Q96" s="328"/>
      <c r="R96" s="328"/>
      <c r="S96" s="328"/>
      <c r="T96" s="346"/>
      <c r="U96" s="346"/>
      <c r="V96" s="328"/>
      <c r="W96" s="328"/>
      <c r="X96" s="328"/>
      <c r="Y96" s="328"/>
      <c r="Z96" s="348"/>
      <c r="AA96" s="348"/>
      <c r="AB96" s="233"/>
      <c r="AC96" s="328"/>
      <c r="AD96" s="328"/>
      <c r="AE96" s="328"/>
      <c r="AF96" s="328"/>
      <c r="AG96" s="328"/>
      <c r="AH96" s="328"/>
      <c r="AI96" s="328"/>
      <c r="AJ96" s="328"/>
      <c r="AK96" s="234"/>
      <c r="AL96" s="234"/>
      <c r="AM96" s="231"/>
      <c r="AN96" s="329"/>
      <c r="AO96" s="328"/>
      <c r="AP96" s="228"/>
      <c r="AQ96" s="228"/>
      <c r="AR96" s="329"/>
      <c r="AS96" s="329"/>
      <c r="AT96" s="329"/>
      <c r="AU96" s="329"/>
      <c r="AV96" s="329"/>
      <c r="AW96" s="329"/>
      <c r="AX96" s="329"/>
      <c r="AY96" s="329"/>
      <c r="AZ96" s="329"/>
      <c r="BA96" s="329"/>
      <c r="BB96" s="329"/>
      <c r="BC96" s="329"/>
      <c r="BD96" s="329"/>
      <c r="BE96" s="329"/>
      <c r="BF96" s="329"/>
      <c r="BG96" s="329"/>
    </row>
    <row r="97" spans="1:59" x14ac:dyDescent="0.15">
      <c r="A97" s="220">
        <v>1</v>
      </c>
      <c r="C97" s="456"/>
      <c r="D97" s="280"/>
      <c r="E97" s="238"/>
      <c r="F97" s="456"/>
      <c r="G97" s="344">
        <f>F97*$T$3/1000</f>
        <v>0</v>
      </c>
      <c r="H97" s="344">
        <f>F97*$Z$3/1000</f>
        <v>0</v>
      </c>
      <c r="I97" s="345" t="str">
        <f>IFERROR(P97/(R97+X97),"")</f>
        <v/>
      </c>
      <c r="J97" s="345" t="str">
        <f>IFERROR(Q97/(S97+Y97),"")</f>
        <v/>
      </c>
      <c r="K97" s="329">
        <f t="shared" ref="K97:K123" si="33">C97</f>
        <v>0</v>
      </c>
      <c r="L97" s="456"/>
      <c r="M97" s="456"/>
      <c r="N97" s="456"/>
      <c r="O97" s="238"/>
      <c r="P97" s="281" t="str">
        <f>IFERROR(VLOOKUP($L97,'様式8-2'!$B$63:$N$118,入力規則!C$8,FALSE),"")</f>
        <v/>
      </c>
      <c r="Q97" s="281" t="str">
        <f>IFERROR(VLOOKUP($L97,'様式8-2'!$B$63:$N$118,入力規則!D$8,FALSE),"")</f>
        <v/>
      </c>
      <c r="R97" s="281" t="str">
        <f>IFERROR(VLOOKUP($L97,'様式8-2'!$B$63:$N$118,入力規則!E$8,FALSE),"")</f>
        <v/>
      </c>
      <c r="S97" s="281" t="str">
        <f>IFERROR(VLOOKUP($L97,'様式8-2'!$B$63:$N$118,入力規則!F$8,FALSE),"")</f>
        <v/>
      </c>
      <c r="T97" s="347" t="str">
        <f>IFERROR(G97/I97,"")</f>
        <v/>
      </c>
      <c r="U97" s="347" t="str">
        <f>IFERROR(H97/J97,"")</f>
        <v/>
      </c>
      <c r="V97" s="281" t="str">
        <f>IFERROR(VLOOKUP($L97,'様式8-2'!$B$63:$N$118,入力規則!G$8,FALSE),"")</f>
        <v/>
      </c>
      <c r="W97" s="281" t="str">
        <f>IFERROR(VLOOKUP($L97,'様式8-2'!$B$63:$N$118,入力規則!H$8,FALSE),"")</f>
        <v/>
      </c>
      <c r="X97" s="281" t="str">
        <f>IFERROR(VLOOKUP($L97,'様式8-2'!$B$63:$N$118,入力規則!I$8,FALSE),"")</f>
        <v/>
      </c>
      <c r="Y97" s="281" t="str">
        <f>IFERROR(VLOOKUP($L97,'様式8-2'!$B$63:$N$118,入力規則!J$8,FALSE),"")</f>
        <v/>
      </c>
      <c r="Z97" s="344" t="str">
        <f>IFERROR(G97/I97,"")</f>
        <v/>
      </c>
      <c r="AA97" s="344" t="str">
        <f>IFERROR(H97/J97,"")</f>
        <v/>
      </c>
      <c r="AB97" s="456"/>
      <c r="AC97" s="239" t="str">
        <f>IFERROR(P97*$AB97,"")</f>
        <v/>
      </c>
      <c r="AD97" s="239" t="str">
        <f t="shared" ref="AD97:AD123" si="34">IFERROR(Q97*$AB97,"")</f>
        <v/>
      </c>
      <c r="AE97" s="239" t="str">
        <f t="shared" ref="AE97:AE123" si="35">IFERROR(R97*$AB97,"")</f>
        <v/>
      </c>
      <c r="AF97" s="239" t="str">
        <f t="shared" ref="AF97:AF123" si="36">IFERROR(S97*$AB97,"")</f>
        <v/>
      </c>
      <c r="AG97" s="239" t="str">
        <f t="shared" ref="AG97:AG123" si="37">IFERROR(V97*$AB97,"")</f>
        <v/>
      </c>
      <c r="AH97" s="239" t="str">
        <f t="shared" ref="AH97:AH123" si="38">IFERROR(W97*$AB97,"")</f>
        <v/>
      </c>
      <c r="AI97" s="239" t="str">
        <f t="shared" ref="AI97:AI123" si="39">IFERROR(X97*$AB97,"")</f>
        <v/>
      </c>
      <c r="AJ97" s="239" t="str">
        <f t="shared" ref="AJ97:AJ123" si="40">IFERROR(Y97*$AB97,"")</f>
        <v/>
      </c>
      <c r="AK97" s="281" t="str">
        <f>IFERROR(VLOOKUP($L97,'様式8-2'!$B$63:$N$118,入力規則!M$8,FALSE),"")</f>
        <v/>
      </c>
      <c r="AL97" s="281" t="str">
        <f>IFERROR(VLOOKUP($L97,'様式8-2'!$B$63:$N$118,入力規則!N$8,FALSE),"")</f>
        <v/>
      </c>
      <c r="AM97" s="458"/>
      <c r="AN97" s="307" t="str">
        <f>IFERROR((SUMIFS($AC$11:$AC$82,$K$11:$K$82,$K97,$E$11:$E$82,"普通教室")+SUMIFS($AC$11:$AC$82,$K$11:$K$82,$K97,$E$11:$E$82,"特別教室"))/SUMIFS($AC$11:$AC$82,$K$11:$K$82,$K97),"")</f>
        <v/>
      </c>
      <c r="AO97" s="307" t="str">
        <f>IFERROR(SUMIFS($AC$11:$AC$82,$K$11:$K$82,$K97,$E$11:$E$82,"管理諸室")/SUMIFS($AC$11:$AC$82,$K$11:$K$82,$K97),"")</f>
        <v/>
      </c>
      <c r="AR97" s="282" t="str">
        <f t="shared" ref="AR97:AR123" si="41">IFERROR(AC97*$AN97,"")</f>
        <v/>
      </c>
      <c r="AS97" s="282" t="str">
        <f t="shared" ref="AS97:AS123" si="42">IFERROR(AD97*$AN97,"")</f>
        <v/>
      </c>
      <c r="AT97" s="282" t="str">
        <f t="shared" ref="AT97:AT123" si="43">IFERROR(AE97*$AN97,"")</f>
        <v/>
      </c>
      <c r="AU97" s="282" t="str">
        <f t="shared" ref="AU97:AU123" si="44">IFERROR(AF97*$AN97,"")</f>
        <v/>
      </c>
      <c r="AV97" s="282" t="str">
        <f t="shared" ref="AV97:AV123" si="45">IFERROR(AG97*$AN97,"")</f>
        <v/>
      </c>
      <c r="AW97" s="282" t="str">
        <f t="shared" ref="AW97:AW123" si="46">IFERROR(AH97*$AN97,"")</f>
        <v/>
      </c>
      <c r="AX97" s="282" t="str">
        <f t="shared" ref="AX97:AX123" si="47">IFERROR(AI97*$AN97,"")</f>
        <v/>
      </c>
      <c r="AY97" s="282" t="str">
        <f t="shared" ref="AY97:AY123" si="48">IFERROR(AJ97*$AN97,"")</f>
        <v/>
      </c>
      <c r="AZ97" s="282" t="str">
        <f t="shared" ref="AZ97:AZ123" si="49">IFERROR(AC97*$AO97,"")</f>
        <v/>
      </c>
      <c r="BA97" s="282" t="str">
        <f t="shared" ref="BA97:BA123" si="50">IFERROR(AD97*$AO97,"")</f>
        <v/>
      </c>
      <c r="BB97" s="282" t="str">
        <f t="shared" ref="BB97:BB123" si="51">IFERROR(AE97*$AO97,"")</f>
        <v/>
      </c>
      <c r="BC97" s="282" t="str">
        <f t="shared" ref="BC97:BC123" si="52">IFERROR(AF97*$AO97,"")</f>
        <v/>
      </c>
      <c r="BD97" s="282" t="str">
        <f t="shared" ref="BD97:BD123" si="53">IFERROR(AG97*$AO97,"")</f>
        <v/>
      </c>
      <c r="BE97" s="282" t="str">
        <f t="shared" ref="BE97:BE123" si="54">IFERROR(AH97*$AO97,"")</f>
        <v/>
      </c>
      <c r="BF97" s="282" t="str">
        <f t="shared" ref="BF97:BF123" si="55">IFERROR(AI97*$AO97,"")</f>
        <v/>
      </c>
      <c r="BG97" s="282" t="str">
        <f t="shared" ref="BG97:BG123" si="56">IFERROR(AJ97*$AO97,"")</f>
        <v/>
      </c>
    </row>
    <row r="98" spans="1:59" x14ac:dyDescent="0.15">
      <c r="A98" s="220">
        <v>2</v>
      </c>
      <c r="C98" s="456"/>
      <c r="D98" s="280"/>
      <c r="E98" s="238"/>
      <c r="F98" s="456"/>
      <c r="G98" s="344">
        <f t="shared" ref="G98:G123" si="57">F98*$T$3/1000</f>
        <v>0</v>
      </c>
      <c r="H98" s="344">
        <f t="shared" ref="H98:H123" si="58">F98*$Z$3/1000</f>
        <v>0</v>
      </c>
      <c r="I98" s="345" t="str">
        <f t="shared" ref="I98:I123" si="59">IFERROR(P98/(R98+X98),"")</f>
        <v/>
      </c>
      <c r="J98" s="345" t="str">
        <f t="shared" ref="J98:J123" si="60">IFERROR(Q98/(S98+Y98),"")</f>
        <v/>
      </c>
      <c r="K98" s="329">
        <f t="shared" si="33"/>
        <v>0</v>
      </c>
      <c r="L98" s="456"/>
      <c r="M98" s="456"/>
      <c r="N98" s="456"/>
      <c r="O98" s="238"/>
      <c r="P98" s="281" t="str">
        <f>IFERROR(VLOOKUP($L98,'様式8-2'!$B$63:$N$118,入力規則!C$8,FALSE),"")</f>
        <v/>
      </c>
      <c r="Q98" s="281" t="str">
        <f>IFERROR(VLOOKUP($L98,'様式8-2'!$B$63:$N$118,入力規則!D$8,FALSE),"")</f>
        <v/>
      </c>
      <c r="R98" s="281" t="str">
        <f>IFERROR(VLOOKUP($L98,'様式8-2'!$B$63:$N$118,入力規則!E$8,FALSE),"")</f>
        <v/>
      </c>
      <c r="S98" s="281" t="str">
        <f>IFERROR(VLOOKUP($L98,'様式8-2'!$B$63:$N$118,入力規則!F$8,FALSE),"")</f>
        <v/>
      </c>
      <c r="T98" s="347" t="str">
        <f t="shared" ref="T98:T123" si="61">IFERROR(G98/I98,"")</f>
        <v/>
      </c>
      <c r="U98" s="347" t="str">
        <f t="shared" ref="U98:U123" si="62">IFERROR(H98/J98,"")</f>
        <v/>
      </c>
      <c r="V98" s="281" t="str">
        <f>IFERROR(VLOOKUP($L98,'様式8-2'!$B$63:$N$118,入力規則!G$8,FALSE),"")</f>
        <v/>
      </c>
      <c r="W98" s="281" t="str">
        <f>IFERROR(VLOOKUP($L98,'様式8-2'!$B$63:$N$118,入力規則!H$8,FALSE),"")</f>
        <v/>
      </c>
      <c r="X98" s="281" t="str">
        <f>IFERROR(VLOOKUP($L98,'様式8-2'!$B$63:$N$118,入力規則!I$8,FALSE),"")</f>
        <v/>
      </c>
      <c r="Y98" s="281" t="str">
        <f>IFERROR(VLOOKUP($L98,'様式8-2'!$B$63:$N$118,入力規則!J$8,FALSE),"")</f>
        <v/>
      </c>
      <c r="Z98" s="344" t="str">
        <f t="shared" ref="Z98:Z123" si="63">IFERROR(G98/I98,"")</f>
        <v/>
      </c>
      <c r="AA98" s="344" t="str">
        <f t="shared" ref="AA98:AA123" si="64">IFERROR(H98/J98,"")</f>
        <v/>
      </c>
      <c r="AB98" s="456"/>
      <c r="AC98" s="239" t="str">
        <f t="shared" ref="AC98:AC123" si="65">IFERROR(P98*$AB98,"")</f>
        <v/>
      </c>
      <c r="AD98" s="239" t="str">
        <f t="shared" si="34"/>
        <v/>
      </c>
      <c r="AE98" s="239" t="str">
        <f t="shared" si="35"/>
        <v/>
      </c>
      <c r="AF98" s="239" t="str">
        <f t="shared" si="36"/>
        <v/>
      </c>
      <c r="AG98" s="239" t="str">
        <f t="shared" si="37"/>
        <v/>
      </c>
      <c r="AH98" s="239" t="str">
        <f t="shared" si="38"/>
        <v/>
      </c>
      <c r="AI98" s="239" t="str">
        <f t="shared" si="39"/>
        <v/>
      </c>
      <c r="AJ98" s="239" t="str">
        <f t="shared" si="40"/>
        <v/>
      </c>
      <c r="AK98" s="281" t="str">
        <f>IFERROR(VLOOKUP($L98,'様式8-2'!$B$63:$N$118,入力規則!M$8,FALSE),"")</f>
        <v/>
      </c>
      <c r="AL98" s="281" t="str">
        <f>IFERROR(VLOOKUP($L98,'様式8-2'!$B$63:$N$118,入力規則!N$8,FALSE),"")</f>
        <v/>
      </c>
      <c r="AM98" s="458"/>
      <c r="AN98" s="307" t="str">
        <f t="shared" ref="AN98:AN123" si="66">IFERROR((SUMIFS($AC$11:$AC$82,$K$11:$K$82,$K98,$E$11:$E$82,"普通教室")+SUMIFS($AC$11:$AC$82,$K$11:$K$82,$K98,$E$11:$E$82,"特別教室"))/SUMIFS($AC$11:$AC$82,$K$11:$K$82,$K98),"")</f>
        <v/>
      </c>
      <c r="AO98" s="307" t="str">
        <f>IFERROR(SUMIFS($AC$11:$AC$82,$K$11:$K$82,$K98,$E$11:$E$82,"管理諸室")/SUMIFS($AC$11:$AC$82,$K$11:$K$82,$K98),"")</f>
        <v/>
      </c>
      <c r="AR98" s="282" t="str">
        <f t="shared" si="41"/>
        <v/>
      </c>
      <c r="AS98" s="282" t="str">
        <f t="shared" si="42"/>
        <v/>
      </c>
      <c r="AT98" s="282" t="str">
        <f t="shared" si="43"/>
        <v/>
      </c>
      <c r="AU98" s="282" t="str">
        <f t="shared" si="44"/>
        <v/>
      </c>
      <c r="AV98" s="282" t="str">
        <f t="shared" si="45"/>
        <v/>
      </c>
      <c r="AW98" s="282" t="str">
        <f t="shared" si="46"/>
        <v/>
      </c>
      <c r="AX98" s="282" t="str">
        <f t="shared" si="47"/>
        <v/>
      </c>
      <c r="AY98" s="282" t="str">
        <f t="shared" si="48"/>
        <v/>
      </c>
      <c r="AZ98" s="282" t="str">
        <f t="shared" si="49"/>
        <v/>
      </c>
      <c r="BA98" s="282" t="str">
        <f t="shared" si="50"/>
        <v/>
      </c>
      <c r="BB98" s="282" t="str">
        <f t="shared" si="51"/>
        <v/>
      </c>
      <c r="BC98" s="282" t="str">
        <f t="shared" si="52"/>
        <v/>
      </c>
      <c r="BD98" s="282" t="str">
        <f t="shared" si="53"/>
        <v/>
      </c>
      <c r="BE98" s="282" t="str">
        <f t="shared" si="54"/>
        <v/>
      </c>
      <c r="BF98" s="282" t="str">
        <f t="shared" si="55"/>
        <v/>
      </c>
      <c r="BG98" s="282" t="str">
        <f t="shared" si="56"/>
        <v/>
      </c>
    </row>
    <row r="99" spans="1:59" x14ac:dyDescent="0.15">
      <c r="A99" s="220">
        <v>3</v>
      </c>
      <c r="C99" s="456"/>
      <c r="D99" s="280"/>
      <c r="E99" s="238"/>
      <c r="F99" s="456"/>
      <c r="G99" s="344">
        <f t="shared" si="57"/>
        <v>0</v>
      </c>
      <c r="H99" s="344">
        <f t="shared" si="58"/>
        <v>0</v>
      </c>
      <c r="I99" s="345" t="str">
        <f t="shared" si="59"/>
        <v/>
      </c>
      <c r="J99" s="345" t="str">
        <f t="shared" si="60"/>
        <v/>
      </c>
      <c r="K99" s="329">
        <f t="shared" si="33"/>
        <v>0</v>
      </c>
      <c r="L99" s="456"/>
      <c r="M99" s="456"/>
      <c r="N99" s="456"/>
      <c r="O99" s="238"/>
      <c r="P99" s="281" t="str">
        <f>IFERROR(VLOOKUP($L99,'様式8-2'!$B$63:$N$118,入力規則!C$8,FALSE),"")</f>
        <v/>
      </c>
      <c r="Q99" s="281" t="str">
        <f>IFERROR(VLOOKUP($L99,'様式8-2'!$B$63:$N$118,入力規則!D$8,FALSE),"")</f>
        <v/>
      </c>
      <c r="R99" s="281" t="str">
        <f>IFERROR(VLOOKUP($L99,'様式8-2'!$B$63:$N$118,入力規則!E$8,FALSE),"")</f>
        <v/>
      </c>
      <c r="S99" s="281" t="str">
        <f>IFERROR(VLOOKUP($L99,'様式8-2'!$B$63:$N$118,入力規則!F$8,FALSE),"")</f>
        <v/>
      </c>
      <c r="T99" s="347" t="str">
        <f t="shared" si="61"/>
        <v/>
      </c>
      <c r="U99" s="347" t="str">
        <f t="shared" si="62"/>
        <v/>
      </c>
      <c r="V99" s="281" t="str">
        <f>IFERROR(VLOOKUP($L99,'様式8-2'!$B$63:$N$118,入力規則!G$8,FALSE),"")</f>
        <v/>
      </c>
      <c r="W99" s="281" t="str">
        <f>IFERROR(VLOOKUP($L99,'様式8-2'!$B$63:$N$118,入力規則!H$8,FALSE),"")</f>
        <v/>
      </c>
      <c r="X99" s="281" t="str">
        <f>IFERROR(VLOOKUP($L99,'様式8-2'!$B$63:$N$118,入力規則!I$8,FALSE),"")</f>
        <v/>
      </c>
      <c r="Y99" s="281" t="str">
        <f>IFERROR(VLOOKUP($L99,'様式8-2'!$B$63:$N$118,入力規則!J$8,FALSE),"")</f>
        <v/>
      </c>
      <c r="Z99" s="344" t="str">
        <f t="shared" si="63"/>
        <v/>
      </c>
      <c r="AA99" s="344" t="str">
        <f t="shared" si="64"/>
        <v/>
      </c>
      <c r="AB99" s="456"/>
      <c r="AC99" s="239" t="str">
        <f t="shared" si="65"/>
        <v/>
      </c>
      <c r="AD99" s="239" t="str">
        <f t="shared" si="34"/>
        <v/>
      </c>
      <c r="AE99" s="239" t="str">
        <f t="shared" si="35"/>
        <v/>
      </c>
      <c r="AF99" s="239" t="str">
        <f t="shared" si="36"/>
        <v/>
      </c>
      <c r="AG99" s="239" t="str">
        <f t="shared" si="37"/>
        <v/>
      </c>
      <c r="AH99" s="239" t="str">
        <f t="shared" si="38"/>
        <v/>
      </c>
      <c r="AI99" s="239" t="str">
        <f t="shared" si="39"/>
        <v/>
      </c>
      <c r="AJ99" s="239" t="str">
        <f t="shared" si="40"/>
        <v/>
      </c>
      <c r="AK99" s="281" t="str">
        <f>IFERROR(VLOOKUP($L99,'様式8-2'!$B$63:$N$118,入力規則!M$8,FALSE),"")</f>
        <v/>
      </c>
      <c r="AL99" s="281" t="str">
        <f>IFERROR(VLOOKUP($L99,'様式8-2'!$B$63:$N$118,入力規則!N$8,FALSE),"")</f>
        <v/>
      </c>
      <c r="AM99" s="458"/>
      <c r="AN99" s="307" t="str">
        <f t="shared" si="66"/>
        <v/>
      </c>
      <c r="AO99" s="307" t="str">
        <f t="shared" ref="AO99:AO123" si="67">IFERROR(SUMIFS($AC$11:$AC$82,$K$11:$K$82,$K99,$E$11:$E$82,"管理諸室")/SUMIFS($AC$11:$AC$82,$K$11:$K$82,$K99),"")</f>
        <v/>
      </c>
      <c r="AR99" s="282" t="str">
        <f t="shared" si="41"/>
        <v/>
      </c>
      <c r="AS99" s="282" t="str">
        <f t="shared" si="42"/>
        <v/>
      </c>
      <c r="AT99" s="282" t="str">
        <f t="shared" si="43"/>
        <v/>
      </c>
      <c r="AU99" s="282" t="str">
        <f t="shared" si="44"/>
        <v/>
      </c>
      <c r="AV99" s="282" t="str">
        <f t="shared" si="45"/>
        <v/>
      </c>
      <c r="AW99" s="282" t="str">
        <f t="shared" si="46"/>
        <v/>
      </c>
      <c r="AX99" s="282" t="str">
        <f t="shared" si="47"/>
        <v/>
      </c>
      <c r="AY99" s="282" t="str">
        <f t="shared" si="48"/>
        <v/>
      </c>
      <c r="AZ99" s="282" t="str">
        <f t="shared" si="49"/>
        <v/>
      </c>
      <c r="BA99" s="282" t="str">
        <f t="shared" si="50"/>
        <v/>
      </c>
      <c r="BB99" s="282" t="str">
        <f t="shared" si="51"/>
        <v/>
      </c>
      <c r="BC99" s="282" t="str">
        <f t="shared" si="52"/>
        <v/>
      </c>
      <c r="BD99" s="282" t="str">
        <f t="shared" si="53"/>
        <v/>
      </c>
      <c r="BE99" s="282" t="str">
        <f t="shared" si="54"/>
        <v/>
      </c>
      <c r="BF99" s="282" t="str">
        <f t="shared" si="55"/>
        <v/>
      </c>
      <c r="BG99" s="282" t="str">
        <f t="shared" si="56"/>
        <v/>
      </c>
    </row>
    <row r="100" spans="1:59" x14ac:dyDescent="0.15">
      <c r="A100" s="220">
        <v>4</v>
      </c>
      <c r="C100" s="456"/>
      <c r="D100" s="280"/>
      <c r="E100" s="238"/>
      <c r="F100" s="456"/>
      <c r="G100" s="344">
        <f t="shared" si="57"/>
        <v>0</v>
      </c>
      <c r="H100" s="344">
        <f t="shared" si="58"/>
        <v>0</v>
      </c>
      <c r="I100" s="345" t="str">
        <f t="shared" si="59"/>
        <v/>
      </c>
      <c r="J100" s="345" t="str">
        <f t="shared" si="60"/>
        <v/>
      </c>
      <c r="K100" s="329">
        <f t="shared" si="33"/>
        <v>0</v>
      </c>
      <c r="L100" s="456"/>
      <c r="M100" s="456"/>
      <c r="N100" s="456"/>
      <c r="O100" s="238"/>
      <c r="P100" s="281" t="str">
        <f>IFERROR(VLOOKUP($L100,'様式8-2'!$B$63:$N$118,入力規則!C$8,FALSE),"")</f>
        <v/>
      </c>
      <c r="Q100" s="281" t="str">
        <f>IFERROR(VLOOKUP($L100,'様式8-2'!$B$63:$N$118,入力規則!D$8,FALSE),"")</f>
        <v/>
      </c>
      <c r="R100" s="281" t="str">
        <f>IFERROR(VLOOKUP($L100,'様式8-2'!$B$63:$N$118,入力規則!E$8,FALSE),"")</f>
        <v/>
      </c>
      <c r="S100" s="281" t="str">
        <f>IFERROR(VLOOKUP($L100,'様式8-2'!$B$63:$N$118,入力規則!F$8,FALSE),"")</f>
        <v/>
      </c>
      <c r="T100" s="347" t="str">
        <f t="shared" si="61"/>
        <v/>
      </c>
      <c r="U100" s="347" t="str">
        <f t="shared" si="62"/>
        <v/>
      </c>
      <c r="V100" s="281" t="str">
        <f>IFERROR(VLOOKUP($L100,'様式8-2'!$B$63:$N$118,入力規則!G$8,FALSE),"")</f>
        <v/>
      </c>
      <c r="W100" s="281" t="str">
        <f>IFERROR(VLOOKUP($L100,'様式8-2'!$B$63:$N$118,入力規則!H$8,FALSE),"")</f>
        <v/>
      </c>
      <c r="X100" s="281" t="str">
        <f>IFERROR(VLOOKUP($L100,'様式8-2'!$B$63:$N$118,入力規則!I$8,FALSE),"")</f>
        <v/>
      </c>
      <c r="Y100" s="281" t="str">
        <f>IFERROR(VLOOKUP($L100,'様式8-2'!$B$63:$N$118,入力規則!J$8,FALSE),"")</f>
        <v/>
      </c>
      <c r="Z100" s="344" t="str">
        <f t="shared" si="63"/>
        <v/>
      </c>
      <c r="AA100" s="344" t="str">
        <f t="shared" si="64"/>
        <v/>
      </c>
      <c r="AB100" s="456"/>
      <c r="AC100" s="239" t="str">
        <f t="shared" si="65"/>
        <v/>
      </c>
      <c r="AD100" s="239" t="str">
        <f t="shared" si="34"/>
        <v/>
      </c>
      <c r="AE100" s="239" t="str">
        <f t="shared" si="35"/>
        <v/>
      </c>
      <c r="AF100" s="239" t="str">
        <f t="shared" si="36"/>
        <v/>
      </c>
      <c r="AG100" s="239" t="str">
        <f t="shared" si="37"/>
        <v/>
      </c>
      <c r="AH100" s="239" t="str">
        <f t="shared" si="38"/>
        <v/>
      </c>
      <c r="AI100" s="239" t="str">
        <f t="shared" si="39"/>
        <v/>
      </c>
      <c r="AJ100" s="239" t="str">
        <f t="shared" si="40"/>
        <v/>
      </c>
      <c r="AK100" s="281" t="str">
        <f>IFERROR(VLOOKUP($L100,'様式8-2'!$B$63:$N$118,入力規則!M$8,FALSE),"")</f>
        <v/>
      </c>
      <c r="AL100" s="281" t="str">
        <f>IFERROR(VLOOKUP($L100,'様式8-2'!$B$63:$N$118,入力規則!N$8,FALSE),"")</f>
        <v/>
      </c>
      <c r="AM100" s="458"/>
      <c r="AN100" s="307" t="str">
        <f t="shared" si="66"/>
        <v/>
      </c>
      <c r="AO100" s="307" t="str">
        <f t="shared" si="67"/>
        <v/>
      </c>
      <c r="AR100" s="282" t="str">
        <f t="shared" si="41"/>
        <v/>
      </c>
      <c r="AS100" s="282" t="str">
        <f t="shared" si="42"/>
        <v/>
      </c>
      <c r="AT100" s="282" t="str">
        <f t="shared" si="43"/>
        <v/>
      </c>
      <c r="AU100" s="282" t="str">
        <f t="shared" si="44"/>
        <v/>
      </c>
      <c r="AV100" s="282" t="str">
        <f t="shared" si="45"/>
        <v/>
      </c>
      <c r="AW100" s="282" t="str">
        <f t="shared" si="46"/>
        <v/>
      </c>
      <c r="AX100" s="282" t="str">
        <f t="shared" si="47"/>
        <v/>
      </c>
      <c r="AY100" s="282" t="str">
        <f t="shared" si="48"/>
        <v/>
      </c>
      <c r="AZ100" s="282" t="str">
        <f t="shared" si="49"/>
        <v/>
      </c>
      <c r="BA100" s="282" t="str">
        <f t="shared" si="50"/>
        <v/>
      </c>
      <c r="BB100" s="282" t="str">
        <f t="shared" si="51"/>
        <v/>
      </c>
      <c r="BC100" s="282" t="str">
        <f t="shared" si="52"/>
        <v/>
      </c>
      <c r="BD100" s="282" t="str">
        <f t="shared" si="53"/>
        <v/>
      </c>
      <c r="BE100" s="282" t="str">
        <f t="shared" si="54"/>
        <v/>
      </c>
      <c r="BF100" s="282" t="str">
        <f t="shared" si="55"/>
        <v/>
      </c>
      <c r="BG100" s="282" t="str">
        <f t="shared" si="56"/>
        <v/>
      </c>
    </row>
    <row r="101" spans="1:59" x14ac:dyDescent="0.15">
      <c r="A101" s="220">
        <v>5</v>
      </c>
      <c r="C101" s="456"/>
      <c r="D101" s="280"/>
      <c r="E101" s="238"/>
      <c r="F101" s="456"/>
      <c r="G101" s="344">
        <f t="shared" si="57"/>
        <v>0</v>
      </c>
      <c r="H101" s="344">
        <f t="shared" si="58"/>
        <v>0</v>
      </c>
      <c r="I101" s="345" t="str">
        <f t="shared" si="59"/>
        <v/>
      </c>
      <c r="J101" s="345" t="str">
        <f t="shared" si="60"/>
        <v/>
      </c>
      <c r="K101" s="329">
        <f t="shared" si="33"/>
        <v>0</v>
      </c>
      <c r="L101" s="456"/>
      <c r="M101" s="456"/>
      <c r="N101" s="456"/>
      <c r="O101" s="238"/>
      <c r="P101" s="281" t="str">
        <f>IFERROR(VLOOKUP($L101,'様式8-2'!$B$63:$N$118,入力規則!C$8,FALSE),"")</f>
        <v/>
      </c>
      <c r="Q101" s="281" t="str">
        <f>IFERROR(VLOOKUP($L101,'様式8-2'!$B$63:$N$118,入力規則!D$8,FALSE),"")</f>
        <v/>
      </c>
      <c r="R101" s="281" t="str">
        <f>IFERROR(VLOOKUP($L101,'様式8-2'!$B$63:$N$118,入力規則!E$8,FALSE),"")</f>
        <v/>
      </c>
      <c r="S101" s="281" t="str">
        <f>IFERROR(VLOOKUP($L101,'様式8-2'!$B$63:$N$118,入力規則!F$8,FALSE),"")</f>
        <v/>
      </c>
      <c r="T101" s="347" t="str">
        <f t="shared" si="61"/>
        <v/>
      </c>
      <c r="U101" s="347" t="str">
        <f t="shared" si="62"/>
        <v/>
      </c>
      <c r="V101" s="281" t="str">
        <f>IFERROR(VLOOKUP($L101,'様式8-2'!$B$63:$N$118,入力規則!G$8,FALSE),"")</f>
        <v/>
      </c>
      <c r="W101" s="281" t="str">
        <f>IFERROR(VLOOKUP($L101,'様式8-2'!$B$63:$N$118,入力規則!H$8,FALSE),"")</f>
        <v/>
      </c>
      <c r="X101" s="281" t="str">
        <f>IFERROR(VLOOKUP($L101,'様式8-2'!$B$63:$N$118,入力規則!I$8,FALSE),"")</f>
        <v/>
      </c>
      <c r="Y101" s="281" t="str">
        <f>IFERROR(VLOOKUP($L101,'様式8-2'!$B$63:$N$118,入力規則!J$8,FALSE),"")</f>
        <v/>
      </c>
      <c r="Z101" s="344" t="str">
        <f t="shared" si="63"/>
        <v/>
      </c>
      <c r="AA101" s="344" t="str">
        <f t="shared" si="64"/>
        <v/>
      </c>
      <c r="AB101" s="456"/>
      <c r="AC101" s="239" t="str">
        <f t="shared" si="65"/>
        <v/>
      </c>
      <c r="AD101" s="239" t="str">
        <f t="shared" si="34"/>
        <v/>
      </c>
      <c r="AE101" s="239" t="str">
        <f t="shared" si="35"/>
        <v/>
      </c>
      <c r="AF101" s="239" t="str">
        <f t="shared" si="36"/>
        <v/>
      </c>
      <c r="AG101" s="239" t="str">
        <f t="shared" si="37"/>
        <v/>
      </c>
      <c r="AH101" s="239" t="str">
        <f t="shared" si="38"/>
        <v/>
      </c>
      <c r="AI101" s="239" t="str">
        <f t="shared" si="39"/>
        <v/>
      </c>
      <c r="AJ101" s="239" t="str">
        <f t="shared" si="40"/>
        <v/>
      </c>
      <c r="AK101" s="281" t="str">
        <f>IFERROR(VLOOKUP($L101,'様式8-2'!$B$63:$N$118,入力規則!M$8,FALSE),"")</f>
        <v/>
      </c>
      <c r="AL101" s="281" t="str">
        <f>IFERROR(VLOOKUP($L101,'様式8-2'!$B$63:$N$118,入力規則!N$8,FALSE),"")</f>
        <v/>
      </c>
      <c r="AM101" s="458"/>
      <c r="AN101" s="307" t="str">
        <f t="shared" si="66"/>
        <v/>
      </c>
      <c r="AO101" s="307" t="str">
        <f t="shared" si="67"/>
        <v/>
      </c>
      <c r="AR101" s="282" t="str">
        <f t="shared" si="41"/>
        <v/>
      </c>
      <c r="AS101" s="282" t="str">
        <f t="shared" si="42"/>
        <v/>
      </c>
      <c r="AT101" s="282" t="str">
        <f t="shared" si="43"/>
        <v/>
      </c>
      <c r="AU101" s="282" t="str">
        <f t="shared" si="44"/>
        <v/>
      </c>
      <c r="AV101" s="282" t="str">
        <f t="shared" si="45"/>
        <v/>
      </c>
      <c r="AW101" s="282" t="str">
        <f t="shared" si="46"/>
        <v/>
      </c>
      <c r="AX101" s="282" t="str">
        <f t="shared" si="47"/>
        <v/>
      </c>
      <c r="AY101" s="282" t="str">
        <f t="shared" si="48"/>
        <v/>
      </c>
      <c r="AZ101" s="282" t="str">
        <f t="shared" si="49"/>
        <v/>
      </c>
      <c r="BA101" s="282" t="str">
        <f t="shared" si="50"/>
        <v/>
      </c>
      <c r="BB101" s="282" t="str">
        <f t="shared" si="51"/>
        <v/>
      </c>
      <c r="BC101" s="282" t="str">
        <f t="shared" si="52"/>
        <v/>
      </c>
      <c r="BD101" s="282" t="str">
        <f t="shared" si="53"/>
        <v/>
      </c>
      <c r="BE101" s="282" t="str">
        <f t="shared" si="54"/>
        <v/>
      </c>
      <c r="BF101" s="282" t="str">
        <f t="shared" si="55"/>
        <v/>
      </c>
      <c r="BG101" s="282" t="str">
        <f t="shared" si="56"/>
        <v/>
      </c>
    </row>
    <row r="102" spans="1:59" x14ac:dyDescent="0.15">
      <c r="A102" s="220">
        <v>6</v>
      </c>
      <c r="C102" s="456"/>
      <c r="D102" s="280"/>
      <c r="E102" s="238"/>
      <c r="F102" s="456"/>
      <c r="G102" s="344">
        <f t="shared" si="57"/>
        <v>0</v>
      </c>
      <c r="H102" s="344">
        <f t="shared" si="58"/>
        <v>0</v>
      </c>
      <c r="I102" s="345" t="str">
        <f t="shared" si="59"/>
        <v/>
      </c>
      <c r="J102" s="345" t="str">
        <f t="shared" si="60"/>
        <v/>
      </c>
      <c r="K102" s="329">
        <f t="shared" si="33"/>
        <v>0</v>
      </c>
      <c r="L102" s="456"/>
      <c r="M102" s="456"/>
      <c r="N102" s="456"/>
      <c r="O102" s="238"/>
      <c r="P102" s="281" t="str">
        <f>IFERROR(VLOOKUP($L102,'様式8-2'!$B$63:$N$118,入力規則!C$8,FALSE),"")</f>
        <v/>
      </c>
      <c r="Q102" s="281" t="str">
        <f>IFERROR(VLOOKUP($L102,'様式8-2'!$B$63:$N$118,入力規則!D$8,FALSE),"")</f>
        <v/>
      </c>
      <c r="R102" s="281" t="str">
        <f>IFERROR(VLOOKUP($L102,'様式8-2'!$B$63:$N$118,入力規則!E$8,FALSE),"")</f>
        <v/>
      </c>
      <c r="S102" s="281" t="str">
        <f>IFERROR(VLOOKUP($L102,'様式8-2'!$B$63:$N$118,入力規則!F$8,FALSE),"")</f>
        <v/>
      </c>
      <c r="T102" s="347" t="str">
        <f t="shared" si="61"/>
        <v/>
      </c>
      <c r="U102" s="347" t="str">
        <f t="shared" si="62"/>
        <v/>
      </c>
      <c r="V102" s="281" t="str">
        <f>IFERROR(VLOOKUP($L102,'様式8-2'!$B$63:$N$118,入力規則!G$8,FALSE),"")</f>
        <v/>
      </c>
      <c r="W102" s="281" t="str">
        <f>IFERROR(VLOOKUP($L102,'様式8-2'!$B$63:$N$118,入力規則!H$8,FALSE),"")</f>
        <v/>
      </c>
      <c r="X102" s="281" t="str">
        <f>IFERROR(VLOOKUP($L102,'様式8-2'!$B$63:$N$118,入力規則!I$8,FALSE),"")</f>
        <v/>
      </c>
      <c r="Y102" s="281" t="str">
        <f>IFERROR(VLOOKUP($L102,'様式8-2'!$B$63:$N$118,入力規則!J$8,FALSE),"")</f>
        <v/>
      </c>
      <c r="Z102" s="344" t="str">
        <f t="shared" si="63"/>
        <v/>
      </c>
      <c r="AA102" s="344" t="str">
        <f t="shared" si="64"/>
        <v/>
      </c>
      <c r="AB102" s="456"/>
      <c r="AC102" s="239" t="str">
        <f t="shared" si="65"/>
        <v/>
      </c>
      <c r="AD102" s="239" t="str">
        <f t="shared" si="34"/>
        <v/>
      </c>
      <c r="AE102" s="239" t="str">
        <f t="shared" si="35"/>
        <v/>
      </c>
      <c r="AF102" s="239" t="str">
        <f t="shared" si="36"/>
        <v/>
      </c>
      <c r="AG102" s="239" t="str">
        <f t="shared" si="37"/>
        <v/>
      </c>
      <c r="AH102" s="239" t="str">
        <f t="shared" si="38"/>
        <v/>
      </c>
      <c r="AI102" s="239" t="str">
        <f t="shared" si="39"/>
        <v/>
      </c>
      <c r="AJ102" s="239" t="str">
        <f t="shared" si="40"/>
        <v/>
      </c>
      <c r="AK102" s="281" t="str">
        <f>IFERROR(VLOOKUP($L102,'様式8-2'!$B$63:$N$118,入力規則!M$8,FALSE),"")</f>
        <v/>
      </c>
      <c r="AL102" s="281" t="str">
        <f>IFERROR(VLOOKUP($L102,'様式8-2'!$B$63:$N$118,入力規則!N$8,FALSE),"")</f>
        <v/>
      </c>
      <c r="AM102" s="458"/>
      <c r="AN102" s="307" t="str">
        <f t="shared" si="66"/>
        <v/>
      </c>
      <c r="AO102" s="307" t="str">
        <f t="shared" si="67"/>
        <v/>
      </c>
      <c r="AR102" s="282" t="str">
        <f t="shared" si="41"/>
        <v/>
      </c>
      <c r="AS102" s="282" t="str">
        <f t="shared" si="42"/>
        <v/>
      </c>
      <c r="AT102" s="282" t="str">
        <f t="shared" si="43"/>
        <v/>
      </c>
      <c r="AU102" s="282" t="str">
        <f t="shared" si="44"/>
        <v/>
      </c>
      <c r="AV102" s="282" t="str">
        <f t="shared" si="45"/>
        <v/>
      </c>
      <c r="AW102" s="282" t="str">
        <f t="shared" si="46"/>
        <v/>
      </c>
      <c r="AX102" s="282" t="str">
        <f t="shared" si="47"/>
        <v/>
      </c>
      <c r="AY102" s="282" t="str">
        <f t="shared" si="48"/>
        <v/>
      </c>
      <c r="AZ102" s="282" t="str">
        <f t="shared" si="49"/>
        <v/>
      </c>
      <c r="BA102" s="282" t="str">
        <f t="shared" si="50"/>
        <v/>
      </c>
      <c r="BB102" s="282" t="str">
        <f t="shared" si="51"/>
        <v/>
      </c>
      <c r="BC102" s="282" t="str">
        <f t="shared" si="52"/>
        <v/>
      </c>
      <c r="BD102" s="282" t="str">
        <f t="shared" si="53"/>
        <v/>
      </c>
      <c r="BE102" s="282" t="str">
        <f t="shared" si="54"/>
        <v/>
      </c>
      <c r="BF102" s="282" t="str">
        <f t="shared" si="55"/>
        <v/>
      </c>
      <c r="BG102" s="282" t="str">
        <f t="shared" si="56"/>
        <v/>
      </c>
    </row>
    <row r="103" spans="1:59" x14ac:dyDescent="0.15">
      <c r="A103" s="220">
        <v>7</v>
      </c>
      <c r="C103" s="456"/>
      <c r="D103" s="280"/>
      <c r="E103" s="238"/>
      <c r="F103" s="456"/>
      <c r="G103" s="344">
        <f t="shared" si="57"/>
        <v>0</v>
      </c>
      <c r="H103" s="344">
        <f t="shared" si="58"/>
        <v>0</v>
      </c>
      <c r="I103" s="345" t="str">
        <f t="shared" si="59"/>
        <v/>
      </c>
      <c r="J103" s="345" t="str">
        <f t="shared" si="60"/>
        <v/>
      </c>
      <c r="K103" s="329">
        <f t="shared" si="33"/>
        <v>0</v>
      </c>
      <c r="L103" s="456"/>
      <c r="M103" s="456"/>
      <c r="N103" s="456"/>
      <c r="O103" s="238"/>
      <c r="P103" s="281" t="str">
        <f>IFERROR(VLOOKUP($L103,'様式8-2'!$B$63:$N$118,入力規則!C$8,FALSE),"")</f>
        <v/>
      </c>
      <c r="Q103" s="281" t="str">
        <f>IFERROR(VLOOKUP($L103,'様式8-2'!$B$63:$N$118,入力規則!D$8,FALSE),"")</f>
        <v/>
      </c>
      <c r="R103" s="281" t="str">
        <f>IFERROR(VLOOKUP($L103,'様式8-2'!$B$63:$N$118,入力規則!E$8,FALSE),"")</f>
        <v/>
      </c>
      <c r="S103" s="281" t="str">
        <f>IFERROR(VLOOKUP($L103,'様式8-2'!$B$63:$N$118,入力規則!F$8,FALSE),"")</f>
        <v/>
      </c>
      <c r="T103" s="347" t="str">
        <f t="shared" si="61"/>
        <v/>
      </c>
      <c r="U103" s="347" t="str">
        <f t="shared" si="62"/>
        <v/>
      </c>
      <c r="V103" s="281" t="str">
        <f>IFERROR(VLOOKUP($L103,'様式8-2'!$B$63:$N$118,入力規則!G$8,FALSE),"")</f>
        <v/>
      </c>
      <c r="W103" s="281" t="str">
        <f>IFERROR(VLOOKUP($L103,'様式8-2'!$B$63:$N$118,入力規則!H$8,FALSE),"")</f>
        <v/>
      </c>
      <c r="X103" s="281" t="str">
        <f>IFERROR(VLOOKUP($L103,'様式8-2'!$B$63:$N$118,入力規則!I$8,FALSE),"")</f>
        <v/>
      </c>
      <c r="Y103" s="281" t="str">
        <f>IFERROR(VLOOKUP($L103,'様式8-2'!$B$63:$N$118,入力規則!J$8,FALSE),"")</f>
        <v/>
      </c>
      <c r="Z103" s="344" t="str">
        <f t="shared" si="63"/>
        <v/>
      </c>
      <c r="AA103" s="344" t="str">
        <f t="shared" si="64"/>
        <v/>
      </c>
      <c r="AB103" s="456"/>
      <c r="AC103" s="239" t="str">
        <f t="shared" si="65"/>
        <v/>
      </c>
      <c r="AD103" s="239" t="str">
        <f t="shared" si="34"/>
        <v/>
      </c>
      <c r="AE103" s="239" t="str">
        <f t="shared" si="35"/>
        <v/>
      </c>
      <c r="AF103" s="239" t="str">
        <f t="shared" si="36"/>
        <v/>
      </c>
      <c r="AG103" s="239" t="str">
        <f t="shared" si="37"/>
        <v/>
      </c>
      <c r="AH103" s="239" t="str">
        <f t="shared" si="38"/>
        <v/>
      </c>
      <c r="AI103" s="239" t="str">
        <f t="shared" si="39"/>
        <v/>
      </c>
      <c r="AJ103" s="239" t="str">
        <f t="shared" si="40"/>
        <v/>
      </c>
      <c r="AK103" s="281" t="str">
        <f>IFERROR(VLOOKUP($L103,'様式8-2'!$B$63:$N$118,入力規則!M$8,FALSE),"")</f>
        <v/>
      </c>
      <c r="AL103" s="281" t="str">
        <f>IFERROR(VLOOKUP($L103,'様式8-2'!$B$63:$N$118,入力規則!N$8,FALSE),"")</f>
        <v/>
      </c>
      <c r="AM103" s="458"/>
      <c r="AN103" s="307" t="str">
        <f t="shared" si="66"/>
        <v/>
      </c>
      <c r="AO103" s="307" t="str">
        <f t="shared" si="67"/>
        <v/>
      </c>
      <c r="AR103" s="282" t="str">
        <f t="shared" si="41"/>
        <v/>
      </c>
      <c r="AS103" s="282" t="str">
        <f t="shared" si="42"/>
        <v/>
      </c>
      <c r="AT103" s="282" t="str">
        <f t="shared" si="43"/>
        <v/>
      </c>
      <c r="AU103" s="282" t="str">
        <f t="shared" si="44"/>
        <v/>
      </c>
      <c r="AV103" s="282" t="str">
        <f t="shared" si="45"/>
        <v/>
      </c>
      <c r="AW103" s="282" t="str">
        <f t="shared" si="46"/>
        <v/>
      </c>
      <c r="AX103" s="282" t="str">
        <f t="shared" si="47"/>
        <v/>
      </c>
      <c r="AY103" s="282" t="str">
        <f t="shared" si="48"/>
        <v/>
      </c>
      <c r="AZ103" s="282" t="str">
        <f t="shared" si="49"/>
        <v/>
      </c>
      <c r="BA103" s="282" t="str">
        <f t="shared" si="50"/>
        <v/>
      </c>
      <c r="BB103" s="282" t="str">
        <f t="shared" si="51"/>
        <v/>
      </c>
      <c r="BC103" s="282" t="str">
        <f t="shared" si="52"/>
        <v/>
      </c>
      <c r="BD103" s="282" t="str">
        <f t="shared" si="53"/>
        <v/>
      </c>
      <c r="BE103" s="282" t="str">
        <f t="shared" si="54"/>
        <v/>
      </c>
      <c r="BF103" s="282" t="str">
        <f t="shared" si="55"/>
        <v/>
      </c>
      <c r="BG103" s="282" t="str">
        <f t="shared" si="56"/>
        <v/>
      </c>
    </row>
    <row r="104" spans="1:59" x14ac:dyDescent="0.15">
      <c r="A104" s="220">
        <v>8</v>
      </c>
      <c r="C104" s="456"/>
      <c r="D104" s="280"/>
      <c r="E104" s="238"/>
      <c r="F104" s="456"/>
      <c r="G104" s="344">
        <f t="shared" si="57"/>
        <v>0</v>
      </c>
      <c r="H104" s="344">
        <f t="shared" si="58"/>
        <v>0</v>
      </c>
      <c r="I104" s="345" t="str">
        <f t="shared" si="59"/>
        <v/>
      </c>
      <c r="J104" s="345" t="str">
        <f t="shared" si="60"/>
        <v/>
      </c>
      <c r="K104" s="329">
        <f t="shared" si="33"/>
        <v>0</v>
      </c>
      <c r="L104" s="456"/>
      <c r="M104" s="456"/>
      <c r="N104" s="456"/>
      <c r="O104" s="238"/>
      <c r="P104" s="281" t="str">
        <f>IFERROR(VLOOKUP($L104,'様式8-2'!$B$63:$N$118,入力規則!C$8,FALSE),"")</f>
        <v/>
      </c>
      <c r="Q104" s="281" t="str">
        <f>IFERROR(VLOOKUP($L104,'様式8-2'!$B$63:$N$118,入力規則!D$8,FALSE),"")</f>
        <v/>
      </c>
      <c r="R104" s="281" t="str">
        <f>IFERROR(VLOOKUP($L104,'様式8-2'!$B$63:$N$118,入力規則!E$8,FALSE),"")</f>
        <v/>
      </c>
      <c r="S104" s="281" t="str">
        <f>IFERROR(VLOOKUP($L104,'様式8-2'!$B$63:$N$118,入力規則!F$8,FALSE),"")</f>
        <v/>
      </c>
      <c r="T104" s="347" t="str">
        <f t="shared" si="61"/>
        <v/>
      </c>
      <c r="U104" s="347" t="str">
        <f t="shared" si="62"/>
        <v/>
      </c>
      <c r="V104" s="281" t="str">
        <f>IFERROR(VLOOKUP($L104,'様式8-2'!$B$63:$N$118,入力規則!G$8,FALSE),"")</f>
        <v/>
      </c>
      <c r="W104" s="281" t="str">
        <f>IFERROR(VLOOKUP($L104,'様式8-2'!$B$63:$N$118,入力規則!H$8,FALSE),"")</f>
        <v/>
      </c>
      <c r="X104" s="281" t="str">
        <f>IFERROR(VLOOKUP($L104,'様式8-2'!$B$63:$N$118,入力規則!I$8,FALSE),"")</f>
        <v/>
      </c>
      <c r="Y104" s="281" t="str">
        <f>IFERROR(VLOOKUP($L104,'様式8-2'!$B$63:$N$118,入力規則!J$8,FALSE),"")</f>
        <v/>
      </c>
      <c r="Z104" s="344" t="str">
        <f t="shared" si="63"/>
        <v/>
      </c>
      <c r="AA104" s="344" t="str">
        <f t="shared" si="64"/>
        <v/>
      </c>
      <c r="AB104" s="456"/>
      <c r="AC104" s="239" t="str">
        <f t="shared" si="65"/>
        <v/>
      </c>
      <c r="AD104" s="239" t="str">
        <f t="shared" si="34"/>
        <v/>
      </c>
      <c r="AE104" s="239" t="str">
        <f t="shared" si="35"/>
        <v/>
      </c>
      <c r="AF104" s="239" t="str">
        <f t="shared" si="36"/>
        <v/>
      </c>
      <c r="AG104" s="239" t="str">
        <f t="shared" si="37"/>
        <v/>
      </c>
      <c r="AH104" s="239" t="str">
        <f t="shared" si="38"/>
        <v/>
      </c>
      <c r="AI104" s="239" t="str">
        <f t="shared" si="39"/>
        <v/>
      </c>
      <c r="AJ104" s="239" t="str">
        <f t="shared" si="40"/>
        <v/>
      </c>
      <c r="AK104" s="281" t="str">
        <f>IFERROR(VLOOKUP($L104,'様式8-2'!$B$63:$N$118,入力規則!M$8,FALSE),"")</f>
        <v/>
      </c>
      <c r="AL104" s="281" t="str">
        <f>IFERROR(VLOOKUP($L104,'様式8-2'!$B$63:$N$118,入力規則!N$8,FALSE),"")</f>
        <v/>
      </c>
      <c r="AM104" s="458"/>
      <c r="AN104" s="307" t="str">
        <f t="shared" si="66"/>
        <v/>
      </c>
      <c r="AO104" s="307" t="str">
        <f t="shared" si="67"/>
        <v/>
      </c>
      <c r="AR104" s="282" t="str">
        <f t="shared" si="41"/>
        <v/>
      </c>
      <c r="AS104" s="282" t="str">
        <f t="shared" si="42"/>
        <v/>
      </c>
      <c r="AT104" s="282" t="str">
        <f t="shared" si="43"/>
        <v/>
      </c>
      <c r="AU104" s="282" t="str">
        <f t="shared" si="44"/>
        <v/>
      </c>
      <c r="AV104" s="282" t="str">
        <f t="shared" si="45"/>
        <v/>
      </c>
      <c r="AW104" s="282" t="str">
        <f t="shared" si="46"/>
        <v/>
      </c>
      <c r="AX104" s="282" t="str">
        <f t="shared" si="47"/>
        <v/>
      </c>
      <c r="AY104" s="282" t="str">
        <f t="shared" si="48"/>
        <v/>
      </c>
      <c r="AZ104" s="282" t="str">
        <f t="shared" si="49"/>
        <v/>
      </c>
      <c r="BA104" s="282" t="str">
        <f t="shared" si="50"/>
        <v/>
      </c>
      <c r="BB104" s="282" t="str">
        <f t="shared" si="51"/>
        <v/>
      </c>
      <c r="BC104" s="282" t="str">
        <f t="shared" si="52"/>
        <v/>
      </c>
      <c r="BD104" s="282" t="str">
        <f t="shared" si="53"/>
        <v/>
      </c>
      <c r="BE104" s="282" t="str">
        <f t="shared" si="54"/>
        <v/>
      </c>
      <c r="BF104" s="282" t="str">
        <f t="shared" si="55"/>
        <v/>
      </c>
      <c r="BG104" s="282" t="str">
        <f t="shared" si="56"/>
        <v/>
      </c>
    </row>
    <row r="105" spans="1:59" x14ac:dyDescent="0.15">
      <c r="A105" s="220">
        <v>9</v>
      </c>
      <c r="C105" s="456"/>
      <c r="D105" s="280"/>
      <c r="E105" s="238"/>
      <c r="F105" s="456"/>
      <c r="G105" s="344">
        <f t="shared" si="57"/>
        <v>0</v>
      </c>
      <c r="H105" s="344">
        <f t="shared" si="58"/>
        <v>0</v>
      </c>
      <c r="I105" s="345" t="str">
        <f t="shared" si="59"/>
        <v/>
      </c>
      <c r="J105" s="345" t="str">
        <f t="shared" si="60"/>
        <v/>
      </c>
      <c r="K105" s="329">
        <f t="shared" si="33"/>
        <v>0</v>
      </c>
      <c r="L105" s="456"/>
      <c r="M105" s="456"/>
      <c r="N105" s="456"/>
      <c r="O105" s="238"/>
      <c r="P105" s="281" t="str">
        <f>IFERROR(VLOOKUP($L105,'様式8-2'!$B$63:$N$118,入力規則!C$8,FALSE),"")</f>
        <v/>
      </c>
      <c r="Q105" s="281" t="str">
        <f>IFERROR(VLOOKUP($L105,'様式8-2'!$B$63:$N$118,入力規則!D$8,FALSE),"")</f>
        <v/>
      </c>
      <c r="R105" s="281" t="str">
        <f>IFERROR(VLOOKUP($L105,'様式8-2'!$B$63:$N$118,入力規則!E$8,FALSE),"")</f>
        <v/>
      </c>
      <c r="S105" s="281" t="str">
        <f>IFERROR(VLOOKUP($L105,'様式8-2'!$B$63:$N$118,入力規則!F$8,FALSE),"")</f>
        <v/>
      </c>
      <c r="T105" s="347" t="str">
        <f t="shared" si="61"/>
        <v/>
      </c>
      <c r="U105" s="347" t="str">
        <f t="shared" si="62"/>
        <v/>
      </c>
      <c r="V105" s="281" t="str">
        <f>IFERROR(VLOOKUP($L105,'様式8-2'!$B$63:$N$118,入力規則!G$8,FALSE),"")</f>
        <v/>
      </c>
      <c r="W105" s="281" t="str">
        <f>IFERROR(VLOOKUP($L105,'様式8-2'!$B$63:$N$118,入力規則!H$8,FALSE),"")</f>
        <v/>
      </c>
      <c r="X105" s="281" t="str">
        <f>IFERROR(VLOOKUP($L105,'様式8-2'!$B$63:$N$118,入力規則!I$8,FALSE),"")</f>
        <v/>
      </c>
      <c r="Y105" s="281" t="str">
        <f>IFERROR(VLOOKUP($L105,'様式8-2'!$B$63:$N$118,入力規則!J$8,FALSE),"")</f>
        <v/>
      </c>
      <c r="Z105" s="344" t="str">
        <f t="shared" si="63"/>
        <v/>
      </c>
      <c r="AA105" s="344" t="str">
        <f t="shared" si="64"/>
        <v/>
      </c>
      <c r="AB105" s="456"/>
      <c r="AC105" s="239" t="str">
        <f t="shared" si="65"/>
        <v/>
      </c>
      <c r="AD105" s="239" t="str">
        <f t="shared" si="34"/>
        <v/>
      </c>
      <c r="AE105" s="239" t="str">
        <f t="shared" si="35"/>
        <v/>
      </c>
      <c r="AF105" s="239" t="str">
        <f t="shared" si="36"/>
        <v/>
      </c>
      <c r="AG105" s="239" t="str">
        <f t="shared" si="37"/>
        <v/>
      </c>
      <c r="AH105" s="239" t="str">
        <f t="shared" si="38"/>
        <v/>
      </c>
      <c r="AI105" s="239" t="str">
        <f t="shared" si="39"/>
        <v/>
      </c>
      <c r="AJ105" s="239" t="str">
        <f t="shared" si="40"/>
        <v/>
      </c>
      <c r="AK105" s="281" t="str">
        <f>IFERROR(VLOOKUP($L105,'様式8-2'!$B$63:$N$118,入力規則!M$8,FALSE),"")</f>
        <v/>
      </c>
      <c r="AL105" s="281" t="str">
        <f>IFERROR(VLOOKUP($L105,'様式8-2'!$B$63:$N$118,入力規則!N$8,FALSE),"")</f>
        <v/>
      </c>
      <c r="AM105" s="458"/>
      <c r="AN105" s="307" t="str">
        <f t="shared" si="66"/>
        <v/>
      </c>
      <c r="AO105" s="307" t="str">
        <f t="shared" si="67"/>
        <v/>
      </c>
      <c r="AR105" s="282" t="str">
        <f t="shared" si="41"/>
        <v/>
      </c>
      <c r="AS105" s="282" t="str">
        <f t="shared" si="42"/>
        <v/>
      </c>
      <c r="AT105" s="282" t="str">
        <f t="shared" si="43"/>
        <v/>
      </c>
      <c r="AU105" s="282" t="str">
        <f t="shared" si="44"/>
        <v/>
      </c>
      <c r="AV105" s="282" t="str">
        <f t="shared" si="45"/>
        <v/>
      </c>
      <c r="AW105" s="282" t="str">
        <f t="shared" si="46"/>
        <v/>
      </c>
      <c r="AX105" s="282" t="str">
        <f t="shared" si="47"/>
        <v/>
      </c>
      <c r="AY105" s="282" t="str">
        <f t="shared" si="48"/>
        <v/>
      </c>
      <c r="AZ105" s="282" t="str">
        <f t="shared" si="49"/>
        <v/>
      </c>
      <c r="BA105" s="282" t="str">
        <f t="shared" si="50"/>
        <v/>
      </c>
      <c r="BB105" s="282" t="str">
        <f t="shared" si="51"/>
        <v/>
      </c>
      <c r="BC105" s="282" t="str">
        <f t="shared" si="52"/>
        <v/>
      </c>
      <c r="BD105" s="282" t="str">
        <f t="shared" si="53"/>
        <v/>
      </c>
      <c r="BE105" s="282" t="str">
        <f t="shared" si="54"/>
        <v/>
      </c>
      <c r="BF105" s="282" t="str">
        <f t="shared" si="55"/>
        <v/>
      </c>
      <c r="BG105" s="282" t="str">
        <f t="shared" si="56"/>
        <v/>
      </c>
    </row>
    <row r="106" spans="1:59" x14ac:dyDescent="0.15">
      <c r="A106" s="220">
        <v>10</v>
      </c>
      <c r="C106" s="456"/>
      <c r="D106" s="280"/>
      <c r="E106" s="238"/>
      <c r="F106" s="456"/>
      <c r="G106" s="344">
        <f t="shared" si="57"/>
        <v>0</v>
      </c>
      <c r="H106" s="344">
        <f t="shared" si="58"/>
        <v>0</v>
      </c>
      <c r="I106" s="345" t="str">
        <f t="shared" si="59"/>
        <v/>
      </c>
      <c r="J106" s="345" t="str">
        <f t="shared" si="60"/>
        <v/>
      </c>
      <c r="K106" s="329">
        <f t="shared" si="33"/>
        <v>0</v>
      </c>
      <c r="L106" s="456"/>
      <c r="M106" s="456"/>
      <c r="N106" s="456"/>
      <c r="O106" s="238"/>
      <c r="P106" s="281" t="str">
        <f>IFERROR(VLOOKUP($L106,'様式8-2'!$B$63:$N$118,入力規則!C$8,FALSE),"")</f>
        <v/>
      </c>
      <c r="Q106" s="281" t="str">
        <f>IFERROR(VLOOKUP($L106,'様式8-2'!$B$63:$N$118,入力規則!D$8,FALSE),"")</f>
        <v/>
      </c>
      <c r="R106" s="281" t="str">
        <f>IFERROR(VLOOKUP($L106,'様式8-2'!$B$63:$N$118,入力規則!E$8,FALSE),"")</f>
        <v/>
      </c>
      <c r="S106" s="281" t="str">
        <f>IFERROR(VLOOKUP($L106,'様式8-2'!$B$63:$N$118,入力規則!F$8,FALSE),"")</f>
        <v/>
      </c>
      <c r="T106" s="347" t="str">
        <f t="shared" si="61"/>
        <v/>
      </c>
      <c r="U106" s="347" t="str">
        <f t="shared" si="62"/>
        <v/>
      </c>
      <c r="V106" s="281" t="str">
        <f>IFERROR(VLOOKUP($L106,'様式8-2'!$B$63:$N$118,入力規則!G$8,FALSE),"")</f>
        <v/>
      </c>
      <c r="W106" s="281" t="str">
        <f>IFERROR(VLOOKUP($L106,'様式8-2'!$B$63:$N$118,入力規則!H$8,FALSE),"")</f>
        <v/>
      </c>
      <c r="X106" s="281" t="str">
        <f>IFERROR(VLOOKUP($L106,'様式8-2'!$B$63:$N$118,入力規則!I$8,FALSE),"")</f>
        <v/>
      </c>
      <c r="Y106" s="281" t="str">
        <f>IFERROR(VLOOKUP($L106,'様式8-2'!$B$63:$N$118,入力規則!J$8,FALSE),"")</f>
        <v/>
      </c>
      <c r="Z106" s="344" t="str">
        <f t="shared" si="63"/>
        <v/>
      </c>
      <c r="AA106" s="344" t="str">
        <f t="shared" si="64"/>
        <v/>
      </c>
      <c r="AB106" s="456"/>
      <c r="AC106" s="239" t="str">
        <f t="shared" si="65"/>
        <v/>
      </c>
      <c r="AD106" s="239" t="str">
        <f t="shared" si="34"/>
        <v/>
      </c>
      <c r="AE106" s="239" t="str">
        <f t="shared" si="35"/>
        <v/>
      </c>
      <c r="AF106" s="239" t="str">
        <f t="shared" si="36"/>
        <v/>
      </c>
      <c r="AG106" s="239" t="str">
        <f t="shared" si="37"/>
        <v/>
      </c>
      <c r="AH106" s="239" t="str">
        <f t="shared" si="38"/>
        <v/>
      </c>
      <c r="AI106" s="239" t="str">
        <f t="shared" si="39"/>
        <v/>
      </c>
      <c r="AJ106" s="239" t="str">
        <f t="shared" si="40"/>
        <v/>
      </c>
      <c r="AK106" s="281" t="str">
        <f>IFERROR(VLOOKUP($L106,'様式8-2'!$B$63:$N$118,入力規則!M$8,FALSE),"")</f>
        <v/>
      </c>
      <c r="AL106" s="281" t="str">
        <f>IFERROR(VLOOKUP($L106,'様式8-2'!$B$63:$N$118,入力規則!N$8,FALSE),"")</f>
        <v/>
      </c>
      <c r="AM106" s="458"/>
      <c r="AN106" s="307" t="str">
        <f t="shared" si="66"/>
        <v/>
      </c>
      <c r="AO106" s="307" t="str">
        <f t="shared" si="67"/>
        <v/>
      </c>
      <c r="AR106" s="282" t="str">
        <f t="shared" si="41"/>
        <v/>
      </c>
      <c r="AS106" s="282" t="str">
        <f t="shared" si="42"/>
        <v/>
      </c>
      <c r="AT106" s="282" t="str">
        <f t="shared" si="43"/>
        <v/>
      </c>
      <c r="AU106" s="282" t="str">
        <f t="shared" si="44"/>
        <v/>
      </c>
      <c r="AV106" s="282" t="str">
        <f t="shared" si="45"/>
        <v/>
      </c>
      <c r="AW106" s="282" t="str">
        <f t="shared" si="46"/>
        <v/>
      </c>
      <c r="AX106" s="282" t="str">
        <f t="shared" si="47"/>
        <v/>
      </c>
      <c r="AY106" s="282" t="str">
        <f t="shared" si="48"/>
        <v/>
      </c>
      <c r="AZ106" s="282" t="str">
        <f t="shared" si="49"/>
        <v/>
      </c>
      <c r="BA106" s="282" t="str">
        <f t="shared" si="50"/>
        <v/>
      </c>
      <c r="BB106" s="282" t="str">
        <f t="shared" si="51"/>
        <v/>
      </c>
      <c r="BC106" s="282" t="str">
        <f t="shared" si="52"/>
        <v/>
      </c>
      <c r="BD106" s="282" t="str">
        <f t="shared" si="53"/>
        <v/>
      </c>
      <c r="BE106" s="282" t="str">
        <f t="shared" si="54"/>
        <v/>
      </c>
      <c r="BF106" s="282" t="str">
        <f t="shared" si="55"/>
        <v/>
      </c>
      <c r="BG106" s="282" t="str">
        <f t="shared" si="56"/>
        <v/>
      </c>
    </row>
    <row r="107" spans="1:59" x14ac:dyDescent="0.15">
      <c r="A107" s="220">
        <v>11</v>
      </c>
      <c r="C107" s="456"/>
      <c r="D107" s="280"/>
      <c r="E107" s="238"/>
      <c r="F107" s="456"/>
      <c r="G107" s="344">
        <f t="shared" si="57"/>
        <v>0</v>
      </c>
      <c r="H107" s="344">
        <f t="shared" si="58"/>
        <v>0</v>
      </c>
      <c r="I107" s="345" t="str">
        <f>IFERROR(P107/(R107+X107),"")</f>
        <v/>
      </c>
      <c r="J107" s="345" t="str">
        <f t="shared" si="60"/>
        <v/>
      </c>
      <c r="K107" s="329">
        <f t="shared" si="33"/>
        <v>0</v>
      </c>
      <c r="L107" s="456"/>
      <c r="M107" s="456"/>
      <c r="N107" s="456"/>
      <c r="O107" s="238"/>
      <c r="P107" s="281" t="str">
        <f>IFERROR(VLOOKUP($L107,'様式8-2'!$B$63:$N$118,入力規則!C$8,FALSE),"")</f>
        <v/>
      </c>
      <c r="Q107" s="281" t="str">
        <f>IFERROR(VLOOKUP($L107,'様式8-2'!$B$63:$N$118,入力規則!D$8,FALSE),"")</f>
        <v/>
      </c>
      <c r="R107" s="281" t="str">
        <f>IFERROR(VLOOKUP($L107,'様式8-2'!$B$63:$N$118,入力規則!E$8,FALSE),"")</f>
        <v/>
      </c>
      <c r="S107" s="281" t="str">
        <f>IFERROR(VLOOKUP($L107,'様式8-2'!$B$63:$N$118,入力規則!F$8,FALSE),"")</f>
        <v/>
      </c>
      <c r="T107" s="347" t="str">
        <f t="shared" si="61"/>
        <v/>
      </c>
      <c r="U107" s="347" t="str">
        <f t="shared" si="62"/>
        <v/>
      </c>
      <c r="V107" s="281" t="str">
        <f>IFERROR(VLOOKUP($L107,'様式8-2'!$B$63:$N$118,入力規則!G$8,FALSE),"")</f>
        <v/>
      </c>
      <c r="W107" s="281" t="str">
        <f>IFERROR(VLOOKUP($L107,'様式8-2'!$B$63:$N$118,入力規則!H$8,FALSE),"")</f>
        <v/>
      </c>
      <c r="X107" s="281" t="str">
        <f>IFERROR(VLOOKUP($L107,'様式8-2'!$B$63:$N$118,入力規則!I$8,FALSE),"")</f>
        <v/>
      </c>
      <c r="Y107" s="281" t="str">
        <f>IFERROR(VLOOKUP($L107,'様式8-2'!$B$63:$N$118,入力規則!J$8,FALSE),"")</f>
        <v/>
      </c>
      <c r="Z107" s="344" t="str">
        <f t="shared" si="63"/>
        <v/>
      </c>
      <c r="AA107" s="344" t="str">
        <f t="shared" si="64"/>
        <v/>
      </c>
      <c r="AB107" s="456"/>
      <c r="AC107" s="239" t="str">
        <f t="shared" si="65"/>
        <v/>
      </c>
      <c r="AD107" s="239" t="str">
        <f t="shared" si="34"/>
        <v/>
      </c>
      <c r="AE107" s="239" t="str">
        <f t="shared" si="35"/>
        <v/>
      </c>
      <c r="AF107" s="239" t="str">
        <f t="shared" si="36"/>
        <v/>
      </c>
      <c r="AG107" s="239" t="str">
        <f t="shared" si="37"/>
        <v/>
      </c>
      <c r="AH107" s="239" t="str">
        <f t="shared" si="38"/>
        <v/>
      </c>
      <c r="AI107" s="239" t="str">
        <f t="shared" si="39"/>
        <v/>
      </c>
      <c r="AJ107" s="239" t="str">
        <f t="shared" si="40"/>
        <v/>
      </c>
      <c r="AK107" s="281" t="str">
        <f>IFERROR(VLOOKUP($L107,'様式8-2'!$B$63:$N$118,入力規則!M$8,FALSE),"")</f>
        <v/>
      </c>
      <c r="AL107" s="281" t="str">
        <f>IFERROR(VLOOKUP($L107,'様式8-2'!$B$63:$N$118,入力規則!N$8,FALSE),"")</f>
        <v/>
      </c>
      <c r="AM107" s="458"/>
      <c r="AN107" s="307" t="str">
        <f t="shared" si="66"/>
        <v/>
      </c>
      <c r="AO107" s="307" t="str">
        <f t="shared" si="67"/>
        <v/>
      </c>
      <c r="AR107" s="282" t="str">
        <f t="shared" si="41"/>
        <v/>
      </c>
      <c r="AS107" s="282" t="str">
        <f t="shared" si="42"/>
        <v/>
      </c>
      <c r="AT107" s="282" t="str">
        <f t="shared" si="43"/>
        <v/>
      </c>
      <c r="AU107" s="282" t="str">
        <f t="shared" si="44"/>
        <v/>
      </c>
      <c r="AV107" s="282" t="str">
        <f t="shared" si="45"/>
        <v/>
      </c>
      <c r="AW107" s="282" t="str">
        <f t="shared" si="46"/>
        <v/>
      </c>
      <c r="AX107" s="282" t="str">
        <f t="shared" si="47"/>
        <v/>
      </c>
      <c r="AY107" s="282" t="str">
        <f t="shared" si="48"/>
        <v/>
      </c>
      <c r="AZ107" s="282" t="str">
        <f t="shared" si="49"/>
        <v/>
      </c>
      <c r="BA107" s="282" t="str">
        <f t="shared" si="50"/>
        <v/>
      </c>
      <c r="BB107" s="282" t="str">
        <f t="shared" si="51"/>
        <v/>
      </c>
      <c r="BC107" s="282" t="str">
        <f t="shared" si="52"/>
        <v/>
      </c>
      <c r="BD107" s="282" t="str">
        <f t="shared" si="53"/>
        <v/>
      </c>
      <c r="BE107" s="282" t="str">
        <f t="shared" si="54"/>
        <v/>
      </c>
      <c r="BF107" s="282" t="str">
        <f t="shared" si="55"/>
        <v/>
      </c>
      <c r="BG107" s="282" t="str">
        <f t="shared" si="56"/>
        <v/>
      </c>
    </row>
    <row r="108" spans="1:59" x14ac:dyDescent="0.15">
      <c r="A108" s="220">
        <v>12</v>
      </c>
      <c r="C108" s="456"/>
      <c r="D108" s="280"/>
      <c r="E108" s="238"/>
      <c r="F108" s="456"/>
      <c r="G108" s="344">
        <f t="shared" si="57"/>
        <v>0</v>
      </c>
      <c r="H108" s="344">
        <f t="shared" si="58"/>
        <v>0</v>
      </c>
      <c r="I108" s="345" t="str">
        <f t="shared" si="59"/>
        <v/>
      </c>
      <c r="J108" s="345" t="str">
        <f t="shared" si="60"/>
        <v/>
      </c>
      <c r="K108" s="329">
        <f t="shared" si="33"/>
        <v>0</v>
      </c>
      <c r="L108" s="456"/>
      <c r="M108" s="456"/>
      <c r="N108" s="456"/>
      <c r="O108" s="238"/>
      <c r="P108" s="281" t="str">
        <f>IFERROR(VLOOKUP($L108,'様式8-2'!$B$63:$N$118,入力規則!C$8,FALSE),"")</f>
        <v/>
      </c>
      <c r="Q108" s="281" t="str">
        <f>IFERROR(VLOOKUP($L108,'様式8-2'!$B$63:$N$118,入力規則!D$8,FALSE),"")</f>
        <v/>
      </c>
      <c r="R108" s="281" t="str">
        <f>IFERROR(VLOOKUP($L108,'様式8-2'!$B$63:$N$118,入力規則!E$8,FALSE),"")</f>
        <v/>
      </c>
      <c r="S108" s="281" t="str">
        <f>IFERROR(VLOOKUP($L108,'様式8-2'!$B$63:$N$118,入力規則!F$8,FALSE),"")</f>
        <v/>
      </c>
      <c r="T108" s="347" t="str">
        <f t="shared" si="61"/>
        <v/>
      </c>
      <c r="U108" s="347" t="str">
        <f t="shared" si="62"/>
        <v/>
      </c>
      <c r="V108" s="281" t="str">
        <f>IFERROR(VLOOKUP($L108,'様式8-2'!$B$63:$N$118,入力規則!G$8,FALSE),"")</f>
        <v/>
      </c>
      <c r="W108" s="281" t="str">
        <f>IFERROR(VLOOKUP($L108,'様式8-2'!$B$63:$N$118,入力規則!H$8,FALSE),"")</f>
        <v/>
      </c>
      <c r="X108" s="281" t="str">
        <f>IFERROR(VLOOKUP($L108,'様式8-2'!$B$63:$N$118,入力規則!I$8,FALSE),"")</f>
        <v/>
      </c>
      <c r="Y108" s="281" t="str">
        <f>IFERROR(VLOOKUP($L108,'様式8-2'!$B$63:$N$118,入力規則!J$8,FALSE),"")</f>
        <v/>
      </c>
      <c r="Z108" s="344" t="str">
        <f t="shared" si="63"/>
        <v/>
      </c>
      <c r="AA108" s="344" t="str">
        <f t="shared" si="64"/>
        <v/>
      </c>
      <c r="AB108" s="456"/>
      <c r="AC108" s="239" t="str">
        <f t="shared" si="65"/>
        <v/>
      </c>
      <c r="AD108" s="239" t="str">
        <f t="shared" si="34"/>
        <v/>
      </c>
      <c r="AE108" s="239" t="str">
        <f t="shared" si="35"/>
        <v/>
      </c>
      <c r="AF108" s="239" t="str">
        <f t="shared" si="36"/>
        <v/>
      </c>
      <c r="AG108" s="239" t="str">
        <f t="shared" si="37"/>
        <v/>
      </c>
      <c r="AH108" s="239" t="str">
        <f t="shared" si="38"/>
        <v/>
      </c>
      <c r="AI108" s="239" t="str">
        <f t="shared" si="39"/>
        <v/>
      </c>
      <c r="AJ108" s="239" t="str">
        <f t="shared" si="40"/>
        <v/>
      </c>
      <c r="AK108" s="281" t="str">
        <f>IFERROR(VLOOKUP($L108,'様式8-2'!$B$63:$N$118,入力規則!M$8,FALSE),"")</f>
        <v/>
      </c>
      <c r="AL108" s="281" t="str">
        <f>IFERROR(VLOOKUP($L108,'様式8-2'!$B$63:$N$118,入力規則!N$8,FALSE),"")</f>
        <v/>
      </c>
      <c r="AM108" s="458"/>
      <c r="AN108" s="307" t="str">
        <f t="shared" si="66"/>
        <v/>
      </c>
      <c r="AO108" s="307" t="str">
        <f t="shared" si="67"/>
        <v/>
      </c>
      <c r="AR108" s="282" t="str">
        <f t="shared" si="41"/>
        <v/>
      </c>
      <c r="AS108" s="282" t="str">
        <f t="shared" si="42"/>
        <v/>
      </c>
      <c r="AT108" s="282" t="str">
        <f t="shared" si="43"/>
        <v/>
      </c>
      <c r="AU108" s="282" t="str">
        <f t="shared" si="44"/>
        <v/>
      </c>
      <c r="AV108" s="282" t="str">
        <f t="shared" si="45"/>
        <v/>
      </c>
      <c r="AW108" s="282" t="str">
        <f t="shared" si="46"/>
        <v/>
      </c>
      <c r="AX108" s="282" t="str">
        <f t="shared" si="47"/>
        <v/>
      </c>
      <c r="AY108" s="282" t="str">
        <f t="shared" si="48"/>
        <v/>
      </c>
      <c r="AZ108" s="282" t="str">
        <f t="shared" si="49"/>
        <v/>
      </c>
      <c r="BA108" s="282" t="str">
        <f t="shared" si="50"/>
        <v/>
      </c>
      <c r="BB108" s="282" t="str">
        <f t="shared" si="51"/>
        <v/>
      </c>
      <c r="BC108" s="282" t="str">
        <f t="shared" si="52"/>
        <v/>
      </c>
      <c r="BD108" s="282" t="str">
        <f t="shared" si="53"/>
        <v/>
      </c>
      <c r="BE108" s="282" t="str">
        <f t="shared" si="54"/>
        <v/>
      </c>
      <c r="BF108" s="282" t="str">
        <f t="shared" si="55"/>
        <v/>
      </c>
      <c r="BG108" s="282" t="str">
        <f t="shared" si="56"/>
        <v/>
      </c>
    </row>
    <row r="109" spans="1:59" x14ac:dyDescent="0.15">
      <c r="A109" s="220">
        <v>13</v>
      </c>
      <c r="C109" s="456"/>
      <c r="D109" s="280"/>
      <c r="E109" s="238"/>
      <c r="F109" s="456"/>
      <c r="G109" s="344">
        <f t="shared" si="57"/>
        <v>0</v>
      </c>
      <c r="H109" s="344">
        <f t="shared" si="58"/>
        <v>0</v>
      </c>
      <c r="I109" s="345" t="str">
        <f t="shared" si="59"/>
        <v/>
      </c>
      <c r="J109" s="345" t="str">
        <f t="shared" si="60"/>
        <v/>
      </c>
      <c r="K109" s="329">
        <f t="shared" si="33"/>
        <v>0</v>
      </c>
      <c r="L109" s="456"/>
      <c r="M109" s="456"/>
      <c r="N109" s="456"/>
      <c r="O109" s="238"/>
      <c r="P109" s="281" t="str">
        <f>IFERROR(VLOOKUP($L109,'様式8-2'!$B$63:$N$118,入力規則!C$8,FALSE),"")</f>
        <v/>
      </c>
      <c r="Q109" s="281" t="str">
        <f>IFERROR(VLOOKUP($L109,'様式8-2'!$B$63:$N$118,入力規則!D$8,FALSE),"")</f>
        <v/>
      </c>
      <c r="R109" s="281" t="str">
        <f>IFERROR(VLOOKUP($L109,'様式8-2'!$B$63:$N$118,入力規則!E$8,FALSE),"")</f>
        <v/>
      </c>
      <c r="S109" s="281" t="str">
        <f>IFERROR(VLOOKUP($L109,'様式8-2'!$B$63:$N$118,入力規則!F$8,FALSE),"")</f>
        <v/>
      </c>
      <c r="T109" s="347" t="str">
        <f t="shared" si="61"/>
        <v/>
      </c>
      <c r="U109" s="347" t="str">
        <f t="shared" si="62"/>
        <v/>
      </c>
      <c r="V109" s="281" t="str">
        <f>IFERROR(VLOOKUP($L109,'様式8-2'!$B$63:$N$118,入力規則!G$8,FALSE),"")</f>
        <v/>
      </c>
      <c r="W109" s="281" t="str">
        <f>IFERROR(VLOOKUP($L109,'様式8-2'!$B$63:$N$118,入力規則!H$8,FALSE),"")</f>
        <v/>
      </c>
      <c r="X109" s="281" t="str">
        <f>IFERROR(VLOOKUP($L109,'様式8-2'!$B$63:$N$118,入力規則!I$8,FALSE),"")</f>
        <v/>
      </c>
      <c r="Y109" s="281" t="str">
        <f>IFERROR(VLOOKUP($L109,'様式8-2'!$B$63:$N$118,入力規則!J$8,FALSE),"")</f>
        <v/>
      </c>
      <c r="Z109" s="344" t="str">
        <f t="shared" si="63"/>
        <v/>
      </c>
      <c r="AA109" s="344" t="str">
        <f t="shared" si="64"/>
        <v/>
      </c>
      <c r="AB109" s="456"/>
      <c r="AC109" s="239" t="str">
        <f t="shared" si="65"/>
        <v/>
      </c>
      <c r="AD109" s="239" t="str">
        <f t="shared" si="34"/>
        <v/>
      </c>
      <c r="AE109" s="239" t="str">
        <f t="shared" si="35"/>
        <v/>
      </c>
      <c r="AF109" s="239" t="str">
        <f t="shared" si="36"/>
        <v/>
      </c>
      <c r="AG109" s="239" t="str">
        <f t="shared" si="37"/>
        <v/>
      </c>
      <c r="AH109" s="239" t="str">
        <f t="shared" si="38"/>
        <v/>
      </c>
      <c r="AI109" s="239" t="str">
        <f t="shared" si="39"/>
        <v/>
      </c>
      <c r="AJ109" s="239" t="str">
        <f t="shared" si="40"/>
        <v/>
      </c>
      <c r="AK109" s="281" t="str">
        <f>IFERROR(VLOOKUP($L109,'様式8-2'!$B$63:$N$118,入力規則!M$8,FALSE),"")</f>
        <v/>
      </c>
      <c r="AL109" s="281" t="str">
        <f>IFERROR(VLOOKUP($L109,'様式8-2'!$B$63:$N$118,入力規則!N$8,FALSE),"")</f>
        <v/>
      </c>
      <c r="AM109" s="458"/>
      <c r="AN109" s="307" t="str">
        <f t="shared" si="66"/>
        <v/>
      </c>
      <c r="AO109" s="307" t="str">
        <f t="shared" si="67"/>
        <v/>
      </c>
      <c r="AR109" s="282" t="str">
        <f t="shared" si="41"/>
        <v/>
      </c>
      <c r="AS109" s="282" t="str">
        <f t="shared" si="42"/>
        <v/>
      </c>
      <c r="AT109" s="282" t="str">
        <f t="shared" si="43"/>
        <v/>
      </c>
      <c r="AU109" s="282" t="str">
        <f t="shared" si="44"/>
        <v/>
      </c>
      <c r="AV109" s="282" t="str">
        <f t="shared" si="45"/>
        <v/>
      </c>
      <c r="AW109" s="282" t="str">
        <f t="shared" si="46"/>
        <v/>
      </c>
      <c r="AX109" s="282" t="str">
        <f t="shared" si="47"/>
        <v/>
      </c>
      <c r="AY109" s="282" t="str">
        <f t="shared" si="48"/>
        <v/>
      </c>
      <c r="AZ109" s="282" t="str">
        <f t="shared" si="49"/>
        <v/>
      </c>
      <c r="BA109" s="282" t="str">
        <f t="shared" si="50"/>
        <v/>
      </c>
      <c r="BB109" s="282" t="str">
        <f t="shared" si="51"/>
        <v/>
      </c>
      <c r="BC109" s="282" t="str">
        <f t="shared" si="52"/>
        <v/>
      </c>
      <c r="BD109" s="282" t="str">
        <f t="shared" si="53"/>
        <v/>
      </c>
      <c r="BE109" s="282" t="str">
        <f t="shared" si="54"/>
        <v/>
      </c>
      <c r="BF109" s="282" t="str">
        <f t="shared" si="55"/>
        <v/>
      </c>
      <c r="BG109" s="282" t="str">
        <f t="shared" si="56"/>
        <v/>
      </c>
    </row>
    <row r="110" spans="1:59" x14ac:dyDescent="0.15">
      <c r="A110" s="220">
        <v>14</v>
      </c>
      <c r="C110" s="456"/>
      <c r="D110" s="280"/>
      <c r="E110" s="238"/>
      <c r="F110" s="456"/>
      <c r="G110" s="344">
        <f t="shared" si="57"/>
        <v>0</v>
      </c>
      <c r="H110" s="344">
        <f t="shared" si="58"/>
        <v>0</v>
      </c>
      <c r="I110" s="345" t="str">
        <f t="shared" si="59"/>
        <v/>
      </c>
      <c r="J110" s="345" t="str">
        <f t="shared" si="60"/>
        <v/>
      </c>
      <c r="K110" s="329">
        <f t="shared" si="33"/>
        <v>0</v>
      </c>
      <c r="L110" s="456"/>
      <c r="M110" s="456"/>
      <c r="N110" s="456"/>
      <c r="O110" s="238"/>
      <c r="P110" s="281" t="str">
        <f>IFERROR(VLOOKUP($L110,'様式8-2'!$B$63:$N$118,入力規則!C$8,FALSE),"")</f>
        <v/>
      </c>
      <c r="Q110" s="281" t="str">
        <f>IFERROR(VLOOKUP($L110,'様式8-2'!$B$63:$N$118,入力規則!D$8,FALSE),"")</f>
        <v/>
      </c>
      <c r="R110" s="281" t="str">
        <f>IFERROR(VLOOKUP($L110,'様式8-2'!$B$63:$N$118,入力規則!E$8,FALSE),"")</f>
        <v/>
      </c>
      <c r="S110" s="281" t="str">
        <f>IFERROR(VLOOKUP($L110,'様式8-2'!$B$63:$N$118,入力規則!F$8,FALSE),"")</f>
        <v/>
      </c>
      <c r="T110" s="347" t="str">
        <f t="shared" si="61"/>
        <v/>
      </c>
      <c r="U110" s="347" t="str">
        <f t="shared" si="62"/>
        <v/>
      </c>
      <c r="V110" s="281" t="str">
        <f>IFERROR(VLOOKUP($L110,'様式8-2'!$B$63:$N$118,入力規則!G$8,FALSE),"")</f>
        <v/>
      </c>
      <c r="W110" s="281" t="str">
        <f>IFERROR(VLOOKUP($L110,'様式8-2'!$B$63:$N$118,入力規則!H$8,FALSE),"")</f>
        <v/>
      </c>
      <c r="X110" s="281" t="str">
        <f>IFERROR(VLOOKUP($L110,'様式8-2'!$B$63:$N$118,入力規則!I$8,FALSE),"")</f>
        <v/>
      </c>
      <c r="Y110" s="281" t="str">
        <f>IFERROR(VLOOKUP($L110,'様式8-2'!$B$63:$N$118,入力規則!J$8,FALSE),"")</f>
        <v/>
      </c>
      <c r="Z110" s="344" t="str">
        <f t="shared" si="63"/>
        <v/>
      </c>
      <c r="AA110" s="344" t="str">
        <f t="shared" si="64"/>
        <v/>
      </c>
      <c r="AB110" s="456"/>
      <c r="AC110" s="239" t="str">
        <f t="shared" si="65"/>
        <v/>
      </c>
      <c r="AD110" s="239" t="str">
        <f t="shared" si="34"/>
        <v/>
      </c>
      <c r="AE110" s="239" t="str">
        <f t="shared" si="35"/>
        <v/>
      </c>
      <c r="AF110" s="239" t="str">
        <f t="shared" si="36"/>
        <v/>
      </c>
      <c r="AG110" s="239" t="str">
        <f t="shared" si="37"/>
        <v/>
      </c>
      <c r="AH110" s="239" t="str">
        <f t="shared" si="38"/>
        <v/>
      </c>
      <c r="AI110" s="239" t="str">
        <f t="shared" si="39"/>
        <v/>
      </c>
      <c r="AJ110" s="239" t="str">
        <f t="shared" si="40"/>
        <v/>
      </c>
      <c r="AK110" s="281" t="str">
        <f>IFERROR(VLOOKUP($L110,'様式8-2'!$B$63:$N$118,入力規則!M$8,FALSE),"")</f>
        <v/>
      </c>
      <c r="AL110" s="281" t="str">
        <f>IFERROR(VLOOKUP($L110,'様式8-2'!$B$63:$N$118,入力規則!N$8,FALSE),"")</f>
        <v/>
      </c>
      <c r="AM110" s="458"/>
      <c r="AN110" s="307" t="str">
        <f t="shared" si="66"/>
        <v/>
      </c>
      <c r="AO110" s="307" t="str">
        <f t="shared" si="67"/>
        <v/>
      </c>
      <c r="AR110" s="282" t="str">
        <f t="shared" si="41"/>
        <v/>
      </c>
      <c r="AS110" s="282" t="str">
        <f t="shared" si="42"/>
        <v/>
      </c>
      <c r="AT110" s="282" t="str">
        <f t="shared" si="43"/>
        <v/>
      </c>
      <c r="AU110" s="282" t="str">
        <f t="shared" si="44"/>
        <v/>
      </c>
      <c r="AV110" s="282" t="str">
        <f t="shared" si="45"/>
        <v/>
      </c>
      <c r="AW110" s="282" t="str">
        <f t="shared" si="46"/>
        <v/>
      </c>
      <c r="AX110" s="282" t="str">
        <f t="shared" si="47"/>
        <v/>
      </c>
      <c r="AY110" s="282" t="str">
        <f t="shared" si="48"/>
        <v/>
      </c>
      <c r="AZ110" s="282" t="str">
        <f t="shared" si="49"/>
        <v/>
      </c>
      <c r="BA110" s="282" t="str">
        <f t="shared" si="50"/>
        <v/>
      </c>
      <c r="BB110" s="282" t="str">
        <f t="shared" si="51"/>
        <v/>
      </c>
      <c r="BC110" s="282" t="str">
        <f t="shared" si="52"/>
        <v/>
      </c>
      <c r="BD110" s="282" t="str">
        <f t="shared" si="53"/>
        <v/>
      </c>
      <c r="BE110" s="282" t="str">
        <f t="shared" si="54"/>
        <v/>
      </c>
      <c r="BF110" s="282" t="str">
        <f t="shared" si="55"/>
        <v/>
      </c>
      <c r="BG110" s="282" t="str">
        <f t="shared" si="56"/>
        <v/>
      </c>
    </row>
    <row r="111" spans="1:59" x14ac:dyDescent="0.15">
      <c r="A111" s="220">
        <v>15</v>
      </c>
      <c r="C111" s="456"/>
      <c r="D111" s="280"/>
      <c r="E111" s="238"/>
      <c r="F111" s="456"/>
      <c r="G111" s="344">
        <f t="shared" si="57"/>
        <v>0</v>
      </c>
      <c r="H111" s="344">
        <f t="shared" si="58"/>
        <v>0</v>
      </c>
      <c r="I111" s="345" t="str">
        <f t="shared" si="59"/>
        <v/>
      </c>
      <c r="J111" s="345" t="str">
        <f t="shared" si="60"/>
        <v/>
      </c>
      <c r="K111" s="329">
        <f t="shared" si="33"/>
        <v>0</v>
      </c>
      <c r="L111" s="456"/>
      <c r="M111" s="456"/>
      <c r="N111" s="456"/>
      <c r="O111" s="238"/>
      <c r="P111" s="281" t="str">
        <f>IFERROR(VLOOKUP($L111,'様式8-2'!$B$63:$N$118,入力規則!C$8,FALSE),"")</f>
        <v/>
      </c>
      <c r="Q111" s="281" t="str">
        <f>IFERROR(VLOOKUP($L111,'様式8-2'!$B$63:$N$118,入力規則!D$8,FALSE),"")</f>
        <v/>
      </c>
      <c r="R111" s="281" t="str">
        <f>IFERROR(VLOOKUP($L111,'様式8-2'!$B$63:$N$118,入力規則!E$8,FALSE),"")</f>
        <v/>
      </c>
      <c r="S111" s="281" t="str">
        <f>IFERROR(VLOOKUP($L111,'様式8-2'!$B$63:$N$118,入力規則!F$8,FALSE),"")</f>
        <v/>
      </c>
      <c r="T111" s="347" t="str">
        <f t="shared" si="61"/>
        <v/>
      </c>
      <c r="U111" s="347" t="str">
        <f t="shared" si="62"/>
        <v/>
      </c>
      <c r="V111" s="281" t="str">
        <f>IFERROR(VLOOKUP($L111,'様式8-2'!$B$63:$N$118,入力規則!G$8,FALSE),"")</f>
        <v/>
      </c>
      <c r="W111" s="281" t="str">
        <f>IFERROR(VLOOKUP($L111,'様式8-2'!$B$63:$N$118,入力規則!H$8,FALSE),"")</f>
        <v/>
      </c>
      <c r="X111" s="281" t="str">
        <f>IFERROR(VLOOKUP($L111,'様式8-2'!$B$63:$N$118,入力規則!I$8,FALSE),"")</f>
        <v/>
      </c>
      <c r="Y111" s="281" t="str">
        <f>IFERROR(VLOOKUP($L111,'様式8-2'!$B$63:$N$118,入力規則!J$8,FALSE),"")</f>
        <v/>
      </c>
      <c r="Z111" s="344" t="str">
        <f t="shared" si="63"/>
        <v/>
      </c>
      <c r="AA111" s="344" t="str">
        <f t="shared" si="64"/>
        <v/>
      </c>
      <c r="AB111" s="456"/>
      <c r="AC111" s="239" t="str">
        <f t="shared" si="65"/>
        <v/>
      </c>
      <c r="AD111" s="239" t="str">
        <f t="shared" si="34"/>
        <v/>
      </c>
      <c r="AE111" s="239" t="str">
        <f t="shared" si="35"/>
        <v/>
      </c>
      <c r="AF111" s="239" t="str">
        <f t="shared" si="36"/>
        <v/>
      </c>
      <c r="AG111" s="239" t="str">
        <f t="shared" si="37"/>
        <v/>
      </c>
      <c r="AH111" s="239" t="str">
        <f t="shared" si="38"/>
        <v/>
      </c>
      <c r="AI111" s="239" t="str">
        <f t="shared" si="39"/>
        <v/>
      </c>
      <c r="AJ111" s="239" t="str">
        <f t="shared" si="40"/>
        <v/>
      </c>
      <c r="AK111" s="281" t="str">
        <f>IFERROR(VLOOKUP($L111,'様式8-2'!$B$63:$N$118,入力規則!M$8,FALSE),"")</f>
        <v/>
      </c>
      <c r="AL111" s="281" t="str">
        <f>IFERROR(VLOOKUP($L111,'様式8-2'!$B$63:$N$118,入力規則!N$8,FALSE),"")</f>
        <v/>
      </c>
      <c r="AM111" s="458"/>
      <c r="AN111" s="307" t="str">
        <f t="shared" si="66"/>
        <v/>
      </c>
      <c r="AO111" s="307" t="str">
        <f t="shared" si="67"/>
        <v/>
      </c>
      <c r="AR111" s="282" t="str">
        <f t="shared" si="41"/>
        <v/>
      </c>
      <c r="AS111" s="282" t="str">
        <f t="shared" si="42"/>
        <v/>
      </c>
      <c r="AT111" s="282" t="str">
        <f t="shared" si="43"/>
        <v/>
      </c>
      <c r="AU111" s="282" t="str">
        <f t="shared" si="44"/>
        <v/>
      </c>
      <c r="AV111" s="282" t="str">
        <f t="shared" si="45"/>
        <v/>
      </c>
      <c r="AW111" s="282" t="str">
        <f t="shared" si="46"/>
        <v/>
      </c>
      <c r="AX111" s="282" t="str">
        <f t="shared" si="47"/>
        <v/>
      </c>
      <c r="AY111" s="282" t="str">
        <f t="shared" si="48"/>
        <v/>
      </c>
      <c r="AZ111" s="282" t="str">
        <f t="shared" si="49"/>
        <v/>
      </c>
      <c r="BA111" s="282" t="str">
        <f t="shared" si="50"/>
        <v/>
      </c>
      <c r="BB111" s="282" t="str">
        <f t="shared" si="51"/>
        <v/>
      </c>
      <c r="BC111" s="282" t="str">
        <f t="shared" si="52"/>
        <v/>
      </c>
      <c r="BD111" s="282" t="str">
        <f t="shared" si="53"/>
        <v/>
      </c>
      <c r="BE111" s="282" t="str">
        <f t="shared" si="54"/>
        <v/>
      </c>
      <c r="BF111" s="282" t="str">
        <f t="shared" si="55"/>
        <v/>
      </c>
      <c r="BG111" s="282" t="str">
        <f t="shared" si="56"/>
        <v/>
      </c>
    </row>
    <row r="112" spans="1:59" x14ac:dyDescent="0.15">
      <c r="A112" s="220">
        <v>16</v>
      </c>
      <c r="C112" s="456"/>
      <c r="D112" s="280"/>
      <c r="E112" s="238"/>
      <c r="F112" s="456"/>
      <c r="G112" s="344">
        <f t="shared" si="57"/>
        <v>0</v>
      </c>
      <c r="H112" s="344">
        <f t="shared" si="58"/>
        <v>0</v>
      </c>
      <c r="I112" s="345" t="str">
        <f t="shared" si="59"/>
        <v/>
      </c>
      <c r="J112" s="345" t="str">
        <f t="shared" si="60"/>
        <v/>
      </c>
      <c r="K112" s="329">
        <f t="shared" si="33"/>
        <v>0</v>
      </c>
      <c r="L112" s="456"/>
      <c r="M112" s="456"/>
      <c r="N112" s="456"/>
      <c r="O112" s="238"/>
      <c r="P112" s="281" t="str">
        <f>IFERROR(VLOOKUP($L112,'様式8-2'!$B$63:$N$118,入力規則!C$8,FALSE),"")</f>
        <v/>
      </c>
      <c r="Q112" s="281" t="str">
        <f>IFERROR(VLOOKUP($L112,'様式8-2'!$B$63:$N$118,入力規則!D$8,FALSE),"")</f>
        <v/>
      </c>
      <c r="R112" s="281" t="str">
        <f>IFERROR(VLOOKUP($L112,'様式8-2'!$B$63:$N$118,入力規則!E$8,FALSE),"")</f>
        <v/>
      </c>
      <c r="S112" s="281" t="str">
        <f>IFERROR(VLOOKUP($L112,'様式8-2'!$B$63:$N$118,入力規則!F$8,FALSE),"")</f>
        <v/>
      </c>
      <c r="T112" s="347" t="str">
        <f t="shared" si="61"/>
        <v/>
      </c>
      <c r="U112" s="347" t="str">
        <f t="shared" si="62"/>
        <v/>
      </c>
      <c r="V112" s="281" t="str">
        <f>IFERROR(VLOOKUP($L112,'様式8-2'!$B$63:$N$118,入力規則!G$8,FALSE),"")</f>
        <v/>
      </c>
      <c r="W112" s="281" t="str">
        <f>IFERROR(VLOOKUP($L112,'様式8-2'!$B$63:$N$118,入力規則!H$8,FALSE),"")</f>
        <v/>
      </c>
      <c r="X112" s="281" t="str">
        <f>IFERROR(VLOOKUP($L112,'様式8-2'!$B$63:$N$118,入力規則!I$8,FALSE),"")</f>
        <v/>
      </c>
      <c r="Y112" s="281" t="str">
        <f>IFERROR(VLOOKUP($L112,'様式8-2'!$B$63:$N$118,入力規則!J$8,FALSE),"")</f>
        <v/>
      </c>
      <c r="Z112" s="344" t="str">
        <f t="shared" si="63"/>
        <v/>
      </c>
      <c r="AA112" s="344" t="str">
        <f t="shared" si="64"/>
        <v/>
      </c>
      <c r="AB112" s="456"/>
      <c r="AC112" s="239" t="str">
        <f t="shared" si="65"/>
        <v/>
      </c>
      <c r="AD112" s="239" t="str">
        <f t="shared" si="34"/>
        <v/>
      </c>
      <c r="AE112" s="239" t="str">
        <f t="shared" si="35"/>
        <v/>
      </c>
      <c r="AF112" s="239" t="str">
        <f t="shared" si="36"/>
        <v/>
      </c>
      <c r="AG112" s="239" t="str">
        <f t="shared" si="37"/>
        <v/>
      </c>
      <c r="AH112" s="239" t="str">
        <f t="shared" si="38"/>
        <v/>
      </c>
      <c r="AI112" s="239" t="str">
        <f t="shared" si="39"/>
        <v/>
      </c>
      <c r="AJ112" s="239" t="str">
        <f t="shared" si="40"/>
        <v/>
      </c>
      <c r="AK112" s="281" t="str">
        <f>IFERROR(VLOOKUP($L112,'様式8-2'!$B$63:$N$118,入力規則!M$8,FALSE),"")</f>
        <v/>
      </c>
      <c r="AL112" s="281" t="str">
        <f>IFERROR(VLOOKUP($L112,'様式8-2'!$B$63:$N$118,入力規則!N$8,FALSE),"")</f>
        <v/>
      </c>
      <c r="AM112" s="458"/>
      <c r="AN112" s="307" t="str">
        <f t="shared" si="66"/>
        <v/>
      </c>
      <c r="AO112" s="307" t="str">
        <f t="shared" si="67"/>
        <v/>
      </c>
      <c r="AR112" s="282" t="str">
        <f t="shared" si="41"/>
        <v/>
      </c>
      <c r="AS112" s="282" t="str">
        <f t="shared" si="42"/>
        <v/>
      </c>
      <c r="AT112" s="282" t="str">
        <f t="shared" si="43"/>
        <v/>
      </c>
      <c r="AU112" s="282" t="str">
        <f t="shared" si="44"/>
        <v/>
      </c>
      <c r="AV112" s="282" t="str">
        <f t="shared" si="45"/>
        <v/>
      </c>
      <c r="AW112" s="282" t="str">
        <f t="shared" si="46"/>
        <v/>
      </c>
      <c r="AX112" s="282" t="str">
        <f t="shared" si="47"/>
        <v/>
      </c>
      <c r="AY112" s="282" t="str">
        <f t="shared" si="48"/>
        <v/>
      </c>
      <c r="AZ112" s="282" t="str">
        <f t="shared" si="49"/>
        <v/>
      </c>
      <c r="BA112" s="282" t="str">
        <f t="shared" si="50"/>
        <v/>
      </c>
      <c r="BB112" s="282" t="str">
        <f t="shared" si="51"/>
        <v/>
      </c>
      <c r="BC112" s="282" t="str">
        <f t="shared" si="52"/>
        <v/>
      </c>
      <c r="BD112" s="282" t="str">
        <f t="shared" si="53"/>
        <v/>
      </c>
      <c r="BE112" s="282" t="str">
        <f t="shared" si="54"/>
        <v/>
      </c>
      <c r="BF112" s="282" t="str">
        <f t="shared" si="55"/>
        <v/>
      </c>
      <c r="BG112" s="282" t="str">
        <f t="shared" si="56"/>
        <v/>
      </c>
    </row>
    <row r="113" spans="1:59" x14ac:dyDescent="0.15">
      <c r="A113" s="220">
        <v>17</v>
      </c>
      <c r="C113" s="456"/>
      <c r="D113" s="280"/>
      <c r="E113" s="238"/>
      <c r="F113" s="456"/>
      <c r="G113" s="344">
        <f t="shared" si="57"/>
        <v>0</v>
      </c>
      <c r="H113" s="344">
        <f t="shared" si="58"/>
        <v>0</v>
      </c>
      <c r="I113" s="345" t="str">
        <f t="shared" si="59"/>
        <v/>
      </c>
      <c r="J113" s="345" t="str">
        <f t="shared" si="60"/>
        <v/>
      </c>
      <c r="K113" s="329">
        <f t="shared" si="33"/>
        <v>0</v>
      </c>
      <c r="L113" s="456"/>
      <c r="M113" s="456"/>
      <c r="N113" s="456"/>
      <c r="O113" s="238"/>
      <c r="P113" s="281" t="str">
        <f>IFERROR(VLOOKUP($L113,'様式8-2'!$B$63:$N$118,入力規則!C$8,FALSE),"")</f>
        <v/>
      </c>
      <c r="Q113" s="281" t="str">
        <f>IFERROR(VLOOKUP($L113,'様式8-2'!$B$63:$N$118,入力規則!D$8,FALSE),"")</f>
        <v/>
      </c>
      <c r="R113" s="281" t="str">
        <f>IFERROR(VLOOKUP($L113,'様式8-2'!$B$63:$N$118,入力規則!E$8,FALSE),"")</f>
        <v/>
      </c>
      <c r="S113" s="281" t="str">
        <f>IFERROR(VLOOKUP($L113,'様式8-2'!$B$63:$N$118,入力規則!F$8,FALSE),"")</f>
        <v/>
      </c>
      <c r="T113" s="347" t="str">
        <f t="shared" si="61"/>
        <v/>
      </c>
      <c r="U113" s="347" t="str">
        <f t="shared" si="62"/>
        <v/>
      </c>
      <c r="V113" s="281" t="str">
        <f>IFERROR(VLOOKUP($L113,'様式8-2'!$B$63:$N$118,入力規則!G$8,FALSE),"")</f>
        <v/>
      </c>
      <c r="W113" s="281" t="str">
        <f>IFERROR(VLOOKUP($L113,'様式8-2'!$B$63:$N$118,入力規則!H$8,FALSE),"")</f>
        <v/>
      </c>
      <c r="X113" s="281" t="str">
        <f>IFERROR(VLOOKUP($L113,'様式8-2'!$B$63:$N$118,入力規則!I$8,FALSE),"")</f>
        <v/>
      </c>
      <c r="Y113" s="281" t="str">
        <f>IFERROR(VLOOKUP($L113,'様式8-2'!$B$63:$N$118,入力規則!J$8,FALSE),"")</f>
        <v/>
      </c>
      <c r="Z113" s="344" t="str">
        <f t="shared" si="63"/>
        <v/>
      </c>
      <c r="AA113" s="344" t="str">
        <f t="shared" si="64"/>
        <v/>
      </c>
      <c r="AB113" s="456"/>
      <c r="AC113" s="239" t="str">
        <f t="shared" si="65"/>
        <v/>
      </c>
      <c r="AD113" s="239" t="str">
        <f t="shared" si="34"/>
        <v/>
      </c>
      <c r="AE113" s="239" t="str">
        <f t="shared" si="35"/>
        <v/>
      </c>
      <c r="AF113" s="239" t="str">
        <f t="shared" si="36"/>
        <v/>
      </c>
      <c r="AG113" s="239" t="str">
        <f t="shared" si="37"/>
        <v/>
      </c>
      <c r="AH113" s="239" t="str">
        <f t="shared" si="38"/>
        <v/>
      </c>
      <c r="AI113" s="239" t="str">
        <f t="shared" si="39"/>
        <v/>
      </c>
      <c r="AJ113" s="239" t="str">
        <f t="shared" si="40"/>
        <v/>
      </c>
      <c r="AK113" s="281" t="str">
        <f>IFERROR(VLOOKUP($L113,'様式8-2'!$B$63:$N$118,入力規則!M$8,FALSE),"")</f>
        <v/>
      </c>
      <c r="AL113" s="281" t="str">
        <f>IFERROR(VLOOKUP($L113,'様式8-2'!$B$63:$N$118,入力規則!N$8,FALSE),"")</f>
        <v/>
      </c>
      <c r="AM113" s="458"/>
      <c r="AN113" s="307" t="str">
        <f t="shared" si="66"/>
        <v/>
      </c>
      <c r="AO113" s="307" t="str">
        <f t="shared" si="67"/>
        <v/>
      </c>
      <c r="AR113" s="282" t="str">
        <f t="shared" si="41"/>
        <v/>
      </c>
      <c r="AS113" s="282" t="str">
        <f t="shared" si="42"/>
        <v/>
      </c>
      <c r="AT113" s="282" t="str">
        <f t="shared" si="43"/>
        <v/>
      </c>
      <c r="AU113" s="282" t="str">
        <f t="shared" si="44"/>
        <v/>
      </c>
      <c r="AV113" s="282" t="str">
        <f t="shared" si="45"/>
        <v/>
      </c>
      <c r="AW113" s="282" t="str">
        <f t="shared" si="46"/>
        <v/>
      </c>
      <c r="AX113" s="282" t="str">
        <f t="shared" si="47"/>
        <v/>
      </c>
      <c r="AY113" s="282" t="str">
        <f t="shared" si="48"/>
        <v/>
      </c>
      <c r="AZ113" s="282" t="str">
        <f t="shared" si="49"/>
        <v/>
      </c>
      <c r="BA113" s="282" t="str">
        <f t="shared" si="50"/>
        <v/>
      </c>
      <c r="BB113" s="282" t="str">
        <f t="shared" si="51"/>
        <v/>
      </c>
      <c r="BC113" s="282" t="str">
        <f t="shared" si="52"/>
        <v/>
      </c>
      <c r="BD113" s="282" t="str">
        <f t="shared" si="53"/>
        <v/>
      </c>
      <c r="BE113" s="282" t="str">
        <f t="shared" si="54"/>
        <v/>
      </c>
      <c r="BF113" s="282" t="str">
        <f t="shared" si="55"/>
        <v/>
      </c>
      <c r="BG113" s="282" t="str">
        <f t="shared" si="56"/>
        <v/>
      </c>
    </row>
    <row r="114" spans="1:59" x14ac:dyDescent="0.15">
      <c r="A114" s="220">
        <v>18</v>
      </c>
      <c r="C114" s="456"/>
      <c r="D114" s="280"/>
      <c r="E114" s="238"/>
      <c r="F114" s="456"/>
      <c r="G114" s="344">
        <f t="shared" si="57"/>
        <v>0</v>
      </c>
      <c r="H114" s="344">
        <f t="shared" si="58"/>
        <v>0</v>
      </c>
      <c r="I114" s="345" t="str">
        <f t="shared" si="59"/>
        <v/>
      </c>
      <c r="J114" s="345" t="str">
        <f t="shared" si="60"/>
        <v/>
      </c>
      <c r="K114" s="329">
        <f t="shared" si="33"/>
        <v>0</v>
      </c>
      <c r="L114" s="456"/>
      <c r="M114" s="456"/>
      <c r="N114" s="456"/>
      <c r="O114" s="238"/>
      <c r="P114" s="281" t="str">
        <f>IFERROR(VLOOKUP($L114,'様式8-2'!$B$63:$N$118,入力規則!C$8,FALSE),"")</f>
        <v/>
      </c>
      <c r="Q114" s="281" t="str">
        <f>IFERROR(VLOOKUP($L114,'様式8-2'!$B$63:$N$118,入力規則!D$8,FALSE),"")</f>
        <v/>
      </c>
      <c r="R114" s="281" t="str">
        <f>IFERROR(VLOOKUP($L114,'様式8-2'!$B$63:$N$118,入力規則!E$8,FALSE),"")</f>
        <v/>
      </c>
      <c r="S114" s="281" t="str">
        <f>IFERROR(VLOOKUP($L114,'様式8-2'!$B$63:$N$118,入力規則!F$8,FALSE),"")</f>
        <v/>
      </c>
      <c r="T114" s="347" t="str">
        <f t="shared" si="61"/>
        <v/>
      </c>
      <c r="U114" s="347" t="str">
        <f t="shared" si="62"/>
        <v/>
      </c>
      <c r="V114" s="281" t="str">
        <f>IFERROR(VLOOKUP($L114,'様式8-2'!$B$63:$N$118,入力規則!G$8,FALSE),"")</f>
        <v/>
      </c>
      <c r="W114" s="281" t="str">
        <f>IFERROR(VLOOKUP($L114,'様式8-2'!$B$63:$N$118,入力規則!H$8,FALSE),"")</f>
        <v/>
      </c>
      <c r="X114" s="281" t="str">
        <f>IFERROR(VLOOKUP($L114,'様式8-2'!$B$63:$N$118,入力規則!I$8,FALSE),"")</f>
        <v/>
      </c>
      <c r="Y114" s="281" t="str">
        <f>IFERROR(VLOOKUP($L114,'様式8-2'!$B$63:$N$118,入力規則!J$8,FALSE),"")</f>
        <v/>
      </c>
      <c r="Z114" s="344" t="str">
        <f t="shared" si="63"/>
        <v/>
      </c>
      <c r="AA114" s="344" t="str">
        <f t="shared" si="64"/>
        <v/>
      </c>
      <c r="AB114" s="456"/>
      <c r="AC114" s="239" t="str">
        <f t="shared" si="65"/>
        <v/>
      </c>
      <c r="AD114" s="239" t="str">
        <f t="shared" si="34"/>
        <v/>
      </c>
      <c r="AE114" s="239" t="str">
        <f t="shared" si="35"/>
        <v/>
      </c>
      <c r="AF114" s="239" t="str">
        <f t="shared" si="36"/>
        <v/>
      </c>
      <c r="AG114" s="239" t="str">
        <f t="shared" si="37"/>
        <v/>
      </c>
      <c r="AH114" s="239" t="str">
        <f t="shared" si="38"/>
        <v/>
      </c>
      <c r="AI114" s="239" t="str">
        <f t="shared" si="39"/>
        <v/>
      </c>
      <c r="AJ114" s="239" t="str">
        <f t="shared" si="40"/>
        <v/>
      </c>
      <c r="AK114" s="281" t="str">
        <f>IFERROR(VLOOKUP($L114,'様式8-2'!$B$63:$N$118,入力規則!M$8,FALSE),"")</f>
        <v/>
      </c>
      <c r="AL114" s="281" t="str">
        <f>IFERROR(VLOOKUP($L114,'様式8-2'!$B$63:$N$118,入力規則!N$8,FALSE),"")</f>
        <v/>
      </c>
      <c r="AM114" s="458"/>
      <c r="AN114" s="307" t="str">
        <f t="shared" si="66"/>
        <v/>
      </c>
      <c r="AO114" s="307" t="str">
        <f t="shared" si="67"/>
        <v/>
      </c>
      <c r="AR114" s="282" t="str">
        <f t="shared" si="41"/>
        <v/>
      </c>
      <c r="AS114" s="282" t="str">
        <f t="shared" si="42"/>
        <v/>
      </c>
      <c r="AT114" s="282" t="str">
        <f t="shared" si="43"/>
        <v/>
      </c>
      <c r="AU114" s="282" t="str">
        <f t="shared" si="44"/>
        <v/>
      </c>
      <c r="AV114" s="282" t="str">
        <f t="shared" si="45"/>
        <v/>
      </c>
      <c r="AW114" s="282" t="str">
        <f t="shared" si="46"/>
        <v/>
      </c>
      <c r="AX114" s="282" t="str">
        <f t="shared" si="47"/>
        <v/>
      </c>
      <c r="AY114" s="282" t="str">
        <f t="shared" si="48"/>
        <v/>
      </c>
      <c r="AZ114" s="282" t="str">
        <f t="shared" si="49"/>
        <v/>
      </c>
      <c r="BA114" s="282" t="str">
        <f t="shared" si="50"/>
        <v/>
      </c>
      <c r="BB114" s="282" t="str">
        <f t="shared" si="51"/>
        <v/>
      </c>
      <c r="BC114" s="282" t="str">
        <f t="shared" si="52"/>
        <v/>
      </c>
      <c r="BD114" s="282" t="str">
        <f t="shared" si="53"/>
        <v/>
      </c>
      <c r="BE114" s="282" t="str">
        <f t="shared" si="54"/>
        <v/>
      </c>
      <c r="BF114" s="282" t="str">
        <f t="shared" si="55"/>
        <v/>
      </c>
      <c r="BG114" s="282" t="str">
        <f t="shared" si="56"/>
        <v/>
      </c>
    </row>
    <row r="115" spans="1:59" x14ac:dyDescent="0.15">
      <c r="A115" s="220">
        <v>19</v>
      </c>
      <c r="C115" s="456"/>
      <c r="D115" s="280"/>
      <c r="E115" s="238"/>
      <c r="F115" s="456"/>
      <c r="G115" s="344">
        <f t="shared" si="57"/>
        <v>0</v>
      </c>
      <c r="H115" s="344">
        <f t="shared" si="58"/>
        <v>0</v>
      </c>
      <c r="I115" s="345" t="str">
        <f t="shared" si="59"/>
        <v/>
      </c>
      <c r="J115" s="345" t="str">
        <f t="shared" si="60"/>
        <v/>
      </c>
      <c r="K115" s="329">
        <f t="shared" si="33"/>
        <v>0</v>
      </c>
      <c r="L115" s="456"/>
      <c r="M115" s="456"/>
      <c r="N115" s="456"/>
      <c r="O115" s="238"/>
      <c r="P115" s="281" t="str">
        <f>IFERROR(VLOOKUP($L115,'様式8-2'!$B$63:$N$118,入力規則!C$8,FALSE),"")</f>
        <v/>
      </c>
      <c r="Q115" s="281" t="str">
        <f>IFERROR(VLOOKUP($L115,'様式8-2'!$B$63:$N$118,入力規則!D$8,FALSE),"")</f>
        <v/>
      </c>
      <c r="R115" s="281" t="str">
        <f>IFERROR(VLOOKUP($L115,'様式8-2'!$B$63:$N$118,入力規則!E$8,FALSE),"")</f>
        <v/>
      </c>
      <c r="S115" s="281" t="str">
        <f>IFERROR(VLOOKUP($L115,'様式8-2'!$B$63:$N$118,入力規則!F$8,FALSE),"")</f>
        <v/>
      </c>
      <c r="T115" s="347" t="str">
        <f t="shared" si="61"/>
        <v/>
      </c>
      <c r="U115" s="347" t="str">
        <f t="shared" si="62"/>
        <v/>
      </c>
      <c r="V115" s="281" t="str">
        <f>IFERROR(VLOOKUP($L115,'様式8-2'!$B$63:$N$118,入力規則!G$8,FALSE),"")</f>
        <v/>
      </c>
      <c r="W115" s="281" t="str">
        <f>IFERROR(VLOOKUP($L115,'様式8-2'!$B$63:$N$118,入力規則!H$8,FALSE),"")</f>
        <v/>
      </c>
      <c r="X115" s="281" t="str">
        <f>IFERROR(VLOOKUP($L115,'様式8-2'!$B$63:$N$118,入力規則!I$8,FALSE),"")</f>
        <v/>
      </c>
      <c r="Y115" s="281" t="str">
        <f>IFERROR(VLOOKUP($L115,'様式8-2'!$B$63:$N$118,入力規則!J$8,FALSE),"")</f>
        <v/>
      </c>
      <c r="Z115" s="344" t="str">
        <f t="shared" si="63"/>
        <v/>
      </c>
      <c r="AA115" s="344" t="str">
        <f t="shared" si="64"/>
        <v/>
      </c>
      <c r="AB115" s="456"/>
      <c r="AC115" s="239" t="str">
        <f t="shared" si="65"/>
        <v/>
      </c>
      <c r="AD115" s="239" t="str">
        <f t="shared" si="34"/>
        <v/>
      </c>
      <c r="AE115" s="239" t="str">
        <f t="shared" si="35"/>
        <v/>
      </c>
      <c r="AF115" s="239" t="str">
        <f t="shared" si="36"/>
        <v/>
      </c>
      <c r="AG115" s="239" t="str">
        <f t="shared" si="37"/>
        <v/>
      </c>
      <c r="AH115" s="239" t="str">
        <f t="shared" si="38"/>
        <v/>
      </c>
      <c r="AI115" s="239" t="str">
        <f t="shared" si="39"/>
        <v/>
      </c>
      <c r="AJ115" s="239" t="str">
        <f t="shared" si="40"/>
        <v/>
      </c>
      <c r="AK115" s="281" t="str">
        <f>IFERROR(VLOOKUP($L115,'様式8-2'!$B$63:$N$118,入力規則!M$8,FALSE),"")</f>
        <v/>
      </c>
      <c r="AL115" s="281" t="str">
        <f>IFERROR(VLOOKUP($L115,'様式8-2'!$B$63:$N$118,入力規則!N$8,FALSE),"")</f>
        <v/>
      </c>
      <c r="AM115" s="458"/>
      <c r="AN115" s="307" t="str">
        <f t="shared" si="66"/>
        <v/>
      </c>
      <c r="AO115" s="307" t="str">
        <f t="shared" si="67"/>
        <v/>
      </c>
      <c r="AR115" s="282" t="str">
        <f t="shared" si="41"/>
        <v/>
      </c>
      <c r="AS115" s="282" t="str">
        <f t="shared" si="42"/>
        <v/>
      </c>
      <c r="AT115" s="282" t="str">
        <f t="shared" si="43"/>
        <v/>
      </c>
      <c r="AU115" s="282" t="str">
        <f t="shared" si="44"/>
        <v/>
      </c>
      <c r="AV115" s="282" t="str">
        <f t="shared" si="45"/>
        <v/>
      </c>
      <c r="AW115" s="282" t="str">
        <f t="shared" si="46"/>
        <v/>
      </c>
      <c r="AX115" s="282" t="str">
        <f t="shared" si="47"/>
        <v/>
      </c>
      <c r="AY115" s="282" t="str">
        <f t="shared" si="48"/>
        <v/>
      </c>
      <c r="AZ115" s="282" t="str">
        <f t="shared" si="49"/>
        <v/>
      </c>
      <c r="BA115" s="282" t="str">
        <f t="shared" si="50"/>
        <v/>
      </c>
      <c r="BB115" s="282" t="str">
        <f t="shared" si="51"/>
        <v/>
      </c>
      <c r="BC115" s="282" t="str">
        <f t="shared" si="52"/>
        <v/>
      </c>
      <c r="BD115" s="282" t="str">
        <f t="shared" si="53"/>
        <v/>
      </c>
      <c r="BE115" s="282" t="str">
        <f t="shared" si="54"/>
        <v/>
      </c>
      <c r="BF115" s="282" t="str">
        <f t="shared" si="55"/>
        <v/>
      </c>
      <c r="BG115" s="282" t="str">
        <f t="shared" si="56"/>
        <v/>
      </c>
    </row>
    <row r="116" spans="1:59" x14ac:dyDescent="0.15">
      <c r="A116" s="220">
        <v>20</v>
      </c>
      <c r="C116" s="456"/>
      <c r="D116" s="280"/>
      <c r="E116" s="238"/>
      <c r="F116" s="456"/>
      <c r="G116" s="344">
        <f t="shared" si="57"/>
        <v>0</v>
      </c>
      <c r="H116" s="344">
        <f t="shared" si="58"/>
        <v>0</v>
      </c>
      <c r="I116" s="345" t="str">
        <f t="shared" si="59"/>
        <v/>
      </c>
      <c r="J116" s="345" t="str">
        <f t="shared" si="60"/>
        <v/>
      </c>
      <c r="K116" s="329">
        <f t="shared" si="33"/>
        <v>0</v>
      </c>
      <c r="L116" s="456"/>
      <c r="M116" s="456"/>
      <c r="N116" s="456"/>
      <c r="O116" s="238"/>
      <c r="P116" s="281" t="str">
        <f>IFERROR(VLOOKUP($L116,'様式8-2'!$B$63:$N$118,入力規則!C$8,FALSE),"")</f>
        <v/>
      </c>
      <c r="Q116" s="281" t="str">
        <f>IFERROR(VLOOKUP($L116,'様式8-2'!$B$63:$N$118,入力規則!D$8,FALSE),"")</f>
        <v/>
      </c>
      <c r="R116" s="281" t="str">
        <f>IFERROR(VLOOKUP($L116,'様式8-2'!$B$63:$N$118,入力規則!E$8,FALSE),"")</f>
        <v/>
      </c>
      <c r="S116" s="281" t="str">
        <f>IFERROR(VLOOKUP($L116,'様式8-2'!$B$63:$N$118,入力規則!F$8,FALSE),"")</f>
        <v/>
      </c>
      <c r="T116" s="347" t="str">
        <f t="shared" si="61"/>
        <v/>
      </c>
      <c r="U116" s="347" t="str">
        <f t="shared" si="62"/>
        <v/>
      </c>
      <c r="V116" s="281" t="str">
        <f>IFERROR(VLOOKUP($L116,'様式8-2'!$B$63:$N$118,入力規則!G$8,FALSE),"")</f>
        <v/>
      </c>
      <c r="W116" s="281" t="str">
        <f>IFERROR(VLOOKUP($L116,'様式8-2'!$B$63:$N$118,入力規則!H$8,FALSE),"")</f>
        <v/>
      </c>
      <c r="X116" s="281" t="str">
        <f>IFERROR(VLOOKUP($L116,'様式8-2'!$B$63:$N$118,入力規則!I$8,FALSE),"")</f>
        <v/>
      </c>
      <c r="Y116" s="281" t="str">
        <f>IFERROR(VLOOKUP($L116,'様式8-2'!$B$63:$N$118,入力規則!J$8,FALSE),"")</f>
        <v/>
      </c>
      <c r="Z116" s="344" t="str">
        <f t="shared" si="63"/>
        <v/>
      </c>
      <c r="AA116" s="344" t="str">
        <f t="shared" si="64"/>
        <v/>
      </c>
      <c r="AB116" s="456"/>
      <c r="AC116" s="239" t="str">
        <f t="shared" si="65"/>
        <v/>
      </c>
      <c r="AD116" s="239" t="str">
        <f t="shared" si="34"/>
        <v/>
      </c>
      <c r="AE116" s="239" t="str">
        <f t="shared" si="35"/>
        <v/>
      </c>
      <c r="AF116" s="239" t="str">
        <f t="shared" si="36"/>
        <v/>
      </c>
      <c r="AG116" s="239" t="str">
        <f t="shared" si="37"/>
        <v/>
      </c>
      <c r="AH116" s="239" t="str">
        <f t="shared" si="38"/>
        <v/>
      </c>
      <c r="AI116" s="239" t="str">
        <f t="shared" si="39"/>
        <v/>
      </c>
      <c r="AJ116" s="239" t="str">
        <f t="shared" si="40"/>
        <v/>
      </c>
      <c r="AK116" s="281" t="str">
        <f>IFERROR(VLOOKUP($L116,'様式8-2'!$B$63:$N$118,入力規則!M$8,FALSE),"")</f>
        <v/>
      </c>
      <c r="AL116" s="281" t="str">
        <f>IFERROR(VLOOKUP($L116,'様式8-2'!$B$63:$N$118,入力規則!N$8,FALSE),"")</f>
        <v/>
      </c>
      <c r="AM116" s="458"/>
      <c r="AN116" s="307" t="str">
        <f t="shared" si="66"/>
        <v/>
      </c>
      <c r="AO116" s="307" t="str">
        <f t="shared" si="67"/>
        <v/>
      </c>
      <c r="AR116" s="282" t="str">
        <f t="shared" si="41"/>
        <v/>
      </c>
      <c r="AS116" s="282" t="str">
        <f t="shared" si="42"/>
        <v/>
      </c>
      <c r="AT116" s="282" t="str">
        <f t="shared" si="43"/>
        <v/>
      </c>
      <c r="AU116" s="282" t="str">
        <f t="shared" si="44"/>
        <v/>
      </c>
      <c r="AV116" s="282" t="str">
        <f t="shared" si="45"/>
        <v/>
      </c>
      <c r="AW116" s="282" t="str">
        <f t="shared" si="46"/>
        <v/>
      </c>
      <c r="AX116" s="282" t="str">
        <f t="shared" si="47"/>
        <v/>
      </c>
      <c r="AY116" s="282" t="str">
        <f t="shared" si="48"/>
        <v/>
      </c>
      <c r="AZ116" s="282" t="str">
        <f t="shared" si="49"/>
        <v/>
      </c>
      <c r="BA116" s="282" t="str">
        <f t="shared" si="50"/>
        <v/>
      </c>
      <c r="BB116" s="282" t="str">
        <f t="shared" si="51"/>
        <v/>
      </c>
      <c r="BC116" s="282" t="str">
        <f t="shared" si="52"/>
        <v/>
      </c>
      <c r="BD116" s="282" t="str">
        <f t="shared" si="53"/>
        <v/>
      </c>
      <c r="BE116" s="282" t="str">
        <f t="shared" si="54"/>
        <v/>
      </c>
      <c r="BF116" s="282" t="str">
        <f t="shared" si="55"/>
        <v/>
      </c>
      <c r="BG116" s="282" t="str">
        <f t="shared" si="56"/>
        <v/>
      </c>
    </row>
    <row r="117" spans="1:59" x14ac:dyDescent="0.15">
      <c r="A117" s="220">
        <v>21</v>
      </c>
      <c r="C117" s="456"/>
      <c r="D117" s="280"/>
      <c r="E117" s="238"/>
      <c r="F117" s="456"/>
      <c r="G117" s="344">
        <f t="shared" si="57"/>
        <v>0</v>
      </c>
      <c r="H117" s="344">
        <f t="shared" si="58"/>
        <v>0</v>
      </c>
      <c r="I117" s="345" t="str">
        <f t="shared" si="59"/>
        <v/>
      </c>
      <c r="J117" s="345" t="str">
        <f t="shared" si="60"/>
        <v/>
      </c>
      <c r="K117" s="329">
        <f t="shared" si="33"/>
        <v>0</v>
      </c>
      <c r="L117" s="456"/>
      <c r="M117" s="456"/>
      <c r="N117" s="456"/>
      <c r="O117" s="238"/>
      <c r="P117" s="281" t="str">
        <f>IFERROR(VLOOKUP($L117,'様式8-2'!$B$63:$N$118,入力規則!C$8,FALSE),"")</f>
        <v/>
      </c>
      <c r="Q117" s="281" t="str">
        <f>IFERROR(VLOOKUP($L117,'様式8-2'!$B$63:$N$118,入力規則!D$8,FALSE),"")</f>
        <v/>
      </c>
      <c r="R117" s="281" t="str">
        <f>IFERROR(VLOOKUP($L117,'様式8-2'!$B$63:$N$118,入力規則!E$8,FALSE),"")</f>
        <v/>
      </c>
      <c r="S117" s="281" t="str">
        <f>IFERROR(VLOOKUP($L117,'様式8-2'!$B$63:$N$118,入力規則!F$8,FALSE),"")</f>
        <v/>
      </c>
      <c r="T117" s="347" t="str">
        <f t="shared" si="61"/>
        <v/>
      </c>
      <c r="U117" s="347" t="str">
        <f t="shared" si="62"/>
        <v/>
      </c>
      <c r="V117" s="281" t="str">
        <f>IFERROR(VLOOKUP($L117,'様式8-2'!$B$63:$N$118,入力規則!G$8,FALSE),"")</f>
        <v/>
      </c>
      <c r="W117" s="281" t="str">
        <f>IFERROR(VLOOKUP($L117,'様式8-2'!$B$63:$N$118,入力規則!H$8,FALSE),"")</f>
        <v/>
      </c>
      <c r="X117" s="281" t="str">
        <f>IFERROR(VLOOKUP($L117,'様式8-2'!$B$63:$N$118,入力規則!I$8,FALSE),"")</f>
        <v/>
      </c>
      <c r="Y117" s="281" t="str">
        <f>IFERROR(VLOOKUP($L117,'様式8-2'!$B$63:$N$118,入力規則!J$8,FALSE),"")</f>
        <v/>
      </c>
      <c r="Z117" s="344" t="str">
        <f t="shared" si="63"/>
        <v/>
      </c>
      <c r="AA117" s="344" t="str">
        <f t="shared" si="64"/>
        <v/>
      </c>
      <c r="AB117" s="456"/>
      <c r="AC117" s="239" t="str">
        <f t="shared" si="65"/>
        <v/>
      </c>
      <c r="AD117" s="239" t="str">
        <f t="shared" si="34"/>
        <v/>
      </c>
      <c r="AE117" s="239" t="str">
        <f t="shared" si="35"/>
        <v/>
      </c>
      <c r="AF117" s="239" t="str">
        <f t="shared" si="36"/>
        <v/>
      </c>
      <c r="AG117" s="239" t="str">
        <f t="shared" si="37"/>
        <v/>
      </c>
      <c r="AH117" s="239" t="str">
        <f t="shared" si="38"/>
        <v/>
      </c>
      <c r="AI117" s="239" t="str">
        <f t="shared" si="39"/>
        <v/>
      </c>
      <c r="AJ117" s="239" t="str">
        <f t="shared" si="40"/>
        <v/>
      </c>
      <c r="AK117" s="281" t="str">
        <f>IFERROR(VLOOKUP($L117,'様式8-2'!$B$63:$N$118,入力規則!M$8,FALSE),"")</f>
        <v/>
      </c>
      <c r="AL117" s="281" t="str">
        <f>IFERROR(VLOOKUP($L117,'様式8-2'!$B$63:$N$118,入力規則!N$8,FALSE),"")</f>
        <v/>
      </c>
      <c r="AM117" s="458"/>
      <c r="AN117" s="307" t="str">
        <f t="shared" si="66"/>
        <v/>
      </c>
      <c r="AO117" s="307" t="str">
        <f t="shared" si="67"/>
        <v/>
      </c>
      <c r="AR117" s="282" t="str">
        <f t="shared" si="41"/>
        <v/>
      </c>
      <c r="AS117" s="282" t="str">
        <f t="shared" si="42"/>
        <v/>
      </c>
      <c r="AT117" s="282" t="str">
        <f t="shared" si="43"/>
        <v/>
      </c>
      <c r="AU117" s="282" t="str">
        <f t="shared" si="44"/>
        <v/>
      </c>
      <c r="AV117" s="282" t="str">
        <f t="shared" si="45"/>
        <v/>
      </c>
      <c r="AW117" s="282" t="str">
        <f t="shared" si="46"/>
        <v/>
      </c>
      <c r="AX117" s="282" t="str">
        <f t="shared" si="47"/>
        <v/>
      </c>
      <c r="AY117" s="282" t="str">
        <f t="shared" si="48"/>
        <v/>
      </c>
      <c r="AZ117" s="282" t="str">
        <f t="shared" si="49"/>
        <v/>
      </c>
      <c r="BA117" s="282" t="str">
        <f t="shared" si="50"/>
        <v/>
      </c>
      <c r="BB117" s="282" t="str">
        <f t="shared" si="51"/>
        <v/>
      </c>
      <c r="BC117" s="282" t="str">
        <f t="shared" si="52"/>
        <v/>
      </c>
      <c r="BD117" s="282" t="str">
        <f t="shared" si="53"/>
        <v/>
      </c>
      <c r="BE117" s="282" t="str">
        <f t="shared" si="54"/>
        <v/>
      </c>
      <c r="BF117" s="282" t="str">
        <f t="shared" si="55"/>
        <v/>
      </c>
      <c r="BG117" s="282" t="str">
        <f t="shared" si="56"/>
        <v/>
      </c>
    </row>
    <row r="118" spans="1:59" x14ac:dyDescent="0.15">
      <c r="A118" s="220">
        <v>22</v>
      </c>
      <c r="C118" s="456"/>
      <c r="D118" s="280"/>
      <c r="E118" s="238"/>
      <c r="F118" s="456"/>
      <c r="G118" s="344">
        <f t="shared" si="57"/>
        <v>0</v>
      </c>
      <c r="H118" s="344">
        <f t="shared" si="58"/>
        <v>0</v>
      </c>
      <c r="I118" s="345" t="str">
        <f t="shared" si="59"/>
        <v/>
      </c>
      <c r="J118" s="345" t="str">
        <f t="shared" si="60"/>
        <v/>
      </c>
      <c r="K118" s="329">
        <f t="shared" si="33"/>
        <v>0</v>
      </c>
      <c r="L118" s="456"/>
      <c r="M118" s="456"/>
      <c r="N118" s="456"/>
      <c r="O118" s="238"/>
      <c r="P118" s="281" t="str">
        <f>IFERROR(VLOOKUP($L118,'様式8-2'!$B$63:$N$118,入力規則!C$8,FALSE),"")</f>
        <v/>
      </c>
      <c r="Q118" s="281" t="str">
        <f>IFERROR(VLOOKUP($L118,'様式8-2'!$B$63:$N$118,入力規則!D$8,FALSE),"")</f>
        <v/>
      </c>
      <c r="R118" s="281" t="str">
        <f>IFERROR(VLOOKUP($L118,'様式8-2'!$B$63:$N$118,入力規則!E$8,FALSE),"")</f>
        <v/>
      </c>
      <c r="S118" s="281" t="str">
        <f>IFERROR(VLOOKUP($L118,'様式8-2'!$B$63:$N$118,入力規則!F$8,FALSE),"")</f>
        <v/>
      </c>
      <c r="T118" s="347" t="str">
        <f t="shared" si="61"/>
        <v/>
      </c>
      <c r="U118" s="347" t="str">
        <f t="shared" si="62"/>
        <v/>
      </c>
      <c r="V118" s="281" t="str">
        <f>IFERROR(VLOOKUP($L118,'様式8-2'!$B$63:$N$118,入力規則!G$8,FALSE),"")</f>
        <v/>
      </c>
      <c r="W118" s="281" t="str">
        <f>IFERROR(VLOOKUP($L118,'様式8-2'!$B$63:$N$118,入力規則!H$8,FALSE),"")</f>
        <v/>
      </c>
      <c r="X118" s="281" t="str">
        <f>IFERROR(VLOOKUP($L118,'様式8-2'!$B$63:$N$118,入力規則!I$8,FALSE),"")</f>
        <v/>
      </c>
      <c r="Y118" s="281" t="str">
        <f>IFERROR(VLOOKUP($L118,'様式8-2'!$B$63:$N$118,入力規則!J$8,FALSE),"")</f>
        <v/>
      </c>
      <c r="Z118" s="344" t="str">
        <f t="shared" si="63"/>
        <v/>
      </c>
      <c r="AA118" s="344" t="str">
        <f t="shared" si="64"/>
        <v/>
      </c>
      <c r="AB118" s="456"/>
      <c r="AC118" s="239" t="str">
        <f t="shared" si="65"/>
        <v/>
      </c>
      <c r="AD118" s="239" t="str">
        <f t="shared" si="34"/>
        <v/>
      </c>
      <c r="AE118" s="239" t="str">
        <f t="shared" si="35"/>
        <v/>
      </c>
      <c r="AF118" s="239" t="str">
        <f t="shared" si="36"/>
        <v/>
      </c>
      <c r="AG118" s="239" t="str">
        <f t="shared" si="37"/>
        <v/>
      </c>
      <c r="AH118" s="239" t="str">
        <f t="shared" si="38"/>
        <v/>
      </c>
      <c r="AI118" s="239" t="str">
        <f t="shared" si="39"/>
        <v/>
      </c>
      <c r="AJ118" s="239" t="str">
        <f t="shared" si="40"/>
        <v/>
      </c>
      <c r="AK118" s="281" t="str">
        <f>IFERROR(VLOOKUP($L118,'様式8-2'!$B$63:$N$118,入力規則!M$8,FALSE),"")</f>
        <v/>
      </c>
      <c r="AL118" s="281" t="str">
        <f>IFERROR(VLOOKUP($L118,'様式8-2'!$B$63:$N$118,入力規則!N$8,FALSE),"")</f>
        <v/>
      </c>
      <c r="AM118" s="458"/>
      <c r="AN118" s="307" t="str">
        <f t="shared" si="66"/>
        <v/>
      </c>
      <c r="AO118" s="307" t="str">
        <f t="shared" si="67"/>
        <v/>
      </c>
      <c r="AR118" s="282" t="str">
        <f t="shared" si="41"/>
        <v/>
      </c>
      <c r="AS118" s="282" t="str">
        <f t="shared" si="42"/>
        <v/>
      </c>
      <c r="AT118" s="282" t="str">
        <f t="shared" si="43"/>
        <v/>
      </c>
      <c r="AU118" s="282" t="str">
        <f t="shared" si="44"/>
        <v/>
      </c>
      <c r="AV118" s="282" t="str">
        <f t="shared" si="45"/>
        <v/>
      </c>
      <c r="AW118" s="282" t="str">
        <f t="shared" si="46"/>
        <v/>
      </c>
      <c r="AX118" s="282" t="str">
        <f t="shared" si="47"/>
        <v/>
      </c>
      <c r="AY118" s="282" t="str">
        <f t="shared" si="48"/>
        <v/>
      </c>
      <c r="AZ118" s="282" t="str">
        <f t="shared" si="49"/>
        <v/>
      </c>
      <c r="BA118" s="282" t="str">
        <f t="shared" si="50"/>
        <v/>
      </c>
      <c r="BB118" s="282" t="str">
        <f t="shared" si="51"/>
        <v/>
      </c>
      <c r="BC118" s="282" t="str">
        <f t="shared" si="52"/>
        <v/>
      </c>
      <c r="BD118" s="282" t="str">
        <f t="shared" si="53"/>
        <v/>
      </c>
      <c r="BE118" s="282" t="str">
        <f t="shared" si="54"/>
        <v/>
      </c>
      <c r="BF118" s="282" t="str">
        <f t="shared" si="55"/>
        <v/>
      </c>
      <c r="BG118" s="282" t="str">
        <f t="shared" si="56"/>
        <v/>
      </c>
    </row>
    <row r="119" spans="1:59" x14ac:dyDescent="0.15">
      <c r="A119" s="220">
        <v>23</v>
      </c>
      <c r="C119" s="456"/>
      <c r="D119" s="280"/>
      <c r="E119" s="238"/>
      <c r="F119" s="456"/>
      <c r="G119" s="344">
        <f t="shared" si="57"/>
        <v>0</v>
      </c>
      <c r="H119" s="344">
        <f t="shared" si="58"/>
        <v>0</v>
      </c>
      <c r="I119" s="345" t="str">
        <f t="shared" si="59"/>
        <v/>
      </c>
      <c r="J119" s="345" t="str">
        <f t="shared" si="60"/>
        <v/>
      </c>
      <c r="K119" s="329">
        <f t="shared" si="33"/>
        <v>0</v>
      </c>
      <c r="L119" s="456"/>
      <c r="M119" s="456"/>
      <c r="N119" s="456"/>
      <c r="O119" s="238"/>
      <c r="P119" s="281" t="str">
        <f>IFERROR(VLOOKUP($L119,'様式8-2'!$B$63:$N$118,入力規則!C$8,FALSE),"")</f>
        <v/>
      </c>
      <c r="Q119" s="281" t="str">
        <f>IFERROR(VLOOKUP($L119,'様式8-2'!$B$63:$N$118,入力規則!D$8,FALSE),"")</f>
        <v/>
      </c>
      <c r="R119" s="281" t="str">
        <f>IFERROR(VLOOKUP($L119,'様式8-2'!$B$63:$N$118,入力規則!E$8,FALSE),"")</f>
        <v/>
      </c>
      <c r="S119" s="281" t="str">
        <f>IFERROR(VLOOKUP($L119,'様式8-2'!$B$63:$N$118,入力規則!F$8,FALSE),"")</f>
        <v/>
      </c>
      <c r="T119" s="347" t="str">
        <f t="shared" si="61"/>
        <v/>
      </c>
      <c r="U119" s="347" t="str">
        <f t="shared" si="62"/>
        <v/>
      </c>
      <c r="V119" s="281" t="str">
        <f>IFERROR(VLOOKUP($L119,'様式8-2'!$B$63:$N$118,入力規則!G$8,FALSE),"")</f>
        <v/>
      </c>
      <c r="W119" s="281" t="str">
        <f>IFERROR(VLOOKUP($L119,'様式8-2'!$B$63:$N$118,入力規則!H$8,FALSE),"")</f>
        <v/>
      </c>
      <c r="X119" s="281" t="str">
        <f>IFERROR(VLOOKUP($L119,'様式8-2'!$B$63:$N$118,入力規則!I$8,FALSE),"")</f>
        <v/>
      </c>
      <c r="Y119" s="281" t="str">
        <f>IFERROR(VLOOKUP($L119,'様式8-2'!$B$63:$N$118,入力規則!J$8,FALSE),"")</f>
        <v/>
      </c>
      <c r="Z119" s="344" t="str">
        <f t="shared" si="63"/>
        <v/>
      </c>
      <c r="AA119" s="344" t="str">
        <f t="shared" si="64"/>
        <v/>
      </c>
      <c r="AB119" s="456"/>
      <c r="AC119" s="239" t="str">
        <f t="shared" si="65"/>
        <v/>
      </c>
      <c r="AD119" s="239" t="str">
        <f t="shared" si="34"/>
        <v/>
      </c>
      <c r="AE119" s="239" t="str">
        <f t="shared" si="35"/>
        <v/>
      </c>
      <c r="AF119" s="239" t="str">
        <f t="shared" si="36"/>
        <v/>
      </c>
      <c r="AG119" s="239" t="str">
        <f t="shared" si="37"/>
        <v/>
      </c>
      <c r="AH119" s="239" t="str">
        <f t="shared" si="38"/>
        <v/>
      </c>
      <c r="AI119" s="239" t="str">
        <f t="shared" si="39"/>
        <v/>
      </c>
      <c r="AJ119" s="239" t="str">
        <f t="shared" si="40"/>
        <v/>
      </c>
      <c r="AK119" s="281" t="str">
        <f>IFERROR(VLOOKUP($L119,'様式8-2'!$B$63:$N$118,入力規則!M$8,FALSE),"")</f>
        <v/>
      </c>
      <c r="AL119" s="281" t="str">
        <f>IFERROR(VLOOKUP($L119,'様式8-2'!$B$63:$N$118,入力規則!N$8,FALSE),"")</f>
        <v/>
      </c>
      <c r="AM119" s="458"/>
      <c r="AN119" s="307" t="str">
        <f t="shared" si="66"/>
        <v/>
      </c>
      <c r="AO119" s="307" t="str">
        <f t="shared" si="67"/>
        <v/>
      </c>
      <c r="AR119" s="282" t="str">
        <f t="shared" si="41"/>
        <v/>
      </c>
      <c r="AS119" s="282" t="str">
        <f t="shared" si="42"/>
        <v/>
      </c>
      <c r="AT119" s="282" t="str">
        <f t="shared" si="43"/>
        <v/>
      </c>
      <c r="AU119" s="282" t="str">
        <f t="shared" si="44"/>
        <v/>
      </c>
      <c r="AV119" s="282" t="str">
        <f t="shared" si="45"/>
        <v/>
      </c>
      <c r="AW119" s="282" t="str">
        <f t="shared" si="46"/>
        <v/>
      </c>
      <c r="AX119" s="282" t="str">
        <f t="shared" si="47"/>
        <v/>
      </c>
      <c r="AY119" s="282" t="str">
        <f t="shared" si="48"/>
        <v/>
      </c>
      <c r="AZ119" s="282" t="str">
        <f t="shared" si="49"/>
        <v/>
      </c>
      <c r="BA119" s="282" t="str">
        <f t="shared" si="50"/>
        <v/>
      </c>
      <c r="BB119" s="282" t="str">
        <f t="shared" si="51"/>
        <v/>
      </c>
      <c r="BC119" s="282" t="str">
        <f t="shared" si="52"/>
        <v/>
      </c>
      <c r="BD119" s="282" t="str">
        <f t="shared" si="53"/>
        <v/>
      </c>
      <c r="BE119" s="282" t="str">
        <f t="shared" si="54"/>
        <v/>
      </c>
      <c r="BF119" s="282" t="str">
        <f t="shared" si="55"/>
        <v/>
      </c>
      <c r="BG119" s="282" t="str">
        <f t="shared" si="56"/>
        <v/>
      </c>
    </row>
    <row r="120" spans="1:59" x14ac:dyDescent="0.15">
      <c r="A120" s="220">
        <v>24</v>
      </c>
      <c r="C120" s="456"/>
      <c r="D120" s="280"/>
      <c r="E120" s="238"/>
      <c r="F120" s="456"/>
      <c r="G120" s="344">
        <f t="shared" si="57"/>
        <v>0</v>
      </c>
      <c r="H120" s="344">
        <f t="shared" si="58"/>
        <v>0</v>
      </c>
      <c r="I120" s="345" t="str">
        <f t="shared" si="59"/>
        <v/>
      </c>
      <c r="J120" s="345" t="str">
        <f t="shared" si="60"/>
        <v/>
      </c>
      <c r="K120" s="329">
        <f t="shared" si="33"/>
        <v>0</v>
      </c>
      <c r="L120" s="456"/>
      <c r="M120" s="456"/>
      <c r="N120" s="456"/>
      <c r="O120" s="238"/>
      <c r="P120" s="281" t="str">
        <f>IFERROR(VLOOKUP($L120,'様式8-2'!$B$63:$N$118,入力規則!C$8,FALSE),"")</f>
        <v/>
      </c>
      <c r="Q120" s="281" t="str">
        <f>IFERROR(VLOOKUP($L120,'様式8-2'!$B$63:$N$118,入力規則!D$8,FALSE),"")</f>
        <v/>
      </c>
      <c r="R120" s="281" t="str">
        <f>IFERROR(VLOOKUP($L120,'様式8-2'!$B$63:$N$118,入力規則!E$8,FALSE),"")</f>
        <v/>
      </c>
      <c r="S120" s="281" t="str">
        <f>IFERROR(VLOOKUP($L120,'様式8-2'!$B$63:$N$118,入力規則!F$8,FALSE),"")</f>
        <v/>
      </c>
      <c r="T120" s="347" t="str">
        <f t="shared" si="61"/>
        <v/>
      </c>
      <c r="U120" s="347" t="str">
        <f t="shared" si="62"/>
        <v/>
      </c>
      <c r="V120" s="281" t="str">
        <f>IFERROR(VLOOKUP($L120,'様式8-2'!$B$63:$N$118,入力規則!G$8,FALSE),"")</f>
        <v/>
      </c>
      <c r="W120" s="281" t="str">
        <f>IFERROR(VLOOKUP($L120,'様式8-2'!$B$63:$N$118,入力規則!H$8,FALSE),"")</f>
        <v/>
      </c>
      <c r="X120" s="281" t="str">
        <f>IFERROR(VLOOKUP($L120,'様式8-2'!$B$63:$N$118,入力規則!I$8,FALSE),"")</f>
        <v/>
      </c>
      <c r="Y120" s="281" t="str">
        <f>IFERROR(VLOOKUP($L120,'様式8-2'!$B$63:$N$118,入力規則!J$8,FALSE),"")</f>
        <v/>
      </c>
      <c r="Z120" s="344" t="str">
        <f t="shared" si="63"/>
        <v/>
      </c>
      <c r="AA120" s="344" t="str">
        <f t="shared" si="64"/>
        <v/>
      </c>
      <c r="AB120" s="456"/>
      <c r="AC120" s="239" t="str">
        <f t="shared" si="65"/>
        <v/>
      </c>
      <c r="AD120" s="239" t="str">
        <f t="shared" si="34"/>
        <v/>
      </c>
      <c r="AE120" s="239" t="str">
        <f t="shared" si="35"/>
        <v/>
      </c>
      <c r="AF120" s="239" t="str">
        <f t="shared" si="36"/>
        <v/>
      </c>
      <c r="AG120" s="239" t="str">
        <f t="shared" si="37"/>
        <v/>
      </c>
      <c r="AH120" s="239" t="str">
        <f t="shared" si="38"/>
        <v/>
      </c>
      <c r="AI120" s="239" t="str">
        <f t="shared" si="39"/>
        <v/>
      </c>
      <c r="AJ120" s="239" t="str">
        <f t="shared" si="40"/>
        <v/>
      </c>
      <c r="AK120" s="281" t="str">
        <f>IFERROR(VLOOKUP($L120,'様式8-2'!$B$63:$N$118,入力規則!M$8,FALSE),"")</f>
        <v/>
      </c>
      <c r="AL120" s="281" t="str">
        <f>IFERROR(VLOOKUP($L120,'様式8-2'!$B$63:$N$118,入力規則!N$8,FALSE),"")</f>
        <v/>
      </c>
      <c r="AM120" s="458"/>
      <c r="AN120" s="307" t="str">
        <f t="shared" si="66"/>
        <v/>
      </c>
      <c r="AO120" s="307" t="str">
        <f t="shared" si="67"/>
        <v/>
      </c>
      <c r="AR120" s="282" t="str">
        <f t="shared" si="41"/>
        <v/>
      </c>
      <c r="AS120" s="282" t="str">
        <f t="shared" si="42"/>
        <v/>
      </c>
      <c r="AT120" s="282" t="str">
        <f t="shared" si="43"/>
        <v/>
      </c>
      <c r="AU120" s="282" t="str">
        <f t="shared" si="44"/>
        <v/>
      </c>
      <c r="AV120" s="282" t="str">
        <f t="shared" si="45"/>
        <v/>
      </c>
      <c r="AW120" s="282" t="str">
        <f t="shared" si="46"/>
        <v/>
      </c>
      <c r="AX120" s="282" t="str">
        <f t="shared" si="47"/>
        <v/>
      </c>
      <c r="AY120" s="282" t="str">
        <f t="shared" si="48"/>
        <v/>
      </c>
      <c r="AZ120" s="282" t="str">
        <f t="shared" si="49"/>
        <v/>
      </c>
      <c r="BA120" s="282" t="str">
        <f t="shared" si="50"/>
        <v/>
      </c>
      <c r="BB120" s="282" t="str">
        <f t="shared" si="51"/>
        <v/>
      </c>
      <c r="BC120" s="282" t="str">
        <f t="shared" si="52"/>
        <v/>
      </c>
      <c r="BD120" s="282" t="str">
        <f t="shared" si="53"/>
        <v/>
      </c>
      <c r="BE120" s="282" t="str">
        <f t="shared" si="54"/>
        <v/>
      </c>
      <c r="BF120" s="282" t="str">
        <f t="shared" si="55"/>
        <v/>
      </c>
      <c r="BG120" s="282" t="str">
        <f t="shared" si="56"/>
        <v/>
      </c>
    </row>
    <row r="121" spans="1:59" x14ac:dyDescent="0.15">
      <c r="A121" s="220">
        <v>25</v>
      </c>
      <c r="C121" s="456"/>
      <c r="D121" s="280"/>
      <c r="E121" s="238"/>
      <c r="F121" s="456"/>
      <c r="G121" s="344">
        <f t="shared" si="57"/>
        <v>0</v>
      </c>
      <c r="H121" s="344">
        <f t="shared" si="58"/>
        <v>0</v>
      </c>
      <c r="I121" s="345" t="str">
        <f t="shared" si="59"/>
        <v/>
      </c>
      <c r="J121" s="345" t="str">
        <f t="shared" si="60"/>
        <v/>
      </c>
      <c r="K121" s="329">
        <f t="shared" si="33"/>
        <v>0</v>
      </c>
      <c r="L121" s="456"/>
      <c r="M121" s="456"/>
      <c r="N121" s="456"/>
      <c r="O121" s="238"/>
      <c r="P121" s="281" t="str">
        <f>IFERROR(VLOOKUP($L121,'様式8-2'!$B$63:$N$118,入力規則!C$8,FALSE),"")</f>
        <v/>
      </c>
      <c r="Q121" s="281" t="str">
        <f>IFERROR(VLOOKUP($L121,'様式8-2'!$B$63:$N$118,入力規則!D$8,FALSE),"")</f>
        <v/>
      </c>
      <c r="R121" s="281" t="str">
        <f>IFERROR(VLOOKUP($L121,'様式8-2'!$B$63:$N$118,入力規則!E$8,FALSE),"")</f>
        <v/>
      </c>
      <c r="S121" s="281" t="str">
        <f>IFERROR(VLOOKUP($L121,'様式8-2'!$B$63:$N$118,入力規則!F$8,FALSE),"")</f>
        <v/>
      </c>
      <c r="T121" s="347" t="str">
        <f t="shared" si="61"/>
        <v/>
      </c>
      <c r="U121" s="347" t="str">
        <f t="shared" si="62"/>
        <v/>
      </c>
      <c r="V121" s="281" t="str">
        <f>IFERROR(VLOOKUP($L121,'様式8-2'!$B$63:$N$118,入力規則!G$8,FALSE),"")</f>
        <v/>
      </c>
      <c r="W121" s="281" t="str">
        <f>IFERROR(VLOOKUP($L121,'様式8-2'!$B$63:$N$118,入力規則!H$8,FALSE),"")</f>
        <v/>
      </c>
      <c r="X121" s="281" t="str">
        <f>IFERROR(VLOOKUP($L121,'様式8-2'!$B$63:$N$118,入力規則!I$8,FALSE),"")</f>
        <v/>
      </c>
      <c r="Y121" s="281" t="str">
        <f>IFERROR(VLOOKUP($L121,'様式8-2'!$B$63:$N$118,入力規則!J$8,FALSE),"")</f>
        <v/>
      </c>
      <c r="Z121" s="344" t="str">
        <f t="shared" si="63"/>
        <v/>
      </c>
      <c r="AA121" s="344" t="str">
        <f t="shared" si="64"/>
        <v/>
      </c>
      <c r="AB121" s="456"/>
      <c r="AC121" s="239" t="str">
        <f t="shared" si="65"/>
        <v/>
      </c>
      <c r="AD121" s="239" t="str">
        <f t="shared" si="34"/>
        <v/>
      </c>
      <c r="AE121" s="239" t="str">
        <f t="shared" si="35"/>
        <v/>
      </c>
      <c r="AF121" s="239" t="str">
        <f t="shared" si="36"/>
        <v/>
      </c>
      <c r="AG121" s="239" t="str">
        <f t="shared" si="37"/>
        <v/>
      </c>
      <c r="AH121" s="239" t="str">
        <f t="shared" si="38"/>
        <v/>
      </c>
      <c r="AI121" s="239" t="str">
        <f t="shared" si="39"/>
        <v/>
      </c>
      <c r="AJ121" s="239" t="str">
        <f t="shared" si="40"/>
        <v/>
      </c>
      <c r="AK121" s="281" t="str">
        <f>IFERROR(VLOOKUP($L121,'様式8-2'!$B$63:$N$118,入力規則!M$8,FALSE),"")</f>
        <v/>
      </c>
      <c r="AL121" s="281" t="str">
        <f>IFERROR(VLOOKUP($L121,'様式8-2'!$B$63:$N$118,入力規則!N$8,FALSE),"")</f>
        <v/>
      </c>
      <c r="AM121" s="458"/>
      <c r="AN121" s="307" t="str">
        <f t="shared" si="66"/>
        <v/>
      </c>
      <c r="AO121" s="307" t="str">
        <f t="shared" si="67"/>
        <v/>
      </c>
      <c r="AR121" s="282" t="str">
        <f t="shared" si="41"/>
        <v/>
      </c>
      <c r="AS121" s="282" t="str">
        <f t="shared" si="42"/>
        <v/>
      </c>
      <c r="AT121" s="282" t="str">
        <f t="shared" si="43"/>
        <v/>
      </c>
      <c r="AU121" s="282" t="str">
        <f t="shared" si="44"/>
        <v/>
      </c>
      <c r="AV121" s="282" t="str">
        <f t="shared" si="45"/>
        <v/>
      </c>
      <c r="AW121" s="282" t="str">
        <f t="shared" si="46"/>
        <v/>
      </c>
      <c r="AX121" s="282" t="str">
        <f t="shared" si="47"/>
        <v/>
      </c>
      <c r="AY121" s="282" t="str">
        <f t="shared" si="48"/>
        <v/>
      </c>
      <c r="AZ121" s="282" t="str">
        <f t="shared" si="49"/>
        <v/>
      </c>
      <c r="BA121" s="282" t="str">
        <f t="shared" si="50"/>
        <v/>
      </c>
      <c r="BB121" s="282" t="str">
        <f t="shared" si="51"/>
        <v/>
      </c>
      <c r="BC121" s="282" t="str">
        <f t="shared" si="52"/>
        <v/>
      </c>
      <c r="BD121" s="282" t="str">
        <f t="shared" si="53"/>
        <v/>
      </c>
      <c r="BE121" s="282" t="str">
        <f t="shared" si="54"/>
        <v/>
      </c>
      <c r="BF121" s="282" t="str">
        <f t="shared" si="55"/>
        <v/>
      </c>
      <c r="BG121" s="282" t="str">
        <f t="shared" si="56"/>
        <v/>
      </c>
    </row>
    <row r="122" spans="1:59" x14ac:dyDescent="0.15">
      <c r="A122" s="220">
        <v>26</v>
      </c>
      <c r="C122" s="456"/>
      <c r="D122" s="280"/>
      <c r="E122" s="238"/>
      <c r="F122" s="456"/>
      <c r="G122" s="344">
        <f t="shared" si="57"/>
        <v>0</v>
      </c>
      <c r="H122" s="344">
        <f t="shared" si="58"/>
        <v>0</v>
      </c>
      <c r="I122" s="345" t="str">
        <f t="shared" si="59"/>
        <v/>
      </c>
      <c r="J122" s="345" t="str">
        <f t="shared" si="60"/>
        <v/>
      </c>
      <c r="K122" s="329">
        <f t="shared" si="33"/>
        <v>0</v>
      </c>
      <c r="L122" s="456"/>
      <c r="M122" s="456"/>
      <c r="N122" s="456"/>
      <c r="O122" s="238"/>
      <c r="P122" s="281" t="str">
        <f>IFERROR(VLOOKUP($L122,'様式8-2'!$B$63:$N$118,入力規則!C$8,FALSE),"")</f>
        <v/>
      </c>
      <c r="Q122" s="281" t="str">
        <f>IFERROR(VLOOKUP($L122,'様式8-2'!$B$63:$N$118,入力規則!D$8,FALSE),"")</f>
        <v/>
      </c>
      <c r="R122" s="281" t="str">
        <f>IFERROR(VLOOKUP($L122,'様式8-2'!$B$63:$N$118,入力規則!E$8,FALSE),"")</f>
        <v/>
      </c>
      <c r="S122" s="281" t="str">
        <f>IFERROR(VLOOKUP($L122,'様式8-2'!$B$63:$N$118,入力規則!F$8,FALSE),"")</f>
        <v/>
      </c>
      <c r="T122" s="347" t="str">
        <f t="shared" si="61"/>
        <v/>
      </c>
      <c r="U122" s="347" t="str">
        <f t="shared" si="62"/>
        <v/>
      </c>
      <c r="V122" s="281" t="str">
        <f>IFERROR(VLOOKUP($L122,'様式8-2'!$B$63:$N$118,入力規則!G$8,FALSE),"")</f>
        <v/>
      </c>
      <c r="W122" s="281" t="str">
        <f>IFERROR(VLOOKUP($L122,'様式8-2'!$B$63:$N$118,入力規則!H$8,FALSE),"")</f>
        <v/>
      </c>
      <c r="X122" s="281" t="str">
        <f>IFERROR(VLOOKUP($L122,'様式8-2'!$B$63:$N$118,入力規則!I$8,FALSE),"")</f>
        <v/>
      </c>
      <c r="Y122" s="281" t="str">
        <f>IFERROR(VLOOKUP($L122,'様式8-2'!$B$63:$N$118,入力規則!J$8,FALSE),"")</f>
        <v/>
      </c>
      <c r="Z122" s="344" t="str">
        <f t="shared" si="63"/>
        <v/>
      </c>
      <c r="AA122" s="344" t="str">
        <f t="shared" si="64"/>
        <v/>
      </c>
      <c r="AB122" s="456"/>
      <c r="AC122" s="239" t="str">
        <f t="shared" si="65"/>
        <v/>
      </c>
      <c r="AD122" s="239" t="str">
        <f t="shared" si="34"/>
        <v/>
      </c>
      <c r="AE122" s="239" t="str">
        <f t="shared" si="35"/>
        <v/>
      </c>
      <c r="AF122" s="239" t="str">
        <f t="shared" si="36"/>
        <v/>
      </c>
      <c r="AG122" s="239" t="str">
        <f t="shared" si="37"/>
        <v/>
      </c>
      <c r="AH122" s="239" t="str">
        <f t="shared" si="38"/>
        <v/>
      </c>
      <c r="AI122" s="239" t="str">
        <f t="shared" si="39"/>
        <v/>
      </c>
      <c r="AJ122" s="239" t="str">
        <f t="shared" si="40"/>
        <v/>
      </c>
      <c r="AK122" s="281" t="str">
        <f>IFERROR(VLOOKUP($L122,'様式8-2'!$B$63:$N$118,入力規則!M$8,FALSE),"")</f>
        <v/>
      </c>
      <c r="AL122" s="281" t="str">
        <f>IFERROR(VLOOKUP($L122,'様式8-2'!$B$63:$N$118,入力規則!N$8,FALSE),"")</f>
        <v/>
      </c>
      <c r="AM122" s="458"/>
      <c r="AN122" s="307" t="str">
        <f t="shared" si="66"/>
        <v/>
      </c>
      <c r="AO122" s="307" t="str">
        <f t="shared" si="67"/>
        <v/>
      </c>
      <c r="AR122" s="282" t="str">
        <f t="shared" si="41"/>
        <v/>
      </c>
      <c r="AS122" s="282" t="str">
        <f t="shared" si="42"/>
        <v/>
      </c>
      <c r="AT122" s="282" t="str">
        <f t="shared" si="43"/>
        <v/>
      </c>
      <c r="AU122" s="282" t="str">
        <f t="shared" si="44"/>
        <v/>
      </c>
      <c r="AV122" s="282" t="str">
        <f t="shared" si="45"/>
        <v/>
      </c>
      <c r="AW122" s="282" t="str">
        <f t="shared" si="46"/>
        <v/>
      </c>
      <c r="AX122" s="282" t="str">
        <f t="shared" si="47"/>
        <v/>
      </c>
      <c r="AY122" s="282" t="str">
        <f t="shared" si="48"/>
        <v/>
      </c>
      <c r="AZ122" s="282" t="str">
        <f t="shared" si="49"/>
        <v/>
      </c>
      <c r="BA122" s="282" t="str">
        <f t="shared" si="50"/>
        <v/>
      </c>
      <c r="BB122" s="282" t="str">
        <f t="shared" si="51"/>
        <v/>
      </c>
      <c r="BC122" s="282" t="str">
        <f t="shared" si="52"/>
        <v/>
      </c>
      <c r="BD122" s="282" t="str">
        <f t="shared" si="53"/>
        <v/>
      </c>
      <c r="BE122" s="282" t="str">
        <f t="shared" si="54"/>
        <v/>
      </c>
      <c r="BF122" s="282" t="str">
        <f t="shared" si="55"/>
        <v/>
      </c>
      <c r="BG122" s="282" t="str">
        <f t="shared" si="56"/>
        <v/>
      </c>
    </row>
    <row r="123" spans="1:59" x14ac:dyDescent="0.15">
      <c r="A123" s="220">
        <v>27</v>
      </c>
      <c r="C123" s="456"/>
      <c r="D123" s="280"/>
      <c r="E123" s="238"/>
      <c r="F123" s="456"/>
      <c r="G123" s="344">
        <f t="shared" si="57"/>
        <v>0</v>
      </c>
      <c r="H123" s="344">
        <f t="shared" si="58"/>
        <v>0</v>
      </c>
      <c r="I123" s="345" t="str">
        <f t="shared" si="59"/>
        <v/>
      </c>
      <c r="J123" s="345" t="str">
        <f t="shared" si="60"/>
        <v/>
      </c>
      <c r="K123" s="329">
        <f t="shared" si="33"/>
        <v>0</v>
      </c>
      <c r="L123" s="456"/>
      <c r="M123" s="456"/>
      <c r="N123" s="456"/>
      <c r="O123" s="238"/>
      <c r="P123" s="281" t="str">
        <f>IFERROR(VLOOKUP($L123,'様式8-2'!$B$63:$N$118,入力規則!C$8,FALSE),"")</f>
        <v/>
      </c>
      <c r="Q123" s="281" t="str">
        <f>IFERROR(VLOOKUP($L123,'様式8-2'!$B$63:$N$118,入力規則!D$8,FALSE),"")</f>
        <v/>
      </c>
      <c r="R123" s="281" t="str">
        <f>IFERROR(VLOOKUP($L123,'様式8-2'!$B$63:$N$118,入力規則!E$8,FALSE),"")</f>
        <v/>
      </c>
      <c r="S123" s="281" t="str">
        <f>IFERROR(VLOOKUP($L123,'様式8-2'!$B$63:$N$118,入力規則!F$8,FALSE),"")</f>
        <v/>
      </c>
      <c r="T123" s="347" t="str">
        <f t="shared" si="61"/>
        <v/>
      </c>
      <c r="U123" s="347" t="str">
        <f t="shared" si="62"/>
        <v/>
      </c>
      <c r="V123" s="281" t="str">
        <f>IFERROR(VLOOKUP($L123,'様式8-2'!$B$63:$N$118,入力規則!G$8,FALSE),"")</f>
        <v/>
      </c>
      <c r="W123" s="281" t="str">
        <f>IFERROR(VLOOKUP($L123,'様式8-2'!$B$63:$N$118,入力規則!H$8,FALSE),"")</f>
        <v/>
      </c>
      <c r="X123" s="281" t="str">
        <f>IFERROR(VLOOKUP($L123,'様式8-2'!$B$63:$N$118,入力規則!I$8,FALSE),"")</f>
        <v/>
      </c>
      <c r="Y123" s="281" t="str">
        <f>IFERROR(VLOOKUP($L123,'様式8-2'!$B$63:$N$118,入力規則!J$8,FALSE),"")</f>
        <v/>
      </c>
      <c r="Z123" s="344" t="str">
        <f t="shared" si="63"/>
        <v/>
      </c>
      <c r="AA123" s="344" t="str">
        <f t="shared" si="64"/>
        <v/>
      </c>
      <c r="AB123" s="456"/>
      <c r="AC123" s="239" t="str">
        <f t="shared" si="65"/>
        <v/>
      </c>
      <c r="AD123" s="239" t="str">
        <f t="shared" si="34"/>
        <v/>
      </c>
      <c r="AE123" s="239" t="str">
        <f t="shared" si="35"/>
        <v/>
      </c>
      <c r="AF123" s="239" t="str">
        <f t="shared" si="36"/>
        <v/>
      </c>
      <c r="AG123" s="239" t="str">
        <f t="shared" si="37"/>
        <v/>
      </c>
      <c r="AH123" s="239" t="str">
        <f t="shared" si="38"/>
        <v/>
      </c>
      <c r="AI123" s="239" t="str">
        <f t="shared" si="39"/>
        <v/>
      </c>
      <c r="AJ123" s="239" t="str">
        <f t="shared" si="40"/>
        <v/>
      </c>
      <c r="AK123" s="281" t="str">
        <f>IFERROR(VLOOKUP($L123,'様式8-2'!$B$63:$N$118,入力規則!M$8,FALSE),"")</f>
        <v/>
      </c>
      <c r="AL123" s="281" t="str">
        <f>IFERROR(VLOOKUP($L123,'様式8-2'!$B$63:$N$118,入力規則!N$8,FALSE),"")</f>
        <v/>
      </c>
      <c r="AM123" s="458"/>
      <c r="AN123" s="307" t="str">
        <f t="shared" si="66"/>
        <v/>
      </c>
      <c r="AO123" s="307" t="str">
        <f t="shared" si="67"/>
        <v/>
      </c>
      <c r="AR123" s="282" t="str">
        <f t="shared" si="41"/>
        <v/>
      </c>
      <c r="AS123" s="282" t="str">
        <f t="shared" si="42"/>
        <v/>
      </c>
      <c r="AT123" s="282" t="str">
        <f t="shared" si="43"/>
        <v/>
      </c>
      <c r="AU123" s="282" t="str">
        <f t="shared" si="44"/>
        <v/>
      </c>
      <c r="AV123" s="282" t="str">
        <f t="shared" si="45"/>
        <v/>
      </c>
      <c r="AW123" s="282" t="str">
        <f t="shared" si="46"/>
        <v/>
      </c>
      <c r="AX123" s="282" t="str">
        <f t="shared" si="47"/>
        <v/>
      </c>
      <c r="AY123" s="282" t="str">
        <f t="shared" si="48"/>
        <v/>
      </c>
      <c r="AZ123" s="282" t="str">
        <f t="shared" si="49"/>
        <v/>
      </c>
      <c r="BA123" s="282" t="str">
        <f t="shared" si="50"/>
        <v/>
      </c>
      <c r="BB123" s="282" t="str">
        <f t="shared" si="51"/>
        <v/>
      </c>
      <c r="BC123" s="282" t="str">
        <f t="shared" si="52"/>
        <v/>
      </c>
      <c r="BD123" s="282" t="str">
        <f t="shared" si="53"/>
        <v/>
      </c>
      <c r="BE123" s="282" t="str">
        <f t="shared" si="54"/>
        <v/>
      </c>
      <c r="BF123" s="282" t="str">
        <f t="shared" si="55"/>
        <v/>
      </c>
      <c r="BG123" s="282" t="str">
        <f t="shared" si="56"/>
        <v/>
      </c>
    </row>
    <row r="124" spans="1:59" x14ac:dyDescent="0.15">
      <c r="C124" s="242" t="s">
        <v>173</v>
      </c>
      <c r="D124" s="283"/>
      <c r="E124" s="284"/>
      <c r="F124" s="284"/>
      <c r="G124" s="339"/>
      <c r="H124" s="339"/>
      <c r="I124" s="339"/>
      <c r="J124" s="339"/>
      <c r="K124" s="284"/>
      <c r="L124" s="284"/>
      <c r="M124" s="284"/>
      <c r="N124" s="284"/>
      <c r="O124" s="284"/>
      <c r="P124" s="285"/>
      <c r="Q124" s="285"/>
      <c r="R124" s="285"/>
      <c r="S124" s="285"/>
      <c r="T124" s="285"/>
      <c r="U124" s="285"/>
      <c r="V124" s="285"/>
      <c r="W124" s="285"/>
      <c r="X124" s="285"/>
      <c r="Y124" s="285"/>
      <c r="Z124" s="285"/>
      <c r="AA124" s="285"/>
      <c r="AB124" s="284"/>
      <c r="AC124" s="284"/>
      <c r="AD124" s="284"/>
      <c r="AE124" s="284"/>
      <c r="AF124" s="284"/>
      <c r="AG124" s="284"/>
      <c r="AH124" s="284"/>
      <c r="AI124" s="285"/>
      <c r="AJ124" s="285"/>
      <c r="AK124" s="283"/>
      <c r="AL124" s="283"/>
      <c r="AM124" s="284"/>
      <c r="AN124" s="284"/>
      <c r="AO124" s="284"/>
      <c r="AR124" s="284"/>
      <c r="AS124" s="284"/>
      <c r="AT124" s="284"/>
      <c r="AU124" s="284"/>
      <c r="AV124" s="284"/>
      <c r="AW124" s="284"/>
      <c r="AX124" s="284"/>
      <c r="AY124" s="284"/>
      <c r="AZ124" s="284"/>
      <c r="BA124" s="284"/>
      <c r="BB124" s="284"/>
      <c r="BC124" s="284"/>
      <c r="BD124" s="284"/>
      <c r="BE124" s="284"/>
      <c r="BF124" s="284"/>
      <c r="BG124" s="284"/>
    </row>
    <row r="125" spans="1:59" x14ac:dyDescent="0.15">
      <c r="H125" s="333" t="s">
        <v>328</v>
      </c>
      <c r="I125" s="341" t="str">
        <f>IFERROR(AVERAGE(I97:I123),"")</f>
        <v/>
      </c>
      <c r="J125" s="341" t="str">
        <f>IFERROR(AVERAGE(J97:J123),"")</f>
        <v/>
      </c>
      <c r="AA125" s="249" t="s">
        <v>273</v>
      </c>
      <c r="AB125" s="235">
        <f>SUM(AB96:AB124)</f>
        <v>0</v>
      </c>
      <c r="AC125" s="236">
        <f>SUM(AC96:AC124)</f>
        <v>0</v>
      </c>
      <c r="AD125" s="236">
        <f t="shared" ref="AD125:AJ125" si="68">SUM(AD96:AD124)</f>
        <v>0</v>
      </c>
      <c r="AE125" s="236">
        <f t="shared" si="68"/>
        <v>0</v>
      </c>
      <c r="AF125" s="236">
        <f t="shared" si="68"/>
        <v>0</v>
      </c>
      <c r="AG125" s="236">
        <f t="shared" si="68"/>
        <v>0</v>
      </c>
      <c r="AH125" s="236">
        <f t="shared" si="68"/>
        <v>0</v>
      </c>
      <c r="AI125" s="236">
        <f t="shared" si="68"/>
        <v>0</v>
      </c>
      <c r="AJ125" s="236">
        <f t="shared" si="68"/>
        <v>0</v>
      </c>
    </row>
    <row r="127" spans="1:59" ht="30" customHeight="1" x14ac:dyDescent="0.15">
      <c r="C127" s="658"/>
      <c r="D127" s="658"/>
      <c r="E127" s="658"/>
      <c r="F127" s="658"/>
      <c r="G127" s="659"/>
      <c r="H127" s="286" t="s">
        <v>290</v>
      </c>
      <c r="I127" s="273" t="s">
        <v>275</v>
      </c>
      <c r="K127" s="287" t="s">
        <v>291</v>
      </c>
      <c r="L127" s="288"/>
      <c r="M127" s="288"/>
      <c r="N127" s="273"/>
      <c r="O127" s="273" t="s">
        <v>275</v>
      </c>
      <c r="P127" s="691" t="s">
        <v>258</v>
      </c>
      <c r="Q127" s="689"/>
      <c r="R127" s="274" t="s">
        <v>259</v>
      </c>
      <c r="S127" s="289"/>
      <c r="T127" s="274" t="s">
        <v>260</v>
      </c>
      <c r="U127" s="289"/>
      <c r="V127" s="274" t="s">
        <v>261</v>
      </c>
      <c r="W127" s="289"/>
      <c r="Y127" s="701"/>
      <c r="Z127" s="702"/>
      <c r="AA127" s="663" t="s">
        <v>554</v>
      </c>
      <c r="AB127" s="663"/>
      <c r="AC127" s="660" t="s">
        <v>555</v>
      </c>
      <c r="AD127" s="661"/>
      <c r="AE127" s="661"/>
      <c r="AF127" s="662"/>
      <c r="AR127" s="713" t="s">
        <v>305</v>
      </c>
      <c r="AS127" s="713"/>
      <c r="AT127" s="331" t="s">
        <v>306</v>
      </c>
      <c r="AU127" s="331" t="s">
        <v>307</v>
      </c>
      <c r="AV127" s="331" t="s">
        <v>308</v>
      </c>
      <c r="AW127" s="660" t="s">
        <v>315</v>
      </c>
      <c r="AX127" s="661"/>
      <c r="AY127" s="662"/>
      <c r="AZ127" s="660" t="s">
        <v>313</v>
      </c>
      <c r="BA127" s="661"/>
      <c r="BB127" s="662"/>
    </row>
    <row r="128" spans="1:59" ht="24" x14ac:dyDescent="0.15">
      <c r="C128" s="658"/>
      <c r="D128" s="658"/>
      <c r="E128" s="658"/>
      <c r="F128" s="658"/>
      <c r="G128" s="659"/>
      <c r="H128" s="290"/>
      <c r="I128" s="291"/>
      <c r="K128" s="292"/>
      <c r="L128" s="293"/>
      <c r="M128" s="293"/>
      <c r="N128" s="291"/>
      <c r="O128" s="291"/>
      <c r="P128" s="286" t="s">
        <v>266</v>
      </c>
      <c r="Q128" s="286" t="s">
        <v>267</v>
      </c>
      <c r="R128" s="286" t="s">
        <v>266</v>
      </c>
      <c r="S128" s="286" t="s">
        <v>267</v>
      </c>
      <c r="T128" s="286" t="s">
        <v>266</v>
      </c>
      <c r="U128" s="286" t="s">
        <v>267</v>
      </c>
      <c r="V128" s="286" t="s">
        <v>266</v>
      </c>
      <c r="W128" s="286" t="s">
        <v>267</v>
      </c>
      <c r="Y128" s="703"/>
      <c r="Z128" s="704"/>
      <c r="AA128" s="663" t="s">
        <v>331</v>
      </c>
      <c r="AB128" s="663"/>
      <c r="AC128" s="663" t="s">
        <v>561</v>
      </c>
      <c r="AD128" s="663"/>
      <c r="AE128" s="663" t="s">
        <v>563</v>
      </c>
      <c r="AF128" s="663"/>
      <c r="AR128" s="713"/>
      <c r="AS128" s="713"/>
      <c r="AT128" s="329" t="s">
        <v>309</v>
      </c>
      <c r="AU128" s="329" t="s">
        <v>310</v>
      </c>
      <c r="AV128" s="329" t="s">
        <v>311</v>
      </c>
      <c r="AW128" s="660" t="s">
        <v>312</v>
      </c>
      <c r="AX128" s="661"/>
      <c r="AY128" s="662"/>
      <c r="AZ128" s="705" t="s">
        <v>316</v>
      </c>
      <c r="BA128" s="706"/>
      <c r="BB128" s="706"/>
      <c r="BC128" s="455"/>
      <c r="BD128" s="454"/>
      <c r="BE128" s="454"/>
    </row>
    <row r="129" spans="3:54" x14ac:dyDescent="0.15">
      <c r="C129" s="658"/>
      <c r="D129" s="658"/>
      <c r="E129" s="658"/>
      <c r="F129" s="658"/>
      <c r="G129" s="659"/>
      <c r="H129" s="329" t="s">
        <v>292</v>
      </c>
      <c r="I129" s="329">
        <f>SUMIF(N96:N124,H129,AB96:AB124)</f>
        <v>0</v>
      </c>
      <c r="K129" s="262" t="s">
        <v>278</v>
      </c>
      <c r="L129" s="263"/>
      <c r="M129" s="263"/>
      <c r="N129" s="264"/>
      <c r="O129" s="238"/>
      <c r="P129" s="294">
        <f>SUMPRODUCT(AC$96:AC$124,$AN$96:$AN$124)</f>
        <v>0</v>
      </c>
      <c r="Q129" s="294">
        <f t="shared" ref="Q129:W129" si="69">SUMPRODUCT(AD$96:AD$124,$AN$96:$AN$124)</f>
        <v>0</v>
      </c>
      <c r="R129" s="294">
        <f t="shared" si="69"/>
        <v>0</v>
      </c>
      <c r="S129" s="294">
        <f t="shared" si="69"/>
        <v>0</v>
      </c>
      <c r="T129" s="294">
        <f t="shared" si="69"/>
        <v>0</v>
      </c>
      <c r="U129" s="294">
        <f t="shared" si="69"/>
        <v>0</v>
      </c>
      <c r="V129" s="294">
        <f t="shared" si="69"/>
        <v>0</v>
      </c>
      <c r="W129" s="294">
        <f t="shared" si="69"/>
        <v>0</v>
      </c>
      <c r="Y129" s="711" t="s">
        <v>272</v>
      </c>
      <c r="Z129" s="711"/>
      <c r="AA129" s="449">
        <f>(V130/AS141*AR129)+(V134/AS141*AR133)</f>
        <v>0</v>
      </c>
      <c r="AB129" s="358" t="s">
        <v>557</v>
      </c>
      <c r="AC129" s="448">
        <f>AW130+AW134</f>
        <v>0</v>
      </c>
      <c r="AD129" s="663" t="s">
        <v>558</v>
      </c>
      <c r="AE129" s="448">
        <f>AC129*1.1</f>
        <v>0</v>
      </c>
      <c r="AF129" s="663" t="s">
        <v>558</v>
      </c>
      <c r="AR129" s="663">
        <v>860.4</v>
      </c>
      <c r="AS129" s="663"/>
      <c r="AT129" s="329">
        <v>27</v>
      </c>
      <c r="AU129" s="329">
        <v>101</v>
      </c>
      <c r="AV129" s="329">
        <v>330</v>
      </c>
      <c r="AW129" s="660">
        <f>SUM(AW130:AY132)</f>
        <v>0</v>
      </c>
      <c r="AX129" s="661"/>
      <c r="AY129" s="662"/>
      <c r="AZ129" s="660">
        <f>AU89+AW129</f>
        <v>0</v>
      </c>
      <c r="BA129" s="661"/>
      <c r="BB129" s="661"/>
    </row>
    <row r="130" spans="3:54" x14ac:dyDescent="0.15">
      <c r="H130" s="329" t="s">
        <v>289</v>
      </c>
      <c r="I130" s="329">
        <f>SUMIF(N96:N124,H130,AB96:AB124)</f>
        <v>0</v>
      </c>
      <c r="K130" s="330"/>
      <c r="L130" s="295" t="s">
        <v>272</v>
      </c>
      <c r="M130" s="263"/>
      <c r="N130" s="264"/>
      <c r="O130" s="238"/>
      <c r="P130" s="294">
        <f t="shared" ref="P130:W131" si="70">SUMIFS(AR$96:AR$124,$N$96:$N$124,$L130)</f>
        <v>0</v>
      </c>
      <c r="Q130" s="294">
        <f t="shared" si="70"/>
        <v>0</v>
      </c>
      <c r="R130" s="294">
        <f t="shared" si="70"/>
        <v>0</v>
      </c>
      <c r="S130" s="294">
        <f t="shared" si="70"/>
        <v>0</v>
      </c>
      <c r="T130" s="294">
        <f t="shared" si="70"/>
        <v>0</v>
      </c>
      <c r="U130" s="294">
        <f t="shared" si="70"/>
        <v>0</v>
      </c>
      <c r="V130" s="294">
        <f t="shared" si="70"/>
        <v>0</v>
      </c>
      <c r="W130" s="294">
        <f t="shared" si="70"/>
        <v>0</v>
      </c>
      <c r="Y130" s="711" t="s">
        <v>289</v>
      </c>
      <c r="Z130" s="711"/>
      <c r="AA130" s="449">
        <f>(V131/AS142*AR130)+(V135/AS142*AR134)</f>
        <v>0</v>
      </c>
      <c r="AB130" s="358" t="s">
        <v>557</v>
      </c>
      <c r="AC130" s="448">
        <f>AW131+AW135</f>
        <v>0</v>
      </c>
      <c r="AD130" s="663"/>
      <c r="AE130" s="448">
        <f t="shared" ref="AE130" si="71">AC130*1.1</f>
        <v>0</v>
      </c>
      <c r="AF130" s="663"/>
      <c r="AR130" s="663">
        <v>860.4</v>
      </c>
      <c r="AS130" s="663"/>
      <c r="AT130" s="329">
        <v>27</v>
      </c>
      <c r="AU130" s="329">
        <v>101</v>
      </c>
      <c r="AV130" s="329">
        <v>330</v>
      </c>
      <c r="AW130" s="660">
        <f>U130*AR130*AU130</f>
        <v>0</v>
      </c>
      <c r="AX130" s="661"/>
      <c r="AY130" s="662"/>
      <c r="AZ130" s="660"/>
      <c r="BA130" s="661"/>
      <c r="BB130" s="661"/>
    </row>
    <row r="131" spans="3:54" x14ac:dyDescent="0.15">
      <c r="H131" s="342" t="s">
        <v>293</v>
      </c>
      <c r="I131" s="329">
        <f>AB125-SUM(I129:I130)</f>
        <v>0</v>
      </c>
      <c r="K131" s="330"/>
      <c r="L131" s="295" t="s">
        <v>294</v>
      </c>
      <c r="M131" s="263"/>
      <c r="N131" s="264"/>
      <c r="O131" s="238"/>
      <c r="P131" s="294">
        <f>SUMIFS(AR$96:AR$124,$N$96:$N$124,$L131)</f>
        <v>0</v>
      </c>
      <c r="Q131" s="294">
        <f>SUMIFS(AS$96:AS$124,$N$96:$N$124,$L131)</f>
        <v>0</v>
      </c>
      <c r="R131" s="294">
        <f t="shared" si="70"/>
        <v>0</v>
      </c>
      <c r="S131" s="294">
        <f t="shared" si="70"/>
        <v>0</v>
      </c>
      <c r="T131" s="294">
        <f t="shared" si="70"/>
        <v>0</v>
      </c>
      <c r="U131" s="294">
        <f t="shared" si="70"/>
        <v>0</v>
      </c>
      <c r="V131" s="294">
        <f t="shared" si="70"/>
        <v>0</v>
      </c>
      <c r="W131" s="294">
        <f t="shared" si="70"/>
        <v>0</v>
      </c>
      <c r="Y131" s="711" t="s">
        <v>293</v>
      </c>
      <c r="Z131" s="711"/>
      <c r="AA131" s="449">
        <f>(R132*AR129)+(R136*AR133)</f>
        <v>0</v>
      </c>
      <c r="AB131" s="358" t="s">
        <v>556</v>
      </c>
      <c r="AC131" s="448">
        <f>AW132+AW136</f>
        <v>0</v>
      </c>
      <c r="AD131" s="663"/>
      <c r="AE131" s="448">
        <f>AC131*1.1</f>
        <v>0</v>
      </c>
      <c r="AF131" s="663"/>
      <c r="AR131" s="663">
        <v>860.4</v>
      </c>
      <c r="AS131" s="663"/>
      <c r="AT131" s="329">
        <v>27</v>
      </c>
      <c r="AU131" s="329">
        <v>101</v>
      </c>
      <c r="AV131" s="329">
        <v>330</v>
      </c>
      <c r="AW131" s="660">
        <f>U131*AR131*AV131</f>
        <v>0</v>
      </c>
      <c r="AX131" s="661"/>
      <c r="AY131" s="662"/>
      <c r="AZ131" s="660"/>
      <c r="BA131" s="661"/>
      <c r="BB131" s="661"/>
    </row>
    <row r="132" spans="3:54" x14ac:dyDescent="0.15">
      <c r="K132" s="330"/>
      <c r="L132" s="295" t="s">
        <v>293</v>
      </c>
      <c r="M132" s="263"/>
      <c r="N132" s="264"/>
      <c r="O132" s="238"/>
      <c r="P132" s="294">
        <f>P129-P130-P131</f>
        <v>0</v>
      </c>
      <c r="Q132" s="294">
        <f t="shared" ref="Q132:W132" si="72">Q129-Q130-Q131</f>
        <v>0</v>
      </c>
      <c r="R132" s="294">
        <f>R129-R130-R131</f>
        <v>0</v>
      </c>
      <c r="S132" s="294">
        <f t="shared" si="72"/>
        <v>0</v>
      </c>
      <c r="T132" s="294">
        <f t="shared" si="72"/>
        <v>0</v>
      </c>
      <c r="U132" s="294">
        <f t="shared" si="72"/>
        <v>0</v>
      </c>
      <c r="V132" s="294">
        <f>V129-V130-V131</f>
        <v>0</v>
      </c>
      <c r="W132" s="294">
        <f t="shared" si="72"/>
        <v>0</v>
      </c>
      <c r="AR132" s="663">
        <v>860.4</v>
      </c>
      <c r="AS132" s="663"/>
      <c r="AT132" s="329">
        <v>27</v>
      </c>
      <c r="AU132" s="329">
        <v>101</v>
      </c>
      <c r="AV132" s="329">
        <v>330</v>
      </c>
      <c r="AW132" s="660">
        <f>P132*AR132*AT132</f>
        <v>0</v>
      </c>
      <c r="AX132" s="661"/>
      <c r="AY132" s="662"/>
      <c r="AZ132" s="660"/>
      <c r="BA132" s="661"/>
      <c r="BB132" s="661"/>
    </row>
    <row r="133" spans="3:54" x14ac:dyDescent="0.15">
      <c r="K133" s="262" t="s">
        <v>279</v>
      </c>
      <c r="L133" s="263"/>
      <c r="M133" s="263"/>
      <c r="N133" s="264"/>
      <c r="O133" s="238"/>
      <c r="P133" s="294">
        <f t="shared" ref="P133:W133" si="73">SUMPRODUCT(AC$96:AC$124,$AO$96:$AO$124)</f>
        <v>0</v>
      </c>
      <c r="Q133" s="294">
        <f t="shared" si="73"/>
        <v>0</v>
      </c>
      <c r="R133" s="294">
        <f t="shared" si="73"/>
        <v>0</v>
      </c>
      <c r="S133" s="294">
        <f t="shared" si="73"/>
        <v>0</v>
      </c>
      <c r="T133" s="294">
        <f t="shared" si="73"/>
        <v>0</v>
      </c>
      <c r="U133" s="294">
        <f t="shared" si="73"/>
        <v>0</v>
      </c>
      <c r="V133" s="294">
        <f t="shared" si="73"/>
        <v>0</v>
      </c>
      <c r="W133" s="294">
        <f t="shared" si="73"/>
        <v>0</v>
      </c>
      <c r="AR133" s="663">
        <v>966.6</v>
      </c>
      <c r="AS133" s="663"/>
      <c r="AT133" s="329">
        <v>27</v>
      </c>
      <c r="AU133" s="329">
        <v>101</v>
      </c>
      <c r="AV133" s="329">
        <v>330</v>
      </c>
      <c r="AW133" s="660">
        <f>SUM(AW134:AY136)</f>
        <v>0</v>
      </c>
      <c r="AX133" s="661"/>
      <c r="AY133" s="662"/>
      <c r="AZ133" s="660">
        <f>AU90+AW133</f>
        <v>0</v>
      </c>
      <c r="BA133" s="661"/>
      <c r="BB133" s="661"/>
    </row>
    <row r="134" spans="3:54" x14ac:dyDescent="0.15">
      <c r="K134" s="330"/>
      <c r="L134" s="295" t="s">
        <v>272</v>
      </c>
      <c r="M134" s="263"/>
      <c r="N134" s="264"/>
      <c r="O134" s="238"/>
      <c r="P134" s="294">
        <f t="shared" ref="P134:W135" si="74">SUMIFS(AZ$96:AZ$124,$N$96:$N$124,$L134)</f>
        <v>0</v>
      </c>
      <c r="Q134" s="294">
        <f t="shared" si="74"/>
        <v>0</v>
      </c>
      <c r="R134" s="294">
        <f t="shared" si="74"/>
        <v>0</v>
      </c>
      <c r="S134" s="294">
        <f t="shared" si="74"/>
        <v>0</v>
      </c>
      <c r="T134" s="294">
        <f t="shared" si="74"/>
        <v>0</v>
      </c>
      <c r="U134" s="294">
        <f t="shared" si="74"/>
        <v>0</v>
      </c>
      <c r="V134" s="294">
        <f t="shared" si="74"/>
        <v>0</v>
      </c>
      <c r="W134" s="294">
        <f t="shared" si="74"/>
        <v>0</v>
      </c>
      <c r="AR134" s="663">
        <v>966.6</v>
      </c>
      <c r="AS134" s="663"/>
      <c r="AT134" s="329">
        <v>27</v>
      </c>
      <c r="AU134" s="329">
        <v>101</v>
      </c>
      <c r="AV134" s="329">
        <v>330</v>
      </c>
      <c r="AW134" s="660">
        <f>U134*AR134*AU134</f>
        <v>0</v>
      </c>
      <c r="AX134" s="661"/>
      <c r="AY134" s="662"/>
      <c r="AZ134" s="660"/>
      <c r="BA134" s="661"/>
      <c r="BB134" s="661"/>
    </row>
    <row r="135" spans="3:54" x14ac:dyDescent="0.15">
      <c r="K135" s="330"/>
      <c r="L135" s="295" t="s">
        <v>294</v>
      </c>
      <c r="M135" s="263"/>
      <c r="N135" s="264"/>
      <c r="O135" s="238"/>
      <c r="P135" s="294">
        <f t="shared" si="74"/>
        <v>0</v>
      </c>
      <c r="Q135" s="294">
        <f t="shared" si="74"/>
        <v>0</v>
      </c>
      <c r="R135" s="294">
        <f t="shared" si="74"/>
        <v>0</v>
      </c>
      <c r="S135" s="294">
        <f t="shared" si="74"/>
        <v>0</v>
      </c>
      <c r="T135" s="294">
        <f t="shared" si="74"/>
        <v>0</v>
      </c>
      <c r="U135" s="294">
        <f t="shared" si="74"/>
        <v>0</v>
      </c>
      <c r="V135" s="294">
        <f t="shared" si="74"/>
        <v>0</v>
      </c>
      <c r="W135" s="294">
        <f t="shared" si="74"/>
        <v>0</v>
      </c>
      <c r="AR135" s="663">
        <v>966.6</v>
      </c>
      <c r="AS135" s="663"/>
      <c r="AT135" s="329">
        <v>27</v>
      </c>
      <c r="AU135" s="329">
        <v>101</v>
      </c>
      <c r="AV135" s="329">
        <v>330</v>
      </c>
      <c r="AW135" s="660">
        <f>U135*AR135*AV135</f>
        <v>0</v>
      </c>
      <c r="AX135" s="661"/>
      <c r="AY135" s="662"/>
      <c r="AZ135" s="660"/>
      <c r="BA135" s="661"/>
      <c r="BB135" s="661"/>
    </row>
    <row r="136" spans="3:54" x14ac:dyDescent="0.15">
      <c r="K136" s="330"/>
      <c r="L136" s="295" t="s">
        <v>293</v>
      </c>
      <c r="M136" s="263"/>
      <c r="N136" s="264"/>
      <c r="O136" s="238"/>
      <c r="P136" s="294">
        <f t="shared" ref="P136:W136" si="75">P133-P134-P135</f>
        <v>0</v>
      </c>
      <c r="Q136" s="294">
        <f t="shared" si="75"/>
        <v>0</v>
      </c>
      <c r="R136" s="294">
        <f t="shared" si="75"/>
        <v>0</v>
      </c>
      <c r="S136" s="294">
        <f t="shared" si="75"/>
        <v>0</v>
      </c>
      <c r="T136" s="294">
        <f t="shared" si="75"/>
        <v>0</v>
      </c>
      <c r="U136" s="294">
        <f t="shared" si="75"/>
        <v>0</v>
      </c>
      <c r="V136" s="294">
        <f t="shared" si="75"/>
        <v>0</v>
      </c>
      <c r="W136" s="294">
        <f t="shared" si="75"/>
        <v>0</v>
      </c>
      <c r="AR136" s="663">
        <v>966.6</v>
      </c>
      <c r="AS136" s="663"/>
      <c r="AT136" s="329">
        <v>27</v>
      </c>
      <c r="AU136" s="329">
        <v>101</v>
      </c>
      <c r="AV136" s="329">
        <v>330</v>
      </c>
      <c r="AW136" s="660">
        <f>P136*AR136*AT136</f>
        <v>0</v>
      </c>
      <c r="AX136" s="661"/>
      <c r="AY136" s="662"/>
      <c r="AZ136" s="660"/>
      <c r="BA136" s="661"/>
      <c r="BB136" s="661"/>
    </row>
    <row r="137" spans="3:54" ht="13.5" customHeight="1" x14ac:dyDescent="0.15">
      <c r="K137" s="262" t="s">
        <v>295</v>
      </c>
      <c r="L137" s="263"/>
      <c r="M137" s="263"/>
      <c r="N137" s="264"/>
      <c r="O137" s="296">
        <f>AB125</f>
        <v>0</v>
      </c>
      <c r="P137" s="294">
        <f>SUM(P129,P133)</f>
        <v>0</v>
      </c>
      <c r="Q137" s="294">
        <f t="shared" ref="Q137:W137" si="76">SUM(Q129,Q133)</f>
        <v>0</v>
      </c>
      <c r="R137" s="294">
        <f t="shared" si="76"/>
        <v>0</v>
      </c>
      <c r="S137" s="294">
        <f t="shared" si="76"/>
        <v>0</v>
      </c>
      <c r="T137" s="294">
        <f t="shared" si="76"/>
        <v>0</v>
      </c>
      <c r="U137" s="294">
        <f t="shared" si="76"/>
        <v>0</v>
      </c>
      <c r="V137" s="294">
        <f t="shared" si="76"/>
        <v>0</v>
      </c>
      <c r="W137" s="294">
        <f t="shared" si="76"/>
        <v>0</v>
      </c>
      <c r="AR137" s="708" t="s">
        <v>331</v>
      </c>
      <c r="AS137" s="709"/>
      <c r="AT137" s="709"/>
      <c r="AU137" s="709"/>
      <c r="AV137" s="709"/>
      <c r="AW137" s="709"/>
      <c r="AX137" s="709"/>
      <c r="AY137" s="710"/>
      <c r="AZ137" s="660">
        <f>AZ129+AZ133</f>
        <v>0</v>
      </c>
      <c r="BA137" s="661"/>
      <c r="BB137" s="661"/>
    </row>
    <row r="140" spans="3:54" x14ac:dyDescent="0.15">
      <c r="AR140" s="358"/>
      <c r="AS140" s="663" t="s">
        <v>559</v>
      </c>
      <c r="AT140" s="663"/>
    </row>
    <row r="141" spans="3:54" x14ac:dyDescent="0.15">
      <c r="AR141" s="249" t="s">
        <v>272</v>
      </c>
      <c r="AS141" s="663">
        <v>12.79</v>
      </c>
      <c r="AT141" s="663"/>
    </row>
    <row r="142" spans="3:54" x14ac:dyDescent="0.15">
      <c r="AR142" s="249" t="s">
        <v>289</v>
      </c>
      <c r="AS142" s="663">
        <v>27.9</v>
      </c>
      <c r="AT142" s="663"/>
    </row>
  </sheetData>
  <mergeCells count="102">
    <mergeCell ref="AS141:AT141"/>
    <mergeCell ref="AS142:AT142"/>
    <mergeCell ref="AR137:AY137"/>
    <mergeCell ref="AZ137:BB137"/>
    <mergeCell ref="AZ136:BB136"/>
    <mergeCell ref="AZ135:BB135"/>
    <mergeCell ref="AZ134:BB134"/>
    <mergeCell ref="AZ133:BB133"/>
    <mergeCell ref="AR129:AS129"/>
    <mergeCell ref="AW136:AY136"/>
    <mergeCell ref="AW135:AY135"/>
    <mergeCell ref="AW134:AY134"/>
    <mergeCell ref="AW133:AY133"/>
    <mergeCell ref="AR134:AS134"/>
    <mergeCell ref="AR135:AS135"/>
    <mergeCell ref="AR133:AS133"/>
    <mergeCell ref="AR130:AS130"/>
    <mergeCell ref="AS140:AT140"/>
    <mergeCell ref="AR131:AS131"/>
    <mergeCell ref="AR136:AS136"/>
    <mergeCell ref="AR132:AS132"/>
    <mergeCell ref="D94:D95"/>
    <mergeCell ref="E94:E95"/>
    <mergeCell ref="F94:F95"/>
    <mergeCell ref="G94:G95"/>
    <mergeCell ref="H94:H95"/>
    <mergeCell ref="I94:I95"/>
    <mergeCell ref="J94:J95"/>
    <mergeCell ref="AC94:AD94"/>
    <mergeCell ref="C127:G129"/>
    <mergeCell ref="Y129:Z129"/>
    <mergeCell ref="AD129:AD131"/>
    <mergeCell ref="Y130:Z130"/>
    <mergeCell ref="Y131:Z131"/>
    <mergeCell ref="Y127:Z128"/>
    <mergeCell ref="AA127:AB127"/>
    <mergeCell ref="AA128:AB128"/>
    <mergeCell ref="AC128:AD128"/>
    <mergeCell ref="P127:Q127"/>
    <mergeCell ref="K94:O94"/>
    <mergeCell ref="P94:Q94"/>
    <mergeCell ref="AZ127:BB127"/>
    <mergeCell ref="AZ132:BB132"/>
    <mergeCell ref="AZ131:BB131"/>
    <mergeCell ref="AZ130:BB130"/>
    <mergeCell ref="AZ129:BB129"/>
    <mergeCell ref="AE128:AF128"/>
    <mergeCell ref="AF129:AF131"/>
    <mergeCell ref="AC127:AF127"/>
    <mergeCell ref="AW127:AY127"/>
    <mergeCell ref="AR127:AS128"/>
    <mergeCell ref="AZ128:BB128"/>
    <mergeCell ref="AW132:AY132"/>
    <mergeCell ref="AW131:AY131"/>
    <mergeCell ref="AW130:AY130"/>
    <mergeCell ref="AW129:AY129"/>
    <mergeCell ref="AW128:AY128"/>
    <mergeCell ref="AI94:AJ94"/>
    <mergeCell ref="V94:W94"/>
    <mergeCell ref="X94:Y94"/>
    <mergeCell ref="AR91:AS91"/>
    <mergeCell ref="AN94:AO94"/>
    <mergeCell ref="I9:I10"/>
    <mergeCell ref="J9:J10"/>
    <mergeCell ref="R9:S9"/>
    <mergeCell ref="Z9:AA9"/>
    <mergeCell ref="X9:Y9"/>
    <mergeCell ref="K9:O9"/>
    <mergeCell ref="P9:Q9"/>
    <mergeCell ref="V9:W9"/>
    <mergeCell ref="AG9:AH9"/>
    <mergeCell ref="AR85:AS86"/>
    <mergeCell ref="AR87:AS87"/>
    <mergeCell ref="AR88:AS88"/>
    <mergeCell ref="AR89:AS89"/>
    <mergeCell ref="AR90:AS90"/>
    <mergeCell ref="AC9:AD9"/>
    <mergeCell ref="AE9:AF9"/>
    <mergeCell ref="AD3:AE3"/>
    <mergeCell ref="R94:S94"/>
    <mergeCell ref="Z94:AA94"/>
    <mergeCell ref="AE94:AF94"/>
    <mergeCell ref="AG94:AH94"/>
    <mergeCell ref="T94:U94"/>
    <mergeCell ref="B3:D3"/>
    <mergeCell ref="K3:L3"/>
    <mergeCell ref="M3:P3"/>
    <mergeCell ref="C6:AO6"/>
    <mergeCell ref="C9:C10"/>
    <mergeCell ref="D9:D10"/>
    <mergeCell ref="E9:E10"/>
    <mergeCell ref="F9:F10"/>
    <mergeCell ref="T9:U9"/>
    <mergeCell ref="G9:G10"/>
    <mergeCell ref="R3:S3"/>
    <mergeCell ref="T3:U3"/>
    <mergeCell ref="X3:Y3"/>
    <mergeCell ref="Z3:AA3"/>
    <mergeCell ref="AF3:AG3"/>
    <mergeCell ref="H9:H10"/>
    <mergeCell ref="AI9:AJ9"/>
    <mergeCell ref="C94:C95"/>
  </mergeCells>
  <phoneticPr fontId="1"/>
  <conditionalFormatting sqref="E82:F82">
    <cfRule type="containsText" dxfId="17" priority="25" operator="containsText" text="特別教室">
      <formula>NOT(ISERROR(SEARCH("特別教室",E82)))</formula>
    </cfRule>
    <cfRule type="containsText" dxfId="16" priority="26" operator="containsText" text="管理諸室">
      <formula>NOT(ISERROR(SEARCH("管理諸室",E82)))</formula>
    </cfRule>
    <cfRule type="containsText" dxfId="15" priority="27" operator="containsText" text="普通教室">
      <formula>NOT(ISERROR(SEARCH("普通教室",E82)))</formula>
    </cfRule>
  </conditionalFormatting>
  <conditionalFormatting sqref="E12:J81">
    <cfRule type="containsText" dxfId="14" priority="1" operator="containsText" text="特別教室">
      <formula>NOT(ISERROR(SEARCH("特別教室",E12)))</formula>
    </cfRule>
    <cfRule type="containsText" dxfId="13" priority="2" operator="containsText" text="管理諸室">
      <formula>NOT(ISERROR(SEARCH("管理諸室",E12)))</formula>
    </cfRule>
    <cfRule type="containsText" dxfId="12" priority="3" operator="containsText" text="普通教室">
      <formula>NOT(ISERROR(SEARCH("普通教室",E12)))</formula>
    </cfRule>
  </conditionalFormatting>
  <conditionalFormatting sqref="G97:J123">
    <cfRule type="containsText" dxfId="11" priority="13" operator="containsText" text="特別教室">
      <formula>NOT(ISERROR(SEARCH("特別教室",G97)))</formula>
    </cfRule>
    <cfRule type="containsText" dxfId="10" priority="14" operator="containsText" text="管理諸室">
      <formula>NOT(ISERROR(SEARCH("管理諸室",G97)))</formula>
    </cfRule>
    <cfRule type="containsText" dxfId="9" priority="15" operator="containsText" text="普通教室">
      <formula>NOT(ISERROR(SEARCH("普通教室",G97)))</formula>
    </cfRule>
  </conditionalFormatting>
  <pageMargins left="0.78740157480314965" right="0.78740157480314965" top="0.78740157480314965" bottom="0.59055118110236227" header="0.51181102362204722" footer="0.51181102362204722"/>
  <pageSetup paperSize="8" scale="45" orientation="landscape" r:id="rId1"/>
  <headerFooter alignWithMargins="0">
    <oddFooter>&amp;C&amp;P</oddFooter>
  </headerFooter>
  <rowBreaks count="1" manualBreakCount="1">
    <brk id="92" min="1"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49D55FF1-11F7-4A97-BD8D-8E366A890C9A}">
          <x14:formula1>
            <xm:f>入力規則!$E$5:$E$6</xm:f>
          </x14:formula1>
          <xm:sqref>N12:N81 N97:N123</xm:sqref>
        </x14:dataValidation>
        <x14:dataValidation type="list" allowBlank="1" showInputMessage="1" showErrorMessage="1" xr:uid="{57041F90-504B-44C4-B597-11D85F3C992C}">
          <x14:formula1>
            <xm:f>入力規則!$D$4:$D$6</xm:f>
          </x14:formula1>
          <xm:sqref>M12:M81 M97:M123</xm:sqref>
        </x14:dataValidation>
        <x14:dataValidation type="list" allowBlank="1" showInputMessage="1" showErrorMessage="1" xr:uid="{BC94C8DB-03EE-4CBB-BC2F-FD221CBA73E6}">
          <x14:formula1>
            <xm:f>入力規則!$C$4:$C$6</xm:f>
          </x14:formula1>
          <xm:sqref>E12:E81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0471-3114-40A0-86F9-1640250D38E5}">
  <sheetPr>
    <pageSetUpPr fitToPage="1"/>
  </sheetPr>
  <dimension ref="A1:BG142"/>
  <sheetViews>
    <sheetView showGridLines="0" view="pageBreakPreview" topLeftCell="A29" zoomScale="85" zoomScaleNormal="70" zoomScaleSheetLayoutView="85" workbookViewId="0">
      <selection activeCell="M131" sqref="M131"/>
    </sheetView>
  </sheetViews>
  <sheetFormatPr defaultColWidth="8.5" defaultRowHeight="12" x14ac:dyDescent="0.15"/>
  <cols>
    <col min="1" max="1" width="2.5" style="220" customWidth="1"/>
    <col min="2" max="2" width="1.125" style="148" customWidth="1"/>
    <col min="3" max="3" width="6.25" style="220" customWidth="1"/>
    <col min="4" max="4" width="15" style="221" customWidth="1"/>
    <col min="5" max="6" width="9.5" style="220" customWidth="1"/>
    <col min="7" max="8" width="13.625" style="220" customWidth="1"/>
    <col min="9" max="11" width="8" style="220" customWidth="1"/>
    <col min="12" max="12" width="11.25" style="220" customWidth="1"/>
    <col min="13" max="13" width="8" style="220" bestFit="1" customWidth="1"/>
    <col min="14" max="14" width="12.5" style="220" customWidth="1"/>
    <col min="15" max="15" width="8" style="220" bestFit="1" customWidth="1"/>
    <col min="16" max="19" width="6.25" style="220" customWidth="1"/>
    <col min="20" max="20" width="8.125" style="220" customWidth="1"/>
    <col min="21" max="21" width="8.75" style="220" customWidth="1"/>
    <col min="22" max="25" width="6.25" style="220" customWidth="1"/>
    <col min="26" max="27" width="7.625" style="220" customWidth="1"/>
    <col min="28" max="28" width="6.375" style="220" customWidth="1"/>
    <col min="29" max="30" width="7.5" style="220" customWidth="1"/>
    <col min="31" max="31" width="7.625" style="220" customWidth="1"/>
    <col min="32" max="36" width="6.25" style="220" customWidth="1"/>
    <col min="37" max="38" width="17.5" style="220" customWidth="1"/>
    <col min="39" max="39" width="18" style="220" bestFit="1" customWidth="1"/>
    <col min="40" max="41" width="10.125" style="220" customWidth="1"/>
    <col min="42" max="42" width="4.875" style="220" bestFit="1" customWidth="1"/>
    <col min="43" max="43" width="10.5" style="220" bestFit="1" customWidth="1"/>
    <col min="44" max="44" width="11.125" style="220" bestFit="1" customWidth="1"/>
    <col min="45" max="45" width="8.5" style="220" customWidth="1"/>
    <col min="46" max="46" width="8.25" style="220" customWidth="1"/>
    <col min="47" max="47" width="15.625" style="220" bestFit="1" customWidth="1"/>
    <col min="48" max="53" width="8.25" style="220" customWidth="1"/>
    <col min="54" max="292" width="8.5" style="220"/>
    <col min="293" max="293" width="10.5" style="220" customWidth="1"/>
    <col min="294" max="308" width="8.5" style="220" customWidth="1"/>
    <col min="309" max="309" width="49.25" style="220" customWidth="1"/>
    <col min="310" max="548" width="8.5" style="220"/>
    <col min="549" max="549" width="10.5" style="220" customWidth="1"/>
    <col min="550" max="564" width="8.5" style="220" customWidth="1"/>
    <col min="565" max="565" width="49.25" style="220" customWidth="1"/>
    <col min="566" max="804" width="8.5" style="220"/>
    <col min="805" max="805" width="10.5" style="220" customWidth="1"/>
    <col min="806" max="820" width="8.5" style="220" customWidth="1"/>
    <col min="821" max="821" width="49.25" style="220" customWidth="1"/>
    <col min="822" max="1060" width="8.5" style="220"/>
    <col min="1061" max="1061" width="10.5" style="220" customWidth="1"/>
    <col min="1062" max="1076" width="8.5" style="220" customWidth="1"/>
    <col min="1077" max="1077" width="49.25" style="220" customWidth="1"/>
    <col min="1078" max="1316" width="8.5" style="220"/>
    <col min="1317" max="1317" width="10.5" style="220" customWidth="1"/>
    <col min="1318" max="1332" width="8.5" style="220" customWidth="1"/>
    <col min="1333" max="1333" width="49.25" style="220" customWidth="1"/>
    <col min="1334" max="1572" width="8.5" style="220"/>
    <col min="1573" max="1573" width="10.5" style="220" customWidth="1"/>
    <col min="1574" max="1588" width="8.5" style="220" customWidth="1"/>
    <col min="1589" max="1589" width="49.25" style="220" customWidth="1"/>
    <col min="1590" max="1828" width="8.5" style="220"/>
    <col min="1829" max="1829" width="10.5" style="220" customWidth="1"/>
    <col min="1830" max="1844" width="8.5" style="220" customWidth="1"/>
    <col min="1845" max="1845" width="49.25" style="220" customWidth="1"/>
    <col min="1846" max="2084" width="8.5" style="220"/>
    <col min="2085" max="2085" width="10.5" style="220" customWidth="1"/>
    <col min="2086" max="2100" width="8.5" style="220" customWidth="1"/>
    <col min="2101" max="2101" width="49.25" style="220" customWidth="1"/>
    <col min="2102" max="2340" width="8.5" style="220"/>
    <col min="2341" max="2341" width="10.5" style="220" customWidth="1"/>
    <col min="2342" max="2356" width="8.5" style="220" customWidth="1"/>
    <col min="2357" max="2357" width="49.25" style="220" customWidth="1"/>
    <col min="2358" max="2596" width="8.5" style="220"/>
    <col min="2597" max="2597" width="10.5" style="220" customWidth="1"/>
    <col min="2598" max="2612" width="8.5" style="220" customWidth="1"/>
    <col min="2613" max="2613" width="49.25" style="220" customWidth="1"/>
    <col min="2614" max="2852" width="8.5" style="220"/>
    <col min="2853" max="2853" width="10.5" style="220" customWidth="1"/>
    <col min="2854" max="2868" width="8.5" style="220" customWidth="1"/>
    <col min="2869" max="2869" width="49.25" style="220" customWidth="1"/>
    <col min="2870" max="3108" width="8.5" style="220"/>
    <col min="3109" max="3109" width="10.5" style="220" customWidth="1"/>
    <col min="3110" max="3124" width="8.5" style="220" customWidth="1"/>
    <col min="3125" max="3125" width="49.25" style="220" customWidth="1"/>
    <col min="3126" max="3364" width="8.5" style="220"/>
    <col min="3365" max="3365" width="10.5" style="220" customWidth="1"/>
    <col min="3366" max="3380" width="8.5" style="220" customWidth="1"/>
    <col min="3381" max="3381" width="49.25" style="220" customWidth="1"/>
    <col min="3382" max="3620" width="8.5" style="220"/>
    <col min="3621" max="3621" width="10.5" style="220" customWidth="1"/>
    <col min="3622" max="3636" width="8.5" style="220" customWidth="1"/>
    <col min="3637" max="3637" width="49.25" style="220" customWidth="1"/>
    <col min="3638" max="3876" width="8.5" style="220"/>
    <col min="3877" max="3877" width="10.5" style="220" customWidth="1"/>
    <col min="3878" max="3892" width="8.5" style="220" customWidth="1"/>
    <col min="3893" max="3893" width="49.25" style="220" customWidth="1"/>
    <col min="3894" max="4132" width="8.5" style="220"/>
    <col min="4133" max="4133" width="10.5" style="220" customWidth="1"/>
    <col min="4134" max="4148" width="8.5" style="220" customWidth="1"/>
    <col min="4149" max="4149" width="49.25" style="220" customWidth="1"/>
    <col min="4150" max="4388" width="8.5" style="220"/>
    <col min="4389" max="4389" width="10.5" style="220" customWidth="1"/>
    <col min="4390" max="4404" width="8.5" style="220" customWidth="1"/>
    <col min="4405" max="4405" width="49.25" style="220" customWidth="1"/>
    <col min="4406" max="4644" width="8.5" style="220"/>
    <col min="4645" max="4645" width="10.5" style="220" customWidth="1"/>
    <col min="4646" max="4660" width="8.5" style="220" customWidth="1"/>
    <col min="4661" max="4661" width="49.25" style="220" customWidth="1"/>
    <col min="4662" max="4900" width="8.5" style="220"/>
    <col min="4901" max="4901" width="10.5" style="220" customWidth="1"/>
    <col min="4902" max="4916" width="8.5" style="220" customWidth="1"/>
    <col min="4917" max="4917" width="49.25" style="220" customWidth="1"/>
    <col min="4918" max="5156" width="8.5" style="220"/>
    <col min="5157" max="5157" width="10.5" style="220" customWidth="1"/>
    <col min="5158" max="5172" width="8.5" style="220" customWidth="1"/>
    <col min="5173" max="5173" width="49.25" style="220" customWidth="1"/>
    <col min="5174" max="5412" width="8.5" style="220"/>
    <col min="5413" max="5413" width="10.5" style="220" customWidth="1"/>
    <col min="5414" max="5428" width="8.5" style="220" customWidth="1"/>
    <col min="5429" max="5429" width="49.25" style="220" customWidth="1"/>
    <col min="5430" max="5668" width="8.5" style="220"/>
    <col min="5669" max="5669" width="10.5" style="220" customWidth="1"/>
    <col min="5670" max="5684" width="8.5" style="220" customWidth="1"/>
    <col min="5685" max="5685" width="49.25" style="220" customWidth="1"/>
    <col min="5686" max="5924" width="8.5" style="220"/>
    <col min="5925" max="5925" width="10.5" style="220" customWidth="1"/>
    <col min="5926" max="5940" width="8.5" style="220" customWidth="1"/>
    <col min="5941" max="5941" width="49.25" style="220" customWidth="1"/>
    <col min="5942" max="6180" width="8.5" style="220"/>
    <col min="6181" max="6181" width="10.5" style="220" customWidth="1"/>
    <col min="6182" max="6196" width="8.5" style="220" customWidth="1"/>
    <col min="6197" max="6197" width="49.25" style="220" customWidth="1"/>
    <col min="6198" max="6436" width="8.5" style="220"/>
    <col min="6437" max="6437" width="10.5" style="220" customWidth="1"/>
    <col min="6438" max="6452" width="8.5" style="220" customWidth="1"/>
    <col min="6453" max="6453" width="49.25" style="220" customWidth="1"/>
    <col min="6454" max="6692" width="8.5" style="220"/>
    <col min="6693" max="6693" width="10.5" style="220" customWidth="1"/>
    <col min="6694" max="6708" width="8.5" style="220" customWidth="1"/>
    <col min="6709" max="6709" width="49.25" style="220" customWidth="1"/>
    <col min="6710" max="6948" width="8.5" style="220"/>
    <col min="6949" max="6949" width="10.5" style="220" customWidth="1"/>
    <col min="6950" max="6964" width="8.5" style="220" customWidth="1"/>
    <col min="6965" max="6965" width="49.25" style="220" customWidth="1"/>
    <col min="6966" max="7204" width="8.5" style="220"/>
    <col min="7205" max="7205" width="10.5" style="220" customWidth="1"/>
    <col min="7206" max="7220" width="8.5" style="220" customWidth="1"/>
    <col min="7221" max="7221" width="49.25" style="220" customWidth="1"/>
    <col min="7222" max="7460" width="8.5" style="220"/>
    <col min="7461" max="7461" width="10.5" style="220" customWidth="1"/>
    <col min="7462" max="7476" width="8.5" style="220" customWidth="1"/>
    <col min="7477" max="7477" width="49.25" style="220" customWidth="1"/>
    <col min="7478" max="7716" width="8.5" style="220"/>
    <col min="7717" max="7717" width="10.5" style="220" customWidth="1"/>
    <col min="7718" max="7732" width="8.5" style="220" customWidth="1"/>
    <col min="7733" max="7733" width="49.25" style="220" customWidth="1"/>
    <col min="7734" max="7972" width="8.5" style="220"/>
    <col min="7973" max="7973" width="10.5" style="220" customWidth="1"/>
    <col min="7974" max="7988" width="8.5" style="220" customWidth="1"/>
    <col min="7989" max="7989" width="49.25" style="220" customWidth="1"/>
    <col min="7990" max="8228" width="8.5" style="220"/>
    <col min="8229" max="8229" width="10.5" style="220" customWidth="1"/>
    <col min="8230" max="8244" width="8.5" style="220" customWidth="1"/>
    <col min="8245" max="8245" width="49.25" style="220" customWidth="1"/>
    <col min="8246" max="8484" width="8.5" style="220"/>
    <col min="8485" max="8485" width="10.5" style="220" customWidth="1"/>
    <col min="8486" max="8500" width="8.5" style="220" customWidth="1"/>
    <col min="8501" max="8501" width="49.25" style="220" customWidth="1"/>
    <col min="8502" max="8740" width="8.5" style="220"/>
    <col min="8741" max="8741" width="10.5" style="220" customWidth="1"/>
    <col min="8742" max="8756" width="8.5" style="220" customWidth="1"/>
    <col min="8757" max="8757" width="49.25" style="220" customWidth="1"/>
    <col min="8758" max="8996" width="8.5" style="220"/>
    <col min="8997" max="8997" width="10.5" style="220" customWidth="1"/>
    <col min="8998" max="9012" width="8.5" style="220" customWidth="1"/>
    <col min="9013" max="9013" width="49.25" style="220" customWidth="1"/>
    <col min="9014" max="9252" width="8.5" style="220"/>
    <col min="9253" max="9253" width="10.5" style="220" customWidth="1"/>
    <col min="9254" max="9268" width="8.5" style="220" customWidth="1"/>
    <col min="9269" max="9269" width="49.25" style="220" customWidth="1"/>
    <col min="9270" max="9508" width="8.5" style="220"/>
    <col min="9509" max="9509" width="10.5" style="220" customWidth="1"/>
    <col min="9510" max="9524" width="8.5" style="220" customWidth="1"/>
    <col min="9525" max="9525" width="49.25" style="220" customWidth="1"/>
    <col min="9526" max="9764" width="8.5" style="220"/>
    <col min="9765" max="9765" width="10.5" style="220" customWidth="1"/>
    <col min="9766" max="9780" width="8.5" style="220" customWidth="1"/>
    <col min="9781" max="9781" width="49.25" style="220" customWidth="1"/>
    <col min="9782" max="10020" width="8.5" style="220"/>
    <col min="10021" max="10021" width="10.5" style="220" customWidth="1"/>
    <col min="10022" max="10036" width="8.5" style="220" customWidth="1"/>
    <col min="10037" max="10037" width="49.25" style="220" customWidth="1"/>
    <col min="10038" max="10276" width="8.5" style="220"/>
    <col min="10277" max="10277" width="10.5" style="220" customWidth="1"/>
    <col min="10278" max="10292" width="8.5" style="220" customWidth="1"/>
    <col min="10293" max="10293" width="49.25" style="220" customWidth="1"/>
    <col min="10294" max="10532" width="8.5" style="220"/>
    <col min="10533" max="10533" width="10.5" style="220" customWidth="1"/>
    <col min="10534" max="10548" width="8.5" style="220" customWidth="1"/>
    <col min="10549" max="10549" width="49.25" style="220" customWidth="1"/>
    <col min="10550" max="10788" width="8.5" style="220"/>
    <col min="10789" max="10789" width="10.5" style="220" customWidth="1"/>
    <col min="10790" max="10804" width="8.5" style="220" customWidth="1"/>
    <col min="10805" max="10805" width="49.25" style="220" customWidth="1"/>
    <col min="10806" max="11044" width="8.5" style="220"/>
    <col min="11045" max="11045" width="10.5" style="220" customWidth="1"/>
    <col min="11046" max="11060" width="8.5" style="220" customWidth="1"/>
    <col min="11061" max="11061" width="49.25" style="220" customWidth="1"/>
    <col min="11062" max="11300" width="8.5" style="220"/>
    <col min="11301" max="11301" width="10.5" style="220" customWidth="1"/>
    <col min="11302" max="11316" width="8.5" style="220" customWidth="1"/>
    <col min="11317" max="11317" width="49.25" style="220" customWidth="1"/>
    <col min="11318" max="11556" width="8.5" style="220"/>
    <col min="11557" max="11557" width="10.5" style="220" customWidth="1"/>
    <col min="11558" max="11572" width="8.5" style="220" customWidth="1"/>
    <col min="11573" max="11573" width="49.25" style="220" customWidth="1"/>
    <col min="11574" max="11812" width="8.5" style="220"/>
    <col min="11813" max="11813" width="10.5" style="220" customWidth="1"/>
    <col min="11814" max="11828" width="8.5" style="220" customWidth="1"/>
    <col min="11829" max="11829" width="49.25" style="220" customWidth="1"/>
    <col min="11830" max="12068" width="8.5" style="220"/>
    <col min="12069" max="12069" width="10.5" style="220" customWidth="1"/>
    <col min="12070" max="12084" width="8.5" style="220" customWidth="1"/>
    <col min="12085" max="12085" width="49.25" style="220" customWidth="1"/>
    <col min="12086" max="12324" width="8.5" style="220"/>
    <col min="12325" max="12325" width="10.5" style="220" customWidth="1"/>
    <col min="12326" max="12340" width="8.5" style="220" customWidth="1"/>
    <col min="12341" max="12341" width="49.25" style="220" customWidth="1"/>
    <col min="12342" max="12580" width="8.5" style="220"/>
    <col min="12581" max="12581" width="10.5" style="220" customWidth="1"/>
    <col min="12582" max="12596" width="8.5" style="220" customWidth="1"/>
    <col min="12597" max="12597" width="49.25" style="220" customWidth="1"/>
    <col min="12598" max="12836" width="8.5" style="220"/>
    <col min="12837" max="12837" width="10.5" style="220" customWidth="1"/>
    <col min="12838" max="12852" width="8.5" style="220" customWidth="1"/>
    <col min="12853" max="12853" width="49.25" style="220" customWidth="1"/>
    <col min="12854" max="13092" width="8.5" style="220"/>
    <col min="13093" max="13093" width="10.5" style="220" customWidth="1"/>
    <col min="13094" max="13108" width="8.5" style="220" customWidth="1"/>
    <col min="13109" max="13109" width="49.25" style="220" customWidth="1"/>
    <col min="13110" max="13348" width="8.5" style="220"/>
    <col min="13349" max="13349" width="10.5" style="220" customWidth="1"/>
    <col min="13350" max="13364" width="8.5" style="220" customWidth="1"/>
    <col min="13365" max="13365" width="49.25" style="220" customWidth="1"/>
    <col min="13366" max="13604" width="8.5" style="220"/>
    <col min="13605" max="13605" width="10.5" style="220" customWidth="1"/>
    <col min="13606" max="13620" width="8.5" style="220" customWidth="1"/>
    <col min="13621" max="13621" width="49.25" style="220" customWidth="1"/>
    <col min="13622" max="13860" width="8.5" style="220"/>
    <col min="13861" max="13861" width="10.5" style="220" customWidth="1"/>
    <col min="13862" max="13876" width="8.5" style="220" customWidth="1"/>
    <col min="13877" max="13877" width="49.25" style="220" customWidth="1"/>
    <col min="13878" max="14116" width="8.5" style="220"/>
    <col min="14117" max="14117" width="10.5" style="220" customWidth="1"/>
    <col min="14118" max="14132" width="8.5" style="220" customWidth="1"/>
    <col min="14133" max="14133" width="49.25" style="220" customWidth="1"/>
    <col min="14134" max="14372" width="8.5" style="220"/>
    <col min="14373" max="14373" width="10.5" style="220" customWidth="1"/>
    <col min="14374" max="14388" width="8.5" style="220" customWidth="1"/>
    <col min="14389" max="14389" width="49.25" style="220" customWidth="1"/>
    <col min="14390" max="14628" width="8.5" style="220"/>
    <col min="14629" max="14629" width="10.5" style="220" customWidth="1"/>
    <col min="14630" max="14644" width="8.5" style="220" customWidth="1"/>
    <col min="14645" max="14645" width="49.25" style="220" customWidth="1"/>
    <col min="14646" max="14884" width="8.5" style="220"/>
    <col min="14885" max="14885" width="10.5" style="220" customWidth="1"/>
    <col min="14886" max="14900" width="8.5" style="220" customWidth="1"/>
    <col min="14901" max="14901" width="49.25" style="220" customWidth="1"/>
    <col min="14902" max="15140" width="8.5" style="220"/>
    <col min="15141" max="15141" width="10.5" style="220" customWidth="1"/>
    <col min="15142" max="15156" width="8.5" style="220" customWidth="1"/>
    <col min="15157" max="15157" width="49.25" style="220" customWidth="1"/>
    <col min="15158" max="15396" width="8.5" style="220"/>
    <col min="15397" max="15397" width="10.5" style="220" customWidth="1"/>
    <col min="15398" max="15412" width="8.5" style="220" customWidth="1"/>
    <col min="15413" max="15413" width="49.25" style="220" customWidth="1"/>
    <col min="15414" max="15652" width="8.5" style="220"/>
    <col min="15653" max="15653" width="10.5" style="220" customWidth="1"/>
    <col min="15654" max="15668" width="8.5" style="220" customWidth="1"/>
    <col min="15669" max="15669" width="49.25" style="220" customWidth="1"/>
    <col min="15670" max="15908" width="8.5" style="220"/>
    <col min="15909" max="15909" width="10.5" style="220" customWidth="1"/>
    <col min="15910" max="15924" width="8.5" style="220" customWidth="1"/>
    <col min="15925" max="15925" width="49.25" style="220" customWidth="1"/>
    <col min="15926" max="16164" width="8.5" style="220"/>
    <col min="16165" max="16165" width="10.5" style="220" customWidth="1"/>
    <col min="16166" max="16180" width="8.5" style="220" customWidth="1"/>
    <col min="16181" max="16181" width="49.25" style="220" customWidth="1"/>
    <col min="16182" max="16384" width="8.5" style="220"/>
  </cols>
  <sheetData>
    <row r="1" spans="1:42" s="217" customFormat="1" ht="18" customHeight="1" x14ac:dyDescent="0.15">
      <c r="B1" s="145" t="s">
        <v>565</v>
      </c>
      <c r="D1" s="218"/>
      <c r="AN1" s="147" t="s">
        <v>244</v>
      </c>
    </row>
    <row r="2" spans="1:42" s="217" customFormat="1" ht="7.5" customHeight="1" x14ac:dyDescent="0.15">
      <c r="B2" s="145"/>
      <c r="D2" s="219"/>
      <c r="E2" s="142"/>
      <c r="F2" s="142"/>
      <c r="G2" s="142"/>
      <c r="H2" s="142"/>
      <c r="I2" s="142"/>
      <c r="J2" s="142"/>
      <c r="K2" s="142"/>
    </row>
    <row r="3" spans="1:42" s="217" customFormat="1" ht="18" customHeight="1" x14ac:dyDescent="0.15">
      <c r="B3" s="668" t="s">
        <v>245</v>
      </c>
      <c r="C3" s="668"/>
      <c r="D3" s="668"/>
      <c r="E3" s="460" t="s">
        <v>567</v>
      </c>
      <c r="F3" s="360"/>
      <c r="K3" s="669" t="s">
        <v>247</v>
      </c>
      <c r="L3" s="669"/>
      <c r="M3" s="670" t="s">
        <v>566</v>
      </c>
      <c r="N3" s="670"/>
      <c r="O3" s="670"/>
      <c r="P3" s="670"/>
      <c r="R3" s="684" t="s">
        <v>317</v>
      </c>
      <c r="S3" s="700"/>
      <c r="T3" s="683">
        <v>160</v>
      </c>
      <c r="U3" s="684"/>
      <c r="V3" s="437" t="s">
        <v>318</v>
      </c>
      <c r="W3" s="363"/>
      <c r="X3" s="683" t="s">
        <v>319</v>
      </c>
      <c r="Y3" s="683"/>
      <c r="Z3" s="683">
        <v>160</v>
      </c>
      <c r="AA3" s="684"/>
      <c r="AB3" s="437" t="s">
        <v>318</v>
      </c>
      <c r="AC3" s="445"/>
      <c r="AD3" s="712"/>
      <c r="AE3" s="712"/>
      <c r="AF3" s="712"/>
      <c r="AG3" s="712"/>
      <c r="AH3" s="445"/>
    </row>
    <row r="4" spans="1:42" ht="7.5" customHeight="1" x14ac:dyDescent="0.15"/>
    <row r="5" spans="1:42" ht="12.75" thickBot="1" x14ac:dyDescent="0.2">
      <c r="C5" s="148" t="s">
        <v>249</v>
      </c>
    </row>
    <row r="6" spans="1:42" ht="91.5" customHeight="1" thickBot="1" x14ac:dyDescent="0.2">
      <c r="C6" s="671" t="s">
        <v>564</v>
      </c>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c r="AO6" s="673"/>
      <c r="AP6" s="308"/>
    </row>
    <row r="7" spans="1:42" ht="7.5" customHeight="1" x14ac:dyDescent="0.15"/>
    <row r="8" spans="1:42" ht="13.5" x14ac:dyDescent="0.15">
      <c r="B8" s="142" t="s">
        <v>250</v>
      </c>
    </row>
    <row r="9" spans="1:42" ht="27" customHeight="1" x14ac:dyDescent="0.15">
      <c r="C9" s="674" t="s">
        <v>251</v>
      </c>
      <c r="D9" s="676" t="s">
        <v>252</v>
      </c>
      <c r="E9" s="674" t="s">
        <v>253</v>
      </c>
      <c r="F9" s="674" t="s">
        <v>254</v>
      </c>
      <c r="G9" s="678" t="s">
        <v>326</v>
      </c>
      <c r="H9" s="678" t="s">
        <v>327</v>
      </c>
      <c r="I9" s="678" t="s">
        <v>324</v>
      </c>
      <c r="J9" s="678" t="s">
        <v>325</v>
      </c>
      <c r="K9" s="680" t="s">
        <v>255</v>
      </c>
      <c r="L9" s="682"/>
      <c r="M9" s="682"/>
      <c r="N9" s="682"/>
      <c r="O9" s="681"/>
      <c r="P9" s="680" t="s">
        <v>256</v>
      </c>
      <c r="Q9" s="681"/>
      <c r="R9" s="699" t="s">
        <v>320</v>
      </c>
      <c r="S9" s="681"/>
      <c r="T9" s="685" t="s">
        <v>321</v>
      </c>
      <c r="U9" s="686"/>
      <c r="V9" s="680" t="s">
        <v>257</v>
      </c>
      <c r="W9" s="681"/>
      <c r="X9" s="699" t="s">
        <v>322</v>
      </c>
      <c r="Y9" s="682"/>
      <c r="Z9" s="685" t="s">
        <v>323</v>
      </c>
      <c r="AA9" s="687"/>
      <c r="AB9" s="222"/>
      <c r="AC9" s="680" t="s">
        <v>258</v>
      </c>
      <c r="AD9" s="681"/>
      <c r="AE9" s="680" t="s">
        <v>259</v>
      </c>
      <c r="AF9" s="681"/>
      <c r="AG9" s="680" t="s">
        <v>260</v>
      </c>
      <c r="AH9" s="681"/>
      <c r="AI9" s="680" t="s">
        <v>261</v>
      </c>
      <c r="AJ9" s="681"/>
      <c r="AK9" s="222"/>
      <c r="AL9" s="223"/>
      <c r="AM9" s="222"/>
    </row>
    <row r="10" spans="1:42" ht="24" x14ac:dyDescent="0.15">
      <c r="C10" s="675"/>
      <c r="D10" s="677"/>
      <c r="E10" s="675"/>
      <c r="F10" s="675"/>
      <c r="G10" s="679"/>
      <c r="H10" s="679"/>
      <c r="I10" s="679"/>
      <c r="J10" s="679"/>
      <c r="K10" s="224" t="s">
        <v>262</v>
      </c>
      <c r="L10" s="225" t="s">
        <v>263</v>
      </c>
      <c r="M10" s="226" t="s">
        <v>264</v>
      </c>
      <c r="N10" s="226" t="s">
        <v>265</v>
      </c>
      <c r="O10" s="226" t="s">
        <v>146</v>
      </c>
      <c r="P10" s="226" t="s">
        <v>266</v>
      </c>
      <c r="Q10" s="226" t="s">
        <v>267</v>
      </c>
      <c r="R10" s="226" t="s">
        <v>266</v>
      </c>
      <c r="S10" s="226" t="s">
        <v>267</v>
      </c>
      <c r="T10" s="346" t="s">
        <v>266</v>
      </c>
      <c r="U10" s="346" t="s">
        <v>267</v>
      </c>
      <c r="V10" s="226" t="s">
        <v>266</v>
      </c>
      <c r="W10" s="226" t="s">
        <v>267</v>
      </c>
      <c r="X10" s="226" t="s">
        <v>266</v>
      </c>
      <c r="Y10" s="226" t="s">
        <v>267</v>
      </c>
      <c r="Z10" s="346" t="s">
        <v>266</v>
      </c>
      <c r="AA10" s="346" t="s">
        <v>267</v>
      </c>
      <c r="AB10" s="224" t="s">
        <v>268</v>
      </c>
      <c r="AC10" s="226" t="s">
        <v>266</v>
      </c>
      <c r="AD10" s="226" t="s">
        <v>267</v>
      </c>
      <c r="AE10" s="226" t="s">
        <v>266</v>
      </c>
      <c r="AF10" s="226" t="s">
        <v>267</v>
      </c>
      <c r="AG10" s="226" t="s">
        <v>266</v>
      </c>
      <c r="AH10" s="226" t="s">
        <v>267</v>
      </c>
      <c r="AI10" s="226" t="s">
        <v>266</v>
      </c>
      <c r="AJ10" s="226" t="s">
        <v>267</v>
      </c>
      <c r="AK10" s="224" t="s">
        <v>269</v>
      </c>
      <c r="AL10" s="227" t="s">
        <v>270</v>
      </c>
      <c r="AM10" s="224" t="s">
        <v>271</v>
      </c>
      <c r="AO10" s="228"/>
    </row>
    <row r="11" spans="1:42" ht="4.5" customHeight="1" x14ac:dyDescent="0.15">
      <c r="C11" s="230"/>
      <c r="D11" s="229"/>
      <c r="E11" s="230"/>
      <c r="F11" s="230"/>
      <c r="G11" s="343"/>
      <c r="H11" s="343"/>
      <c r="I11" s="343"/>
      <c r="J11" s="343"/>
      <c r="K11" s="231"/>
      <c r="L11" s="232"/>
      <c r="M11" s="233"/>
      <c r="N11" s="233"/>
      <c r="O11" s="444"/>
      <c r="P11" s="444"/>
      <c r="Q11" s="444"/>
      <c r="R11" s="444"/>
      <c r="S11" s="444"/>
      <c r="T11" s="346"/>
      <c r="U11" s="346"/>
      <c r="V11" s="444"/>
      <c r="W11" s="444"/>
      <c r="X11" s="444"/>
      <c r="Y11" s="444"/>
      <c r="Z11" s="441"/>
      <c r="AA11" s="441"/>
      <c r="AB11" s="231"/>
      <c r="AC11" s="444"/>
      <c r="AD11" s="444"/>
      <c r="AE11" s="444"/>
      <c r="AF11" s="444"/>
      <c r="AG11" s="444"/>
      <c r="AH11" s="444"/>
      <c r="AI11" s="444"/>
      <c r="AJ11" s="444"/>
      <c r="AK11" s="234"/>
      <c r="AL11" s="234"/>
      <c r="AM11" s="231"/>
      <c r="AO11" s="228"/>
    </row>
    <row r="12" spans="1:42" x14ac:dyDescent="0.15">
      <c r="A12" s="220">
        <v>1</v>
      </c>
      <c r="C12" s="456"/>
      <c r="D12" s="457"/>
      <c r="E12" s="456"/>
      <c r="F12" s="456"/>
      <c r="G12" s="344">
        <f>F12*$T$3/1000</f>
        <v>0</v>
      </c>
      <c r="H12" s="344">
        <f>F12*$Z$3/1000</f>
        <v>0</v>
      </c>
      <c r="I12" s="345" t="str">
        <f>IFERROR(P12/R12,"")</f>
        <v/>
      </c>
      <c r="J12" s="345" t="str">
        <f>IFERROR(Q12/S12,"")</f>
        <v/>
      </c>
      <c r="K12" s="456"/>
      <c r="L12" s="456"/>
      <c r="M12" s="456"/>
      <c r="N12" s="456"/>
      <c r="O12" s="235" t="str">
        <f>IFERROR(VLOOKUP($L12,'様式8-2'!$B$11:$N$57,入力規則!L$8,FALSE),"")</f>
        <v/>
      </c>
      <c r="P12" s="236" t="str">
        <f>IFERROR(VLOOKUP($L12,'様式8-2'!$B$11:$N$57,入力規則!C$8,FALSE),"")</f>
        <v/>
      </c>
      <c r="Q12" s="236" t="str">
        <f>IFERROR(VLOOKUP($L12,'様式8-2'!$B$11:$N$57,入力規則!D$8,FALSE),"")</f>
        <v/>
      </c>
      <c r="R12" s="237" t="str">
        <f>IFERROR(VLOOKUP($L12,'様式8-2'!$B$11:$N$57,入力規則!E$8,FALSE),"")</f>
        <v/>
      </c>
      <c r="S12" s="237" t="str">
        <f>IFERROR(VLOOKUP($L12,'様式8-2'!$B$11:$N$57,入力規則!F$8,FALSE),"")</f>
        <v/>
      </c>
      <c r="T12" s="347" t="str">
        <f>IFERROR(G12/I12,"")</f>
        <v/>
      </c>
      <c r="U12" s="347" t="str">
        <f>IFERROR(H12/J12,"")</f>
        <v/>
      </c>
      <c r="V12" s="237" t="str">
        <f>IFERROR(VLOOKUP($L12,'様式8-2'!$B$11:$N$57,入力規則!G$8,FALSE),"")</f>
        <v/>
      </c>
      <c r="W12" s="237" t="str">
        <f>IFERROR(VLOOKUP($L12,'様式8-2'!$B$11:$N$57,入力規則!H$8,FALSE),"")</f>
        <v/>
      </c>
      <c r="X12" s="238"/>
      <c r="Y12" s="238"/>
      <c r="Z12" s="349"/>
      <c r="AA12" s="349"/>
      <c r="AB12" s="456"/>
      <c r="AC12" s="239" t="str">
        <f>IFERROR(P12*$AB12,"")</f>
        <v/>
      </c>
      <c r="AD12" s="239" t="str">
        <f t="shared" ref="AD12:AF43" si="0">IFERROR(Q12*$AB12,"")</f>
        <v/>
      </c>
      <c r="AE12" s="239" t="str">
        <f t="shared" si="0"/>
        <v/>
      </c>
      <c r="AF12" s="239" t="str">
        <f t="shared" si="0"/>
        <v/>
      </c>
      <c r="AG12" s="239" t="str">
        <f t="shared" ref="AG12:AH43" si="1">IFERROR(V12*$AB12,"")</f>
        <v/>
      </c>
      <c r="AH12" s="239" t="str">
        <f t="shared" si="1"/>
        <v/>
      </c>
      <c r="AI12" s="238"/>
      <c r="AJ12" s="238"/>
      <c r="AK12" s="241" t="str">
        <f>IFERROR(VLOOKUP($L12,'様式8-2'!$B$11:$N$57,12,FALSE),"")</f>
        <v/>
      </c>
      <c r="AL12" s="241" t="str">
        <f>IFERROR(VLOOKUP($L12,'様式8-2'!$B$11:$N$57,13,FALSE),"")</f>
        <v/>
      </c>
      <c r="AM12" s="458"/>
    </row>
    <row r="13" spans="1:42" x14ac:dyDescent="0.15">
      <c r="A13" s="220">
        <v>2</v>
      </c>
      <c r="C13" s="456"/>
      <c r="D13" s="457"/>
      <c r="E13" s="456"/>
      <c r="F13" s="456"/>
      <c r="G13" s="344">
        <f t="shared" ref="G13:G76" si="2">F13*$T$3/1000</f>
        <v>0</v>
      </c>
      <c r="H13" s="344">
        <f t="shared" ref="H13:H76" si="3">F13*$Z$3/1000</f>
        <v>0</v>
      </c>
      <c r="I13" s="345" t="str">
        <f t="shared" ref="I13:J76" si="4">IFERROR(P13/R13,"")</f>
        <v/>
      </c>
      <c r="J13" s="345" t="str">
        <f t="shared" si="4"/>
        <v/>
      </c>
      <c r="K13" s="456"/>
      <c r="L13" s="456"/>
      <c r="M13" s="456"/>
      <c r="N13" s="456"/>
      <c r="O13" s="235" t="str">
        <f>IFERROR(VLOOKUP($L13,'様式8-2'!$B$11:$N$57,入力規則!L$8,FALSE),"")</f>
        <v/>
      </c>
      <c r="P13" s="236" t="str">
        <f>IFERROR(VLOOKUP($L13,'様式8-2'!$B$11:$N$57,入力規則!C$8,FALSE),"")</f>
        <v/>
      </c>
      <c r="Q13" s="236" t="str">
        <f>IFERROR(VLOOKUP($L13,'様式8-2'!$B$11:$N$57,入力規則!D$8,FALSE),"")</f>
        <v/>
      </c>
      <c r="R13" s="237" t="str">
        <f>IFERROR(VLOOKUP($L13,'様式8-2'!$B$11:$N$57,入力規則!E$8,FALSE),"")</f>
        <v/>
      </c>
      <c r="S13" s="237" t="str">
        <f>IFERROR(VLOOKUP($L13,'様式8-2'!$B$11:$N$57,入力規則!F$8,FALSE),"")</f>
        <v/>
      </c>
      <c r="T13" s="347" t="str">
        <f t="shared" ref="T13:U76" si="5">IFERROR(G13/I13,"")</f>
        <v/>
      </c>
      <c r="U13" s="347" t="str">
        <f t="shared" si="5"/>
        <v/>
      </c>
      <c r="V13" s="237" t="str">
        <f>IFERROR(VLOOKUP($L13,'様式8-2'!$B$11:$N$57,入力規則!G$8,FALSE),"")</f>
        <v/>
      </c>
      <c r="W13" s="237" t="str">
        <f>IFERROR(VLOOKUP($L13,'様式8-2'!$B$11:$N$57,入力規則!H$8,FALSE),"")</f>
        <v/>
      </c>
      <c r="X13" s="238"/>
      <c r="Y13" s="238"/>
      <c r="Z13" s="349"/>
      <c r="AA13" s="349"/>
      <c r="AB13" s="456"/>
      <c r="AC13" s="239" t="str">
        <f t="shared" ref="AC13:AF44" si="6">IFERROR(P13*$AB13,"")</f>
        <v/>
      </c>
      <c r="AD13" s="239" t="str">
        <f t="shared" si="0"/>
        <v/>
      </c>
      <c r="AE13" s="240" t="str">
        <f t="shared" si="0"/>
        <v/>
      </c>
      <c r="AF13" s="240" t="str">
        <f>IFERROR(S13*$AB13,"")</f>
        <v/>
      </c>
      <c r="AG13" s="240" t="str">
        <f t="shared" si="1"/>
        <v/>
      </c>
      <c r="AH13" s="240" t="str">
        <f t="shared" si="1"/>
        <v/>
      </c>
      <c r="AI13" s="238"/>
      <c r="AJ13" s="238"/>
      <c r="AK13" s="241" t="str">
        <f>IFERROR(VLOOKUP($L13,'様式8-2'!$B$11:$N$57,12,FALSE),"")</f>
        <v/>
      </c>
      <c r="AL13" s="241" t="str">
        <f>IFERROR(VLOOKUP($L13,'様式8-2'!$B$11:$N$57,13,FALSE),"")</f>
        <v/>
      </c>
      <c r="AM13" s="458"/>
    </row>
    <row r="14" spans="1:42" x14ac:dyDescent="0.15">
      <c r="A14" s="220">
        <v>3</v>
      </c>
      <c r="C14" s="456"/>
      <c r="D14" s="457"/>
      <c r="E14" s="456"/>
      <c r="F14" s="456"/>
      <c r="G14" s="344">
        <f t="shared" si="2"/>
        <v>0</v>
      </c>
      <c r="H14" s="344">
        <f t="shared" si="3"/>
        <v>0</v>
      </c>
      <c r="I14" s="345" t="str">
        <f t="shared" si="4"/>
        <v/>
      </c>
      <c r="J14" s="345" t="str">
        <f t="shared" si="4"/>
        <v/>
      </c>
      <c r="K14" s="456"/>
      <c r="L14" s="456"/>
      <c r="M14" s="456"/>
      <c r="N14" s="456"/>
      <c r="O14" s="235"/>
      <c r="P14" s="236" t="str">
        <f>IFERROR(VLOOKUP($L14,'様式8-2'!$B$11:$N$57,入力規則!C$8,FALSE),"")</f>
        <v/>
      </c>
      <c r="Q14" s="236" t="str">
        <f>IFERROR(VLOOKUP($L14,'様式8-2'!$B$11:$N$57,入力規則!D$8,FALSE),"")</f>
        <v/>
      </c>
      <c r="R14" s="237" t="str">
        <f>IFERROR(VLOOKUP($L14,'様式8-2'!$B$11:$N$57,入力規則!E$8,FALSE),"")</f>
        <v/>
      </c>
      <c r="S14" s="237" t="str">
        <f>IFERROR(VLOOKUP($L14,'様式8-2'!$B$11:$N$57,入力規則!F$8,FALSE),"")</f>
        <v/>
      </c>
      <c r="T14" s="347" t="str">
        <f t="shared" si="5"/>
        <v/>
      </c>
      <c r="U14" s="347" t="str">
        <f t="shared" si="5"/>
        <v/>
      </c>
      <c r="V14" s="237" t="str">
        <f>IFERROR(VLOOKUP($L14,'様式8-2'!$B$11:$N$57,入力規則!G$8,FALSE),"")</f>
        <v/>
      </c>
      <c r="W14" s="237" t="str">
        <f>IFERROR(VLOOKUP($L14,'様式8-2'!$B$11:$N$57,入力規則!H$8,FALSE),"")</f>
        <v/>
      </c>
      <c r="X14" s="238"/>
      <c r="Y14" s="238"/>
      <c r="Z14" s="349"/>
      <c r="AA14" s="349"/>
      <c r="AB14" s="456"/>
      <c r="AC14" s="239" t="str">
        <f t="shared" si="6"/>
        <v/>
      </c>
      <c r="AD14" s="239" t="str">
        <f>IFERROR(Q14*$AB14,"")</f>
        <v/>
      </c>
      <c r="AE14" s="240" t="str">
        <f>IFERROR(R14*$AB14,"")</f>
        <v/>
      </c>
      <c r="AF14" s="240" t="str">
        <f>IFERROR(S14*$AB14,"")</f>
        <v/>
      </c>
      <c r="AG14" s="240" t="str">
        <f>IFERROR(V14*$AB14,"")</f>
        <v/>
      </c>
      <c r="AH14" s="240" t="str">
        <f>IFERROR(W14*$AB14,"")</f>
        <v/>
      </c>
      <c r="AI14" s="238"/>
      <c r="AJ14" s="238"/>
      <c r="AK14" s="241" t="str">
        <f>IFERROR(VLOOKUP($L14,'様式8-2'!$B$11:$N$57,12,FALSE),"")</f>
        <v/>
      </c>
      <c r="AL14" s="241" t="str">
        <f>IFERROR(VLOOKUP($L14,'様式8-2'!$B$11:$N$57,13,FALSE),"")</f>
        <v/>
      </c>
      <c r="AM14" s="458"/>
    </row>
    <row r="15" spans="1:42" x14ac:dyDescent="0.15">
      <c r="A15" s="220">
        <v>4</v>
      </c>
      <c r="C15" s="456"/>
      <c r="D15" s="457"/>
      <c r="E15" s="456"/>
      <c r="F15" s="456"/>
      <c r="G15" s="344">
        <f t="shared" si="2"/>
        <v>0</v>
      </c>
      <c r="H15" s="344">
        <f t="shared" si="3"/>
        <v>0</v>
      </c>
      <c r="I15" s="345" t="str">
        <f t="shared" si="4"/>
        <v/>
      </c>
      <c r="J15" s="345" t="str">
        <f t="shared" si="4"/>
        <v/>
      </c>
      <c r="K15" s="456"/>
      <c r="L15" s="456"/>
      <c r="M15" s="456"/>
      <c r="N15" s="456"/>
      <c r="O15" s="235" t="str">
        <f>IFERROR(VLOOKUP($L15,'様式8-2'!$B$11:$N$57,入力規則!L$8,FALSE),"")</f>
        <v/>
      </c>
      <c r="P15" s="236" t="str">
        <f>IFERROR(VLOOKUP($L15,'様式8-2'!$B$11:$N$57,入力規則!C$8,FALSE),"")</f>
        <v/>
      </c>
      <c r="Q15" s="236" t="str">
        <f>IFERROR(VLOOKUP($L15,'様式8-2'!$B$11:$N$57,入力規則!D$8,FALSE),"")</f>
        <v/>
      </c>
      <c r="R15" s="237" t="str">
        <f>IFERROR(VLOOKUP($L15,'様式8-2'!$B$11:$N$57,入力規則!E$8,FALSE),"")</f>
        <v/>
      </c>
      <c r="S15" s="237" t="str">
        <f>IFERROR(VLOOKUP($L15,'様式8-2'!$B$11:$N$57,入力規則!F$8,FALSE),"")</f>
        <v/>
      </c>
      <c r="T15" s="347" t="str">
        <f t="shared" si="5"/>
        <v/>
      </c>
      <c r="U15" s="347" t="str">
        <f t="shared" si="5"/>
        <v/>
      </c>
      <c r="V15" s="237" t="str">
        <f>IFERROR(VLOOKUP($L15,'様式8-2'!$B$11:$N$57,入力規則!G$8,FALSE),"")</f>
        <v/>
      </c>
      <c r="W15" s="237" t="str">
        <f>IFERROR(VLOOKUP($L15,'様式8-2'!$B$11:$N$57,入力規則!H$8,FALSE),"")</f>
        <v/>
      </c>
      <c r="X15" s="238"/>
      <c r="Y15" s="238"/>
      <c r="Z15" s="349"/>
      <c r="AA15" s="349"/>
      <c r="AB15" s="456"/>
      <c r="AC15" s="239" t="str">
        <f t="shared" si="6"/>
        <v/>
      </c>
      <c r="AD15" s="239" t="str">
        <f t="shared" si="0"/>
        <v/>
      </c>
      <c r="AE15" s="240" t="str">
        <f t="shared" si="0"/>
        <v/>
      </c>
      <c r="AF15" s="240" t="str">
        <f t="shared" si="0"/>
        <v/>
      </c>
      <c r="AG15" s="240" t="str">
        <f t="shared" si="1"/>
        <v/>
      </c>
      <c r="AH15" s="240" t="str">
        <f t="shared" si="1"/>
        <v/>
      </c>
      <c r="AI15" s="238"/>
      <c r="AJ15" s="238"/>
      <c r="AK15" s="241" t="str">
        <f>IFERROR(VLOOKUP($L15,'様式8-2'!$B$11:$N$57,12,FALSE),"")</f>
        <v/>
      </c>
      <c r="AL15" s="241" t="str">
        <f>IFERROR(VLOOKUP($L15,'様式8-2'!$B$11:$N$57,13,FALSE),"")</f>
        <v/>
      </c>
      <c r="AM15" s="458"/>
    </row>
    <row r="16" spans="1:42" x14ac:dyDescent="0.15">
      <c r="A16" s="220">
        <v>5</v>
      </c>
      <c r="C16" s="456"/>
      <c r="D16" s="457"/>
      <c r="E16" s="456"/>
      <c r="F16" s="456"/>
      <c r="G16" s="344">
        <f t="shared" si="2"/>
        <v>0</v>
      </c>
      <c r="H16" s="344">
        <f t="shared" si="3"/>
        <v>0</v>
      </c>
      <c r="I16" s="345" t="str">
        <f t="shared" si="4"/>
        <v/>
      </c>
      <c r="J16" s="345" t="str">
        <f t="shared" si="4"/>
        <v/>
      </c>
      <c r="K16" s="456"/>
      <c r="L16" s="456"/>
      <c r="M16" s="456"/>
      <c r="N16" s="456"/>
      <c r="O16" s="235" t="str">
        <f>IFERROR(VLOOKUP($L16,'様式8-2'!$B$11:$N$57,入力規則!L$8,FALSE),"")</f>
        <v/>
      </c>
      <c r="P16" s="236" t="str">
        <f>IFERROR(VLOOKUP($L16,'様式8-2'!$B$11:$N$57,入力規則!C$8,FALSE),"")</f>
        <v/>
      </c>
      <c r="Q16" s="236" t="str">
        <f>IFERROR(VLOOKUP($L16,'様式8-2'!$B$11:$N$57,入力規則!D$8,FALSE),"")</f>
        <v/>
      </c>
      <c r="R16" s="237" t="str">
        <f>IFERROR(VLOOKUP($L16,'様式8-2'!$B$11:$N$57,入力規則!E$8,FALSE),"")</f>
        <v/>
      </c>
      <c r="S16" s="237" t="str">
        <f>IFERROR(VLOOKUP($L16,'様式8-2'!$B$11:$N$57,入力規則!F$8,FALSE),"")</f>
        <v/>
      </c>
      <c r="T16" s="347" t="str">
        <f t="shared" si="5"/>
        <v/>
      </c>
      <c r="U16" s="347" t="str">
        <f t="shared" si="5"/>
        <v/>
      </c>
      <c r="V16" s="237" t="str">
        <f>IFERROR(VLOOKUP($L16,'様式8-2'!$B$11:$N$57,入力規則!G$8,FALSE),"")</f>
        <v/>
      </c>
      <c r="W16" s="237" t="str">
        <f>IFERROR(VLOOKUP($L16,'様式8-2'!$B$11:$N$57,入力規則!H$8,FALSE),"")</f>
        <v/>
      </c>
      <c r="X16" s="238"/>
      <c r="Y16" s="238"/>
      <c r="Z16" s="349"/>
      <c r="AA16" s="349"/>
      <c r="AB16" s="456"/>
      <c r="AC16" s="239" t="str">
        <f t="shared" si="6"/>
        <v/>
      </c>
      <c r="AD16" s="239" t="str">
        <f t="shared" si="0"/>
        <v/>
      </c>
      <c r="AE16" s="240" t="str">
        <f t="shared" si="0"/>
        <v/>
      </c>
      <c r="AF16" s="240" t="str">
        <f t="shared" si="0"/>
        <v/>
      </c>
      <c r="AG16" s="240" t="str">
        <f t="shared" si="1"/>
        <v/>
      </c>
      <c r="AH16" s="240" t="str">
        <f t="shared" si="1"/>
        <v/>
      </c>
      <c r="AI16" s="238"/>
      <c r="AJ16" s="238"/>
      <c r="AK16" s="241" t="str">
        <f>IFERROR(VLOOKUP($L16,'様式8-2'!$B$11:$N$57,12,FALSE),"")</f>
        <v/>
      </c>
      <c r="AL16" s="241" t="str">
        <f>IFERROR(VLOOKUP($L16,'様式8-2'!$B$11:$N$57,13,FALSE),"")</f>
        <v/>
      </c>
      <c r="AM16" s="458"/>
    </row>
    <row r="17" spans="1:39" x14ac:dyDescent="0.15">
      <c r="A17" s="220">
        <v>6</v>
      </c>
      <c r="C17" s="456"/>
      <c r="D17" s="457"/>
      <c r="E17" s="456"/>
      <c r="F17" s="456"/>
      <c r="G17" s="344">
        <f t="shared" si="2"/>
        <v>0</v>
      </c>
      <c r="H17" s="344">
        <f t="shared" si="3"/>
        <v>0</v>
      </c>
      <c r="I17" s="345" t="str">
        <f t="shared" si="4"/>
        <v/>
      </c>
      <c r="J17" s="345" t="str">
        <f t="shared" si="4"/>
        <v/>
      </c>
      <c r="K17" s="456"/>
      <c r="L17" s="456"/>
      <c r="M17" s="456"/>
      <c r="N17" s="456"/>
      <c r="O17" s="235" t="str">
        <f>IFERROR(VLOOKUP($L17,'様式8-2'!$B$11:$N$57,入力規則!L$8,FALSE),"")</f>
        <v/>
      </c>
      <c r="P17" s="236" t="str">
        <f>IFERROR(VLOOKUP($L17,'様式8-2'!$B$11:$N$57,入力規則!C$8,FALSE),"")</f>
        <v/>
      </c>
      <c r="Q17" s="236" t="str">
        <f>IFERROR(VLOOKUP($L17,'様式8-2'!$B$11:$N$57,入力規則!D$8,FALSE),"")</f>
        <v/>
      </c>
      <c r="R17" s="237" t="str">
        <f>IFERROR(VLOOKUP($L17,'様式8-2'!$B$11:$N$57,入力規則!E$8,FALSE),"")</f>
        <v/>
      </c>
      <c r="S17" s="237" t="str">
        <f>IFERROR(VLOOKUP($L17,'様式8-2'!$B$11:$N$57,入力規則!F$8,FALSE),"")</f>
        <v/>
      </c>
      <c r="T17" s="347" t="str">
        <f t="shared" si="5"/>
        <v/>
      </c>
      <c r="U17" s="347" t="str">
        <f t="shared" si="5"/>
        <v/>
      </c>
      <c r="V17" s="237" t="str">
        <f>IFERROR(VLOOKUP($L17,'様式8-2'!$B$11:$N$57,入力規則!G$8,FALSE),"")</f>
        <v/>
      </c>
      <c r="W17" s="237" t="str">
        <f>IFERROR(VLOOKUP($L17,'様式8-2'!$B$11:$N$57,入力規則!H$8,FALSE),"")</f>
        <v/>
      </c>
      <c r="X17" s="238"/>
      <c r="Y17" s="238"/>
      <c r="Z17" s="349"/>
      <c r="AA17" s="349"/>
      <c r="AB17" s="456"/>
      <c r="AC17" s="239" t="str">
        <f t="shared" si="6"/>
        <v/>
      </c>
      <c r="AD17" s="239" t="str">
        <f t="shared" si="0"/>
        <v/>
      </c>
      <c r="AE17" s="240" t="str">
        <f t="shared" si="0"/>
        <v/>
      </c>
      <c r="AF17" s="240" t="str">
        <f t="shared" si="0"/>
        <v/>
      </c>
      <c r="AG17" s="240" t="str">
        <f t="shared" si="1"/>
        <v/>
      </c>
      <c r="AH17" s="240" t="str">
        <f t="shared" si="1"/>
        <v/>
      </c>
      <c r="AI17" s="238"/>
      <c r="AJ17" s="238"/>
      <c r="AK17" s="241" t="str">
        <f>IFERROR(VLOOKUP($L17,'様式8-2'!$B$11:$N$57,12,FALSE),"")</f>
        <v/>
      </c>
      <c r="AL17" s="241" t="str">
        <f>IFERROR(VLOOKUP($L17,'様式8-2'!$B$11:$N$57,13,FALSE),"")</f>
        <v/>
      </c>
      <c r="AM17" s="458"/>
    </row>
    <row r="18" spans="1:39" x14ac:dyDescent="0.15">
      <c r="A18" s="220">
        <v>7</v>
      </c>
      <c r="C18" s="456"/>
      <c r="D18" s="457"/>
      <c r="E18" s="456"/>
      <c r="F18" s="456"/>
      <c r="G18" s="344">
        <f t="shared" si="2"/>
        <v>0</v>
      </c>
      <c r="H18" s="344">
        <f t="shared" si="3"/>
        <v>0</v>
      </c>
      <c r="I18" s="345" t="str">
        <f t="shared" si="4"/>
        <v/>
      </c>
      <c r="J18" s="345" t="str">
        <f t="shared" si="4"/>
        <v/>
      </c>
      <c r="K18" s="456"/>
      <c r="L18" s="456"/>
      <c r="M18" s="456"/>
      <c r="N18" s="456"/>
      <c r="O18" s="235" t="str">
        <f>IFERROR(VLOOKUP($L18,'様式8-2'!$B$11:$N$57,入力規則!L$8,FALSE),"")</f>
        <v/>
      </c>
      <c r="P18" s="236" t="str">
        <f>IFERROR(VLOOKUP($L18,'様式8-2'!$B$11:$N$57,入力規則!C$8,FALSE),"")</f>
        <v/>
      </c>
      <c r="Q18" s="236" t="str">
        <f>IFERROR(VLOOKUP($L18,'様式8-2'!$B$11:$N$57,入力規則!D$8,FALSE),"")</f>
        <v/>
      </c>
      <c r="R18" s="237" t="str">
        <f>IFERROR(VLOOKUP($L18,'様式8-2'!$B$11:$N$57,入力規則!E$8,FALSE),"")</f>
        <v/>
      </c>
      <c r="S18" s="237" t="str">
        <f>IFERROR(VLOOKUP($L18,'様式8-2'!$B$11:$N$57,入力規則!F$8,FALSE),"")</f>
        <v/>
      </c>
      <c r="T18" s="347" t="str">
        <f t="shared" si="5"/>
        <v/>
      </c>
      <c r="U18" s="347" t="str">
        <f t="shared" si="5"/>
        <v/>
      </c>
      <c r="V18" s="237" t="str">
        <f>IFERROR(VLOOKUP($L18,'様式8-2'!$B$11:$N$57,入力規則!G$8,FALSE),"")</f>
        <v/>
      </c>
      <c r="W18" s="237" t="str">
        <f>IFERROR(VLOOKUP($L18,'様式8-2'!$B$11:$N$57,入力規則!H$8,FALSE),"")</f>
        <v/>
      </c>
      <c r="X18" s="238"/>
      <c r="Y18" s="238"/>
      <c r="Z18" s="349"/>
      <c r="AA18" s="349"/>
      <c r="AB18" s="456"/>
      <c r="AC18" s="239" t="str">
        <f t="shared" si="6"/>
        <v/>
      </c>
      <c r="AD18" s="239" t="str">
        <f t="shared" si="0"/>
        <v/>
      </c>
      <c r="AE18" s="240" t="str">
        <f t="shared" si="0"/>
        <v/>
      </c>
      <c r="AF18" s="240" t="str">
        <f t="shared" si="0"/>
        <v/>
      </c>
      <c r="AG18" s="240" t="str">
        <f t="shared" si="1"/>
        <v/>
      </c>
      <c r="AH18" s="240" t="str">
        <f t="shared" si="1"/>
        <v/>
      </c>
      <c r="AI18" s="238"/>
      <c r="AJ18" s="238"/>
      <c r="AK18" s="241" t="str">
        <f>IFERROR(VLOOKUP($L18,'様式8-2'!$B$11:$N$57,12,FALSE),"")</f>
        <v/>
      </c>
      <c r="AL18" s="241" t="str">
        <f>IFERROR(VLOOKUP($L18,'様式8-2'!$B$11:$N$57,13,FALSE),"")</f>
        <v/>
      </c>
      <c r="AM18" s="458"/>
    </row>
    <row r="19" spans="1:39" x14ac:dyDescent="0.15">
      <c r="A19" s="220">
        <v>8</v>
      </c>
      <c r="C19" s="456"/>
      <c r="D19" s="457"/>
      <c r="E19" s="456"/>
      <c r="F19" s="456"/>
      <c r="G19" s="344">
        <f t="shared" si="2"/>
        <v>0</v>
      </c>
      <c r="H19" s="344">
        <f t="shared" si="3"/>
        <v>0</v>
      </c>
      <c r="I19" s="345" t="str">
        <f t="shared" si="4"/>
        <v/>
      </c>
      <c r="J19" s="345" t="str">
        <f t="shared" si="4"/>
        <v/>
      </c>
      <c r="K19" s="456"/>
      <c r="L19" s="456"/>
      <c r="M19" s="456"/>
      <c r="N19" s="456"/>
      <c r="O19" s="235" t="str">
        <f>IFERROR(VLOOKUP($L19,'様式8-2'!$B$11:$N$57,入力規則!L$8,FALSE),"")</f>
        <v/>
      </c>
      <c r="P19" s="236" t="str">
        <f>IFERROR(VLOOKUP($L19,'様式8-2'!$B$11:$N$57,入力規則!C$8,FALSE),"")</f>
        <v/>
      </c>
      <c r="Q19" s="236" t="str">
        <f>IFERROR(VLOOKUP($L19,'様式8-2'!$B$11:$N$57,入力規則!D$8,FALSE),"")</f>
        <v/>
      </c>
      <c r="R19" s="237" t="str">
        <f>IFERROR(VLOOKUP($L19,'様式8-2'!$B$11:$N$57,入力規則!E$8,FALSE),"")</f>
        <v/>
      </c>
      <c r="S19" s="237" t="str">
        <f>IFERROR(VLOOKUP($L19,'様式8-2'!$B$11:$N$57,入力規則!F$8,FALSE),"")</f>
        <v/>
      </c>
      <c r="T19" s="347" t="str">
        <f t="shared" si="5"/>
        <v/>
      </c>
      <c r="U19" s="347" t="str">
        <f t="shared" si="5"/>
        <v/>
      </c>
      <c r="V19" s="237" t="str">
        <f>IFERROR(VLOOKUP($L19,'様式8-2'!$B$11:$N$57,入力規則!G$8,FALSE),"")</f>
        <v/>
      </c>
      <c r="W19" s="237" t="str">
        <f>IFERROR(VLOOKUP($L19,'様式8-2'!$B$11:$N$57,入力規則!H$8,FALSE),"")</f>
        <v/>
      </c>
      <c r="X19" s="238"/>
      <c r="Y19" s="238"/>
      <c r="Z19" s="349"/>
      <c r="AA19" s="349"/>
      <c r="AB19" s="456"/>
      <c r="AC19" s="239" t="str">
        <f t="shared" si="6"/>
        <v/>
      </c>
      <c r="AD19" s="239" t="str">
        <f t="shared" si="0"/>
        <v/>
      </c>
      <c r="AE19" s="240" t="str">
        <f t="shared" si="0"/>
        <v/>
      </c>
      <c r="AF19" s="240" t="str">
        <f t="shared" si="0"/>
        <v/>
      </c>
      <c r="AG19" s="240" t="str">
        <f t="shared" si="1"/>
        <v/>
      </c>
      <c r="AH19" s="240" t="str">
        <f t="shared" si="1"/>
        <v/>
      </c>
      <c r="AI19" s="238"/>
      <c r="AJ19" s="238"/>
      <c r="AK19" s="241" t="str">
        <f>IFERROR(VLOOKUP($L19,'様式8-2'!$B$11:$N$57,12,FALSE),"")</f>
        <v/>
      </c>
      <c r="AL19" s="241" t="str">
        <f>IFERROR(VLOOKUP($L19,'様式8-2'!$B$11:$N$57,13,FALSE),"")</f>
        <v/>
      </c>
      <c r="AM19" s="458"/>
    </row>
    <row r="20" spans="1:39" x14ac:dyDescent="0.15">
      <c r="A20" s="220">
        <v>9</v>
      </c>
      <c r="C20" s="456"/>
      <c r="D20" s="457"/>
      <c r="E20" s="456"/>
      <c r="F20" s="456"/>
      <c r="G20" s="344">
        <f t="shared" si="2"/>
        <v>0</v>
      </c>
      <c r="H20" s="344">
        <f t="shared" si="3"/>
        <v>0</v>
      </c>
      <c r="I20" s="345" t="str">
        <f t="shared" si="4"/>
        <v/>
      </c>
      <c r="J20" s="345" t="str">
        <f t="shared" si="4"/>
        <v/>
      </c>
      <c r="K20" s="456"/>
      <c r="L20" s="456"/>
      <c r="M20" s="456"/>
      <c r="N20" s="456"/>
      <c r="O20" s="235" t="str">
        <f>IFERROR(VLOOKUP($L20,'様式8-2'!$B$11:$N$57,入力規則!L$8,FALSE),"")</f>
        <v/>
      </c>
      <c r="P20" s="236" t="str">
        <f>IFERROR(VLOOKUP($L20,'様式8-2'!$B$11:$N$57,入力規則!C$8,FALSE),"")</f>
        <v/>
      </c>
      <c r="Q20" s="236" t="str">
        <f>IFERROR(VLOOKUP($L20,'様式8-2'!$B$11:$N$57,入力規則!D$8,FALSE),"")</f>
        <v/>
      </c>
      <c r="R20" s="237" t="str">
        <f>IFERROR(VLOOKUP($L20,'様式8-2'!$B$11:$N$57,入力規則!E$8,FALSE),"")</f>
        <v/>
      </c>
      <c r="S20" s="237" t="str">
        <f>IFERROR(VLOOKUP($L20,'様式8-2'!$B$11:$N$57,入力規則!F$8,FALSE),"")</f>
        <v/>
      </c>
      <c r="T20" s="347" t="str">
        <f t="shared" si="5"/>
        <v/>
      </c>
      <c r="U20" s="347" t="str">
        <f t="shared" si="5"/>
        <v/>
      </c>
      <c r="V20" s="237" t="str">
        <f>IFERROR(VLOOKUP($L20,'様式8-2'!$B$11:$N$57,入力規則!G$8,FALSE),"")</f>
        <v/>
      </c>
      <c r="W20" s="237" t="str">
        <f>IFERROR(VLOOKUP($L20,'様式8-2'!$B$11:$N$57,入力規則!H$8,FALSE),"")</f>
        <v/>
      </c>
      <c r="X20" s="238"/>
      <c r="Y20" s="238"/>
      <c r="Z20" s="349"/>
      <c r="AA20" s="349"/>
      <c r="AB20" s="456"/>
      <c r="AC20" s="239" t="str">
        <f t="shared" si="6"/>
        <v/>
      </c>
      <c r="AD20" s="239" t="str">
        <f t="shared" si="0"/>
        <v/>
      </c>
      <c r="AE20" s="240" t="str">
        <f t="shared" si="0"/>
        <v/>
      </c>
      <c r="AF20" s="240" t="str">
        <f t="shared" si="0"/>
        <v/>
      </c>
      <c r="AG20" s="240" t="str">
        <f t="shared" si="1"/>
        <v/>
      </c>
      <c r="AH20" s="240" t="str">
        <f t="shared" si="1"/>
        <v/>
      </c>
      <c r="AI20" s="238"/>
      <c r="AJ20" s="238"/>
      <c r="AK20" s="241" t="str">
        <f>IFERROR(VLOOKUP($L20,'様式8-2'!$B$11:$N$57,12,FALSE),"")</f>
        <v/>
      </c>
      <c r="AL20" s="241" t="str">
        <f>IFERROR(VLOOKUP($L20,'様式8-2'!$B$11:$N$57,13,FALSE),"")</f>
        <v/>
      </c>
      <c r="AM20" s="458"/>
    </row>
    <row r="21" spans="1:39" x14ac:dyDescent="0.15">
      <c r="A21" s="220">
        <v>10</v>
      </c>
      <c r="C21" s="456"/>
      <c r="D21" s="457"/>
      <c r="E21" s="456"/>
      <c r="F21" s="456"/>
      <c r="G21" s="344">
        <f t="shared" si="2"/>
        <v>0</v>
      </c>
      <c r="H21" s="344">
        <f t="shared" si="3"/>
        <v>0</v>
      </c>
      <c r="I21" s="345" t="str">
        <f t="shared" si="4"/>
        <v/>
      </c>
      <c r="J21" s="345" t="str">
        <f t="shared" si="4"/>
        <v/>
      </c>
      <c r="K21" s="456"/>
      <c r="L21" s="456"/>
      <c r="M21" s="456"/>
      <c r="N21" s="456"/>
      <c r="O21" s="235" t="str">
        <f>IFERROR(VLOOKUP($L21,'様式8-2'!$B$11:$N$57,入力規則!L$8,FALSE),"")</f>
        <v/>
      </c>
      <c r="P21" s="236" t="str">
        <f>IFERROR(VLOOKUP($L21,'様式8-2'!$B$11:$N$57,入力規則!C$8,FALSE),"")</f>
        <v/>
      </c>
      <c r="Q21" s="236" t="str">
        <f>IFERROR(VLOOKUP($L21,'様式8-2'!$B$11:$N$57,入力規則!D$8,FALSE),"")</f>
        <v/>
      </c>
      <c r="R21" s="237" t="str">
        <f>IFERROR(VLOOKUP($L21,'様式8-2'!$B$11:$N$57,入力規則!E$8,FALSE),"")</f>
        <v/>
      </c>
      <c r="S21" s="237" t="str">
        <f>IFERROR(VLOOKUP($L21,'様式8-2'!$B$11:$N$57,入力規則!F$8,FALSE),"")</f>
        <v/>
      </c>
      <c r="T21" s="347" t="str">
        <f t="shared" si="5"/>
        <v/>
      </c>
      <c r="U21" s="347" t="str">
        <f t="shared" si="5"/>
        <v/>
      </c>
      <c r="V21" s="237" t="str">
        <f>IFERROR(VLOOKUP($L21,'様式8-2'!$B$11:$N$57,入力規則!G$8,FALSE),"")</f>
        <v/>
      </c>
      <c r="W21" s="237" t="str">
        <f>IFERROR(VLOOKUP($L21,'様式8-2'!$B$11:$N$57,入力規則!H$8,FALSE),"")</f>
        <v/>
      </c>
      <c r="X21" s="238"/>
      <c r="Y21" s="238"/>
      <c r="Z21" s="349"/>
      <c r="AA21" s="349"/>
      <c r="AB21" s="456"/>
      <c r="AC21" s="239" t="str">
        <f t="shared" si="6"/>
        <v/>
      </c>
      <c r="AD21" s="239" t="str">
        <f t="shared" si="0"/>
        <v/>
      </c>
      <c r="AE21" s="240" t="str">
        <f t="shared" si="0"/>
        <v/>
      </c>
      <c r="AF21" s="240" t="str">
        <f t="shared" si="0"/>
        <v/>
      </c>
      <c r="AG21" s="240" t="str">
        <f t="shared" si="1"/>
        <v/>
      </c>
      <c r="AH21" s="240" t="str">
        <f t="shared" si="1"/>
        <v/>
      </c>
      <c r="AI21" s="238"/>
      <c r="AJ21" s="238"/>
      <c r="AK21" s="241" t="str">
        <f>IFERROR(VLOOKUP($L21,'様式8-2'!$B$11:$N$57,12,FALSE),"")</f>
        <v/>
      </c>
      <c r="AL21" s="241" t="str">
        <f>IFERROR(VLOOKUP($L21,'様式8-2'!$B$11:$N$57,13,FALSE),"")</f>
        <v/>
      </c>
      <c r="AM21" s="458"/>
    </row>
    <row r="22" spans="1:39" x14ac:dyDescent="0.15">
      <c r="A22" s="220">
        <v>11</v>
      </c>
      <c r="C22" s="456"/>
      <c r="D22" s="457"/>
      <c r="E22" s="456"/>
      <c r="F22" s="456"/>
      <c r="G22" s="344">
        <f t="shared" si="2"/>
        <v>0</v>
      </c>
      <c r="H22" s="344">
        <f t="shared" si="3"/>
        <v>0</v>
      </c>
      <c r="I22" s="345" t="str">
        <f t="shared" si="4"/>
        <v/>
      </c>
      <c r="J22" s="345" t="str">
        <f t="shared" si="4"/>
        <v/>
      </c>
      <c r="K22" s="456"/>
      <c r="L22" s="456"/>
      <c r="M22" s="456"/>
      <c r="N22" s="456"/>
      <c r="O22" s="235" t="str">
        <f>IFERROR(VLOOKUP($L22,'様式8-2'!$B$11:$N$57,入力規則!L$8,FALSE),"")</f>
        <v/>
      </c>
      <c r="P22" s="236" t="str">
        <f>IFERROR(VLOOKUP($L22,'様式8-2'!$B$11:$N$57,入力規則!C$8,FALSE),"")</f>
        <v/>
      </c>
      <c r="Q22" s="236" t="str">
        <f>IFERROR(VLOOKUP($L22,'様式8-2'!$B$11:$N$57,入力規則!D$8,FALSE),"")</f>
        <v/>
      </c>
      <c r="R22" s="237" t="str">
        <f>IFERROR(VLOOKUP($L22,'様式8-2'!$B$11:$N$57,入力規則!E$8,FALSE),"")</f>
        <v/>
      </c>
      <c r="S22" s="237" t="str">
        <f>IFERROR(VLOOKUP($L22,'様式8-2'!$B$11:$N$57,入力規則!F$8,FALSE),"")</f>
        <v/>
      </c>
      <c r="T22" s="347" t="str">
        <f t="shared" si="5"/>
        <v/>
      </c>
      <c r="U22" s="347" t="str">
        <f t="shared" si="5"/>
        <v/>
      </c>
      <c r="V22" s="237" t="str">
        <f>IFERROR(VLOOKUP($L22,'様式8-2'!$B$11:$N$57,入力規則!G$8,FALSE),"")</f>
        <v/>
      </c>
      <c r="W22" s="237" t="str">
        <f>IFERROR(VLOOKUP($L22,'様式8-2'!$B$11:$N$57,入力規則!H$8,FALSE),"")</f>
        <v/>
      </c>
      <c r="X22" s="238"/>
      <c r="Y22" s="238"/>
      <c r="Z22" s="349"/>
      <c r="AA22" s="349"/>
      <c r="AB22" s="456"/>
      <c r="AC22" s="239" t="str">
        <f t="shared" si="6"/>
        <v/>
      </c>
      <c r="AD22" s="239" t="str">
        <f t="shared" si="0"/>
        <v/>
      </c>
      <c r="AE22" s="240" t="str">
        <f t="shared" si="0"/>
        <v/>
      </c>
      <c r="AF22" s="240" t="str">
        <f t="shared" si="0"/>
        <v/>
      </c>
      <c r="AG22" s="240" t="str">
        <f t="shared" si="1"/>
        <v/>
      </c>
      <c r="AH22" s="240" t="str">
        <f t="shared" si="1"/>
        <v/>
      </c>
      <c r="AI22" s="238"/>
      <c r="AJ22" s="238"/>
      <c r="AK22" s="241" t="str">
        <f>IFERROR(VLOOKUP($L22,'様式8-2'!$B$11:$N$57,12,FALSE),"")</f>
        <v/>
      </c>
      <c r="AL22" s="241" t="str">
        <f>IFERROR(VLOOKUP($L22,'様式8-2'!$B$11:$N$57,13,FALSE),"")</f>
        <v/>
      </c>
      <c r="AM22" s="458"/>
    </row>
    <row r="23" spans="1:39" x14ac:dyDescent="0.15">
      <c r="A23" s="220">
        <v>12</v>
      </c>
      <c r="C23" s="456"/>
      <c r="D23" s="457"/>
      <c r="E23" s="456"/>
      <c r="F23" s="456"/>
      <c r="G23" s="344">
        <f t="shared" si="2"/>
        <v>0</v>
      </c>
      <c r="H23" s="344">
        <f t="shared" si="3"/>
        <v>0</v>
      </c>
      <c r="I23" s="345" t="str">
        <f t="shared" si="4"/>
        <v/>
      </c>
      <c r="J23" s="345" t="str">
        <f t="shared" si="4"/>
        <v/>
      </c>
      <c r="K23" s="456"/>
      <c r="L23" s="456"/>
      <c r="M23" s="456"/>
      <c r="N23" s="456"/>
      <c r="O23" s="235" t="str">
        <f>IFERROR(VLOOKUP($L23,'様式8-2'!$B$11:$N$57,入力規則!L$8,FALSE),"")</f>
        <v/>
      </c>
      <c r="P23" s="236" t="str">
        <f>IFERROR(VLOOKUP($L23,'様式8-2'!$B$11:$N$57,入力規則!C$8,FALSE),"")</f>
        <v/>
      </c>
      <c r="Q23" s="236" t="str">
        <f>IFERROR(VLOOKUP($L23,'様式8-2'!$B$11:$N$57,入力規則!D$8,FALSE),"")</f>
        <v/>
      </c>
      <c r="R23" s="237" t="str">
        <f>IFERROR(VLOOKUP($L23,'様式8-2'!$B$11:$N$57,入力規則!E$8,FALSE),"")</f>
        <v/>
      </c>
      <c r="S23" s="237" t="str">
        <f>IFERROR(VLOOKUP($L23,'様式8-2'!$B$11:$N$57,入力規則!F$8,FALSE),"")</f>
        <v/>
      </c>
      <c r="T23" s="347" t="str">
        <f t="shared" si="5"/>
        <v/>
      </c>
      <c r="U23" s="347" t="str">
        <f t="shared" si="5"/>
        <v/>
      </c>
      <c r="V23" s="237" t="str">
        <f>IFERROR(VLOOKUP($L23,'様式8-2'!$B$11:$N$57,入力規則!G$8,FALSE),"")</f>
        <v/>
      </c>
      <c r="W23" s="237" t="str">
        <f>IFERROR(VLOOKUP($L23,'様式8-2'!$B$11:$N$57,入力規則!H$8,FALSE),"")</f>
        <v/>
      </c>
      <c r="X23" s="238"/>
      <c r="Y23" s="238"/>
      <c r="Z23" s="349"/>
      <c r="AA23" s="349"/>
      <c r="AB23" s="456"/>
      <c r="AC23" s="239" t="str">
        <f t="shared" si="6"/>
        <v/>
      </c>
      <c r="AD23" s="239" t="str">
        <f t="shared" si="0"/>
        <v/>
      </c>
      <c r="AE23" s="240" t="str">
        <f t="shared" si="0"/>
        <v/>
      </c>
      <c r="AF23" s="240" t="str">
        <f t="shared" si="0"/>
        <v/>
      </c>
      <c r="AG23" s="240" t="str">
        <f t="shared" si="1"/>
        <v/>
      </c>
      <c r="AH23" s="240" t="str">
        <f t="shared" si="1"/>
        <v/>
      </c>
      <c r="AI23" s="238"/>
      <c r="AJ23" s="238"/>
      <c r="AK23" s="241" t="str">
        <f>IFERROR(VLOOKUP($L23,'様式8-2'!$B$11:$N$57,12,FALSE),"")</f>
        <v/>
      </c>
      <c r="AL23" s="241" t="str">
        <f>IFERROR(VLOOKUP($L23,'様式8-2'!$B$11:$N$57,13,FALSE),"")</f>
        <v/>
      </c>
      <c r="AM23" s="458"/>
    </row>
    <row r="24" spans="1:39" x14ac:dyDescent="0.15">
      <c r="A24" s="220">
        <v>13</v>
      </c>
      <c r="C24" s="456"/>
      <c r="D24" s="457"/>
      <c r="E24" s="456"/>
      <c r="F24" s="456"/>
      <c r="G24" s="344">
        <f t="shared" si="2"/>
        <v>0</v>
      </c>
      <c r="H24" s="344">
        <f t="shared" si="3"/>
        <v>0</v>
      </c>
      <c r="I24" s="345" t="str">
        <f t="shared" si="4"/>
        <v/>
      </c>
      <c r="J24" s="345" t="str">
        <f t="shared" si="4"/>
        <v/>
      </c>
      <c r="K24" s="456"/>
      <c r="L24" s="456"/>
      <c r="M24" s="456"/>
      <c r="N24" s="456"/>
      <c r="O24" s="235" t="str">
        <f>IFERROR(VLOOKUP($L24,'様式8-2'!$B$11:$N$57,入力規則!L$8,FALSE),"")</f>
        <v/>
      </c>
      <c r="P24" s="236" t="str">
        <f>IFERROR(VLOOKUP($L24,'様式8-2'!$B$11:$N$57,入力規則!C$8,FALSE),"")</f>
        <v/>
      </c>
      <c r="Q24" s="236" t="str">
        <f>IFERROR(VLOOKUP($L24,'様式8-2'!$B$11:$N$57,入力規則!D$8,FALSE),"")</f>
        <v/>
      </c>
      <c r="R24" s="237" t="str">
        <f>IFERROR(VLOOKUP($L24,'様式8-2'!$B$11:$N$57,入力規則!E$8,FALSE),"")</f>
        <v/>
      </c>
      <c r="S24" s="237" t="str">
        <f>IFERROR(VLOOKUP($L24,'様式8-2'!$B$11:$N$57,入力規則!F$8,FALSE),"")</f>
        <v/>
      </c>
      <c r="T24" s="347" t="str">
        <f t="shared" si="5"/>
        <v/>
      </c>
      <c r="U24" s="347" t="str">
        <f t="shared" si="5"/>
        <v/>
      </c>
      <c r="V24" s="237" t="str">
        <f>IFERROR(VLOOKUP($L24,'様式8-2'!$B$11:$N$57,入力規則!G$8,FALSE),"")</f>
        <v/>
      </c>
      <c r="W24" s="237" t="str">
        <f>IFERROR(VLOOKUP($L24,'様式8-2'!$B$11:$N$57,入力規則!H$8,FALSE),"")</f>
        <v/>
      </c>
      <c r="X24" s="238"/>
      <c r="Y24" s="238"/>
      <c r="Z24" s="349"/>
      <c r="AA24" s="349"/>
      <c r="AB24" s="456"/>
      <c r="AC24" s="239" t="str">
        <f t="shared" si="6"/>
        <v/>
      </c>
      <c r="AD24" s="239" t="str">
        <f t="shared" si="0"/>
        <v/>
      </c>
      <c r="AE24" s="240" t="str">
        <f t="shared" si="0"/>
        <v/>
      </c>
      <c r="AF24" s="240" t="str">
        <f t="shared" si="0"/>
        <v/>
      </c>
      <c r="AG24" s="240" t="str">
        <f t="shared" si="1"/>
        <v/>
      </c>
      <c r="AH24" s="240" t="str">
        <f t="shared" si="1"/>
        <v/>
      </c>
      <c r="AI24" s="238"/>
      <c r="AJ24" s="238"/>
      <c r="AK24" s="241" t="str">
        <f>IFERROR(VLOOKUP($L24,'様式8-2'!$B$11:$N$57,12,FALSE),"")</f>
        <v/>
      </c>
      <c r="AL24" s="241" t="str">
        <f>IFERROR(VLOOKUP($L24,'様式8-2'!$B$11:$N$57,13,FALSE),"")</f>
        <v/>
      </c>
      <c r="AM24" s="458"/>
    </row>
    <row r="25" spans="1:39" x14ac:dyDescent="0.15">
      <c r="A25" s="220">
        <v>14</v>
      </c>
      <c r="C25" s="456"/>
      <c r="D25" s="457"/>
      <c r="E25" s="456"/>
      <c r="F25" s="456"/>
      <c r="G25" s="344">
        <f t="shared" si="2"/>
        <v>0</v>
      </c>
      <c r="H25" s="344">
        <f t="shared" si="3"/>
        <v>0</v>
      </c>
      <c r="I25" s="345" t="str">
        <f t="shared" si="4"/>
        <v/>
      </c>
      <c r="J25" s="345" t="str">
        <f t="shared" si="4"/>
        <v/>
      </c>
      <c r="K25" s="456"/>
      <c r="L25" s="456"/>
      <c r="M25" s="456"/>
      <c r="N25" s="456"/>
      <c r="O25" s="235" t="str">
        <f>IFERROR(VLOOKUP($L25,'様式8-2'!$B$11:$N$57,入力規則!L$8,FALSE),"")</f>
        <v/>
      </c>
      <c r="P25" s="236" t="str">
        <f>IFERROR(VLOOKUP($L25,'様式8-2'!$B$11:$N$57,入力規則!C$8,FALSE),"")</f>
        <v/>
      </c>
      <c r="Q25" s="236" t="str">
        <f>IFERROR(VLOOKUP($L25,'様式8-2'!$B$11:$N$57,入力規則!D$8,FALSE),"")</f>
        <v/>
      </c>
      <c r="R25" s="237" t="str">
        <f>IFERROR(VLOOKUP($L25,'様式8-2'!$B$11:$N$57,入力規則!E$8,FALSE),"")</f>
        <v/>
      </c>
      <c r="S25" s="237" t="str">
        <f>IFERROR(VLOOKUP($L25,'様式8-2'!$B$11:$N$57,入力規則!F$8,FALSE),"")</f>
        <v/>
      </c>
      <c r="T25" s="347" t="str">
        <f t="shared" si="5"/>
        <v/>
      </c>
      <c r="U25" s="347" t="str">
        <f t="shared" si="5"/>
        <v/>
      </c>
      <c r="V25" s="237" t="str">
        <f>IFERROR(VLOOKUP($L25,'様式8-2'!$B$11:$N$57,入力規則!G$8,FALSE),"")</f>
        <v/>
      </c>
      <c r="W25" s="237" t="str">
        <f>IFERROR(VLOOKUP($L25,'様式8-2'!$B$11:$N$57,入力規則!H$8,FALSE),"")</f>
        <v/>
      </c>
      <c r="X25" s="238"/>
      <c r="Y25" s="238"/>
      <c r="Z25" s="349"/>
      <c r="AA25" s="349"/>
      <c r="AB25" s="456"/>
      <c r="AC25" s="239" t="str">
        <f t="shared" si="6"/>
        <v/>
      </c>
      <c r="AD25" s="239" t="str">
        <f t="shared" si="0"/>
        <v/>
      </c>
      <c r="AE25" s="240" t="str">
        <f t="shared" si="0"/>
        <v/>
      </c>
      <c r="AF25" s="240" t="str">
        <f t="shared" si="0"/>
        <v/>
      </c>
      <c r="AG25" s="240" t="str">
        <f t="shared" si="1"/>
        <v/>
      </c>
      <c r="AH25" s="240" t="str">
        <f t="shared" si="1"/>
        <v/>
      </c>
      <c r="AI25" s="238"/>
      <c r="AJ25" s="238"/>
      <c r="AK25" s="241" t="str">
        <f>IFERROR(VLOOKUP($L25,'様式8-2'!$B$11:$N$57,12,FALSE),"")</f>
        <v/>
      </c>
      <c r="AL25" s="241" t="str">
        <f>IFERROR(VLOOKUP($L25,'様式8-2'!$B$11:$N$57,13,FALSE),"")</f>
        <v/>
      </c>
      <c r="AM25" s="458"/>
    </row>
    <row r="26" spans="1:39" x14ac:dyDescent="0.15">
      <c r="A26" s="220">
        <v>15</v>
      </c>
      <c r="C26" s="456"/>
      <c r="D26" s="457"/>
      <c r="E26" s="456"/>
      <c r="F26" s="456"/>
      <c r="G26" s="344">
        <f t="shared" si="2"/>
        <v>0</v>
      </c>
      <c r="H26" s="344">
        <f t="shared" si="3"/>
        <v>0</v>
      </c>
      <c r="I26" s="345" t="str">
        <f t="shared" si="4"/>
        <v/>
      </c>
      <c r="J26" s="345" t="str">
        <f t="shared" si="4"/>
        <v/>
      </c>
      <c r="K26" s="456"/>
      <c r="L26" s="456"/>
      <c r="M26" s="456"/>
      <c r="N26" s="456"/>
      <c r="O26" s="235" t="str">
        <f>IFERROR(VLOOKUP($L26,'様式8-2'!$B$11:$N$57,入力規則!L$8,FALSE),"")</f>
        <v/>
      </c>
      <c r="P26" s="236" t="str">
        <f>IFERROR(VLOOKUP($L26,'様式8-2'!$B$11:$N$57,入力規則!C$8,FALSE),"")</f>
        <v/>
      </c>
      <c r="Q26" s="236" t="str">
        <f>IFERROR(VLOOKUP($L26,'様式8-2'!$B$11:$N$57,入力規則!D$8,FALSE),"")</f>
        <v/>
      </c>
      <c r="R26" s="237" t="str">
        <f>IFERROR(VLOOKUP($L26,'様式8-2'!$B$11:$N$57,入力規則!E$8,FALSE),"")</f>
        <v/>
      </c>
      <c r="S26" s="237" t="str">
        <f>IFERROR(VLOOKUP($L26,'様式8-2'!$B$11:$N$57,入力規則!F$8,FALSE),"")</f>
        <v/>
      </c>
      <c r="T26" s="347" t="str">
        <f t="shared" si="5"/>
        <v/>
      </c>
      <c r="U26" s="347" t="str">
        <f t="shared" si="5"/>
        <v/>
      </c>
      <c r="V26" s="237" t="str">
        <f>IFERROR(VLOOKUP($L26,'様式8-2'!$B$11:$N$57,入力規則!G$8,FALSE),"")</f>
        <v/>
      </c>
      <c r="W26" s="237" t="str">
        <f>IFERROR(VLOOKUP($L26,'様式8-2'!$B$11:$N$57,入力規則!H$8,FALSE),"")</f>
        <v/>
      </c>
      <c r="X26" s="238"/>
      <c r="Y26" s="238"/>
      <c r="Z26" s="349"/>
      <c r="AA26" s="349"/>
      <c r="AB26" s="456"/>
      <c r="AC26" s="239" t="str">
        <f t="shared" si="6"/>
        <v/>
      </c>
      <c r="AD26" s="239" t="str">
        <f t="shared" si="0"/>
        <v/>
      </c>
      <c r="AE26" s="240" t="str">
        <f t="shared" si="0"/>
        <v/>
      </c>
      <c r="AF26" s="240" t="str">
        <f t="shared" si="0"/>
        <v/>
      </c>
      <c r="AG26" s="240" t="str">
        <f t="shared" si="1"/>
        <v/>
      </c>
      <c r="AH26" s="240" t="str">
        <f t="shared" si="1"/>
        <v/>
      </c>
      <c r="AI26" s="238"/>
      <c r="AJ26" s="238"/>
      <c r="AK26" s="241" t="str">
        <f>IFERROR(VLOOKUP($L26,'様式8-2'!$B$11:$N$57,12,FALSE),"")</f>
        <v/>
      </c>
      <c r="AL26" s="241" t="str">
        <f>IFERROR(VLOOKUP($L26,'様式8-2'!$B$11:$N$57,13,FALSE),"")</f>
        <v/>
      </c>
      <c r="AM26" s="458"/>
    </row>
    <row r="27" spans="1:39" x14ac:dyDescent="0.15">
      <c r="A27" s="220">
        <v>16</v>
      </c>
      <c r="C27" s="456"/>
      <c r="D27" s="457"/>
      <c r="E27" s="456"/>
      <c r="F27" s="456"/>
      <c r="G27" s="344">
        <f t="shared" si="2"/>
        <v>0</v>
      </c>
      <c r="H27" s="344">
        <f t="shared" si="3"/>
        <v>0</v>
      </c>
      <c r="I27" s="345" t="str">
        <f t="shared" si="4"/>
        <v/>
      </c>
      <c r="J27" s="345" t="str">
        <f t="shared" si="4"/>
        <v/>
      </c>
      <c r="K27" s="456"/>
      <c r="L27" s="456"/>
      <c r="M27" s="456"/>
      <c r="N27" s="456"/>
      <c r="O27" s="235" t="str">
        <f>IFERROR(VLOOKUP($L27,'様式8-2'!$B$11:$N$57,入力規則!L$8,FALSE),"")</f>
        <v/>
      </c>
      <c r="P27" s="236" t="str">
        <f>IFERROR(VLOOKUP($L27,'様式8-2'!$B$11:$N$57,入力規則!C$8,FALSE),"")</f>
        <v/>
      </c>
      <c r="Q27" s="236" t="str">
        <f>IFERROR(VLOOKUP($L27,'様式8-2'!$B$11:$N$57,入力規則!D$8,FALSE),"")</f>
        <v/>
      </c>
      <c r="R27" s="237" t="str">
        <f>IFERROR(VLOOKUP($L27,'様式8-2'!$B$11:$N$57,入力規則!E$8,FALSE),"")</f>
        <v/>
      </c>
      <c r="S27" s="237" t="str">
        <f>IFERROR(VLOOKUP($L27,'様式8-2'!$B$11:$N$57,入力規則!F$8,FALSE),"")</f>
        <v/>
      </c>
      <c r="T27" s="347" t="str">
        <f t="shared" si="5"/>
        <v/>
      </c>
      <c r="U27" s="347" t="str">
        <f t="shared" si="5"/>
        <v/>
      </c>
      <c r="V27" s="237" t="str">
        <f>IFERROR(VLOOKUP($L27,'様式8-2'!$B$11:$N$57,入力規則!G$8,FALSE),"")</f>
        <v/>
      </c>
      <c r="W27" s="237" t="str">
        <f>IFERROR(VLOOKUP($L27,'様式8-2'!$B$11:$N$57,入力規則!H$8,FALSE),"")</f>
        <v/>
      </c>
      <c r="X27" s="238"/>
      <c r="Y27" s="238"/>
      <c r="Z27" s="349"/>
      <c r="AA27" s="349"/>
      <c r="AB27" s="456"/>
      <c r="AC27" s="239" t="str">
        <f t="shared" si="6"/>
        <v/>
      </c>
      <c r="AD27" s="239" t="str">
        <f t="shared" si="0"/>
        <v/>
      </c>
      <c r="AE27" s="240" t="str">
        <f t="shared" si="0"/>
        <v/>
      </c>
      <c r="AF27" s="240" t="str">
        <f t="shared" si="0"/>
        <v/>
      </c>
      <c r="AG27" s="240" t="str">
        <f t="shared" si="1"/>
        <v/>
      </c>
      <c r="AH27" s="240" t="str">
        <f t="shared" si="1"/>
        <v/>
      </c>
      <c r="AI27" s="238"/>
      <c r="AJ27" s="238"/>
      <c r="AK27" s="241" t="str">
        <f>IFERROR(VLOOKUP($L27,'様式8-2'!$B$11:$N$57,12,FALSE),"")</f>
        <v/>
      </c>
      <c r="AL27" s="241" t="str">
        <f>IFERROR(VLOOKUP($L27,'様式8-2'!$B$11:$N$57,13,FALSE),"")</f>
        <v/>
      </c>
      <c r="AM27" s="458"/>
    </row>
    <row r="28" spans="1:39" x14ac:dyDescent="0.15">
      <c r="A28" s="220">
        <v>17</v>
      </c>
      <c r="C28" s="456"/>
      <c r="D28" s="457"/>
      <c r="E28" s="456"/>
      <c r="F28" s="456"/>
      <c r="G28" s="344">
        <f t="shared" si="2"/>
        <v>0</v>
      </c>
      <c r="H28" s="344">
        <f t="shared" si="3"/>
        <v>0</v>
      </c>
      <c r="I28" s="345" t="str">
        <f t="shared" si="4"/>
        <v/>
      </c>
      <c r="J28" s="345" t="str">
        <f t="shared" si="4"/>
        <v/>
      </c>
      <c r="K28" s="456"/>
      <c r="L28" s="456"/>
      <c r="M28" s="456"/>
      <c r="N28" s="456"/>
      <c r="O28" s="235" t="str">
        <f>IFERROR(VLOOKUP($L28,'様式8-2'!$B$11:$N$57,入力規則!L$8,FALSE),"")</f>
        <v/>
      </c>
      <c r="P28" s="236" t="str">
        <f>IFERROR(VLOOKUP($L28,'様式8-2'!$B$11:$N$57,入力規則!C$8,FALSE),"")</f>
        <v/>
      </c>
      <c r="Q28" s="236" t="str">
        <f>IFERROR(VLOOKUP($L28,'様式8-2'!$B$11:$N$57,入力規則!D$8,FALSE),"")</f>
        <v/>
      </c>
      <c r="R28" s="237" t="str">
        <f>IFERROR(VLOOKUP($L28,'様式8-2'!$B$11:$N$57,入力規則!E$8,FALSE),"")</f>
        <v/>
      </c>
      <c r="S28" s="237" t="str">
        <f>IFERROR(VLOOKUP($L28,'様式8-2'!$B$11:$N$57,入力規則!F$8,FALSE),"")</f>
        <v/>
      </c>
      <c r="T28" s="347" t="str">
        <f t="shared" si="5"/>
        <v/>
      </c>
      <c r="U28" s="347" t="str">
        <f t="shared" si="5"/>
        <v/>
      </c>
      <c r="V28" s="237" t="str">
        <f>IFERROR(VLOOKUP($L28,'様式8-2'!$B$11:$N$57,入力規則!G$8,FALSE),"")</f>
        <v/>
      </c>
      <c r="W28" s="237" t="str">
        <f>IFERROR(VLOOKUP($L28,'様式8-2'!$B$11:$N$57,入力規則!H$8,FALSE),"")</f>
        <v/>
      </c>
      <c r="X28" s="238"/>
      <c r="Y28" s="238"/>
      <c r="Z28" s="349"/>
      <c r="AA28" s="349"/>
      <c r="AB28" s="456"/>
      <c r="AC28" s="239" t="str">
        <f t="shared" si="6"/>
        <v/>
      </c>
      <c r="AD28" s="239" t="str">
        <f t="shared" si="0"/>
        <v/>
      </c>
      <c r="AE28" s="240" t="str">
        <f t="shared" si="0"/>
        <v/>
      </c>
      <c r="AF28" s="240" t="str">
        <f t="shared" si="0"/>
        <v/>
      </c>
      <c r="AG28" s="240" t="str">
        <f t="shared" si="1"/>
        <v/>
      </c>
      <c r="AH28" s="240" t="str">
        <f t="shared" si="1"/>
        <v/>
      </c>
      <c r="AI28" s="238"/>
      <c r="AJ28" s="238"/>
      <c r="AK28" s="241" t="str">
        <f>IFERROR(VLOOKUP($L28,'様式8-2'!$B$11:$N$57,12,FALSE),"")</f>
        <v/>
      </c>
      <c r="AL28" s="241" t="str">
        <f>IFERROR(VLOOKUP($L28,'様式8-2'!$B$11:$N$57,13,FALSE),"")</f>
        <v/>
      </c>
      <c r="AM28" s="458"/>
    </row>
    <row r="29" spans="1:39" x14ac:dyDescent="0.15">
      <c r="A29" s="220">
        <v>18</v>
      </c>
      <c r="C29" s="456"/>
      <c r="D29" s="457"/>
      <c r="E29" s="456"/>
      <c r="F29" s="456"/>
      <c r="G29" s="344">
        <f t="shared" si="2"/>
        <v>0</v>
      </c>
      <c r="H29" s="344">
        <f t="shared" si="3"/>
        <v>0</v>
      </c>
      <c r="I29" s="345" t="str">
        <f t="shared" si="4"/>
        <v/>
      </c>
      <c r="J29" s="345" t="str">
        <f t="shared" si="4"/>
        <v/>
      </c>
      <c r="K29" s="456"/>
      <c r="L29" s="456"/>
      <c r="M29" s="456"/>
      <c r="N29" s="456"/>
      <c r="O29" s="235" t="str">
        <f>IFERROR(VLOOKUP($L29,'様式8-2'!$B$11:$N$57,入力規則!L$8,FALSE),"")</f>
        <v/>
      </c>
      <c r="P29" s="236" t="str">
        <f>IFERROR(VLOOKUP($L29,'様式8-2'!$B$11:$N$57,入力規則!C$8,FALSE),"")</f>
        <v/>
      </c>
      <c r="Q29" s="236" t="str">
        <f>IFERROR(VLOOKUP($L29,'様式8-2'!$B$11:$N$57,入力規則!D$8,FALSE),"")</f>
        <v/>
      </c>
      <c r="R29" s="237" t="str">
        <f>IFERROR(VLOOKUP($L29,'様式8-2'!$B$11:$N$57,入力規則!E$8,FALSE),"")</f>
        <v/>
      </c>
      <c r="S29" s="237" t="str">
        <f>IFERROR(VLOOKUP($L29,'様式8-2'!$B$11:$N$57,入力規則!F$8,FALSE),"")</f>
        <v/>
      </c>
      <c r="T29" s="347" t="str">
        <f t="shared" si="5"/>
        <v/>
      </c>
      <c r="U29" s="347" t="str">
        <f t="shared" si="5"/>
        <v/>
      </c>
      <c r="V29" s="237" t="str">
        <f>IFERROR(VLOOKUP($L29,'様式8-2'!$B$11:$N$57,入力規則!G$8,FALSE),"")</f>
        <v/>
      </c>
      <c r="W29" s="237" t="str">
        <f>IFERROR(VLOOKUP($L29,'様式8-2'!$B$11:$N$57,入力規則!H$8,FALSE),"")</f>
        <v/>
      </c>
      <c r="X29" s="238"/>
      <c r="Y29" s="238"/>
      <c r="Z29" s="349"/>
      <c r="AA29" s="349"/>
      <c r="AB29" s="456"/>
      <c r="AC29" s="239" t="str">
        <f t="shared" si="6"/>
        <v/>
      </c>
      <c r="AD29" s="239" t="str">
        <f t="shared" si="0"/>
        <v/>
      </c>
      <c r="AE29" s="240" t="str">
        <f t="shared" si="0"/>
        <v/>
      </c>
      <c r="AF29" s="240" t="str">
        <f t="shared" si="0"/>
        <v/>
      </c>
      <c r="AG29" s="240" t="str">
        <f t="shared" si="1"/>
        <v/>
      </c>
      <c r="AH29" s="240" t="str">
        <f t="shared" si="1"/>
        <v/>
      </c>
      <c r="AI29" s="238"/>
      <c r="AJ29" s="238"/>
      <c r="AK29" s="241" t="str">
        <f>IFERROR(VLOOKUP($L29,'様式8-2'!$B$11:$N$57,12,FALSE),"")</f>
        <v/>
      </c>
      <c r="AL29" s="241" t="str">
        <f>IFERROR(VLOOKUP($L29,'様式8-2'!$B$11:$N$57,13,FALSE),"")</f>
        <v/>
      </c>
      <c r="AM29" s="458"/>
    </row>
    <row r="30" spans="1:39" x14ac:dyDescent="0.15">
      <c r="A30" s="220">
        <v>19</v>
      </c>
      <c r="C30" s="456"/>
      <c r="D30" s="457"/>
      <c r="E30" s="456"/>
      <c r="F30" s="456"/>
      <c r="G30" s="344">
        <f t="shared" si="2"/>
        <v>0</v>
      </c>
      <c r="H30" s="344">
        <f t="shared" si="3"/>
        <v>0</v>
      </c>
      <c r="I30" s="345" t="str">
        <f t="shared" si="4"/>
        <v/>
      </c>
      <c r="J30" s="345" t="str">
        <f t="shared" si="4"/>
        <v/>
      </c>
      <c r="K30" s="456"/>
      <c r="L30" s="456"/>
      <c r="M30" s="456"/>
      <c r="N30" s="456"/>
      <c r="O30" s="235" t="str">
        <f>IFERROR(VLOOKUP($L30,'様式8-2'!$B$11:$N$57,入力規則!L$8,FALSE),"")</f>
        <v/>
      </c>
      <c r="P30" s="236" t="str">
        <f>IFERROR(VLOOKUP($L30,'様式8-2'!$B$11:$N$57,入力規則!C$8,FALSE),"")</f>
        <v/>
      </c>
      <c r="Q30" s="236" t="str">
        <f>IFERROR(VLOOKUP($L30,'様式8-2'!$B$11:$N$57,入力規則!D$8,FALSE),"")</f>
        <v/>
      </c>
      <c r="R30" s="237" t="str">
        <f>IFERROR(VLOOKUP($L30,'様式8-2'!$B$11:$N$57,入力規則!E$8,FALSE),"")</f>
        <v/>
      </c>
      <c r="S30" s="237" t="str">
        <f>IFERROR(VLOOKUP($L30,'様式8-2'!$B$11:$N$57,入力規則!F$8,FALSE),"")</f>
        <v/>
      </c>
      <c r="T30" s="347" t="str">
        <f t="shared" si="5"/>
        <v/>
      </c>
      <c r="U30" s="347" t="str">
        <f t="shared" si="5"/>
        <v/>
      </c>
      <c r="V30" s="237" t="str">
        <f>IFERROR(VLOOKUP($L30,'様式8-2'!$B$11:$N$57,入力規則!G$8,FALSE),"")</f>
        <v/>
      </c>
      <c r="W30" s="237" t="str">
        <f>IFERROR(VLOOKUP($L30,'様式8-2'!$B$11:$N$57,入力規則!H$8,FALSE),"")</f>
        <v/>
      </c>
      <c r="X30" s="238"/>
      <c r="Y30" s="238"/>
      <c r="Z30" s="349"/>
      <c r="AA30" s="349"/>
      <c r="AB30" s="456"/>
      <c r="AC30" s="239" t="str">
        <f t="shared" si="6"/>
        <v/>
      </c>
      <c r="AD30" s="239" t="str">
        <f t="shared" si="0"/>
        <v/>
      </c>
      <c r="AE30" s="240" t="str">
        <f t="shared" si="0"/>
        <v/>
      </c>
      <c r="AF30" s="240" t="str">
        <f t="shared" si="0"/>
        <v/>
      </c>
      <c r="AG30" s="240" t="str">
        <f t="shared" si="1"/>
        <v/>
      </c>
      <c r="AH30" s="240" t="str">
        <f t="shared" si="1"/>
        <v/>
      </c>
      <c r="AI30" s="238"/>
      <c r="AJ30" s="238"/>
      <c r="AK30" s="241" t="str">
        <f>IFERROR(VLOOKUP($L30,'様式8-2'!$B$11:$N$57,12,FALSE),"")</f>
        <v/>
      </c>
      <c r="AL30" s="241" t="str">
        <f>IFERROR(VLOOKUP($L30,'様式8-2'!$B$11:$N$57,13,FALSE),"")</f>
        <v/>
      </c>
      <c r="AM30" s="458"/>
    </row>
    <row r="31" spans="1:39" x14ac:dyDescent="0.15">
      <c r="A31" s="220">
        <v>20</v>
      </c>
      <c r="C31" s="456"/>
      <c r="D31" s="457"/>
      <c r="E31" s="456"/>
      <c r="F31" s="456"/>
      <c r="G31" s="344">
        <f t="shared" si="2"/>
        <v>0</v>
      </c>
      <c r="H31" s="344">
        <f t="shared" si="3"/>
        <v>0</v>
      </c>
      <c r="I31" s="345" t="str">
        <f t="shared" si="4"/>
        <v/>
      </c>
      <c r="J31" s="345" t="str">
        <f t="shared" si="4"/>
        <v/>
      </c>
      <c r="K31" s="456"/>
      <c r="L31" s="456"/>
      <c r="M31" s="456"/>
      <c r="N31" s="456"/>
      <c r="O31" s="235" t="str">
        <f>IFERROR(VLOOKUP($L31,'様式8-2'!$B$11:$N$57,入力規則!L$8,FALSE),"")</f>
        <v/>
      </c>
      <c r="P31" s="236" t="str">
        <f>IFERROR(VLOOKUP($L31,'様式8-2'!$B$11:$N$57,入力規則!C$8,FALSE),"")</f>
        <v/>
      </c>
      <c r="Q31" s="236" t="str">
        <f>IFERROR(VLOOKUP($L31,'様式8-2'!$B$11:$N$57,入力規則!D$8,FALSE),"")</f>
        <v/>
      </c>
      <c r="R31" s="237" t="str">
        <f>IFERROR(VLOOKUP($L31,'様式8-2'!$B$11:$N$57,入力規則!E$8,FALSE),"")</f>
        <v/>
      </c>
      <c r="S31" s="237" t="str">
        <f>IFERROR(VLOOKUP($L31,'様式8-2'!$B$11:$N$57,入力規則!F$8,FALSE),"")</f>
        <v/>
      </c>
      <c r="T31" s="347" t="str">
        <f t="shared" si="5"/>
        <v/>
      </c>
      <c r="U31" s="347" t="str">
        <f t="shared" si="5"/>
        <v/>
      </c>
      <c r="V31" s="237" t="str">
        <f>IFERROR(VLOOKUP($L31,'様式8-2'!$B$11:$N$57,入力規則!G$8,FALSE),"")</f>
        <v/>
      </c>
      <c r="W31" s="237" t="str">
        <f>IFERROR(VLOOKUP($L31,'様式8-2'!$B$11:$N$57,入力規則!H$8,FALSE),"")</f>
        <v/>
      </c>
      <c r="X31" s="238"/>
      <c r="Y31" s="238"/>
      <c r="Z31" s="349"/>
      <c r="AA31" s="349"/>
      <c r="AB31" s="456"/>
      <c r="AC31" s="239" t="str">
        <f t="shared" si="6"/>
        <v/>
      </c>
      <c r="AD31" s="239" t="str">
        <f t="shared" si="0"/>
        <v/>
      </c>
      <c r="AE31" s="240" t="str">
        <f t="shared" si="0"/>
        <v/>
      </c>
      <c r="AF31" s="240" t="str">
        <f t="shared" si="0"/>
        <v/>
      </c>
      <c r="AG31" s="240" t="str">
        <f t="shared" si="1"/>
        <v/>
      </c>
      <c r="AH31" s="240" t="str">
        <f t="shared" si="1"/>
        <v/>
      </c>
      <c r="AI31" s="238"/>
      <c r="AJ31" s="238"/>
      <c r="AK31" s="241" t="str">
        <f>IFERROR(VLOOKUP($L31,'様式8-2'!$B$11:$N$57,12,FALSE),"")</f>
        <v/>
      </c>
      <c r="AL31" s="241" t="str">
        <f>IFERROR(VLOOKUP($L31,'様式8-2'!$B$11:$N$57,13,FALSE),"")</f>
        <v/>
      </c>
      <c r="AM31" s="458"/>
    </row>
    <row r="32" spans="1:39" x14ac:dyDescent="0.15">
      <c r="A32" s="220">
        <v>21</v>
      </c>
      <c r="C32" s="456"/>
      <c r="D32" s="457"/>
      <c r="E32" s="456"/>
      <c r="F32" s="456"/>
      <c r="G32" s="344">
        <f t="shared" si="2"/>
        <v>0</v>
      </c>
      <c r="H32" s="344">
        <f t="shared" si="3"/>
        <v>0</v>
      </c>
      <c r="I32" s="345" t="str">
        <f t="shared" si="4"/>
        <v/>
      </c>
      <c r="J32" s="345" t="str">
        <f t="shared" si="4"/>
        <v/>
      </c>
      <c r="K32" s="456"/>
      <c r="L32" s="456"/>
      <c r="M32" s="456"/>
      <c r="N32" s="456"/>
      <c r="O32" s="235" t="str">
        <f>IFERROR(VLOOKUP($L32,'様式8-2'!$B$11:$N$57,入力規則!L$8,FALSE),"")</f>
        <v/>
      </c>
      <c r="P32" s="236" t="str">
        <f>IFERROR(VLOOKUP($L32,'様式8-2'!$B$11:$N$57,入力規則!C$8,FALSE),"")</f>
        <v/>
      </c>
      <c r="Q32" s="236" t="str">
        <f>IFERROR(VLOOKUP($L32,'様式8-2'!$B$11:$N$57,入力規則!D$8,FALSE),"")</f>
        <v/>
      </c>
      <c r="R32" s="237" t="str">
        <f>IFERROR(VLOOKUP($L32,'様式8-2'!$B$11:$N$57,入力規則!E$8,FALSE),"")</f>
        <v/>
      </c>
      <c r="S32" s="237" t="str">
        <f>IFERROR(VLOOKUP($L32,'様式8-2'!$B$11:$N$57,入力規則!F$8,FALSE),"")</f>
        <v/>
      </c>
      <c r="T32" s="347" t="str">
        <f t="shared" si="5"/>
        <v/>
      </c>
      <c r="U32" s="347" t="str">
        <f t="shared" si="5"/>
        <v/>
      </c>
      <c r="V32" s="237" t="str">
        <f>IFERROR(VLOOKUP($L32,'様式8-2'!$B$11:$N$57,入力規則!G$8,FALSE),"")</f>
        <v/>
      </c>
      <c r="W32" s="237" t="str">
        <f>IFERROR(VLOOKUP($L32,'様式8-2'!$B$11:$N$57,入力規則!H$8,FALSE),"")</f>
        <v/>
      </c>
      <c r="X32" s="238"/>
      <c r="Y32" s="238"/>
      <c r="Z32" s="349"/>
      <c r="AA32" s="349"/>
      <c r="AB32" s="456"/>
      <c r="AC32" s="239" t="str">
        <f t="shared" si="6"/>
        <v/>
      </c>
      <c r="AD32" s="239" t="str">
        <f t="shared" si="0"/>
        <v/>
      </c>
      <c r="AE32" s="240" t="str">
        <f t="shared" si="0"/>
        <v/>
      </c>
      <c r="AF32" s="240" t="str">
        <f t="shared" si="0"/>
        <v/>
      </c>
      <c r="AG32" s="240" t="str">
        <f t="shared" si="1"/>
        <v/>
      </c>
      <c r="AH32" s="240" t="str">
        <f t="shared" si="1"/>
        <v/>
      </c>
      <c r="AI32" s="238"/>
      <c r="AJ32" s="238"/>
      <c r="AK32" s="241" t="str">
        <f>IFERROR(VLOOKUP($L32,'様式8-2'!$B$11:$N$57,12,FALSE),"")</f>
        <v/>
      </c>
      <c r="AL32" s="241" t="str">
        <f>IFERROR(VLOOKUP($L32,'様式8-2'!$B$11:$N$57,13,FALSE),"")</f>
        <v/>
      </c>
      <c r="AM32" s="458"/>
    </row>
    <row r="33" spans="1:39" x14ac:dyDescent="0.15">
      <c r="A33" s="220">
        <v>22</v>
      </c>
      <c r="C33" s="456"/>
      <c r="D33" s="457"/>
      <c r="E33" s="456"/>
      <c r="F33" s="456"/>
      <c r="G33" s="344">
        <f t="shared" si="2"/>
        <v>0</v>
      </c>
      <c r="H33" s="344">
        <f t="shared" si="3"/>
        <v>0</v>
      </c>
      <c r="I33" s="345" t="str">
        <f t="shared" si="4"/>
        <v/>
      </c>
      <c r="J33" s="345" t="str">
        <f t="shared" si="4"/>
        <v/>
      </c>
      <c r="K33" s="456"/>
      <c r="L33" s="456"/>
      <c r="M33" s="456"/>
      <c r="N33" s="456"/>
      <c r="O33" s="235" t="str">
        <f>IFERROR(VLOOKUP($L33,'様式8-2'!$B$11:$N$57,入力規則!L$8,FALSE),"")</f>
        <v/>
      </c>
      <c r="P33" s="236" t="str">
        <f>IFERROR(VLOOKUP($L33,'様式8-2'!$B$11:$N$57,入力規則!C$8,FALSE),"")</f>
        <v/>
      </c>
      <c r="Q33" s="236" t="str">
        <f>IFERROR(VLOOKUP($L33,'様式8-2'!$B$11:$N$57,入力規則!D$8,FALSE),"")</f>
        <v/>
      </c>
      <c r="R33" s="237" t="str">
        <f>IFERROR(VLOOKUP($L33,'様式8-2'!$B$11:$N$57,入力規則!E$8,FALSE),"")</f>
        <v/>
      </c>
      <c r="S33" s="237" t="str">
        <f>IFERROR(VLOOKUP($L33,'様式8-2'!$B$11:$N$57,入力規則!F$8,FALSE),"")</f>
        <v/>
      </c>
      <c r="T33" s="347" t="str">
        <f t="shared" si="5"/>
        <v/>
      </c>
      <c r="U33" s="347" t="str">
        <f t="shared" si="5"/>
        <v/>
      </c>
      <c r="V33" s="237" t="str">
        <f>IFERROR(VLOOKUP($L33,'様式8-2'!$B$11:$N$57,入力規則!G$8,FALSE),"")</f>
        <v/>
      </c>
      <c r="W33" s="237" t="str">
        <f>IFERROR(VLOOKUP($L33,'様式8-2'!$B$11:$N$57,入力規則!H$8,FALSE),"")</f>
        <v/>
      </c>
      <c r="X33" s="238"/>
      <c r="Y33" s="238"/>
      <c r="Z33" s="349"/>
      <c r="AA33" s="349"/>
      <c r="AB33" s="456"/>
      <c r="AC33" s="239" t="str">
        <f t="shared" si="6"/>
        <v/>
      </c>
      <c r="AD33" s="239" t="str">
        <f t="shared" si="0"/>
        <v/>
      </c>
      <c r="AE33" s="240" t="str">
        <f t="shared" si="0"/>
        <v/>
      </c>
      <c r="AF33" s="240" t="str">
        <f t="shared" si="0"/>
        <v/>
      </c>
      <c r="AG33" s="240" t="str">
        <f t="shared" si="1"/>
        <v/>
      </c>
      <c r="AH33" s="240" t="str">
        <f t="shared" si="1"/>
        <v/>
      </c>
      <c r="AI33" s="238"/>
      <c r="AJ33" s="238"/>
      <c r="AK33" s="241" t="str">
        <f>IFERROR(VLOOKUP($L33,'様式8-2'!$B$11:$N$57,12,FALSE),"")</f>
        <v/>
      </c>
      <c r="AL33" s="241" t="str">
        <f>IFERROR(VLOOKUP($L33,'様式8-2'!$B$11:$N$57,13,FALSE),"")</f>
        <v/>
      </c>
      <c r="AM33" s="458"/>
    </row>
    <row r="34" spans="1:39" x14ac:dyDescent="0.15">
      <c r="A34" s="220">
        <v>23</v>
      </c>
      <c r="C34" s="456"/>
      <c r="D34" s="457"/>
      <c r="E34" s="456"/>
      <c r="F34" s="456"/>
      <c r="G34" s="344">
        <f t="shared" si="2"/>
        <v>0</v>
      </c>
      <c r="H34" s="344">
        <f t="shared" si="3"/>
        <v>0</v>
      </c>
      <c r="I34" s="345" t="str">
        <f t="shared" si="4"/>
        <v/>
      </c>
      <c r="J34" s="345" t="str">
        <f t="shared" si="4"/>
        <v/>
      </c>
      <c r="K34" s="456"/>
      <c r="L34" s="456"/>
      <c r="M34" s="456"/>
      <c r="N34" s="456"/>
      <c r="O34" s="235" t="str">
        <f>IFERROR(VLOOKUP($L34,'様式8-2'!$B$11:$N$57,入力規則!L$8,FALSE),"")</f>
        <v/>
      </c>
      <c r="P34" s="236" t="str">
        <f>IFERROR(VLOOKUP($L34,'様式8-2'!$B$11:$N$57,入力規則!C$8,FALSE),"")</f>
        <v/>
      </c>
      <c r="Q34" s="236" t="str">
        <f>IFERROR(VLOOKUP($L34,'様式8-2'!$B$11:$N$57,入力規則!D$8,FALSE),"")</f>
        <v/>
      </c>
      <c r="R34" s="237" t="str">
        <f>IFERROR(VLOOKUP($L34,'様式8-2'!$B$11:$N$57,入力規則!E$8,FALSE),"")</f>
        <v/>
      </c>
      <c r="S34" s="237" t="str">
        <f>IFERROR(VLOOKUP($L34,'様式8-2'!$B$11:$N$57,入力規則!F$8,FALSE),"")</f>
        <v/>
      </c>
      <c r="T34" s="347" t="str">
        <f t="shared" si="5"/>
        <v/>
      </c>
      <c r="U34" s="347" t="str">
        <f t="shared" si="5"/>
        <v/>
      </c>
      <c r="V34" s="237" t="str">
        <f>IFERROR(VLOOKUP($L34,'様式8-2'!$B$11:$N$57,入力規則!G$8,FALSE),"")</f>
        <v/>
      </c>
      <c r="W34" s="237" t="str">
        <f>IFERROR(VLOOKUP($L34,'様式8-2'!$B$11:$N$57,入力規則!H$8,FALSE),"")</f>
        <v/>
      </c>
      <c r="X34" s="238"/>
      <c r="Y34" s="238"/>
      <c r="Z34" s="349"/>
      <c r="AA34" s="349"/>
      <c r="AB34" s="456"/>
      <c r="AC34" s="239" t="str">
        <f t="shared" si="6"/>
        <v/>
      </c>
      <c r="AD34" s="239" t="str">
        <f t="shared" si="0"/>
        <v/>
      </c>
      <c r="AE34" s="240" t="str">
        <f t="shared" si="0"/>
        <v/>
      </c>
      <c r="AF34" s="240" t="str">
        <f t="shared" si="0"/>
        <v/>
      </c>
      <c r="AG34" s="240" t="str">
        <f t="shared" si="1"/>
        <v/>
      </c>
      <c r="AH34" s="240" t="str">
        <f t="shared" si="1"/>
        <v/>
      </c>
      <c r="AI34" s="238"/>
      <c r="AJ34" s="238"/>
      <c r="AK34" s="241" t="str">
        <f>IFERROR(VLOOKUP($L34,'様式8-2'!$B$11:$N$57,12,FALSE),"")</f>
        <v/>
      </c>
      <c r="AL34" s="241" t="str">
        <f>IFERROR(VLOOKUP($L34,'様式8-2'!$B$11:$N$57,13,FALSE),"")</f>
        <v/>
      </c>
      <c r="AM34" s="458"/>
    </row>
    <row r="35" spans="1:39" x14ac:dyDescent="0.15">
      <c r="A35" s="220">
        <v>24</v>
      </c>
      <c r="C35" s="456"/>
      <c r="D35" s="457"/>
      <c r="E35" s="456"/>
      <c r="F35" s="456"/>
      <c r="G35" s="344">
        <f t="shared" si="2"/>
        <v>0</v>
      </c>
      <c r="H35" s="344">
        <f t="shared" si="3"/>
        <v>0</v>
      </c>
      <c r="I35" s="345" t="str">
        <f t="shared" si="4"/>
        <v/>
      </c>
      <c r="J35" s="345" t="str">
        <f t="shared" si="4"/>
        <v/>
      </c>
      <c r="K35" s="456"/>
      <c r="L35" s="456"/>
      <c r="M35" s="456"/>
      <c r="N35" s="456"/>
      <c r="O35" s="235" t="str">
        <f>IFERROR(VLOOKUP($L35,'様式8-2'!$B$11:$N$57,入力規則!L$8,FALSE),"")</f>
        <v/>
      </c>
      <c r="P35" s="236" t="str">
        <f>IFERROR(VLOOKUP($L35,'様式8-2'!$B$11:$N$57,入力規則!C$8,FALSE),"")</f>
        <v/>
      </c>
      <c r="Q35" s="236" t="str">
        <f>IFERROR(VLOOKUP($L35,'様式8-2'!$B$11:$N$57,入力規則!D$8,FALSE),"")</f>
        <v/>
      </c>
      <c r="R35" s="237" t="str">
        <f>IFERROR(VLOOKUP($L35,'様式8-2'!$B$11:$N$57,入力規則!E$8,FALSE),"")</f>
        <v/>
      </c>
      <c r="S35" s="237" t="str">
        <f>IFERROR(VLOOKUP($L35,'様式8-2'!$B$11:$N$57,入力規則!F$8,FALSE),"")</f>
        <v/>
      </c>
      <c r="T35" s="347" t="str">
        <f t="shared" si="5"/>
        <v/>
      </c>
      <c r="U35" s="347" t="str">
        <f t="shared" si="5"/>
        <v/>
      </c>
      <c r="V35" s="237" t="str">
        <f>IFERROR(VLOOKUP($L35,'様式8-2'!$B$11:$N$57,入力規則!G$8,FALSE),"")</f>
        <v/>
      </c>
      <c r="W35" s="237" t="str">
        <f>IFERROR(VLOOKUP($L35,'様式8-2'!$B$11:$N$57,入力規則!H$8,FALSE),"")</f>
        <v/>
      </c>
      <c r="X35" s="238"/>
      <c r="Y35" s="238"/>
      <c r="Z35" s="349"/>
      <c r="AA35" s="349"/>
      <c r="AB35" s="456"/>
      <c r="AC35" s="239" t="str">
        <f t="shared" si="6"/>
        <v/>
      </c>
      <c r="AD35" s="239" t="str">
        <f t="shared" si="0"/>
        <v/>
      </c>
      <c r="AE35" s="240" t="str">
        <f t="shared" si="0"/>
        <v/>
      </c>
      <c r="AF35" s="240" t="str">
        <f t="shared" si="0"/>
        <v/>
      </c>
      <c r="AG35" s="240" t="str">
        <f t="shared" si="1"/>
        <v/>
      </c>
      <c r="AH35" s="240" t="str">
        <f t="shared" si="1"/>
        <v/>
      </c>
      <c r="AI35" s="238"/>
      <c r="AJ35" s="238"/>
      <c r="AK35" s="241" t="str">
        <f>IFERROR(VLOOKUP($L35,'様式8-2'!$B$11:$N$57,12,FALSE),"")</f>
        <v/>
      </c>
      <c r="AL35" s="241" t="str">
        <f>IFERROR(VLOOKUP($L35,'様式8-2'!$B$11:$N$57,13,FALSE),"")</f>
        <v/>
      </c>
      <c r="AM35" s="458"/>
    </row>
    <row r="36" spans="1:39" x14ac:dyDescent="0.15">
      <c r="A36" s="220">
        <v>25</v>
      </c>
      <c r="C36" s="456"/>
      <c r="D36" s="457"/>
      <c r="E36" s="456"/>
      <c r="F36" s="456"/>
      <c r="G36" s="344">
        <f t="shared" si="2"/>
        <v>0</v>
      </c>
      <c r="H36" s="344">
        <f t="shared" si="3"/>
        <v>0</v>
      </c>
      <c r="I36" s="345" t="str">
        <f t="shared" si="4"/>
        <v/>
      </c>
      <c r="J36" s="345" t="str">
        <f t="shared" si="4"/>
        <v/>
      </c>
      <c r="K36" s="456"/>
      <c r="L36" s="456"/>
      <c r="M36" s="456"/>
      <c r="N36" s="456"/>
      <c r="O36" s="235" t="str">
        <f>IFERROR(VLOOKUP($L36,'様式8-2'!$B$11:$N$57,入力規則!L$8,FALSE),"")</f>
        <v/>
      </c>
      <c r="P36" s="236" t="str">
        <f>IFERROR(VLOOKUP($L36,'様式8-2'!$B$11:$N$57,入力規則!C$8,FALSE),"")</f>
        <v/>
      </c>
      <c r="Q36" s="236" t="str">
        <f>IFERROR(VLOOKUP($L36,'様式8-2'!$B$11:$N$57,入力規則!D$8,FALSE),"")</f>
        <v/>
      </c>
      <c r="R36" s="237" t="str">
        <f>IFERROR(VLOOKUP($L36,'様式8-2'!$B$11:$N$57,入力規則!E$8,FALSE),"")</f>
        <v/>
      </c>
      <c r="S36" s="237" t="str">
        <f>IFERROR(VLOOKUP($L36,'様式8-2'!$B$11:$N$57,入力規則!F$8,FALSE),"")</f>
        <v/>
      </c>
      <c r="T36" s="347" t="str">
        <f t="shared" si="5"/>
        <v/>
      </c>
      <c r="U36" s="347" t="str">
        <f t="shared" si="5"/>
        <v/>
      </c>
      <c r="V36" s="237" t="str">
        <f>IFERROR(VLOOKUP($L36,'様式8-2'!$B$11:$N$57,入力規則!G$8,FALSE),"")</f>
        <v/>
      </c>
      <c r="W36" s="237" t="str">
        <f>IFERROR(VLOOKUP($L36,'様式8-2'!$B$11:$N$57,入力規則!H$8,FALSE),"")</f>
        <v/>
      </c>
      <c r="X36" s="238"/>
      <c r="Y36" s="238"/>
      <c r="Z36" s="349"/>
      <c r="AA36" s="349"/>
      <c r="AB36" s="456"/>
      <c r="AC36" s="239" t="str">
        <f t="shared" si="6"/>
        <v/>
      </c>
      <c r="AD36" s="239" t="str">
        <f t="shared" si="0"/>
        <v/>
      </c>
      <c r="AE36" s="240" t="str">
        <f t="shared" si="0"/>
        <v/>
      </c>
      <c r="AF36" s="240" t="str">
        <f t="shared" si="0"/>
        <v/>
      </c>
      <c r="AG36" s="240" t="str">
        <f t="shared" si="1"/>
        <v/>
      </c>
      <c r="AH36" s="240" t="str">
        <f t="shared" si="1"/>
        <v/>
      </c>
      <c r="AI36" s="238"/>
      <c r="AJ36" s="238"/>
      <c r="AK36" s="241" t="str">
        <f>IFERROR(VLOOKUP($L36,'様式8-2'!$B$11:$N$57,12,FALSE),"")</f>
        <v/>
      </c>
      <c r="AL36" s="241" t="str">
        <f>IFERROR(VLOOKUP($L36,'様式8-2'!$B$11:$N$57,13,FALSE),"")</f>
        <v/>
      </c>
      <c r="AM36" s="458"/>
    </row>
    <row r="37" spans="1:39" x14ac:dyDescent="0.15">
      <c r="A37" s="220">
        <v>26</v>
      </c>
      <c r="C37" s="456"/>
      <c r="D37" s="457"/>
      <c r="E37" s="456"/>
      <c r="F37" s="456"/>
      <c r="G37" s="344">
        <f t="shared" si="2"/>
        <v>0</v>
      </c>
      <c r="H37" s="344">
        <f t="shared" si="3"/>
        <v>0</v>
      </c>
      <c r="I37" s="345" t="str">
        <f t="shared" si="4"/>
        <v/>
      </c>
      <c r="J37" s="345" t="str">
        <f t="shared" si="4"/>
        <v/>
      </c>
      <c r="K37" s="456"/>
      <c r="L37" s="456"/>
      <c r="M37" s="456"/>
      <c r="N37" s="456"/>
      <c r="O37" s="235" t="str">
        <f>IFERROR(VLOOKUP($L37,'様式8-2'!$B$11:$N$57,入力規則!L$8,FALSE),"")</f>
        <v/>
      </c>
      <c r="P37" s="236" t="str">
        <f>IFERROR(VLOOKUP($L37,'様式8-2'!$B$11:$N$57,入力規則!C$8,FALSE),"")</f>
        <v/>
      </c>
      <c r="Q37" s="236" t="str">
        <f>IFERROR(VLOOKUP($L37,'様式8-2'!$B$11:$N$57,入力規則!D$8,FALSE),"")</f>
        <v/>
      </c>
      <c r="R37" s="237" t="str">
        <f>IFERROR(VLOOKUP($L37,'様式8-2'!$B$11:$N$57,入力規則!E$8,FALSE),"")</f>
        <v/>
      </c>
      <c r="S37" s="237" t="str">
        <f>IFERROR(VLOOKUP($L37,'様式8-2'!$B$11:$N$57,入力規則!F$8,FALSE),"")</f>
        <v/>
      </c>
      <c r="T37" s="347" t="str">
        <f t="shared" si="5"/>
        <v/>
      </c>
      <c r="U37" s="347" t="str">
        <f t="shared" si="5"/>
        <v/>
      </c>
      <c r="V37" s="237" t="str">
        <f>IFERROR(VLOOKUP($L37,'様式8-2'!$B$11:$N$57,入力規則!G$8,FALSE),"")</f>
        <v/>
      </c>
      <c r="W37" s="237" t="str">
        <f>IFERROR(VLOOKUP($L37,'様式8-2'!$B$11:$N$57,入力規則!H$8,FALSE),"")</f>
        <v/>
      </c>
      <c r="X37" s="238"/>
      <c r="Y37" s="238"/>
      <c r="Z37" s="349"/>
      <c r="AA37" s="349"/>
      <c r="AB37" s="456"/>
      <c r="AC37" s="239" t="str">
        <f t="shared" si="6"/>
        <v/>
      </c>
      <c r="AD37" s="239" t="str">
        <f t="shared" si="0"/>
        <v/>
      </c>
      <c r="AE37" s="240" t="str">
        <f t="shared" si="0"/>
        <v/>
      </c>
      <c r="AF37" s="240" t="str">
        <f t="shared" si="0"/>
        <v/>
      </c>
      <c r="AG37" s="240" t="str">
        <f t="shared" si="1"/>
        <v/>
      </c>
      <c r="AH37" s="240" t="str">
        <f t="shared" si="1"/>
        <v/>
      </c>
      <c r="AI37" s="238"/>
      <c r="AJ37" s="238"/>
      <c r="AK37" s="241" t="str">
        <f>IFERROR(VLOOKUP($L37,'様式8-2'!$B$11:$N$57,12,FALSE),"")</f>
        <v/>
      </c>
      <c r="AL37" s="241" t="str">
        <f>IFERROR(VLOOKUP($L37,'様式8-2'!$B$11:$N$57,13,FALSE),"")</f>
        <v/>
      </c>
      <c r="AM37" s="458"/>
    </row>
    <row r="38" spans="1:39" x14ac:dyDescent="0.15">
      <c r="A38" s="220">
        <v>27</v>
      </c>
      <c r="C38" s="456"/>
      <c r="D38" s="457"/>
      <c r="E38" s="456"/>
      <c r="F38" s="456"/>
      <c r="G38" s="344">
        <f t="shared" si="2"/>
        <v>0</v>
      </c>
      <c r="H38" s="344">
        <f t="shared" si="3"/>
        <v>0</v>
      </c>
      <c r="I38" s="345" t="str">
        <f t="shared" si="4"/>
        <v/>
      </c>
      <c r="J38" s="345" t="str">
        <f t="shared" si="4"/>
        <v/>
      </c>
      <c r="K38" s="456"/>
      <c r="L38" s="456"/>
      <c r="M38" s="456"/>
      <c r="N38" s="456"/>
      <c r="O38" s="235" t="str">
        <f>IFERROR(VLOOKUP($L38,'様式8-2'!$B$11:$N$57,入力規則!L$8,FALSE),"")</f>
        <v/>
      </c>
      <c r="P38" s="236" t="str">
        <f>IFERROR(VLOOKUP($L38,'様式8-2'!$B$11:$N$57,入力規則!C$8,FALSE),"")</f>
        <v/>
      </c>
      <c r="Q38" s="236" t="str">
        <f>IFERROR(VLOOKUP($L38,'様式8-2'!$B$11:$N$57,入力規則!D$8,FALSE),"")</f>
        <v/>
      </c>
      <c r="R38" s="237" t="str">
        <f>IFERROR(VLOOKUP($L38,'様式8-2'!$B$11:$N$57,入力規則!E$8,FALSE),"")</f>
        <v/>
      </c>
      <c r="S38" s="237" t="str">
        <f>IFERROR(VLOOKUP($L38,'様式8-2'!$B$11:$N$57,入力規則!F$8,FALSE),"")</f>
        <v/>
      </c>
      <c r="T38" s="347" t="str">
        <f t="shared" si="5"/>
        <v/>
      </c>
      <c r="U38" s="347" t="str">
        <f t="shared" si="5"/>
        <v/>
      </c>
      <c r="V38" s="237" t="str">
        <f>IFERROR(VLOOKUP($L38,'様式8-2'!$B$11:$N$57,入力規則!G$8,FALSE),"")</f>
        <v/>
      </c>
      <c r="W38" s="237" t="str">
        <f>IFERROR(VLOOKUP($L38,'様式8-2'!$B$11:$N$57,入力規則!H$8,FALSE),"")</f>
        <v/>
      </c>
      <c r="X38" s="238"/>
      <c r="Y38" s="238"/>
      <c r="Z38" s="349"/>
      <c r="AA38" s="349"/>
      <c r="AB38" s="456"/>
      <c r="AC38" s="239" t="str">
        <f t="shared" si="6"/>
        <v/>
      </c>
      <c r="AD38" s="239" t="str">
        <f t="shared" si="0"/>
        <v/>
      </c>
      <c r="AE38" s="240" t="str">
        <f t="shared" si="0"/>
        <v/>
      </c>
      <c r="AF38" s="240" t="str">
        <f t="shared" si="0"/>
        <v/>
      </c>
      <c r="AG38" s="240" t="str">
        <f t="shared" si="1"/>
        <v/>
      </c>
      <c r="AH38" s="240" t="str">
        <f t="shared" si="1"/>
        <v/>
      </c>
      <c r="AI38" s="238"/>
      <c r="AJ38" s="238"/>
      <c r="AK38" s="241" t="str">
        <f>IFERROR(VLOOKUP($L38,'様式8-2'!$B$11:$N$57,12,FALSE),"")</f>
        <v/>
      </c>
      <c r="AL38" s="241" t="str">
        <f>IFERROR(VLOOKUP($L38,'様式8-2'!$B$11:$N$57,13,FALSE),"")</f>
        <v/>
      </c>
      <c r="AM38" s="458"/>
    </row>
    <row r="39" spans="1:39" x14ac:dyDescent="0.15">
      <c r="A39" s="220">
        <v>28</v>
      </c>
      <c r="C39" s="456"/>
      <c r="D39" s="457"/>
      <c r="E39" s="456"/>
      <c r="F39" s="456"/>
      <c r="G39" s="344">
        <f t="shared" si="2"/>
        <v>0</v>
      </c>
      <c r="H39" s="344">
        <f t="shared" si="3"/>
        <v>0</v>
      </c>
      <c r="I39" s="345" t="str">
        <f t="shared" si="4"/>
        <v/>
      </c>
      <c r="J39" s="345" t="str">
        <f t="shared" si="4"/>
        <v/>
      </c>
      <c r="K39" s="456"/>
      <c r="L39" s="456"/>
      <c r="M39" s="456"/>
      <c r="N39" s="456"/>
      <c r="O39" s="235" t="str">
        <f>IFERROR(VLOOKUP($L39,'様式8-2'!$B$11:$N$57,入力規則!L$8,FALSE),"")</f>
        <v/>
      </c>
      <c r="P39" s="236" t="str">
        <f>IFERROR(VLOOKUP($L39,'様式8-2'!$B$11:$N$57,入力規則!C$8,FALSE),"")</f>
        <v/>
      </c>
      <c r="Q39" s="236" t="str">
        <f>IFERROR(VLOOKUP($L39,'様式8-2'!$B$11:$N$57,入力規則!D$8,FALSE),"")</f>
        <v/>
      </c>
      <c r="R39" s="237" t="str">
        <f>IFERROR(VLOOKUP($L39,'様式8-2'!$B$11:$N$57,入力規則!E$8,FALSE),"")</f>
        <v/>
      </c>
      <c r="S39" s="237" t="str">
        <f>IFERROR(VLOOKUP($L39,'様式8-2'!$B$11:$N$57,入力規則!F$8,FALSE),"")</f>
        <v/>
      </c>
      <c r="T39" s="347" t="str">
        <f t="shared" si="5"/>
        <v/>
      </c>
      <c r="U39" s="347" t="str">
        <f t="shared" si="5"/>
        <v/>
      </c>
      <c r="V39" s="237" t="str">
        <f>IFERROR(VLOOKUP($L39,'様式8-2'!$B$11:$N$57,入力規則!G$8,FALSE),"")</f>
        <v/>
      </c>
      <c r="W39" s="237" t="str">
        <f>IFERROR(VLOOKUP($L39,'様式8-2'!$B$11:$N$57,入力規則!H$8,FALSE),"")</f>
        <v/>
      </c>
      <c r="X39" s="238"/>
      <c r="Y39" s="238"/>
      <c r="Z39" s="349"/>
      <c r="AA39" s="349"/>
      <c r="AB39" s="456"/>
      <c r="AC39" s="239" t="str">
        <f t="shared" si="6"/>
        <v/>
      </c>
      <c r="AD39" s="239" t="str">
        <f t="shared" si="0"/>
        <v/>
      </c>
      <c r="AE39" s="240" t="str">
        <f t="shared" si="0"/>
        <v/>
      </c>
      <c r="AF39" s="240" t="str">
        <f t="shared" si="0"/>
        <v/>
      </c>
      <c r="AG39" s="240" t="str">
        <f t="shared" si="1"/>
        <v/>
      </c>
      <c r="AH39" s="240" t="str">
        <f t="shared" si="1"/>
        <v/>
      </c>
      <c r="AI39" s="238"/>
      <c r="AJ39" s="238"/>
      <c r="AK39" s="241" t="str">
        <f>IFERROR(VLOOKUP($L39,'様式8-2'!$B$11:$N$57,12,FALSE),"")</f>
        <v/>
      </c>
      <c r="AL39" s="241" t="str">
        <f>IFERROR(VLOOKUP($L39,'様式8-2'!$B$11:$N$57,13,FALSE),"")</f>
        <v/>
      </c>
      <c r="AM39" s="458"/>
    </row>
    <row r="40" spans="1:39" x14ac:dyDescent="0.15">
      <c r="A40" s="220">
        <v>29</v>
      </c>
      <c r="C40" s="456"/>
      <c r="D40" s="457"/>
      <c r="E40" s="456"/>
      <c r="F40" s="456"/>
      <c r="G40" s="344">
        <f t="shared" si="2"/>
        <v>0</v>
      </c>
      <c r="H40" s="344">
        <f t="shared" si="3"/>
        <v>0</v>
      </c>
      <c r="I40" s="345" t="str">
        <f t="shared" si="4"/>
        <v/>
      </c>
      <c r="J40" s="345" t="str">
        <f t="shared" si="4"/>
        <v/>
      </c>
      <c r="K40" s="456"/>
      <c r="L40" s="456"/>
      <c r="M40" s="456"/>
      <c r="N40" s="456"/>
      <c r="O40" s="235" t="str">
        <f>IFERROR(VLOOKUP($L40,'様式8-2'!$B$11:$N$57,入力規則!L$8,FALSE),"")</f>
        <v/>
      </c>
      <c r="P40" s="236" t="str">
        <f>IFERROR(VLOOKUP($L40,'様式8-2'!$B$11:$N$57,入力規則!C$8,FALSE),"")</f>
        <v/>
      </c>
      <c r="Q40" s="236" t="str">
        <f>IFERROR(VLOOKUP($L40,'様式8-2'!$B$11:$N$57,入力規則!D$8,FALSE),"")</f>
        <v/>
      </c>
      <c r="R40" s="237" t="str">
        <f>IFERROR(VLOOKUP($L40,'様式8-2'!$B$11:$N$57,入力規則!E$8,FALSE),"")</f>
        <v/>
      </c>
      <c r="S40" s="237" t="str">
        <f>IFERROR(VLOOKUP($L40,'様式8-2'!$B$11:$N$57,入力規則!F$8,FALSE),"")</f>
        <v/>
      </c>
      <c r="T40" s="347" t="str">
        <f t="shared" si="5"/>
        <v/>
      </c>
      <c r="U40" s="347" t="str">
        <f t="shared" si="5"/>
        <v/>
      </c>
      <c r="V40" s="237" t="str">
        <f>IFERROR(VLOOKUP($L40,'様式8-2'!$B$11:$N$57,入力規則!G$8,FALSE),"")</f>
        <v/>
      </c>
      <c r="W40" s="237" t="str">
        <f>IFERROR(VLOOKUP($L40,'様式8-2'!$B$11:$N$57,入力規則!H$8,FALSE),"")</f>
        <v/>
      </c>
      <c r="X40" s="238"/>
      <c r="Y40" s="238"/>
      <c r="Z40" s="349"/>
      <c r="AA40" s="349"/>
      <c r="AB40" s="456"/>
      <c r="AC40" s="239" t="str">
        <f t="shared" si="6"/>
        <v/>
      </c>
      <c r="AD40" s="239" t="str">
        <f t="shared" si="0"/>
        <v/>
      </c>
      <c r="AE40" s="240" t="str">
        <f t="shared" si="0"/>
        <v/>
      </c>
      <c r="AF40" s="240" t="str">
        <f t="shared" si="0"/>
        <v/>
      </c>
      <c r="AG40" s="240" t="str">
        <f t="shared" si="1"/>
        <v/>
      </c>
      <c r="AH40" s="240" t="str">
        <f t="shared" si="1"/>
        <v/>
      </c>
      <c r="AI40" s="238"/>
      <c r="AJ40" s="238"/>
      <c r="AK40" s="241" t="str">
        <f>IFERROR(VLOOKUP($L40,'様式8-2'!$B$11:$N$57,12,FALSE),"")</f>
        <v/>
      </c>
      <c r="AL40" s="241" t="str">
        <f>IFERROR(VLOOKUP($L40,'様式8-2'!$B$11:$N$57,13,FALSE),"")</f>
        <v/>
      </c>
      <c r="AM40" s="458"/>
    </row>
    <row r="41" spans="1:39" x14ac:dyDescent="0.15">
      <c r="A41" s="220">
        <v>30</v>
      </c>
      <c r="C41" s="456"/>
      <c r="D41" s="457"/>
      <c r="E41" s="456"/>
      <c r="F41" s="456"/>
      <c r="G41" s="344">
        <f t="shared" si="2"/>
        <v>0</v>
      </c>
      <c r="H41" s="344">
        <f t="shared" si="3"/>
        <v>0</v>
      </c>
      <c r="I41" s="345" t="str">
        <f t="shared" si="4"/>
        <v/>
      </c>
      <c r="J41" s="345" t="str">
        <f t="shared" si="4"/>
        <v/>
      </c>
      <c r="K41" s="456"/>
      <c r="L41" s="456"/>
      <c r="M41" s="456"/>
      <c r="N41" s="456"/>
      <c r="O41" s="235" t="str">
        <f>IFERROR(VLOOKUP($L41,'様式8-2'!$B$11:$N$57,入力規則!L$8,FALSE),"")</f>
        <v/>
      </c>
      <c r="P41" s="236" t="str">
        <f>IFERROR(VLOOKUP($L41,'様式8-2'!$B$11:$N$57,入力規則!C$8,FALSE),"")</f>
        <v/>
      </c>
      <c r="Q41" s="236" t="str">
        <f>IFERROR(VLOOKUP($L41,'様式8-2'!$B$11:$N$57,入力規則!D$8,FALSE),"")</f>
        <v/>
      </c>
      <c r="R41" s="237" t="str">
        <f>IFERROR(VLOOKUP($L41,'様式8-2'!$B$11:$N$57,入力規則!E$8,FALSE),"")</f>
        <v/>
      </c>
      <c r="S41" s="237" t="str">
        <f>IFERROR(VLOOKUP($L41,'様式8-2'!$B$11:$N$57,入力規則!F$8,FALSE),"")</f>
        <v/>
      </c>
      <c r="T41" s="347" t="str">
        <f t="shared" si="5"/>
        <v/>
      </c>
      <c r="U41" s="347" t="str">
        <f t="shared" si="5"/>
        <v/>
      </c>
      <c r="V41" s="237" t="str">
        <f>IFERROR(VLOOKUP($L41,'様式8-2'!$B$11:$N$57,入力規則!G$8,FALSE),"")</f>
        <v/>
      </c>
      <c r="W41" s="237" t="str">
        <f>IFERROR(VLOOKUP($L41,'様式8-2'!$B$11:$N$57,入力規則!H$8,FALSE),"")</f>
        <v/>
      </c>
      <c r="X41" s="238"/>
      <c r="Y41" s="238"/>
      <c r="Z41" s="349"/>
      <c r="AA41" s="349"/>
      <c r="AB41" s="456"/>
      <c r="AC41" s="239" t="str">
        <f t="shared" si="6"/>
        <v/>
      </c>
      <c r="AD41" s="239" t="str">
        <f t="shared" si="0"/>
        <v/>
      </c>
      <c r="AE41" s="240" t="str">
        <f t="shared" si="0"/>
        <v/>
      </c>
      <c r="AF41" s="240" t="str">
        <f t="shared" si="0"/>
        <v/>
      </c>
      <c r="AG41" s="240" t="str">
        <f t="shared" si="1"/>
        <v/>
      </c>
      <c r="AH41" s="240" t="str">
        <f t="shared" si="1"/>
        <v/>
      </c>
      <c r="AI41" s="238"/>
      <c r="AJ41" s="238"/>
      <c r="AK41" s="241" t="str">
        <f>IFERROR(VLOOKUP($L41,'様式8-2'!$B$11:$N$57,12,FALSE),"")</f>
        <v/>
      </c>
      <c r="AL41" s="241" t="str">
        <f>IFERROR(VLOOKUP($L41,'様式8-2'!$B$11:$N$57,13,FALSE),"")</f>
        <v/>
      </c>
      <c r="AM41" s="458"/>
    </row>
    <row r="42" spans="1:39" x14ac:dyDescent="0.15">
      <c r="A42" s="220">
        <v>31</v>
      </c>
      <c r="C42" s="456"/>
      <c r="D42" s="457"/>
      <c r="E42" s="456"/>
      <c r="F42" s="456"/>
      <c r="G42" s="344">
        <f t="shared" si="2"/>
        <v>0</v>
      </c>
      <c r="H42" s="344">
        <f t="shared" si="3"/>
        <v>0</v>
      </c>
      <c r="I42" s="345" t="str">
        <f t="shared" si="4"/>
        <v/>
      </c>
      <c r="J42" s="345" t="str">
        <f t="shared" si="4"/>
        <v/>
      </c>
      <c r="K42" s="456"/>
      <c r="L42" s="456"/>
      <c r="M42" s="456"/>
      <c r="N42" s="456"/>
      <c r="O42" s="235" t="str">
        <f>IFERROR(VLOOKUP($L42,'様式8-2'!$B$11:$N$57,入力規則!L$8,FALSE),"")</f>
        <v/>
      </c>
      <c r="P42" s="236" t="str">
        <f>IFERROR(VLOOKUP($L42,'様式8-2'!$B$11:$N$57,入力規則!C$8,FALSE),"")</f>
        <v/>
      </c>
      <c r="Q42" s="236" t="str">
        <f>IFERROR(VLOOKUP($L42,'様式8-2'!$B$11:$N$57,入力規則!D$8,FALSE),"")</f>
        <v/>
      </c>
      <c r="R42" s="237" t="str">
        <f>IFERROR(VLOOKUP($L42,'様式8-2'!$B$11:$N$57,入力規則!E$8,FALSE),"")</f>
        <v/>
      </c>
      <c r="S42" s="237" t="str">
        <f>IFERROR(VLOOKUP($L42,'様式8-2'!$B$11:$N$57,入力規則!F$8,FALSE),"")</f>
        <v/>
      </c>
      <c r="T42" s="347" t="str">
        <f t="shared" si="5"/>
        <v/>
      </c>
      <c r="U42" s="347" t="str">
        <f t="shared" si="5"/>
        <v/>
      </c>
      <c r="V42" s="237" t="str">
        <f>IFERROR(VLOOKUP($L42,'様式8-2'!$B$11:$N$57,入力規則!G$8,FALSE),"")</f>
        <v/>
      </c>
      <c r="W42" s="237" t="str">
        <f>IFERROR(VLOOKUP($L42,'様式8-2'!$B$11:$N$57,入力規則!H$8,FALSE),"")</f>
        <v/>
      </c>
      <c r="X42" s="238"/>
      <c r="Y42" s="238"/>
      <c r="Z42" s="349"/>
      <c r="AA42" s="349"/>
      <c r="AB42" s="456"/>
      <c r="AC42" s="239" t="str">
        <f t="shared" si="6"/>
        <v/>
      </c>
      <c r="AD42" s="239" t="str">
        <f t="shared" si="0"/>
        <v/>
      </c>
      <c r="AE42" s="240" t="str">
        <f t="shared" si="0"/>
        <v/>
      </c>
      <c r="AF42" s="240" t="str">
        <f t="shared" si="0"/>
        <v/>
      </c>
      <c r="AG42" s="240" t="str">
        <f t="shared" si="1"/>
        <v/>
      </c>
      <c r="AH42" s="240" t="str">
        <f t="shared" si="1"/>
        <v/>
      </c>
      <c r="AI42" s="238"/>
      <c r="AJ42" s="238"/>
      <c r="AK42" s="241" t="str">
        <f>IFERROR(VLOOKUP($L42,'様式8-2'!$B$11:$N$57,12,FALSE),"")</f>
        <v/>
      </c>
      <c r="AL42" s="241" t="str">
        <f>IFERROR(VLOOKUP($L42,'様式8-2'!$B$11:$N$57,13,FALSE),"")</f>
        <v/>
      </c>
      <c r="AM42" s="458"/>
    </row>
    <row r="43" spans="1:39" x14ac:dyDescent="0.15">
      <c r="A43" s="220">
        <v>32</v>
      </c>
      <c r="C43" s="456"/>
      <c r="D43" s="457"/>
      <c r="E43" s="456"/>
      <c r="F43" s="456"/>
      <c r="G43" s="344">
        <f t="shared" si="2"/>
        <v>0</v>
      </c>
      <c r="H43" s="344">
        <f t="shared" si="3"/>
        <v>0</v>
      </c>
      <c r="I43" s="345" t="str">
        <f t="shared" si="4"/>
        <v/>
      </c>
      <c r="J43" s="345" t="str">
        <f t="shared" si="4"/>
        <v/>
      </c>
      <c r="K43" s="456"/>
      <c r="L43" s="456"/>
      <c r="M43" s="456"/>
      <c r="N43" s="456"/>
      <c r="O43" s="235" t="str">
        <f>IFERROR(VLOOKUP($L43,'様式8-2'!$B$11:$N$57,入力規則!L$8,FALSE),"")</f>
        <v/>
      </c>
      <c r="P43" s="236" t="str">
        <f>IFERROR(VLOOKUP($L43,'様式8-2'!$B$11:$N$57,入力規則!C$8,FALSE),"")</f>
        <v/>
      </c>
      <c r="Q43" s="236" t="str">
        <f>IFERROR(VLOOKUP($L43,'様式8-2'!$B$11:$N$57,入力規則!D$8,FALSE),"")</f>
        <v/>
      </c>
      <c r="R43" s="237" t="str">
        <f>IFERROR(VLOOKUP($L43,'様式8-2'!$B$11:$N$57,入力規則!E$8,FALSE),"")</f>
        <v/>
      </c>
      <c r="S43" s="237" t="str">
        <f>IFERROR(VLOOKUP($L43,'様式8-2'!$B$11:$N$57,入力規則!F$8,FALSE),"")</f>
        <v/>
      </c>
      <c r="T43" s="347" t="str">
        <f t="shared" si="5"/>
        <v/>
      </c>
      <c r="U43" s="347" t="str">
        <f t="shared" si="5"/>
        <v/>
      </c>
      <c r="V43" s="237" t="str">
        <f>IFERROR(VLOOKUP($L43,'様式8-2'!$B$11:$N$57,入力規則!G$8,FALSE),"")</f>
        <v/>
      </c>
      <c r="W43" s="237" t="str">
        <f>IFERROR(VLOOKUP($L43,'様式8-2'!$B$11:$N$57,入力規則!H$8,FALSE),"")</f>
        <v/>
      </c>
      <c r="X43" s="238"/>
      <c r="Y43" s="238"/>
      <c r="Z43" s="349"/>
      <c r="AA43" s="349"/>
      <c r="AB43" s="456"/>
      <c r="AC43" s="239" t="str">
        <f t="shared" si="6"/>
        <v/>
      </c>
      <c r="AD43" s="239" t="str">
        <f t="shared" si="0"/>
        <v/>
      </c>
      <c r="AE43" s="240" t="str">
        <f t="shared" si="0"/>
        <v/>
      </c>
      <c r="AF43" s="240" t="str">
        <f t="shared" si="0"/>
        <v/>
      </c>
      <c r="AG43" s="240" t="str">
        <f t="shared" si="1"/>
        <v/>
      </c>
      <c r="AH43" s="240" t="str">
        <f t="shared" si="1"/>
        <v/>
      </c>
      <c r="AI43" s="238"/>
      <c r="AJ43" s="238"/>
      <c r="AK43" s="241" t="str">
        <f>IFERROR(VLOOKUP($L43,'様式8-2'!$B$11:$N$57,12,FALSE),"")</f>
        <v/>
      </c>
      <c r="AL43" s="241" t="str">
        <f>IFERROR(VLOOKUP($L43,'様式8-2'!$B$11:$N$57,13,FALSE),"")</f>
        <v/>
      </c>
      <c r="AM43" s="458"/>
    </row>
    <row r="44" spans="1:39" x14ac:dyDescent="0.15">
      <c r="A44" s="220">
        <v>33</v>
      </c>
      <c r="C44" s="456"/>
      <c r="D44" s="457"/>
      <c r="E44" s="456"/>
      <c r="F44" s="456"/>
      <c r="G44" s="344">
        <f t="shared" si="2"/>
        <v>0</v>
      </c>
      <c r="H44" s="344">
        <f t="shared" si="3"/>
        <v>0</v>
      </c>
      <c r="I44" s="345" t="str">
        <f t="shared" si="4"/>
        <v/>
      </c>
      <c r="J44" s="345" t="str">
        <f t="shared" si="4"/>
        <v/>
      </c>
      <c r="K44" s="456"/>
      <c r="L44" s="456"/>
      <c r="M44" s="456"/>
      <c r="N44" s="456"/>
      <c r="O44" s="235" t="str">
        <f>IFERROR(VLOOKUP($L44,'様式8-2'!$B$11:$N$57,入力規則!L$8,FALSE),"")</f>
        <v/>
      </c>
      <c r="P44" s="236" t="str">
        <f>IFERROR(VLOOKUP($L44,'様式8-2'!$B$11:$N$57,入力規則!C$8,FALSE),"")</f>
        <v/>
      </c>
      <c r="Q44" s="236" t="str">
        <f>IFERROR(VLOOKUP($L44,'様式8-2'!$B$11:$N$57,入力規則!D$8,FALSE),"")</f>
        <v/>
      </c>
      <c r="R44" s="237" t="str">
        <f>IFERROR(VLOOKUP($L44,'様式8-2'!$B$11:$N$57,入力規則!E$8,FALSE),"")</f>
        <v/>
      </c>
      <c r="S44" s="237" t="str">
        <f>IFERROR(VLOOKUP($L44,'様式8-2'!$B$11:$N$57,入力規則!F$8,FALSE),"")</f>
        <v/>
      </c>
      <c r="T44" s="347" t="str">
        <f t="shared" si="5"/>
        <v/>
      </c>
      <c r="U44" s="347" t="str">
        <f t="shared" si="5"/>
        <v/>
      </c>
      <c r="V44" s="237" t="str">
        <f>IFERROR(VLOOKUP($L44,'様式8-2'!$B$11:$N$57,入力規則!G$8,FALSE),"")</f>
        <v/>
      </c>
      <c r="W44" s="237" t="str">
        <f>IFERROR(VLOOKUP($L44,'様式8-2'!$B$11:$N$57,入力規則!H$8,FALSE),"")</f>
        <v/>
      </c>
      <c r="X44" s="238"/>
      <c r="Y44" s="238"/>
      <c r="Z44" s="349"/>
      <c r="AA44" s="349"/>
      <c r="AB44" s="456"/>
      <c r="AC44" s="239" t="str">
        <f t="shared" si="6"/>
        <v/>
      </c>
      <c r="AD44" s="239" t="str">
        <f t="shared" si="6"/>
        <v/>
      </c>
      <c r="AE44" s="240" t="str">
        <f t="shared" si="6"/>
        <v/>
      </c>
      <c r="AF44" s="240" t="str">
        <f t="shared" si="6"/>
        <v/>
      </c>
      <c r="AG44" s="240" t="str">
        <f t="shared" ref="AG44:AH75" si="7">IFERROR(V44*$AB44,"")</f>
        <v/>
      </c>
      <c r="AH44" s="240" t="str">
        <f t="shared" si="7"/>
        <v/>
      </c>
      <c r="AI44" s="238"/>
      <c r="AJ44" s="238"/>
      <c r="AK44" s="241" t="str">
        <f>IFERROR(VLOOKUP($L44,'様式8-2'!$B$11:$N$57,12,FALSE),"")</f>
        <v/>
      </c>
      <c r="AL44" s="241" t="str">
        <f>IFERROR(VLOOKUP($L44,'様式8-2'!$B$11:$N$57,13,FALSE),"")</f>
        <v/>
      </c>
      <c r="AM44" s="458"/>
    </row>
    <row r="45" spans="1:39" x14ac:dyDescent="0.15">
      <c r="A45" s="220">
        <v>34</v>
      </c>
      <c r="C45" s="456"/>
      <c r="D45" s="457"/>
      <c r="E45" s="456"/>
      <c r="F45" s="456"/>
      <c r="G45" s="344">
        <f t="shared" si="2"/>
        <v>0</v>
      </c>
      <c r="H45" s="344">
        <f t="shared" si="3"/>
        <v>0</v>
      </c>
      <c r="I45" s="345" t="str">
        <f t="shared" si="4"/>
        <v/>
      </c>
      <c r="J45" s="345" t="str">
        <f t="shared" si="4"/>
        <v/>
      </c>
      <c r="K45" s="456"/>
      <c r="L45" s="456"/>
      <c r="M45" s="456"/>
      <c r="N45" s="456"/>
      <c r="O45" s="235" t="str">
        <f>IFERROR(VLOOKUP($L45,'様式8-2'!$B$11:$N$57,入力規則!L$8,FALSE),"")</f>
        <v/>
      </c>
      <c r="P45" s="236" t="str">
        <f>IFERROR(VLOOKUP($L45,'様式8-2'!$B$11:$N$57,入力規則!C$8,FALSE),"")</f>
        <v/>
      </c>
      <c r="Q45" s="236" t="str">
        <f>IFERROR(VLOOKUP($L45,'様式8-2'!$B$11:$N$57,入力規則!D$8,FALSE),"")</f>
        <v/>
      </c>
      <c r="R45" s="237" t="str">
        <f>IFERROR(VLOOKUP($L45,'様式8-2'!$B$11:$N$57,入力規則!E$8,FALSE),"")</f>
        <v/>
      </c>
      <c r="S45" s="237" t="str">
        <f>IFERROR(VLOOKUP($L45,'様式8-2'!$B$11:$N$57,入力規則!F$8,FALSE),"")</f>
        <v/>
      </c>
      <c r="T45" s="347" t="str">
        <f t="shared" si="5"/>
        <v/>
      </c>
      <c r="U45" s="347" t="str">
        <f t="shared" si="5"/>
        <v/>
      </c>
      <c r="V45" s="237" t="str">
        <f>IFERROR(VLOOKUP($L45,'様式8-2'!$B$11:$N$57,入力規則!G$8,FALSE),"")</f>
        <v/>
      </c>
      <c r="W45" s="237" t="str">
        <f>IFERROR(VLOOKUP($L45,'様式8-2'!$B$11:$N$57,入力規則!H$8,FALSE),"")</f>
        <v/>
      </c>
      <c r="X45" s="238"/>
      <c r="Y45" s="238"/>
      <c r="Z45" s="349"/>
      <c r="AA45" s="349"/>
      <c r="AB45" s="456"/>
      <c r="AC45" s="239" t="str">
        <f t="shared" ref="AC45:AF76" si="8">IFERROR(P45*$AB45,"")</f>
        <v/>
      </c>
      <c r="AD45" s="239" t="str">
        <f t="shared" si="8"/>
        <v/>
      </c>
      <c r="AE45" s="240" t="str">
        <f t="shared" si="8"/>
        <v/>
      </c>
      <c r="AF45" s="240" t="str">
        <f t="shared" si="8"/>
        <v/>
      </c>
      <c r="AG45" s="240" t="str">
        <f t="shared" si="7"/>
        <v/>
      </c>
      <c r="AH45" s="240" t="str">
        <f t="shared" si="7"/>
        <v/>
      </c>
      <c r="AI45" s="238"/>
      <c r="AJ45" s="238"/>
      <c r="AK45" s="241" t="str">
        <f>IFERROR(VLOOKUP($L45,'様式8-2'!$B$11:$N$57,12,FALSE),"")</f>
        <v/>
      </c>
      <c r="AL45" s="241" t="str">
        <f>IFERROR(VLOOKUP($L45,'様式8-2'!$B$11:$N$57,13,FALSE),"")</f>
        <v/>
      </c>
      <c r="AM45" s="458"/>
    </row>
    <row r="46" spans="1:39" x14ac:dyDescent="0.15">
      <c r="A46" s="220">
        <v>35</v>
      </c>
      <c r="C46" s="456"/>
      <c r="D46" s="457"/>
      <c r="E46" s="456"/>
      <c r="F46" s="456"/>
      <c r="G46" s="344">
        <f t="shared" si="2"/>
        <v>0</v>
      </c>
      <c r="H46" s="344">
        <f t="shared" si="3"/>
        <v>0</v>
      </c>
      <c r="I46" s="345" t="str">
        <f t="shared" si="4"/>
        <v/>
      </c>
      <c r="J46" s="345" t="str">
        <f t="shared" si="4"/>
        <v/>
      </c>
      <c r="K46" s="456"/>
      <c r="L46" s="456"/>
      <c r="M46" s="456"/>
      <c r="N46" s="456"/>
      <c r="O46" s="235" t="str">
        <f>IFERROR(VLOOKUP($L46,'様式8-2'!$B$11:$N$57,入力規則!L$8,FALSE),"")</f>
        <v/>
      </c>
      <c r="P46" s="236" t="str">
        <f>IFERROR(VLOOKUP($L46,'様式8-2'!$B$11:$N$57,入力規則!C$8,FALSE),"")</f>
        <v/>
      </c>
      <c r="Q46" s="236" t="str">
        <f>IFERROR(VLOOKUP($L46,'様式8-2'!$B$11:$N$57,入力規則!D$8,FALSE),"")</f>
        <v/>
      </c>
      <c r="R46" s="237" t="str">
        <f>IFERROR(VLOOKUP($L46,'様式8-2'!$B$11:$N$57,入力規則!E$8,FALSE),"")</f>
        <v/>
      </c>
      <c r="S46" s="237" t="str">
        <f>IFERROR(VLOOKUP($L46,'様式8-2'!$B$11:$N$57,入力規則!F$8,FALSE),"")</f>
        <v/>
      </c>
      <c r="T46" s="347" t="str">
        <f t="shared" si="5"/>
        <v/>
      </c>
      <c r="U46" s="347" t="str">
        <f t="shared" si="5"/>
        <v/>
      </c>
      <c r="V46" s="237" t="str">
        <f>IFERROR(VLOOKUP($L46,'様式8-2'!$B$11:$N$57,入力規則!G$8,FALSE),"")</f>
        <v/>
      </c>
      <c r="W46" s="237" t="str">
        <f>IFERROR(VLOOKUP($L46,'様式8-2'!$B$11:$N$57,入力規則!H$8,FALSE),"")</f>
        <v/>
      </c>
      <c r="X46" s="238"/>
      <c r="Y46" s="238"/>
      <c r="Z46" s="349"/>
      <c r="AA46" s="349"/>
      <c r="AB46" s="456"/>
      <c r="AC46" s="239" t="str">
        <f t="shared" si="8"/>
        <v/>
      </c>
      <c r="AD46" s="239" t="str">
        <f t="shared" si="8"/>
        <v/>
      </c>
      <c r="AE46" s="240" t="str">
        <f t="shared" si="8"/>
        <v/>
      </c>
      <c r="AF46" s="240" t="str">
        <f t="shared" si="8"/>
        <v/>
      </c>
      <c r="AG46" s="240" t="str">
        <f t="shared" si="7"/>
        <v/>
      </c>
      <c r="AH46" s="240" t="str">
        <f t="shared" si="7"/>
        <v/>
      </c>
      <c r="AI46" s="238"/>
      <c r="AJ46" s="238"/>
      <c r="AK46" s="241" t="str">
        <f>IFERROR(VLOOKUP($L46,'様式8-2'!$B$11:$N$57,12,FALSE),"")</f>
        <v/>
      </c>
      <c r="AL46" s="241" t="str">
        <f>IFERROR(VLOOKUP($L46,'様式8-2'!$B$11:$N$57,13,FALSE),"")</f>
        <v/>
      </c>
      <c r="AM46" s="458"/>
    </row>
    <row r="47" spans="1:39" x14ac:dyDescent="0.15">
      <c r="A47" s="220">
        <v>36</v>
      </c>
      <c r="C47" s="456"/>
      <c r="D47" s="457"/>
      <c r="E47" s="456"/>
      <c r="F47" s="456"/>
      <c r="G47" s="344">
        <f t="shared" si="2"/>
        <v>0</v>
      </c>
      <c r="H47" s="344">
        <f t="shared" si="3"/>
        <v>0</v>
      </c>
      <c r="I47" s="345" t="str">
        <f t="shared" si="4"/>
        <v/>
      </c>
      <c r="J47" s="345" t="str">
        <f t="shared" si="4"/>
        <v/>
      </c>
      <c r="K47" s="456"/>
      <c r="L47" s="456"/>
      <c r="M47" s="456"/>
      <c r="N47" s="456"/>
      <c r="O47" s="235" t="str">
        <f>IFERROR(VLOOKUP($L47,'様式8-2'!$B$11:$N$57,入力規則!L$8,FALSE),"")</f>
        <v/>
      </c>
      <c r="P47" s="236" t="str">
        <f>IFERROR(VLOOKUP($L47,'様式8-2'!$B$11:$N$57,入力規則!C$8,FALSE),"")</f>
        <v/>
      </c>
      <c r="Q47" s="236" t="str">
        <f>IFERROR(VLOOKUP($L47,'様式8-2'!$B$11:$N$57,入力規則!D$8,FALSE),"")</f>
        <v/>
      </c>
      <c r="R47" s="237" t="str">
        <f>IFERROR(VLOOKUP($L47,'様式8-2'!$B$11:$N$57,入力規則!E$8,FALSE),"")</f>
        <v/>
      </c>
      <c r="S47" s="237" t="str">
        <f>IFERROR(VLOOKUP($L47,'様式8-2'!$B$11:$N$57,入力規則!F$8,FALSE),"")</f>
        <v/>
      </c>
      <c r="T47" s="347" t="str">
        <f t="shared" si="5"/>
        <v/>
      </c>
      <c r="U47" s="347" t="str">
        <f t="shared" si="5"/>
        <v/>
      </c>
      <c r="V47" s="237" t="str">
        <f>IFERROR(VLOOKUP($L47,'様式8-2'!$B$11:$N$57,入力規則!G$8,FALSE),"")</f>
        <v/>
      </c>
      <c r="W47" s="237" t="str">
        <f>IFERROR(VLOOKUP($L47,'様式8-2'!$B$11:$N$57,入力規則!H$8,FALSE),"")</f>
        <v/>
      </c>
      <c r="X47" s="238"/>
      <c r="Y47" s="238"/>
      <c r="Z47" s="349"/>
      <c r="AA47" s="349"/>
      <c r="AB47" s="456"/>
      <c r="AC47" s="239" t="str">
        <f t="shared" si="8"/>
        <v/>
      </c>
      <c r="AD47" s="239" t="str">
        <f t="shared" si="8"/>
        <v/>
      </c>
      <c r="AE47" s="240" t="str">
        <f t="shared" si="8"/>
        <v/>
      </c>
      <c r="AF47" s="240" t="str">
        <f t="shared" si="8"/>
        <v/>
      </c>
      <c r="AG47" s="240" t="str">
        <f t="shared" si="7"/>
        <v/>
      </c>
      <c r="AH47" s="240" t="str">
        <f t="shared" si="7"/>
        <v/>
      </c>
      <c r="AI47" s="238"/>
      <c r="AJ47" s="238"/>
      <c r="AK47" s="241" t="str">
        <f>IFERROR(VLOOKUP($L47,'様式8-2'!$B$11:$N$57,12,FALSE),"")</f>
        <v/>
      </c>
      <c r="AL47" s="241" t="str">
        <f>IFERROR(VLOOKUP($L47,'様式8-2'!$B$11:$N$57,13,FALSE),"")</f>
        <v/>
      </c>
      <c r="AM47" s="458"/>
    </row>
    <row r="48" spans="1:39" x14ac:dyDescent="0.15">
      <c r="A48" s="220">
        <v>37</v>
      </c>
      <c r="C48" s="456"/>
      <c r="D48" s="457"/>
      <c r="E48" s="456"/>
      <c r="F48" s="456"/>
      <c r="G48" s="344">
        <f t="shared" si="2"/>
        <v>0</v>
      </c>
      <c r="H48" s="344">
        <f t="shared" si="3"/>
        <v>0</v>
      </c>
      <c r="I48" s="345" t="str">
        <f t="shared" si="4"/>
        <v/>
      </c>
      <c r="J48" s="345" t="str">
        <f t="shared" si="4"/>
        <v/>
      </c>
      <c r="K48" s="456"/>
      <c r="L48" s="456"/>
      <c r="M48" s="456"/>
      <c r="N48" s="456"/>
      <c r="O48" s="235" t="str">
        <f>IFERROR(VLOOKUP($L48,'様式8-2'!$B$11:$N$57,入力規則!L$8,FALSE),"")</f>
        <v/>
      </c>
      <c r="P48" s="236" t="str">
        <f>IFERROR(VLOOKUP($L48,'様式8-2'!$B$11:$N$57,入力規則!C$8,FALSE),"")</f>
        <v/>
      </c>
      <c r="Q48" s="236" t="str">
        <f>IFERROR(VLOOKUP($L48,'様式8-2'!$B$11:$N$57,入力規則!D$8,FALSE),"")</f>
        <v/>
      </c>
      <c r="R48" s="237" t="str">
        <f>IFERROR(VLOOKUP($L48,'様式8-2'!$B$11:$N$57,入力規則!E$8,FALSE),"")</f>
        <v/>
      </c>
      <c r="S48" s="237" t="str">
        <f>IFERROR(VLOOKUP($L48,'様式8-2'!$B$11:$N$57,入力規則!F$8,FALSE),"")</f>
        <v/>
      </c>
      <c r="T48" s="347" t="str">
        <f t="shared" si="5"/>
        <v/>
      </c>
      <c r="U48" s="347" t="str">
        <f t="shared" si="5"/>
        <v/>
      </c>
      <c r="V48" s="237" t="str">
        <f>IFERROR(VLOOKUP($L48,'様式8-2'!$B$11:$N$57,入力規則!G$8,FALSE),"")</f>
        <v/>
      </c>
      <c r="W48" s="237" t="str">
        <f>IFERROR(VLOOKUP($L48,'様式8-2'!$B$11:$N$57,入力規則!H$8,FALSE),"")</f>
        <v/>
      </c>
      <c r="X48" s="238"/>
      <c r="Y48" s="238"/>
      <c r="Z48" s="349"/>
      <c r="AA48" s="349"/>
      <c r="AB48" s="456"/>
      <c r="AC48" s="239" t="str">
        <f t="shared" si="8"/>
        <v/>
      </c>
      <c r="AD48" s="239" t="str">
        <f t="shared" si="8"/>
        <v/>
      </c>
      <c r="AE48" s="240" t="str">
        <f t="shared" si="8"/>
        <v/>
      </c>
      <c r="AF48" s="240" t="str">
        <f t="shared" si="8"/>
        <v/>
      </c>
      <c r="AG48" s="240" t="str">
        <f t="shared" si="7"/>
        <v/>
      </c>
      <c r="AH48" s="240" t="str">
        <f t="shared" si="7"/>
        <v/>
      </c>
      <c r="AI48" s="238"/>
      <c r="AJ48" s="238"/>
      <c r="AK48" s="241" t="str">
        <f>IFERROR(VLOOKUP($L48,'様式8-2'!$B$11:$N$57,12,FALSE),"")</f>
        <v/>
      </c>
      <c r="AL48" s="241" t="str">
        <f>IFERROR(VLOOKUP($L48,'様式8-2'!$B$11:$N$57,13,FALSE),"")</f>
        <v/>
      </c>
      <c r="AM48" s="458"/>
    </row>
    <row r="49" spans="1:39" x14ac:dyDescent="0.15">
      <c r="A49" s="220">
        <v>38</v>
      </c>
      <c r="C49" s="456"/>
      <c r="D49" s="457"/>
      <c r="E49" s="456"/>
      <c r="F49" s="456"/>
      <c r="G49" s="344">
        <f t="shared" si="2"/>
        <v>0</v>
      </c>
      <c r="H49" s="344">
        <f t="shared" si="3"/>
        <v>0</v>
      </c>
      <c r="I49" s="345" t="str">
        <f t="shared" si="4"/>
        <v/>
      </c>
      <c r="J49" s="345" t="str">
        <f t="shared" si="4"/>
        <v/>
      </c>
      <c r="K49" s="456"/>
      <c r="L49" s="456"/>
      <c r="M49" s="456"/>
      <c r="N49" s="456"/>
      <c r="O49" s="235" t="str">
        <f>IFERROR(VLOOKUP($L49,'様式8-2'!$B$11:$N$57,入力規則!L$8,FALSE),"")</f>
        <v/>
      </c>
      <c r="P49" s="236" t="str">
        <f>IFERROR(VLOOKUP($L49,'様式8-2'!$B$11:$N$57,入力規則!C$8,FALSE),"")</f>
        <v/>
      </c>
      <c r="Q49" s="236" t="str">
        <f>IFERROR(VLOOKUP($L49,'様式8-2'!$B$11:$N$57,入力規則!D$8,FALSE),"")</f>
        <v/>
      </c>
      <c r="R49" s="237" t="str">
        <f>IFERROR(VLOOKUP($L49,'様式8-2'!$B$11:$N$57,入力規則!E$8,FALSE),"")</f>
        <v/>
      </c>
      <c r="S49" s="237" t="str">
        <f>IFERROR(VLOOKUP($L49,'様式8-2'!$B$11:$N$57,入力規則!F$8,FALSE),"")</f>
        <v/>
      </c>
      <c r="T49" s="347" t="str">
        <f t="shared" si="5"/>
        <v/>
      </c>
      <c r="U49" s="347" t="str">
        <f t="shared" si="5"/>
        <v/>
      </c>
      <c r="V49" s="237" t="str">
        <f>IFERROR(VLOOKUP($L49,'様式8-2'!$B$11:$N$57,入力規則!G$8,FALSE),"")</f>
        <v/>
      </c>
      <c r="W49" s="237" t="str">
        <f>IFERROR(VLOOKUP($L49,'様式8-2'!$B$11:$N$57,入力規則!H$8,FALSE),"")</f>
        <v/>
      </c>
      <c r="X49" s="238"/>
      <c r="Y49" s="238"/>
      <c r="Z49" s="349"/>
      <c r="AA49" s="349"/>
      <c r="AB49" s="456"/>
      <c r="AC49" s="239" t="str">
        <f t="shared" si="8"/>
        <v/>
      </c>
      <c r="AD49" s="239" t="str">
        <f t="shared" si="8"/>
        <v/>
      </c>
      <c r="AE49" s="240" t="str">
        <f t="shared" si="8"/>
        <v/>
      </c>
      <c r="AF49" s="240" t="str">
        <f t="shared" si="8"/>
        <v/>
      </c>
      <c r="AG49" s="240" t="str">
        <f t="shared" si="7"/>
        <v/>
      </c>
      <c r="AH49" s="240" t="str">
        <f t="shared" si="7"/>
        <v/>
      </c>
      <c r="AI49" s="238"/>
      <c r="AJ49" s="238"/>
      <c r="AK49" s="241" t="str">
        <f>IFERROR(VLOOKUP($L49,'様式8-2'!$B$11:$N$57,12,FALSE),"")</f>
        <v/>
      </c>
      <c r="AL49" s="241" t="str">
        <f>IFERROR(VLOOKUP($L49,'様式8-2'!$B$11:$N$57,13,FALSE),"")</f>
        <v/>
      </c>
      <c r="AM49" s="458"/>
    </row>
    <row r="50" spans="1:39" x14ac:dyDescent="0.15">
      <c r="A50" s="220">
        <v>39</v>
      </c>
      <c r="C50" s="456"/>
      <c r="D50" s="457"/>
      <c r="E50" s="456"/>
      <c r="F50" s="456"/>
      <c r="G50" s="344">
        <f t="shared" si="2"/>
        <v>0</v>
      </c>
      <c r="H50" s="344">
        <f t="shared" si="3"/>
        <v>0</v>
      </c>
      <c r="I50" s="345" t="str">
        <f t="shared" si="4"/>
        <v/>
      </c>
      <c r="J50" s="345" t="str">
        <f t="shared" si="4"/>
        <v/>
      </c>
      <c r="K50" s="456"/>
      <c r="L50" s="456"/>
      <c r="M50" s="456"/>
      <c r="N50" s="456"/>
      <c r="O50" s="235" t="str">
        <f>IFERROR(VLOOKUP($L50,'様式8-2'!$B$11:$N$57,入力規則!L$8,FALSE),"")</f>
        <v/>
      </c>
      <c r="P50" s="236" t="str">
        <f>IFERROR(VLOOKUP($L50,'様式8-2'!$B$11:$N$57,入力規則!C$8,FALSE),"")</f>
        <v/>
      </c>
      <c r="Q50" s="236" t="str">
        <f>IFERROR(VLOOKUP($L50,'様式8-2'!$B$11:$N$57,入力規則!D$8,FALSE),"")</f>
        <v/>
      </c>
      <c r="R50" s="237" t="str">
        <f>IFERROR(VLOOKUP($L50,'様式8-2'!$B$11:$N$57,入力規則!E$8,FALSE),"")</f>
        <v/>
      </c>
      <c r="S50" s="237" t="str">
        <f>IFERROR(VLOOKUP($L50,'様式8-2'!$B$11:$N$57,入力規則!F$8,FALSE),"")</f>
        <v/>
      </c>
      <c r="T50" s="347" t="str">
        <f t="shared" si="5"/>
        <v/>
      </c>
      <c r="U50" s="347" t="str">
        <f t="shared" si="5"/>
        <v/>
      </c>
      <c r="V50" s="237" t="str">
        <f>IFERROR(VLOOKUP($L50,'様式8-2'!$B$11:$N$57,入力規則!G$8,FALSE),"")</f>
        <v/>
      </c>
      <c r="W50" s="237" t="str">
        <f>IFERROR(VLOOKUP($L50,'様式8-2'!$B$11:$N$57,入力規則!H$8,FALSE),"")</f>
        <v/>
      </c>
      <c r="X50" s="238"/>
      <c r="Y50" s="238"/>
      <c r="Z50" s="349"/>
      <c r="AA50" s="349"/>
      <c r="AB50" s="456"/>
      <c r="AC50" s="239" t="str">
        <f t="shared" si="8"/>
        <v/>
      </c>
      <c r="AD50" s="239" t="str">
        <f t="shared" si="8"/>
        <v/>
      </c>
      <c r="AE50" s="240" t="str">
        <f t="shared" si="8"/>
        <v/>
      </c>
      <c r="AF50" s="240" t="str">
        <f t="shared" si="8"/>
        <v/>
      </c>
      <c r="AG50" s="240" t="str">
        <f t="shared" si="7"/>
        <v/>
      </c>
      <c r="AH50" s="240" t="str">
        <f t="shared" si="7"/>
        <v/>
      </c>
      <c r="AI50" s="238"/>
      <c r="AJ50" s="238"/>
      <c r="AK50" s="241" t="str">
        <f>IFERROR(VLOOKUP($L50,'様式8-2'!$B$11:$N$57,12,FALSE),"")</f>
        <v/>
      </c>
      <c r="AL50" s="241" t="str">
        <f>IFERROR(VLOOKUP($L50,'様式8-2'!$B$11:$N$57,13,FALSE),"")</f>
        <v/>
      </c>
      <c r="AM50" s="458"/>
    </row>
    <row r="51" spans="1:39" x14ac:dyDescent="0.15">
      <c r="A51" s="220">
        <v>40</v>
      </c>
      <c r="C51" s="456"/>
      <c r="D51" s="457"/>
      <c r="E51" s="456"/>
      <c r="F51" s="456"/>
      <c r="G51" s="344">
        <f t="shared" si="2"/>
        <v>0</v>
      </c>
      <c r="H51" s="344">
        <f t="shared" si="3"/>
        <v>0</v>
      </c>
      <c r="I51" s="345" t="str">
        <f t="shared" si="4"/>
        <v/>
      </c>
      <c r="J51" s="345" t="str">
        <f t="shared" si="4"/>
        <v/>
      </c>
      <c r="K51" s="456"/>
      <c r="L51" s="456"/>
      <c r="M51" s="456"/>
      <c r="N51" s="456"/>
      <c r="O51" s="235" t="str">
        <f>IFERROR(VLOOKUP($L51,'様式8-2'!$B$11:$N$57,入力規則!L$8,FALSE),"")</f>
        <v/>
      </c>
      <c r="P51" s="236" t="str">
        <f>IFERROR(VLOOKUP($L51,'様式8-2'!$B$11:$N$57,入力規則!C$8,FALSE),"")</f>
        <v/>
      </c>
      <c r="Q51" s="236" t="str">
        <f>IFERROR(VLOOKUP($L51,'様式8-2'!$B$11:$N$57,入力規則!D$8,FALSE),"")</f>
        <v/>
      </c>
      <c r="R51" s="237" t="str">
        <f>IFERROR(VLOOKUP($L51,'様式8-2'!$B$11:$N$57,入力規則!E$8,FALSE),"")</f>
        <v/>
      </c>
      <c r="S51" s="237" t="str">
        <f>IFERROR(VLOOKUP($L51,'様式8-2'!$B$11:$N$57,入力規則!F$8,FALSE),"")</f>
        <v/>
      </c>
      <c r="T51" s="347" t="str">
        <f t="shared" si="5"/>
        <v/>
      </c>
      <c r="U51" s="347" t="str">
        <f t="shared" si="5"/>
        <v/>
      </c>
      <c r="V51" s="237" t="str">
        <f>IFERROR(VLOOKUP($L51,'様式8-2'!$B$11:$N$57,入力規則!G$8,FALSE),"")</f>
        <v/>
      </c>
      <c r="W51" s="237" t="str">
        <f>IFERROR(VLOOKUP($L51,'様式8-2'!$B$11:$N$57,入力規則!H$8,FALSE),"")</f>
        <v/>
      </c>
      <c r="X51" s="238"/>
      <c r="Y51" s="238"/>
      <c r="Z51" s="349"/>
      <c r="AA51" s="349"/>
      <c r="AB51" s="456"/>
      <c r="AC51" s="239" t="str">
        <f t="shared" si="8"/>
        <v/>
      </c>
      <c r="AD51" s="239" t="str">
        <f t="shared" si="8"/>
        <v/>
      </c>
      <c r="AE51" s="240" t="str">
        <f t="shared" si="8"/>
        <v/>
      </c>
      <c r="AF51" s="240" t="str">
        <f t="shared" si="8"/>
        <v/>
      </c>
      <c r="AG51" s="240" t="str">
        <f t="shared" si="7"/>
        <v/>
      </c>
      <c r="AH51" s="240" t="str">
        <f t="shared" si="7"/>
        <v/>
      </c>
      <c r="AI51" s="238"/>
      <c r="AJ51" s="238"/>
      <c r="AK51" s="241" t="str">
        <f>IFERROR(VLOOKUP($L51,'様式8-2'!$B$11:$N$57,12,FALSE),"")</f>
        <v/>
      </c>
      <c r="AL51" s="241" t="str">
        <f>IFERROR(VLOOKUP($L51,'様式8-2'!$B$11:$N$57,13,FALSE),"")</f>
        <v/>
      </c>
      <c r="AM51" s="458"/>
    </row>
    <row r="52" spans="1:39" x14ac:dyDescent="0.15">
      <c r="A52" s="220">
        <v>41</v>
      </c>
      <c r="C52" s="456"/>
      <c r="D52" s="457"/>
      <c r="E52" s="456"/>
      <c r="F52" s="456"/>
      <c r="G52" s="344">
        <f t="shared" si="2"/>
        <v>0</v>
      </c>
      <c r="H52" s="344">
        <f t="shared" si="3"/>
        <v>0</v>
      </c>
      <c r="I52" s="345" t="str">
        <f t="shared" si="4"/>
        <v/>
      </c>
      <c r="J52" s="345" t="str">
        <f t="shared" si="4"/>
        <v/>
      </c>
      <c r="K52" s="456"/>
      <c r="L52" s="456"/>
      <c r="M52" s="456"/>
      <c r="N52" s="456"/>
      <c r="O52" s="235" t="str">
        <f>IFERROR(VLOOKUP($L52,'様式8-2'!$B$11:$N$57,入力規則!L$8,FALSE),"")</f>
        <v/>
      </c>
      <c r="P52" s="236" t="str">
        <f>IFERROR(VLOOKUP($L52,'様式8-2'!$B$11:$N$57,入力規則!C$8,FALSE),"")</f>
        <v/>
      </c>
      <c r="Q52" s="236" t="str">
        <f>IFERROR(VLOOKUP($L52,'様式8-2'!$B$11:$N$57,入力規則!D$8,FALSE),"")</f>
        <v/>
      </c>
      <c r="R52" s="237" t="str">
        <f>IFERROR(VLOOKUP($L52,'様式8-2'!$B$11:$N$57,入力規則!E$8,FALSE),"")</f>
        <v/>
      </c>
      <c r="S52" s="237" t="str">
        <f>IFERROR(VLOOKUP($L52,'様式8-2'!$B$11:$N$57,入力規則!F$8,FALSE),"")</f>
        <v/>
      </c>
      <c r="T52" s="347" t="str">
        <f t="shared" si="5"/>
        <v/>
      </c>
      <c r="U52" s="347" t="str">
        <f t="shared" si="5"/>
        <v/>
      </c>
      <c r="V52" s="237" t="str">
        <f>IFERROR(VLOOKUP($L52,'様式8-2'!$B$11:$N$57,入力規則!G$8,FALSE),"")</f>
        <v/>
      </c>
      <c r="W52" s="237" t="str">
        <f>IFERROR(VLOOKUP($L52,'様式8-2'!$B$11:$N$57,入力規則!H$8,FALSE),"")</f>
        <v/>
      </c>
      <c r="X52" s="238"/>
      <c r="Y52" s="238"/>
      <c r="Z52" s="349"/>
      <c r="AA52" s="349"/>
      <c r="AB52" s="456"/>
      <c r="AC52" s="239" t="str">
        <f t="shared" si="8"/>
        <v/>
      </c>
      <c r="AD52" s="239" t="str">
        <f t="shared" si="8"/>
        <v/>
      </c>
      <c r="AE52" s="240" t="str">
        <f t="shared" si="8"/>
        <v/>
      </c>
      <c r="AF52" s="240" t="str">
        <f t="shared" si="8"/>
        <v/>
      </c>
      <c r="AG52" s="240" t="str">
        <f t="shared" si="7"/>
        <v/>
      </c>
      <c r="AH52" s="240" t="str">
        <f t="shared" si="7"/>
        <v/>
      </c>
      <c r="AI52" s="238"/>
      <c r="AJ52" s="238"/>
      <c r="AK52" s="241" t="str">
        <f>IFERROR(VLOOKUP($L52,'様式8-2'!$B$11:$N$57,12,FALSE),"")</f>
        <v/>
      </c>
      <c r="AL52" s="241" t="str">
        <f>IFERROR(VLOOKUP($L52,'様式8-2'!$B$11:$N$57,13,FALSE),"")</f>
        <v/>
      </c>
      <c r="AM52" s="458"/>
    </row>
    <row r="53" spans="1:39" x14ac:dyDescent="0.15">
      <c r="A53" s="220">
        <v>42</v>
      </c>
      <c r="C53" s="456"/>
      <c r="D53" s="457"/>
      <c r="E53" s="456"/>
      <c r="F53" s="456"/>
      <c r="G53" s="344">
        <f t="shared" si="2"/>
        <v>0</v>
      </c>
      <c r="H53" s="344">
        <f t="shared" si="3"/>
        <v>0</v>
      </c>
      <c r="I53" s="345" t="str">
        <f t="shared" si="4"/>
        <v/>
      </c>
      <c r="J53" s="345" t="str">
        <f t="shared" si="4"/>
        <v/>
      </c>
      <c r="K53" s="456"/>
      <c r="L53" s="456"/>
      <c r="M53" s="456"/>
      <c r="N53" s="456"/>
      <c r="O53" s="235" t="str">
        <f>IFERROR(VLOOKUP($L53,'様式8-2'!$B$11:$N$57,入力規則!L$8,FALSE),"")</f>
        <v/>
      </c>
      <c r="P53" s="236" t="str">
        <f>IFERROR(VLOOKUP($L53,'様式8-2'!$B$11:$N$57,入力規則!C$8,FALSE),"")</f>
        <v/>
      </c>
      <c r="Q53" s="236" t="str">
        <f>IFERROR(VLOOKUP($L53,'様式8-2'!$B$11:$N$57,入力規則!D$8,FALSE),"")</f>
        <v/>
      </c>
      <c r="R53" s="237" t="str">
        <f>IFERROR(VLOOKUP($L53,'様式8-2'!$B$11:$N$57,入力規則!E$8,FALSE),"")</f>
        <v/>
      </c>
      <c r="S53" s="237" t="str">
        <f>IFERROR(VLOOKUP($L53,'様式8-2'!$B$11:$N$57,入力規則!F$8,FALSE),"")</f>
        <v/>
      </c>
      <c r="T53" s="347" t="str">
        <f t="shared" si="5"/>
        <v/>
      </c>
      <c r="U53" s="347" t="str">
        <f t="shared" si="5"/>
        <v/>
      </c>
      <c r="V53" s="237" t="str">
        <f>IFERROR(VLOOKUP($L53,'様式8-2'!$B$11:$N$57,入力規則!G$8,FALSE),"")</f>
        <v/>
      </c>
      <c r="W53" s="237" t="str">
        <f>IFERROR(VLOOKUP($L53,'様式8-2'!$B$11:$N$57,入力規則!H$8,FALSE),"")</f>
        <v/>
      </c>
      <c r="X53" s="238"/>
      <c r="Y53" s="238"/>
      <c r="Z53" s="349"/>
      <c r="AA53" s="349"/>
      <c r="AB53" s="456"/>
      <c r="AC53" s="239" t="str">
        <f t="shared" si="8"/>
        <v/>
      </c>
      <c r="AD53" s="239" t="str">
        <f t="shared" si="8"/>
        <v/>
      </c>
      <c r="AE53" s="240" t="str">
        <f t="shared" si="8"/>
        <v/>
      </c>
      <c r="AF53" s="240" t="str">
        <f t="shared" si="8"/>
        <v/>
      </c>
      <c r="AG53" s="240" t="str">
        <f t="shared" si="7"/>
        <v/>
      </c>
      <c r="AH53" s="240" t="str">
        <f t="shared" si="7"/>
        <v/>
      </c>
      <c r="AI53" s="238"/>
      <c r="AJ53" s="238"/>
      <c r="AK53" s="241" t="str">
        <f>IFERROR(VLOOKUP($L53,'様式8-2'!$B$11:$N$57,12,FALSE),"")</f>
        <v/>
      </c>
      <c r="AL53" s="241" t="str">
        <f>IFERROR(VLOOKUP($L53,'様式8-2'!$B$11:$N$57,13,FALSE),"")</f>
        <v/>
      </c>
      <c r="AM53" s="458"/>
    </row>
    <row r="54" spans="1:39" x14ac:dyDescent="0.15">
      <c r="A54" s="220">
        <v>43</v>
      </c>
      <c r="C54" s="456"/>
      <c r="D54" s="457"/>
      <c r="E54" s="456"/>
      <c r="F54" s="456"/>
      <c r="G54" s="344">
        <f t="shared" si="2"/>
        <v>0</v>
      </c>
      <c r="H54" s="344">
        <f t="shared" si="3"/>
        <v>0</v>
      </c>
      <c r="I54" s="345" t="str">
        <f t="shared" si="4"/>
        <v/>
      </c>
      <c r="J54" s="345" t="str">
        <f t="shared" si="4"/>
        <v/>
      </c>
      <c r="K54" s="456"/>
      <c r="L54" s="456"/>
      <c r="M54" s="456"/>
      <c r="N54" s="456"/>
      <c r="O54" s="235" t="str">
        <f>IFERROR(VLOOKUP($L54,'様式8-2'!$B$11:$N$57,入力規則!L$8,FALSE),"")</f>
        <v/>
      </c>
      <c r="P54" s="236" t="str">
        <f>IFERROR(VLOOKUP($L54,'様式8-2'!$B$11:$N$57,入力規則!C$8,FALSE),"")</f>
        <v/>
      </c>
      <c r="Q54" s="236" t="str">
        <f>IFERROR(VLOOKUP($L54,'様式8-2'!$B$11:$N$57,入力規則!D$8,FALSE),"")</f>
        <v/>
      </c>
      <c r="R54" s="237" t="str">
        <f>IFERROR(VLOOKUP($L54,'様式8-2'!$B$11:$N$57,入力規則!E$8,FALSE),"")</f>
        <v/>
      </c>
      <c r="S54" s="237" t="str">
        <f>IFERROR(VLOOKUP($L54,'様式8-2'!$B$11:$N$57,入力規則!F$8,FALSE),"")</f>
        <v/>
      </c>
      <c r="T54" s="347" t="str">
        <f t="shared" si="5"/>
        <v/>
      </c>
      <c r="U54" s="347" t="str">
        <f t="shared" si="5"/>
        <v/>
      </c>
      <c r="V54" s="237" t="str">
        <f>IFERROR(VLOOKUP($L54,'様式8-2'!$B$11:$N$57,入力規則!G$8,FALSE),"")</f>
        <v/>
      </c>
      <c r="W54" s="237" t="str">
        <f>IFERROR(VLOOKUP($L54,'様式8-2'!$B$11:$N$57,入力規則!H$8,FALSE),"")</f>
        <v/>
      </c>
      <c r="X54" s="238"/>
      <c r="Y54" s="238"/>
      <c r="Z54" s="349"/>
      <c r="AA54" s="349"/>
      <c r="AB54" s="456"/>
      <c r="AC54" s="239" t="str">
        <f t="shared" si="8"/>
        <v/>
      </c>
      <c r="AD54" s="239" t="str">
        <f t="shared" si="8"/>
        <v/>
      </c>
      <c r="AE54" s="240" t="str">
        <f t="shared" si="8"/>
        <v/>
      </c>
      <c r="AF54" s="240" t="str">
        <f t="shared" si="8"/>
        <v/>
      </c>
      <c r="AG54" s="240" t="str">
        <f t="shared" si="7"/>
        <v/>
      </c>
      <c r="AH54" s="240" t="str">
        <f t="shared" si="7"/>
        <v/>
      </c>
      <c r="AI54" s="238"/>
      <c r="AJ54" s="238"/>
      <c r="AK54" s="241" t="str">
        <f>IFERROR(VLOOKUP($L54,'様式8-2'!$B$11:$N$57,12,FALSE),"")</f>
        <v/>
      </c>
      <c r="AL54" s="241" t="str">
        <f>IFERROR(VLOOKUP($L54,'様式8-2'!$B$11:$N$57,13,FALSE),"")</f>
        <v/>
      </c>
      <c r="AM54" s="458"/>
    </row>
    <row r="55" spans="1:39" x14ac:dyDescent="0.15">
      <c r="A55" s="220">
        <v>44</v>
      </c>
      <c r="C55" s="456"/>
      <c r="D55" s="457"/>
      <c r="E55" s="456"/>
      <c r="F55" s="456"/>
      <c r="G55" s="344">
        <f t="shared" si="2"/>
        <v>0</v>
      </c>
      <c r="H55" s="344">
        <f t="shared" si="3"/>
        <v>0</v>
      </c>
      <c r="I55" s="345" t="str">
        <f t="shared" si="4"/>
        <v/>
      </c>
      <c r="J55" s="345" t="str">
        <f t="shared" si="4"/>
        <v/>
      </c>
      <c r="K55" s="456"/>
      <c r="L55" s="456"/>
      <c r="M55" s="456"/>
      <c r="N55" s="456"/>
      <c r="O55" s="235" t="str">
        <f>IFERROR(VLOOKUP($L55,'様式8-2'!$B$11:$N$57,入力規則!L$8,FALSE),"")</f>
        <v/>
      </c>
      <c r="P55" s="236" t="str">
        <f>IFERROR(VLOOKUP($L55,'様式8-2'!$B$11:$N$57,入力規則!C$8,FALSE),"")</f>
        <v/>
      </c>
      <c r="Q55" s="236" t="str">
        <f>IFERROR(VLOOKUP($L55,'様式8-2'!$B$11:$N$57,入力規則!D$8,FALSE),"")</f>
        <v/>
      </c>
      <c r="R55" s="237" t="str">
        <f>IFERROR(VLOOKUP($L55,'様式8-2'!$B$11:$N$57,入力規則!E$8,FALSE),"")</f>
        <v/>
      </c>
      <c r="S55" s="237" t="str">
        <f>IFERROR(VLOOKUP($L55,'様式8-2'!$B$11:$N$57,入力規則!F$8,FALSE),"")</f>
        <v/>
      </c>
      <c r="T55" s="347" t="str">
        <f t="shared" si="5"/>
        <v/>
      </c>
      <c r="U55" s="347" t="str">
        <f t="shared" si="5"/>
        <v/>
      </c>
      <c r="V55" s="237" t="str">
        <f>IFERROR(VLOOKUP($L55,'様式8-2'!$B$11:$N$57,入力規則!G$8,FALSE),"")</f>
        <v/>
      </c>
      <c r="W55" s="237" t="str">
        <f>IFERROR(VLOOKUP($L55,'様式8-2'!$B$11:$N$57,入力規則!H$8,FALSE),"")</f>
        <v/>
      </c>
      <c r="X55" s="238"/>
      <c r="Y55" s="238"/>
      <c r="Z55" s="349"/>
      <c r="AA55" s="349"/>
      <c r="AB55" s="456"/>
      <c r="AC55" s="239" t="str">
        <f t="shared" si="8"/>
        <v/>
      </c>
      <c r="AD55" s="239" t="str">
        <f t="shared" si="8"/>
        <v/>
      </c>
      <c r="AE55" s="240" t="str">
        <f t="shared" si="8"/>
        <v/>
      </c>
      <c r="AF55" s="240" t="str">
        <f t="shared" si="8"/>
        <v/>
      </c>
      <c r="AG55" s="240" t="str">
        <f t="shared" si="7"/>
        <v/>
      </c>
      <c r="AH55" s="240" t="str">
        <f t="shared" si="7"/>
        <v/>
      </c>
      <c r="AI55" s="238"/>
      <c r="AJ55" s="238"/>
      <c r="AK55" s="241" t="str">
        <f>IFERROR(VLOOKUP($L55,'様式8-2'!$B$11:$N$57,12,FALSE),"")</f>
        <v/>
      </c>
      <c r="AL55" s="241" t="str">
        <f>IFERROR(VLOOKUP($L55,'様式8-2'!$B$11:$N$57,13,FALSE),"")</f>
        <v/>
      </c>
      <c r="AM55" s="458"/>
    </row>
    <row r="56" spans="1:39" x14ac:dyDescent="0.15">
      <c r="A56" s="220">
        <v>45</v>
      </c>
      <c r="C56" s="456"/>
      <c r="D56" s="457"/>
      <c r="E56" s="456"/>
      <c r="F56" s="456"/>
      <c r="G56" s="344">
        <f t="shared" si="2"/>
        <v>0</v>
      </c>
      <c r="H56" s="344">
        <f t="shared" si="3"/>
        <v>0</v>
      </c>
      <c r="I56" s="345" t="str">
        <f t="shared" si="4"/>
        <v/>
      </c>
      <c r="J56" s="345" t="str">
        <f t="shared" si="4"/>
        <v/>
      </c>
      <c r="K56" s="456"/>
      <c r="L56" s="456"/>
      <c r="M56" s="456"/>
      <c r="N56" s="456"/>
      <c r="O56" s="235" t="str">
        <f>IFERROR(VLOOKUP($L56,'様式8-2'!$B$11:$N$57,入力規則!L$8,FALSE),"")</f>
        <v/>
      </c>
      <c r="P56" s="236" t="str">
        <f>IFERROR(VLOOKUP($L56,'様式8-2'!$B$11:$N$57,入力規則!C$8,FALSE),"")</f>
        <v/>
      </c>
      <c r="Q56" s="236" t="str">
        <f>IFERROR(VLOOKUP($L56,'様式8-2'!$B$11:$N$57,入力規則!D$8,FALSE),"")</f>
        <v/>
      </c>
      <c r="R56" s="237" t="str">
        <f>IFERROR(VLOOKUP($L56,'様式8-2'!$B$11:$N$57,入力規則!E$8,FALSE),"")</f>
        <v/>
      </c>
      <c r="S56" s="237" t="str">
        <f>IFERROR(VLOOKUP($L56,'様式8-2'!$B$11:$N$57,入力規則!F$8,FALSE),"")</f>
        <v/>
      </c>
      <c r="T56" s="347" t="str">
        <f t="shared" si="5"/>
        <v/>
      </c>
      <c r="U56" s="347" t="str">
        <f t="shared" si="5"/>
        <v/>
      </c>
      <c r="V56" s="237" t="str">
        <f>IFERROR(VLOOKUP($L56,'様式8-2'!$B$11:$N$57,入力規則!G$8,FALSE),"")</f>
        <v/>
      </c>
      <c r="W56" s="237" t="str">
        <f>IFERROR(VLOOKUP($L56,'様式8-2'!$B$11:$N$57,入力規則!H$8,FALSE),"")</f>
        <v/>
      </c>
      <c r="X56" s="238"/>
      <c r="Y56" s="238"/>
      <c r="Z56" s="349"/>
      <c r="AA56" s="349"/>
      <c r="AB56" s="456"/>
      <c r="AC56" s="239" t="str">
        <f t="shared" si="8"/>
        <v/>
      </c>
      <c r="AD56" s="239" t="str">
        <f t="shared" si="8"/>
        <v/>
      </c>
      <c r="AE56" s="240" t="str">
        <f t="shared" si="8"/>
        <v/>
      </c>
      <c r="AF56" s="240" t="str">
        <f t="shared" si="8"/>
        <v/>
      </c>
      <c r="AG56" s="240" t="str">
        <f t="shared" si="7"/>
        <v/>
      </c>
      <c r="AH56" s="240" t="str">
        <f t="shared" si="7"/>
        <v/>
      </c>
      <c r="AI56" s="238"/>
      <c r="AJ56" s="238"/>
      <c r="AK56" s="241" t="str">
        <f>IFERROR(VLOOKUP($L56,'様式8-2'!$B$11:$N$57,12,FALSE),"")</f>
        <v/>
      </c>
      <c r="AL56" s="241" t="str">
        <f>IFERROR(VLOOKUP($L56,'様式8-2'!$B$11:$N$57,13,FALSE),"")</f>
        <v/>
      </c>
      <c r="AM56" s="458"/>
    </row>
    <row r="57" spans="1:39" x14ac:dyDescent="0.15">
      <c r="A57" s="220">
        <v>46</v>
      </c>
      <c r="C57" s="456"/>
      <c r="D57" s="457"/>
      <c r="E57" s="456"/>
      <c r="F57" s="456"/>
      <c r="G57" s="344">
        <f t="shared" si="2"/>
        <v>0</v>
      </c>
      <c r="H57" s="344">
        <f t="shared" si="3"/>
        <v>0</v>
      </c>
      <c r="I57" s="345" t="str">
        <f t="shared" si="4"/>
        <v/>
      </c>
      <c r="J57" s="345" t="str">
        <f t="shared" si="4"/>
        <v/>
      </c>
      <c r="K57" s="456"/>
      <c r="L57" s="456"/>
      <c r="M57" s="456"/>
      <c r="N57" s="456"/>
      <c r="O57" s="235" t="str">
        <f>IFERROR(VLOOKUP($L57,'様式8-2'!$B$11:$N$57,入力規則!L$8,FALSE),"")</f>
        <v/>
      </c>
      <c r="P57" s="236" t="str">
        <f>IFERROR(VLOOKUP($L57,'様式8-2'!$B$11:$N$57,入力規則!C$8,FALSE),"")</f>
        <v/>
      </c>
      <c r="Q57" s="236" t="str">
        <f>IFERROR(VLOOKUP($L57,'様式8-2'!$B$11:$N$57,入力規則!D$8,FALSE),"")</f>
        <v/>
      </c>
      <c r="R57" s="237" t="str">
        <f>IFERROR(VLOOKUP($L57,'様式8-2'!$B$11:$N$57,入力規則!E$8,FALSE),"")</f>
        <v/>
      </c>
      <c r="S57" s="237" t="str">
        <f>IFERROR(VLOOKUP($L57,'様式8-2'!$B$11:$N$57,入力規則!F$8,FALSE),"")</f>
        <v/>
      </c>
      <c r="T57" s="347" t="str">
        <f t="shared" si="5"/>
        <v/>
      </c>
      <c r="U57" s="347" t="str">
        <f t="shared" si="5"/>
        <v/>
      </c>
      <c r="V57" s="237" t="str">
        <f>IFERROR(VLOOKUP($L57,'様式8-2'!$B$11:$N$57,入力規則!G$8,FALSE),"")</f>
        <v/>
      </c>
      <c r="W57" s="237" t="str">
        <f>IFERROR(VLOOKUP($L57,'様式8-2'!$B$11:$N$57,入力規則!H$8,FALSE),"")</f>
        <v/>
      </c>
      <c r="X57" s="238"/>
      <c r="Y57" s="238"/>
      <c r="Z57" s="349"/>
      <c r="AA57" s="349"/>
      <c r="AB57" s="456"/>
      <c r="AC57" s="239" t="str">
        <f t="shared" si="8"/>
        <v/>
      </c>
      <c r="AD57" s="239" t="str">
        <f t="shared" si="8"/>
        <v/>
      </c>
      <c r="AE57" s="240" t="str">
        <f t="shared" si="8"/>
        <v/>
      </c>
      <c r="AF57" s="240" t="str">
        <f t="shared" si="8"/>
        <v/>
      </c>
      <c r="AG57" s="240" t="str">
        <f t="shared" si="7"/>
        <v/>
      </c>
      <c r="AH57" s="240" t="str">
        <f t="shared" si="7"/>
        <v/>
      </c>
      <c r="AI57" s="238"/>
      <c r="AJ57" s="238"/>
      <c r="AK57" s="241" t="str">
        <f>IFERROR(VLOOKUP($L57,'様式8-2'!$B$11:$N$57,12,FALSE),"")</f>
        <v/>
      </c>
      <c r="AL57" s="241" t="str">
        <f>IFERROR(VLOOKUP($L57,'様式8-2'!$B$11:$N$57,13,FALSE),"")</f>
        <v/>
      </c>
      <c r="AM57" s="458"/>
    </row>
    <row r="58" spans="1:39" x14ac:dyDescent="0.15">
      <c r="A58" s="220">
        <v>47</v>
      </c>
      <c r="C58" s="456"/>
      <c r="D58" s="457"/>
      <c r="E58" s="456"/>
      <c r="F58" s="456"/>
      <c r="G58" s="344">
        <f t="shared" si="2"/>
        <v>0</v>
      </c>
      <c r="H58" s="344">
        <f t="shared" si="3"/>
        <v>0</v>
      </c>
      <c r="I58" s="345" t="str">
        <f t="shared" si="4"/>
        <v/>
      </c>
      <c r="J58" s="345" t="str">
        <f t="shared" si="4"/>
        <v/>
      </c>
      <c r="K58" s="456"/>
      <c r="L58" s="456"/>
      <c r="M58" s="456"/>
      <c r="N58" s="456"/>
      <c r="O58" s="235" t="str">
        <f>IFERROR(VLOOKUP($L58,'様式8-2'!$B$11:$N$57,入力規則!L$8,FALSE),"")</f>
        <v/>
      </c>
      <c r="P58" s="236" t="str">
        <f>IFERROR(VLOOKUP($L58,'様式8-2'!$B$11:$N$57,入力規則!C$8,FALSE),"")</f>
        <v/>
      </c>
      <c r="Q58" s="236" t="str">
        <f>IFERROR(VLOOKUP($L58,'様式8-2'!$B$11:$N$57,入力規則!D$8,FALSE),"")</f>
        <v/>
      </c>
      <c r="R58" s="237" t="str">
        <f>IFERROR(VLOOKUP($L58,'様式8-2'!$B$11:$N$57,入力規則!E$8,FALSE),"")</f>
        <v/>
      </c>
      <c r="S58" s="237" t="str">
        <f>IFERROR(VLOOKUP($L58,'様式8-2'!$B$11:$N$57,入力規則!F$8,FALSE),"")</f>
        <v/>
      </c>
      <c r="T58" s="347" t="str">
        <f t="shared" si="5"/>
        <v/>
      </c>
      <c r="U58" s="347" t="str">
        <f t="shared" si="5"/>
        <v/>
      </c>
      <c r="V58" s="237" t="str">
        <f>IFERROR(VLOOKUP($L58,'様式8-2'!$B$11:$N$57,入力規則!G$8,FALSE),"")</f>
        <v/>
      </c>
      <c r="W58" s="237" t="str">
        <f>IFERROR(VLOOKUP($L58,'様式8-2'!$B$11:$N$57,入力規則!H$8,FALSE),"")</f>
        <v/>
      </c>
      <c r="X58" s="238"/>
      <c r="Y58" s="238"/>
      <c r="Z58" s="349"/>
      <c r="AA58" s="349"/>
      <c r="AB58" s="456"/>
      <c r="AC58" s="239" t="str">
        <f t="shared" si="8"/>
        <v/>
      </c>
      <c r="AD58" s="239" t="str">
        <f t="shared" si="8"/>
        <v/>
      </c>
      <c r="AE58" s="240" t="str">
        <f t="shared" si="8"/>
        <v/>
      </c>
      <c r="AF58" s="240" t="str">
        <f t="shared" si="8"/>
        <v/>
      </c>
      <c r="AG58" s="240" t="str">
        <f t="shared" si="7"/>
        <v/>
      </c>
      <c r="AH58" s="240" t="str">
        <f t="shared" si="7"/>
        <v/>
      </c>
      <c r="AI58" s="238"/>
      <c r="AJ58" s="238"/>
      <c r="AK58" s="241" t="str">
        <f>IFERROR(VLOOKUP($L58,'様式8-2'!$B$11:$N$57,12,FALSE),"")</f>
        <v/>
      </c>
      <c r="AL58" s="241" t="str">
        <f>IFERROR(VLOOKUP($L58,'様式8-2'!$B$11:$N$57,13,FALSE),"")</f>
        <v/>
      </c>
      <c r="AM58" s="458"/>
    </row>
    <row r="59" spans="1:39" x14ac:dyDescent="0.15">
      <c r="A59" s="220">
        <v>48</v>
      </c>
      <c r="C59" s="456"/>
      <c r="D59" s="457"/>
      <c r="E59" s="456"/>
      <c r="F59" s="456"/>
      <c r="G59" s="344">
        <f t="shared" si="2"/>
        <v>0</v>
      </c>
      <c r="H59" s="344">
        <f t="shared" si="3"/>
        <v>0</v>
      </c>
      <c r="I59" s="345" t="str">
        <f t="shared" si="4"/>
        <v/>
      </c>
      <c r="J59" s="345" t="str">
        <f t="shared" si="4"/>
        <v/>
      </c>
      <c r="K59" s="456"/>
      <c r="L59" s="456"/>
      <c r="M59" s="456"/>
      <c r="N59" s="456"/>
      <c r="O59" s="235" t="str">
        <f>IFERROR(VLOOKUP($L59,'様式8-2'!$B$11:$N$57,入力規則!L$8,FALSE),"")</f>
        <v/>
      </c>
      <c r="P59" s="236" t="str">
        <f>IFERROR(VLOOKUP($L59,'様式8-2'!$B$11:$N$57,入力規則!C$8,FALSE),"")</f>
        <v/>
      </c>
      <c r="Q59" s="236" t="str">
        <f>IFERROR(VLOOKUP($L59,'様式8-2'!$B$11:$N$57,入力規則!D$8,FALSE),"")</f>
        <v/>
      </c>
      <c r="R59" s="237" t="str">
        <f>IFERROR(VLOOKUP($L59,'様式8-2'!$B$11:$N$57,入力規則!E$8,FALSE),"")</f>
        <v/>
      </c>
      <c r="S59" s="237" t="str">
        <f>IFERROR(VLOOKUP($L59,'様式8-2'!$B$11:$N$57,入力規則!F$8,FALSE),"")</f>
        <v/>
      </c>
      <c r="T59" s="347" t="str">
        <f t="shared" si="5"/>
        <v/>
      </c>
      <c r="U59" s="347" t="str">
        <f t="shared" si="5"/>
        <v/>
      </c>
      <c r="V59" s="237" t="str">
        <f>IFERROR(VLOOKUP($L59,'様式8-2'!$B$11:$N$57,入力規則!G$8,FALSE),"")</f>
        <v/>
      </c>
      <c r="W59" s="237" t="str">
        <f>IFERROR(VLOOKUP($L59,'様式8-2'!$B$11:$N$57,入力規則!H$8,FALSE),"")</f>
        <v/>
      </c>
      <c r="X59" s="238"/>
      <c r="Y59" s="238"/>
      <c r="Z59" s="349"/>
      <c r="AA59" s="349"/>
      <c r="AB59" s="456"/>
      <c r="AC59" s="239" t="str">
        <f t="shared" si="8"/>
        <v/>
      </c>
      <c r="AD59" s="239" t="str">
        <f t="shared" si="8"/>
        <v/>
      </c>
      <c r="AE59" s="240" t="str">
        <f t="shared" si="8"/>
        <v/>
      </c>
      <c r="AF59" s="240" t="str">
        <f t="shared" si="8"/>
        <v/>
      </c>
      <c r="AG59" s="240" t="str">
        <f t="shared" si="7"/>
        <v/>
      </c>
      <c r="AH59" s="240" t="str">
        <f t="shared" si="7"/>
        <v/>
      </c>
      <c r="AI59" s="238"/>
      <c r="AJ59" s="238"/>
      <c r="AK59" s="241" t="str">
        <f>IFERROR(VLOOKUP($L59,'様式8-2'!$B$11:$N$57,12,FALSE),"")</f>
        <v/>
      </c>
      <c r="AL59" s="241" t="str">
        <f>IFERROR(VLOOKUP($L59,'様式8-2'!$B$11:$N$57,13,FALSE),"")</f>
        <v/>
      </c>
      <c r="AM59" s="458"/>
    </row>
    <row r="60" spans="1:39" x14ac:dyDescent="0.15">
      <c r="A60" s="220">
        <v>49</v>
      </c>
      <c r="C60" s="456"/>
      <c r="D60" s="457"/>
      <c r="E60" s="456"/>
      <c r="F60" s="456"/>
      <c r="G60" s="344">
        <f t="shared" si="2"/>
        <v>0</v>
      </c>
      <c r="H60" s="344">
        <f t="shared" si="3"/>
        <v>0</v>
      </c>
      <c r="I60" s="345" t="str">
        <f t="shared" si="4"/>
        <v/>
      </c>
      <c r="J60" s="345" t="str">
        <f t="shared" si="4"/>
        <v/>
      </c>
      <c r="K60" s="456"/>
      <c r="L60" s="456"/>
      <c r="M60" s="456"/>
      <c r="N60" s="456"/>
      <c r="O60" s="235" t="str">
        <f>IFERROR(VLOOKUP($L60,'様式8-2'!$B$11:$N$57,入力規則!L$8,FALSE),"")</f>
        <v/>
      </c>
      <c r="P60" s="236" t="str">
        <f>IFERROR(VLOOKUP($L60,'様式8-2'!$B$11:$N$57,入力規則!C$8,FALSE),"")</f>
        <v/>
      </c>
      <c r="Q60" s="236" t="str">
        <f>IFERROR(VLOOKUP($L60,'様式8-2'!$B$11:$N$57,入力規則!D$8,FALSE),"")</f>
        <v/>
      </c>
      <c r="R60" s="237" t="str">
        <f>IFERROR(VLOOKUP($L60,'様式8-2'!$B$11:$N$57,入力規則!E$8,FALSE),"")</f>
        <v/>
      </c>
      <c r="S60" s="237" t="str">
        <f>IFERROR(VLOOKUP($L60,'様式8-2'!$B$11:$N$57,入力規則!F$8,FALSE),"")</f>
        <v/>
      </c>
      <c r="T60" s="347" t="str">
        <f t="shared" si="5"/>
        <v/>
      </c>
      <c r="U60" s="347" t="str">
        <f t="shared" si="5"/>
        <v/>
      </c>
      <c r="V60" s="237" t="str">
        <f>IFERROR(VLOOKUP($L60,'様式8-2'!$B$11:$N$57,入力規則!G$8,FALSE),"")</f>
        <v/>
      </c>
      <c r="W60" s="237" t="str">
        <f>IFERROR(VLOOKUP($L60,'様式8-2'!$B$11:$N$57,入力規則!H$8,FALSE),"")</f>
        <v/>
      </c>
      <c r="X60" s="238"/>
      <c r="Y60" s="238"/>
      <c r="Z60" s="349"/>
      <c r="AA60" s="349"/>
      <c r="AB60" s="456"/>
      <c r="AC60" s="239" t="str">
        <f t="shared" si="8"/>
        <v/>
      </c>
      <c r="AD60" s="239" t="str">
        <f t="shared" si="8"/>
        <v/>
      </c>
      <c r="AE60" s="240" t="str">
        <f t="shared" si="8"/>
        <v/>
      </c>
      <c r="AF60" s="240" t="str">
        <f t="shared" si="8"/>
        <v/>
      </c>
      <c r="AG60" s="240" t="str">
        <f t="shared" si="7"/>
        <v/>
      </c>
      <c r="AH60" s="240" t="str">
        <f t="shared" si="7"/>
        <v/>
      </c>
      <c r="AI60" s="238"/>
      <c r="AJ60" s="238"/>
      <c r="AK60" s="241" t="str">
        <f>IFERROR(VLOOKUP($L60,'様式8-2'!$B$11:$N$57,12,FALSE),"")</f>
        <v/>
      </c>
      <c r="AL60" s="241" t="str">
        <f>IFERROR(VLOOKUP($L60,'様式8-2'!$B$11:$N$57,13,FALSE),"")</f>
        <v/>
      </c>
      <c r="AM60" s="458"/>
    </row>
    <row r="61" spans="1:39" x14ac:dyDescent="0.15">
      <c r="A61" s="220">
        <v>50</v>
      </c>
      <c r="C61" s="456"/>
      <c r="D61" s="457"/>
      <c r="E61" s="456"/>
      <c r="F61" s="456"/>
      <c r="G61" s="344">
        <f t="shared" si="2"/>
        <v>0</v>
      </c>
      <c r="H61" s="344">
        <f t="shared" si="3"/>
        <v>0</v>
      </c>
      <c r="I61" s="345" t="str">
        <f t="shared" si="4"/>
        <v/>
      </c>
      <c r="J61" s="345" t="str">
        <f t="shared" si="4"/>
        <v/>
      </c>
      <c r="K61" s="456"/>
      <c r="L61" s="456"/>
      <c r="M61" s="456"/>
      <c r="N61" s="456"/>
      <c r="O61" s="235" t="str">
        <f>IFERROR(VLOOKUP($L61,'様式8-2'!$B$11:$N$57,入力規則!L$8,FALSE),"")</f>
        <v/>
      </c>
      <c r="P61" s="236" t="str">
        <f>IFERROR(VLOOKUP($L61,'様式8-2'!$B$11:$N$57,入力規則!C$8,FALSE),"")</f>
        <v/>
      </c>
      <c r="Q61" s="236" t="str">
        <f>IFERROR(VLOOKUP($L61,'様式8-2'!$B$11:$N$57,入力規則!D$8,FALSE),"")</f>
        <v/>
      </c>
      <c r="R61" s="237" t="str">
        <f>IFERROR(VLOOKUP($L61,'様式8-2'!$B$11:$N$57,入力規則!E$8,FALSE),"")</f>
        <v/>
      </c>
      <c r="S61" s="237" t="str">
        <f>IFERROR(VLOOKUP($L61,'様式8-2'!$B$11:$N$57,入力規則!F$8,FALSE),"")</f>
        <v/>
      </c>
      <c r="T61" s="347" t="str">
        <f t="shared" si="5"/>
        <v/>
      </c>
      <c r="U61" s="347" t="str">
        <f t="shared" si="5"/>
        <v/>
      </c>
      <c r="V61" s="237" t="str">
        <f>IFERROR(VLOOKUP($L61,'様式8-2'!$B$11:$N$57,入力規則!G$8,FALSE),"")</f>
        <v/>
      </c>
      <c r="W61" s="237" t="str">
        <f>IFERROR(VLOOKUP($L61,'様式8-2'!$B$11:$N$57,入力規則!H$8,FALSE),"")</f>
        <v/>
      </c>
      <c r="X61" s="238"/>
      <c r="Y61" s="238"/>
      <c r="Z61" s="349"/>
      <c r="AA61" s="349"/>
      <c r="AB61" s="456"/>
      <c r="AC61" s="239" t="str">
        <f t="shared" si="8"/>
        <v/>
      </c>
      <c r="AD61" s="239" t="str">
        <f t="shared" si="8"/>
        <v/>
      </c>
      <c r="AE61" s="240" t="str">
        <f t="shared" si="8"/>
        <v/>
      </c>
      <c r="AF61" s="240" t="str">
        <f t="shared" si="8"/>
        <v/>
      </c>
      <c r="AG61" s="240" t="str">
        <f t="shared" si="7"/>
        <v/>
      </c>
      <c r="AH61" s="240" t="str">
        <f t="shared" si="7"/>
        <v/>
      </c>
      <c r="AI61" s="238"/>
      <c r="AJ61" s="238"/>
      <c r="AK61" s="241" t="str">
        <f>IFERROR(VLOOKUP($L61,'様式8-2'!$B$11:$N$57,12,FALSE),"")</f>
        <v/>
      </c>
      <c r="AL61" s="241" t="str">
        <f>IFERROR(VLOOKUP($L61,'様式8-2'!$B$11:$N$57,13,FALSE),"")</f>
        <v/>
      </c>
      <c r="AM61" s="458"/>
    </row>
    <row r="62" spans="1:39" x14ac:dyDescent="0.15">
      <c r="A62" s="220">
        <v>51</v>
      </c>
      <c r="C62" s="456"/>
      <c r="D62" s="457"/>
      <c r="E62" s="456"/>
      <c r="F62" s="456"/>
      <c r="G62" s="344">
        <f t="shared" si="2"/>
        <v>0</v>
      </c>
      <c r="H62" s="344">
        <f t="shared" si="3"/>
        <v>0</v>
      </c>
      <c r="I62" s="345" t="str">
        <f t="shared" si="4"/>
        <v/>
      </c>
      <c r="J62" s="345" t="str">
        <f t="shared" si="4"/>
        <v/>
      </c>
      <c r="K62" s="456"/>
      <c r="L62" s="456"/>
      <c r="M62" s="456"/>
      <c r="N62" s="456"/>
      <c r="O62" s="235" t="str">
        <f>IFERROR(VLOOKUP($L62,'様式8-2'!$B$11:$N$57,入力規則!L$8,FALSE),"")</f>
        <v/>
      </c>
      <c r="P62" s="236" t="str">
        <f>IFERROR(VLOOKUP($L62,'様式8-2'!$B$11:$N$57,入力規則!C$8,FALSE),"")</f>
        <v/>
      </c>
      <c r="Q62" s="236" t="str">
        <f>IFERROR(VLOOKUP($L62,'様式8-2'!$B$11:$N$57,入力規則!D$8,FALSE),"")</f>
        <v/>
      </c>
      <c r="R62" s="237" t="str">
        <f>IFERROR(VLOOKUP($L62,'様式8-2'!$B$11:$N$57,入力規則!E$8,FALSE),"")</f>
        <v/>
      </c>
      <c r="S62" s="237" t="str">
        <f>IFERROR(VLOOKUP($L62,'様式8-2'!$B$11:$N$57,入力規則!F$8,FALSE),"")</f>
        <v/>
      </c>
      <c r="T62" s="347" t="str">
        <f t="shared" si="5"/>
        <v/>
      </c>
      <c r="U62" s="347" t="str">
        <f t="shared" si="5"/>
        <v/>
      </c>
      <c r="V62" s="237" t="str">
        <f>IFERROR(VLOOKUP($L62,'様式8-2'!$B$11:$N$57,入力規則!G$8,FALSE),"")</f>
        <v/>
      </c>
      <c r="W62" s="237" t="str">
        <f>IFERROR(VLOOKUP($L62,'様式8-2'!$B$11:$N$57,入力規則!H$8,FALSE),"")</f>
        <v/>
      </c>
      <c r="X62" s="238"/>
      <c r="Y62" s="238"/>
      <c r="Z62" s="349"/>
      <c r="AA62" s="349"/>
      <c r="AB62" s="456"/>
      <c r="AC62" s="239" t="str">
        <f t="shared" si="8"/>
        <v/>
      </c>
      <c r="AD62" s="239" t="str">
        <f t="shared" si="8"/>
        <v/>
      </c>
      <c r="AE62" s="240" t="str">
        <f t="shared" si="8"/>
        <v/>
      </c>
      <c r="AF62" s="240" t="str">
        <f t="shared" si="8"/>
        <v/>
      </c>
      <c r="AG62" s="240" t="str">
        <f t="shared" si="7"/>
        <v/>
      </c>
      <c r="AH62" s="240" t="str">
        <f t="shared" si="7"/>
        <v/>
      </c>
      <c r="AI62" s="238"/>
      <c r="AJ62" s="238"/>
      <c r="AK62" s="241" t="str">
        <f>IFERROR(VLOOKUP($L62,'様式8-2'!$B$11:$N$57,12,FALSE),"")</f>
        <v/>
      </c>
      <c r="AL62" s="241" t="str">
        <f>IFERROR(VLOOKUP($L62,'様式8-2'!$B$11:$N$57,13,FALSE),"")</f>
        <v/>
      </c>
      <c r="AM62" s="458"/>
    </row>
    <row r="63" spans="1:39" x14ac:dyDescent="0.15">
      <c r="A63" s="220">
        <v>52</v>
      </c>
      <c r="C63" s="456"/>
      <c r="D63" s="457"/>
      <c r="E63" s="456"/>
      <c r="F63" s="456"/>
      <c r="G63" s="344">
        <f t="shared" si="2"/>
        <v>0</v>
      </c>
      <c r="H63" s="344">
        <f t="shared" si="3"/>
        <v>0</v>
      </c>
      <c r="I63" s="345" t="str">
        <f t="shared" si="4"/>
        <v/>
      </c>
      <c r="J63" s="345" t="str">
        <f t="shared" si="4"/>
        <v/>
      </c>
      <c r="K63" s="456"/>
      <c r="L63" s="456"/>
      <c r="M63" s="456"/>
      <c r="N63" s="456"/>
      <c r="O63" s="235" t="str">
        <f>IFERROR(VLOOKUP($L63,'様式8-2'!$B$11:$N$57,入力規則!L$8,FALSE),"")</f>
        <v/>
      </c>
      <c r="P63" s="236" t="str">
        <f>IFERROR(VLOOKUP($L63,'様式8-2'!$B$11:$N$57,入力規則!C$8,FALSE),"")</f>
        <v/>
      </c>
      <c r="Q63" s="236" t="str">
        <f>IFERROR(VLOOKUP($L63,'様式8-2'!$B$11:$N$57,入力規則!D$8,FALSE),"")</f>
        <v/>
      </c>
      <c r="R63" s="237" t="str">
        <f>IFERROR(VLOOKUP($L63,'様式8-2'!$B$11:$N$57,入力規則!E$8,FALSE),"")</f>
        <v/>
      </c>
      <c r="S63" s="237" t="str">
        <f>IFERROR(VLOOKUP($L63,'様式8-2'!$B$11:$N$57,入力規則!F$8,FALSE),"")</f>
        <v/>
      </c>
      <c r="T63" s="347" t="str">
        <f t="shared" si="5"/>
        <v/>
      </c>
      <c r="U63" s="347" t="str">
        <f t="shared" si="5"/>
        <v/>
      </c>
      <c r="V63" s="237" t="str">
        <f>IFERROR(VLOOKUP($L63,'様式8-2'!$B$11:$N$57,入力規則!G$8,FALSE),"")</f>
        <v/>
      </c>
      <c r="W63" s="237" t="str">
        <f>IFERROR(VLOOKUP($L63,'様式8-2'!$B$11:$N$57,入力規則!H$8,FALSE),"")</f>
        <v/>
      </c>
      <c r="X63" s="238"/>
      <c r="Y63" s="238"/>
      <c r="Z63" s="349"/>
      <c r="AA63" s="349"/>
      <c r="AB63" s="456"/>
      <c r="AC63" s="239" t="str">
        <f t="shared" si="8"/>
        <v/>
      </c>
      <c r="AD63" s="239" t="str">
        <f t="shared" si="8"/>
        <v/>
      </c>
      <c r="AE63" s="240" t="str">
        <f t="shared" si="8"/>
        <v/>
      </c>
      <c r="AF63" s="240" t="str">
        <f t="shared" si="8"/>
        <v/>
      </c>
      <c r="AG63" s="240" t="str">
        <f t="shared" si="7"/>
        <v/>
      </c>
      <c r="AH63" s="240" t="str">
        <f t="shared" si="7"/>
        <v/>
      </c>
      <c r="AI63" s="238"/>
      <c r="AJ63" s="238"/>
      <c r="AK63" s="241" t="str">
        <f>IFERROR(VLOOKUP($L63,'様式8-2'!$B$11:$N$57,12,FALSE),"")</f>
        <v/>
      </c>
      <c r="AL63" s="241" t="str">
        <f>IFERROR(VLOOKUP($L63,'様式8-2'!$B$11:$N$57,13,FALSE),"")</f>
        <v/>
      </c>
      <c r="AM63" s="458"/>
    </row>
    <row r="64" spans="1:39" x14ac:dyDescent="0.15">
      <c r="A64" s="220">
        <v>53</v>
      </c>
      <c r="C64" s="456"/>
      <c r="D64" s="457"/>
      <c r="E64" s="456"/>
      <c r="F64" s="456"/>
      <c r="G64" s="344">
        <f t="shared" si="2"/>
        <v>0</v>
      </c>
      <c r="H64" s="344">
        <f t="shared" si="3"/>
        <v>0</v>
      </c>
      <c r="I64" s="345" t="str">
        <f t="shared" si="4"/>
        <v/>
      </c>
      <c r="J64" s="345" t="str">
        <f t="shared" si="4"/>
        <v/>
      </c>
      <c r="K64" s="456"/>
      <c r="L64" s="456"/>
      <c r="M64" s="456"/>
      <c r="N64" s="456"/>
      <c r="O64" s="235" t="str">
        <f>IFERROR(VLOOKUP($L64,'様式8-2'!$B$11:$N$57,入力規則!L$8,FALSE),"")</f>
        <v/>
      </c>
      <c r="P64" s="236" t="str">
        <f>IFERROR(VLOOKUP($L64,'様式8-2'!$B$11:$N$57,入力規則!C$8,FALSE),"")</f>
        <v/>
      </c>
      <c r="Q64" s="236" t="str">
        <f>IFERROR(VLOOKUP($L64,'様式8-2'!$B$11:$N$57,入力規則!D$8,FALSE),"")</f>
        <v/>
      </c>
      <c r="R64" s="237" t="str">
        <f>IFERROR(VLOOKUP($L64,'様式8-2'!$B$11:$N$57,入力規則!E$8,FALSE),"")</f>
        <v/>
      </c>
      <c r="S64" s="237" t="str">
        <f>IFERROR(VLOOKUP($L64,'様式8-2'!$B$11:$N$57,入力規則!F$8,FALSE),"")</f>
        <v/>
      </c>
      <c r="T64" s="347" t="str">
        <f t="shared" si="5"/>
        <v/>
      </c>
      <c r="U64" s="347" t="str">
        <f t="shared" si="5"/>
        <v/>
      </c>
      <c r="V64" s="237" t="str">
        <f>IFERROR(VLOOKUP($L64,'様式8-2'!$B$11:$N$57,入力規則!G$8,FALSE),"")</f>
        <v/>
      </c>
      <c r="W64" s="237" t="str">
        <f>IFERROR(VLOOKUP($L64,'様式8-2'!$B$11:$N$57,入力規則!H$8,FALSE),"")</f>
        <v/>
      </c>
      <c r="X64" s="238"/>
      <c r="Y64" s="238"/>
      <c r="Z64" s="349"/>
      <c r="AA64" s="349"/>
      <c r="AB64" s="456"/>
      <c r="AC64" s="239" t="str">
        <f t="shared" si="8"/>
        <v/>
      </c>
      <c r="AD64" s="239" t="str">
        <f t="shared" si="8"/>
        <v/>
      </c>
      <c r="AE64" s="240" t="str">
        <f t="shared" si="8"/>
        <v/>
      </c>
      <c r="AF64" s="240" t="str">
        <f t="shared" si="8"/>
        <v/>
      </c>
      <c r="AG64" s="240" t="str">
        <f t="shared" si="7"/>
        <v/>
      </c>
      <c r="AH64" s="240" t="str">
        <f t="shared" si="7"/>
        <v/>
      </c>
      <c r="AI64" s="238"/>
      <c r="AJ64" s="238"/>
      <c r="AK64" s="241" t="str">
        <f>IFERROR(VLOOKUP($L64,'様式8-2'!$B$11:$N$57,12,FALSE),"")</f>
        <v/>
      </c>
      <c r="AL64" s="241" t="str">
        <f>IFERROR(VLOOKUP($L64,'様式8-2'!$B$11:$N$57,13,FALSE),"")</f>
        <v/>
      </c>
      <c r="AM64" s="458"/>
    </row>
    <row r="65" spans="1:39" x14ac:dyDescent="0.15">
      <c r="A65" s="220">
        <v>54</v>
      </c>
      <c r="C65" s="456"/>
      <c r="D65" s="457"/>
      <c r="E65" s="456"/>
      <c r="F65" s="456"/>
      <c r="G65" s="344">
        <f t="shared" si="2"/>
        <v>0</v>
      </c>
      <c r="H65" s="344">
        <f t="shared" si="3"/>
        <v>0</v>
      </c>
      <c r="I65" s="345" t="str">
        <f t="shared" si="4"/>
        <v/>
      </c>
      <c r="J65" s="345" t="str">
        <f t="shared" si="4"/>
        <v/>
      </c>
      <c r="K65" s="456"/>
      <c r="L65" s="456"/>
      <c r="M65" s="456"/>
      <c r="N65" s="456"/>
      <c r="O65" s="235" t="str">
        <f>IFERROR(VLOOKUP($L65,'様式8-2'!$B$11:$N$57,入力規則!L$8,FALSE),"")</f>
        <v/>
      </c>
      <c r="P65" s="236" t="str">
        <f>IFERROR(VLOOKUP($L65,'様式8-2'!$B$11:$N$57,入力規則!C$8,FALSE),"")</f>
        <v/>
      </c>
      <c r="Q65" s="236" t="str">
        <f>IFERROR(VLOOKUP($L65,'様式8-2'!$B$11:$N$57,入力規則!D$8,FALSE),"")</f>
        <v/>
      </c>
      <c r="R65" s="237" t="str">
        <f>IFERROR(VLOOKUP($L65,'様式8-2'!$B$11:$N$57,入力規則!E$8,FALSE),"")</f>
        <v/>
      </c>
      <c r="S65" s="237" t="str">
        <f>IFERROR(VLOOKUP($L65,'様式8-2'!$B$11:$N$57,入力規則!F$8,FALSE),"")</f>
        <v/>
      </c>
      <c r="T65" s="347" t="str">
        <f t="shared" si="5"/>
        <v/>
      </c>
      <c r="U65" s="347" t="str">
        <f t="shared" si="5"/>
        <v/>
      </c>
      <c r="V65" s="237" t="str">
        <f>IFERROR(VLOOKUP($L65,'様式8-2'!$B$11:$N$57,入力規則!G$8,FALSE),"")</f>
        <v/>
      </c>
      <c r="W65" s="237" t="str">
        <f>IFERROR(VLOOKUP($L65,'様式8-2'!$B$11:$N$57,入力規則!H$8,FALSE),"")</f>
        <v/>
      </c>
      <c r="X65" s="238"/>
      <c r="Y65" s="238"/>
      <c r="Z65" s="349"/>
      <c r="AA65" s="349"/>
      <c r="AB65" s="456"/>
      <c r="AC65" s="239" t="str">
        <f t="shared" si="8"/>
        <v/>
      </c>
      <c r="AD65" s="239" t="str">
        <f t="shared" si="8"/>
        <v/>
      </c>
      <c r="AE65" s="240" t="str">
        <f t="shared" si="8"/>
        <v/>
      </c>
      <c r="AF65" s="240" t="str">
        <f t="shared" si="8"/>
        <v/>
      </c>
      <c r="AG65" s="240" t="str">
        <f t="shared" si="7"/>
        <v/>
      </c>
      <c r="AH65" s="240" t="str">
        <f t="shared" si="7"/>
        <v/>
      </c>
      <c r="AI65" s="238"/>
      <c r="AJ65" s="238"/>
      <c r="AK65" s="241" t="str">
        <f>IFERROR(VLOOKUP($L65,'様式8-2'!$B$11:$N$57,12,FALSE),"")</f>
        <v/>
      </c>
      <c r="AL65" s="241" t="str">
        <f>IFERROR(VLOOKUP($L65,'様式8-2'!$B$11:$N$57,13,FALSE),"")</f>
        <v/>
      </c>
      <c r="AM65" s="458"/>
    </row>
    <row r="66" spans="1:39" x14ac:dyDescent="0.15">
      <c r="A66" s="220">
        <v>55</v>
      </c>
      <c r="C66" s="456"/>
      <c r="D66" s="457"/>
      <c r="E66" s="456"/>
      <c r="F66" s="456"/>
      <c r="G66" s="344">
        <f t="shared" si="2"/>
        <v>0</v>
      </c>
      <c r="H66" s="344">
        <f t="shared" si="3"/>
        <v>0</v>
      </c>
      <c r="I66" s="345" t="str">
        <f t="shared" si="4"/>
        <v/>
      </c>
      <c r="J66" s="345" t="str">
        <f t="shared" si="4"/>
        <v/>
      </c>
      <c r="K66" s="456"/>
      <c r="L66" s="456"/>
      <c r="M66" s="456"/>
      <c r="N66" s="456"/>
      <c r="O66" s="235" t="str">
        <f>IFERROR(VLOOKUP($L66,'様式8-2'!$B$11:$N$57,入力規則!L$8,FALSE),"")</f>
        <v/>
      </c>
      <c r="P66" s="236" t="str">
        <f>IFERROR(VLOOKUP($L66,'様式8-2'!$B$11:$N$57,入力規則!C$8,FALSE),"")</f>
        <v/>
      </c>
      <c r="Q66" s="236" t="str">
        <f>IFERROR(VLOOKUP($L66,'様式8-2'!$B$11:$N$57,入力規則!D$8,FALSE),"")</f>
        <v/>
      </c>
      <c r="R66" s="237" t="str">
        <f>IFERROR(VLOOKUP($L66,'様式8-2'!$B$11:$N$57,入力規則!E$8,FALSE),"")</f>
        <v/>
      </c>
      <c r="S66" s="237" t="str">
        <f>IFERROR(VLOOKUP($L66,'様式8-2'!$B$11:$N$57,入力規則!F$8,FALSE),"")</f>
        <v/>
      </c>
      <c r="T66" s="347" t="str">
        <f t="shared" si="5"/>
        <v/>
      </c>
      <c r="U66" s="347" t="str">
        <f t="shared" si="5"/>
        <v/>
      </c>
      <c r="V66" s="237" t="str">
        <f>IFERROR(VLOOKUP($L66,'様式8-2'!$B$11:$N$57,入力規則!G$8,FALSE),"")</f>
        <v/>
      </c>
      <c r="W66" s="237" t="str">
        <f>IFERROR(VLOOKUP($L66,'様式8-2'!$B$11:$N$57,入力規則!H$8,FALSE),"")</f>
        <v/>
      </c>
      <c r="X66" s="238"/>
      <c r="Y66" s="238"/>
      <c r="Z66" s="349"/>
      <c r="AA66" s="349"/>
      <c r="AB66" s="456"/>
      <c r="AC66" s="239" t="str">
        <f t="shared" si="8"/>
        <v/>
      </c>
      <c r="AD66" s="239" t="str">
        <f t="shared" si="8"/>
        <v/>
      </c>
      <c r="AE66" s="240" t="str">
        <f t="shared" si="8"/>
        <v/>
      </c>
      <c r="AF66" s="240" t="str">
        <f t="shared" si="8"/>
        <v/>
      </c>
      <c r="AG66" s="240" t="str">
        <f t="shared" si="7"/>
        <v/>
      </c>
      <c r="AH66" s="240" t="str">
        <f t="shared" si="7"/>
        <v/>
      </c>
      <c r="AI66" s="238"/>
      <c r="AJ66" s="238"/>
      <c r="AK66" s="241" t="str">
        <f>IFERROR(VLOOKUP($L66,'様式8-2'!$B$11:$N$57,12,FALSE),"")</f>
        <v/>
      </c>
      <c r="AL66" s="241" t="str">
        <f>IFERROR(VLOOKUP($L66,'様式8-2'!$B$11:$N$57,13,FALSE),"")</f>
        <v/>
      </c>
      <c r="AM66" s="458"/>
    </row>
    <row r="67" spans="1:39" x14ac:dyDescent="0.15">
      <c r="A67" s="220">
        <v>56</v>
      </c>
      <c r="C67" s="456"/>
      <c r="D67" s="457"/>
      <c r="E67" s="456"/>
      <c r="F67" s="456"/>
      <c r="G67" s="344">
        <f t="shared" si="2"/>
        <v>0</v>
      </c>
      <c r="H67" s="344">
        <f t="shared" si="3"/>
        <v>0</v>
      </c>
      <c r="I67" s="345" t="str">
        <f t="shared" si="4"/>
        <v/>
      </c>
      <c r="J67" s="345" t="str">
        <f t="shared" si="4"/>
        <v/>
      </c>
      <c r="K67" s="456"/>
      <c r="L67" s="456"/>
      <c r="M67" s="456"/>
      <c r="N67" s="456"/>
      <c r="O67" s="235" t="str">
        <f>IFERROR(VLOOKUP($L67,'様式8-2'!$B$11:$N$57,入力規則!L$8,FALSE),"")</f>
        <v/>
      </c>
      <c r="P67" s="236" t="str">
        <f>IFERROR(VLOOKUP($L67,'様式8-2'!$B$11:$N$57,入力規則!C$8,FALSE),"")</f>
        <v/>
      </c>
      <c r="Q67" s="236" t="str">
        <f>IFERROR(VLOOKUP($L67,'様式8-2'!$B$11:$N$57,入力規則!D$8,FALSE),"")</f>
        <v/>
      </c>
      <c r="R67" s="237" t="str">
        <f>IFERROR(VLOOKUP($L67,'様式8-2'!$B$11:$N$57,入力規則!E$8,FALSE),"")</f>
        <v/>
      </c>
      <c r="S67" s="237" t="str">
        <f>IFERROR(VLOOKUP($L67,'様式8-2'!$B$11:$N$57,入力規則!F$8,FALSE),"")</f>
        <v/>
      </c>
      <c r="T67" s="347" t="str">
        <f t="shared" si="5"/>
        <v/>
      </c>
      <c r="U67" s="347" t="str">
        <f t="shared" si="5"/>
        <v/>
      </c>
      <c r="V67" s="237" t="str">
        <f>IFERROR(VLOOKUP($L67,'様式8-2'!$B$11:$N$57,入力規則!G$8,FALSE),"")</f>
        <v/>
      </c>
      <c r="W67" s="237" t="str">
        <f>IFERROR(VLOOKUP($L67,'様式8-2'!$B$11:$N$57,入力規則!H$8,FALSE),"")</f>
        <v/>
      </c>
      <c r="X67" s="238"/>
      <c r="Y67" s="238"/>
      <c r="Z67" s="349"/>
      <c r="AA67" s="349"/>
      <c r="AB67" s="456"/>
      <c r="AC67" s="239" t="str">
        <f t="shared" si="8"/>
        <v/>
      </c>
      <c r="AD67" s="239" t="str">
        <f t="shared" si="8"/>
        <v/>
      </c>
      <c r="AE67" s="240" t="str">
        <f t="shared" si="8"/>
        <v/>
      </c>
      <c r="AF67" s="240" t="str">
        <f t="shared" si="8"/>
        <v/>
      </c>
      <c r="AG67" s="240" t="str">
        <f t="shared" si="7"/>
        <v/>
      </c>
      <c r="AH67" s="240" t="str">
        <f t="shared" si="7"/>
        <v/>
      </c>
      <c r="AI67" s="238"/>
      <c r="AJ67" s="238"/>
      <c r="AK67" s="241" t="str">
        <f>IFERROR(VLOOKUP($L67,'様式8-2'!$B$11:$N$57,12,FALSE),"")</f>
        <v/>
      </c>
      <c r="AL67" s="241" t="str">
        <f>IFERROR(VLOOKUP($L67,'様式8-2'!$B$11:$N$57,13,FALSE),"")</f>
        <v/>
      </c>
      <c r="AM67" s="458"/>
    </row>
    <row r="68" spans="1:39" x14ac:dyDescent="0.15">
      <c r="A68" s="220">
        <v>57</v>
      </c>
      <c r="C68" s="456"/>
      <c r="D68" s="457"/>
      <c r="E68" s="456"/>
      <c r="F68" s="456"/>
      <c r="G68" s="344">
        <f t="shared" si="2"/>
        <v>0</v>
      </c>
      <c r="H68" s="344">
        <f t="shared" si="3"/>
        <v>0</v>
      </c>
      <c r="I68" s="345" t="str">
        <f t="shared" si="4"/>
        <v/>
      </c>
      <c r="J68" s="345" t="str">
        <f t="shared" si="4"/>
        <v/>
      </c>
      <c r="K68" s="456"/>
      <c r="L68" s="456"/>
      <c r="M68" s="456"/>
      <c r="N68" s="456"/>
      <c r="O68" s="235" t="str">
        <f>IFERROR(VLOOKUP($L68,'様式8-2'!$B$11:$N$57,入力規則!L$8,FALSE),"")</f>
        <v/>
      </c>
      <c r="P68" s="236" t="str">
        <f>IFERROR(VLOOKUP($L68,'様式8-2'!$B$11:$N$57,入力規則!C$8,FALSE),"")</f>
        <v/>
      </c>
      <c r="Q68" s="236" t="str">
        <f>IFERROR(VLOOKUP($L68,'様式8-2'!$B$11:$N$57,入力規則!D$8,FALSE),"")</f>
        <v/>
      </c>
      <c r="R68" s="237" t="str">
        <f>IFERROR(VLOOKUP($L68,'様式8-2'!$B$11:$N$57,入力規則!E$8,FALSE),"")</f>
        <v/>
      </c>
      <c r="S68" s="237" t="str">
        <f>IFERROR(VLOOKUP($L68,'様式8-2'!$B$11:$N$57,入力規則!F$8,FALSE),"")</f>
        <v/>
      </c>
      <c r="T68" s="347" t="str">
        <f t="shared" si="5"/>
        <v/>
      </c>
      <c r="U68" s="347" t="str">
        <f t="shared" si="5"/>
        <v/>
      </c>
      <c r="V68" s="237" t="str">
        <f>IFERROR(VLOOKUP($L68,'様式8-2'!$B$11:$N$57,入力規則!G$8,FALSE),"")</f>
        <v/>
      </c>
      <c r="W68" s="237" t="str">
        <f>IFERROR(VLOOKUP($L68,'様式8-2'!$B$11:$N$57,入力規則!H$8,FALSE),"")</f>
        <v/>
      </c>
      <c r="X68" s="238"/>
      <c r="Y68" s="238"/>
      <c r="Z68" s="349"/>
      <c r="AA68" s="349"/>
      <c r="AB68" s="456"/>
      <c r="AC68" s="239" t="str">
        <f t="shared" si="8"/>
        <v/>
      </c>
      <c r="AD68" s="239" t="str">
        <f t="shared" si="8"/>
        <v/>
      </c>
      <c r="AE68" s="240" t="str">
        <f t="shared" si="8"/>
        <v/>
      </c>
      <c r="AF68" s="240" t="str">
        <f t="shared" si="8"/>
        <v/>
      </c>
      <c r="AG68" s="240" t="str">
        <f t="shared" si="7"/>
        <v/>
      </c>
      <c r="AH68" s="240" t="str">
        <f t="shared" si="7"/>
        <v/>
      </c>
      <c r="AI68" s="238"/>
      <c r="AJ68" s="238"/>
      <c r="AK68" s="241" t="str">
        <f>IFERROR(VLOOKUP($L68,'様式8-2'!$B$11:$N$57,12,FALSE),"")</f>
        <v/>
      </c>
      <c r="AL68" s="241" t="str">
        <f>IFERROR(VLOOKUP($L68,'様式8-2'!$B$11:$N$57,13,FALSE),"")</f>
        <v/>
      </c>
      <c r="AM68" s="458"/>
    </row>
    <row r="69" spans="1:39" x14ac:dyDescent="0.15">
      <c r="A69" s="220">
        <v>58</v>
      </c>
      <c r="C69" s="456"/>
      <c r="D69" s="457"/>
      <c r="E69" s="456"/>
      <c r="F69" s="456"/>
      <c r="G69" s="344">
        <f t="shared" si="2"/>
        <v>0</v>
      </c>
      <c r="H69" s="344">
        <f t="shared" si="3"/>
        <v>0</v>
      </c>
      <c r="I69" s="345" t="str">
        <f t="shared" si="4"/>
        <v/>
      </c>
      <c r="J69" s="345" t="str">
        <f t="shared" si="4"/>
        <v/>
      </c>
      <c r="K69" s="456"/>
      <c r="L69" s="456"/>
      <c r="M69" s="456"/>
      <c r="N69" s="456"/>
      <c r="O69" s="235" t="str">
        <f>IFERROR(VLOOKUP($L69,'様式8-2'!$B$11:$N$57,入力規則!L$8,FALSE),"")</f>
        <v/>
      </c>
      <c r="P69" s="236" t="str">
        <f>IFERROR(VLOOKUP($L69,'様式8-2'!$B$11:$N$57,入力規則!C$8,FALSE),"")</f>
        <v/>
      </c>
      <c r="Q69" s="236" t="str">
        <f>IFERROR(VLOOKUP($L69,'様式8-2'!$B$11:$N$57,入力規則!D$8,FALSE),"")</f>
        <v/>
      </c>
      <c r="R69" s="237" t="str">
        <f>IFERROR(VLOOKUP($L69,'様式8-2'!$B$11:$N$57,入力規則!E$8,FALSE),"")</f>
        <v/>
      </c>
      <c r="S69" s="237" t="str">
        <f>IFERROR(VLOOKUP($L69,'様式8-2'!$B$11:$N$57,入力規則!F$8,FALSE),"")</f>
        <v/>
      </c>
      <c r="T69" s="347" t="str">
        <f t="shared" si="5"/>
        <v/>
      </c>
      <c r="U69" s="347" t="str">
        <f t="shared" si="5"/>
        <v/>
      </c>
      <c r="V69" s="237" t="str">
        <f>IFERROR(VLOOKUP($L69,'様式8-2'!$B$11:$N$57,入力規則!G$8,FALSE),"")</f>
        <v/>
      </c>
      <c r="W69" s="237" t="str">
        <f>IFERROR(VLOOKUP($L69,'様式8-2'!$B$11:$N$57,入力規則!H$8,FALSE),"")</f>
        <v/>
      </c>
      <c r="X69" s="238"/>
      <c r="Y69" s="238"/>
      <c r="Z69" s="349"/>
      <c r="AA69" s="349"/>
      <c r="AB69" s="456"/>
      <c r="AC69" s="239" t="str">
        <f t="shared" si="8"/>
        <v/>
      </c>
      <c r="AD69" s="239" t="str">
        <f t="shared" si="8"/>
        <v/>
      </c>
      <c r="AE69" s="240" t="str">
        <f t="shared" si="8"/>
        <v/>
      </c>
      <c r="AF69" s="240" t="str">
        <f t="shared" si="8"/>
        <v/>
      </c>
      <c r="AG69" s="240" t="str">
        <f t="shared" si="7"/>
        <v/>
      </c>
      <c r="AH69" s="240" t="str">
        <f t="shared" si="7"/>
        <v/>
      </c>
      <c r="AI69" s="238"/>
      <c r="AJ69" s="238"/>
      <c r="AK69" s="241" t="str">
        <f>IFERROR(VLOOKUP($L69,'様式8-2'!$B$11:$N$57,12,FALSE),"")</f>
        <v/>
      </c>
      <c r="AL69" s="241" t="str">
        <f>IFERROR(VLOOKUP($L69,'様式8-2'!$B$11:$N$57,13,FALSE),"")</f>
        <v/>
      </c>
      <c r="AM69" s="458"/>
    </row>
    <row r="70" spans="1:39" x14ac:dyDescent="0.15">
      <c r="A70" s="220">
        <v>59</v>
      </c>
      <c r="C70" s="456"/>
      <c r="D70" s="457"/>
      <c r="E70" s="456"/>
      <c r="F70" s="456"/>
      <c r="G70" s="344">
        <f t="shared" si="2"/>
        <v>0</v>
      </c>
      <c r="H70" s="344">
        <f t="shared" si="3"/>
        <v>0</v>
      </c>
      <c r="I70" s="345" t="str">
        <f t="shared" si="4"/>
        <v/>
      </c>
      <c r="J70" s="345" t="str">
        <f t="shared" si="4"/>
        <v/>
      </c>
      <c r="K70" s="456"/>
      <c r="L70" s="456"/>
      <c r="M70" s="456"/>
      <c r="N70" s="456"/>
      <c r="O70" s="235" t="str">
        <f>IFERROR(VLOOKUP($L70,'様式8-2'!$B$11:$N$57,入力規則!L$8,FALSE),"")</f>
        <v/>
      </c>
      <c r="P70" s="236" t="str">
        <f>IFERROR(VLOOKUP($L70,'様式8-2'!$B$11:$N$57,入力規則!C$8,FALSE),"")</f>
        <v/>
      </c>
      <c r="Q70" s="236" t="str">
        <f>IFERROR(VLOOKUP($L70,'様式8-2'!$B$11:$N$57,入力規則!D$8,FALSE),"")</f>
        <v/>
      </c>
      <c r="R70" s="237" t="str">
        <f>IFERROR(VLOOKUP($L70,'様式8-2'!$B$11:$N$57,入力規則!E$8,FALSE),"")</f>
        <v/>
      </c>
      <c r="S70" s="237" t="str">
        <f>IFERROR(VLOOKUP($L70,'様式8-2'!$B$11:$N$57,入力規則!F$8,FALSE),"")</f>
        <v/>
      </c>
      <c r="T70" s="347" t="str">
        <f t="shared" si="5"/>
        <v/>
      </c>
      <c r="U70" s="347" t="str">
        <f t="shared" si="5"/>
        <v/>
      </c>
      <c r="V70" s="237" t="str">
        <f>IFERROR(VLOOKUP($L70,'様式8-2'!$B$11:$N$57,入力規則!G$8,FALSE),"")</f>
        <v/>
      </c>
      <c r="W70" s="237" t="str">
        <f>IFERROR(VLOOKUP($L70,'様式8-2'!$B$11:$N$57,入力規則!H$8,FALSE),"")</f>
        <v/>
      </c>
      <c r="X70" s="238"/>
      <c r="Y70" s="238"/>
      <c r="Z70" s="349"/>
      <c r="AA70" s="349"/>
      <c r="AB70" s="456"/>
      <c r="AC70" s="239" t="str">
        <f t="shared" si="8"/>
        <v/>
      </c>
      <c r="AD70" s="239" t="str">
        <f t="shared" si="8"/>
        <v/>
      </c>
      <c r="AE70" s="240" t="str">
        <f t="shared" si="8"/>
        <v/>
      </c>
      <c r="AF70" s="240" t="str">
        <f t="shared" si="8"/>
        <v/>
      </c>
      <c r="AG70" s="240" t="str">
        <f t="shared" si="7"/>
        <v/>
      </c>
      <c r="AH70" s="240" t="str">
        <f t="shared" si="7"/>
        <v/>
      </c>
      <c r="AI70" s="238"/>
      <c r="AJ70" s="238"/>
      <c r="AK70" s="241" t="str">
        <f>IFERROR(VLOOKUP($L70,'様式8-2'!$B$11:$N$57,12,FALSE),"")</f>
        <v/>
      </c>
      <c r="AL70" s="241" t="str">
        <f>IFERROR(VLOOKUP($L70,'様式8-2'!$B$11:$N$57,13,FALSE),"")</f>
        <v/>
      </c>
      <c r="AM70" s="458"/>
    </row>
    <row r="71" spans="1:39" x14ac:dyDescent="0.15">
      <c r="A71" s="220">
        <v>60</v>
      </c>
      <c r="C71" s="456"/>
      <c r="D71" s="457"/>
      <c r="E71" s="456"/>
      <c r="F71" s="456"/>
      <c r="G71" s="344">
        <f t="shared" si="2"/>
        <v>0</v>
      </c>
      <c r="H71" s="344">
        <f t="shared" si="3"/>
        <v>0</v>
      </c>
      <c r="I71" s="345" t="str">
        <f t="shared" si="4"/>
        <v/>
      </c>
      <c r="J71" s="345" t="str">
        <f t="shared" si="4"/>
        <v/>
      </c>
      <c r="K71" s="456"/>
      <c r="L71" s="456"/>
      <c r="M71" s="456"/>
      <c r="N71" s="456"/>
      <c r="O71" s="235" t="str">
        <f>IFERROR(VLOOKUP($L71,'様式8-2'!$B$11:$N$57,入力規則!L$8,FALSE),"")</f>
        <v/>
      </c>
      <c r="P71" s="236" t="str">
        <f>IFERROR(VLOOKUP($L71,'様式8-2'!$B$11:$N$57,入力規則!C$8,FALSE),"")</f>
        <v/>
      </c>
      <c r="Q71" s="236" t="str">
        <f>IFERROR(VLOOKUP($L71,'様式8-2'!$B$11:$N$57,入力規則!D$8,FALSE),"")</f>
        <v/>
      </c>
      <c r="R71" s="237" t="str">
        <f>IFERROR(VLOOKUP($L71,'様式8-2'!$B$11:$N$57,入力規則!E$8,FALSE),"")</f>
        <v/>
      </c>
      <c r="S71" s="237" t="str">
        <f>IFERROR(VLOOKUP($L71,'様式8-2'!$B$11:$N$57,入力規則!F$8,FALSE),"")</f>
        <v/>
      </c>
      <c r="T71" s="347" t="str">
        <f t="shared" si="5"/>
        <v/>
      </c>
      <c r="U71" s="347" t="str">
        <f t="shared" si="5"/>
        <v/>
      </c>
      <c r="V71" s="237" t="str">
        <f>IFERROR(VLOOKUP($L71,'様式8-2'!$B$11:$N$57,入力規則!G$8,FALSE),"")</f>
        <v/>
      </c>
      <c r="W71" s="237" t="str">
        <f>IFERROR(VLOOKUP($L71,'様式8-2'!$B$11:$N$57,入力規則!H$8,FALSE),"")</f>
        <v/>
      </c>
      <c r="X71" s="238"/>
      <c r="Y71" s="238"/>
      <c r="Z71" s="349"/>
      <c r="AA71" s="349"/>
      <c r="AB71" s="456"/>
      <c r="AC71" s="239" t="str">
        <f t="shared" si="8"/>
        <v/>
      </c>
      <c r="AD71" s="239" t="str">
        <f t="shared" si="8"/>
        <v/>
      </c>
      <c r="AE71" s="240" t="str">
        <f t="shared" si="8"/>
        <v/>
      </c>
      <c r="AF71" s="240" t="str">
        <f t="shared" si="8"/>
        <v/>
      </c>
      <c r="AG71" s="240" t="str">
        <f t="shared" si="7"/>
        <v/>
      </c>
      <c r="AH71" s="240" t="str">
        <f t="shared" si="7"/>
        <v/>
      </c>
      <c r="AI71" s="238"/>
      <c r="AJ71" s="238"/>
      <c r="AK71" s="241" t="str">
        <f>IFERROR(VLOOKUP($L71,'様式8-2'!$B$11:$N$57,12,FALSE),"")</f>
        <v/>
      </c>
      <c r="AL71" s="241" t="str">
        <f>IFERROR(VLOOKUP($L71,'様式8-2'!$B$11:$N$57,13,FALSE),"")</f>
        <v/>
      </c>
      <c r="AM71" s="458"/>
    </row>
    <row r="72" spans="1:39" x14ac:dyDescent="0.15">
      <c r="A72" s="220">
        <v>61</v>
      </c>
      <c r="C72" s="456"/>
      <c r="D72" s="457"/>
      <c r="E72" s="456"/>
      <c r="F72" s="456"/>
      <c r="G72" s="344">
        <f t="shared" si="2"/>
        <v>0</v>
      </c>
      <c r="H72" s="344">
        <f t="shared" si="3"/>
        <v>0</v>
      </c>
      <c r="I72" s="345" t="str">
        <f t="shared" si="4"/>
        <v/>
      </c>
      <c r="J72" s="345" t="str">
        <f t="shared" si="4"/>
        <v/>
      </c>
      <c r="K72" s="456"/>
      <c r="L72" s="456"/>
      <c r="M72" s="456"/>
      <c r="N72" s="456"/>
      <c r="O72" s="235" t="str">
        <f>IFERROR(VLOOKUP($L72,'様式8-2'!$B$11:$N$57,入力規則!L$8,FALSE),"")</f>
        <v/>
      </c>
      <c r="P72" s="236" t="str">
        <f>IFERROR(VLOOKUP($L72,'様式8-2'!$B$11:$N$57,入力規則!C$8,FALSE),"")</f>
        <v/>
      </c>
      <c r="Q72" s="236" t="str">
        <f>IFERROR(VLOOKUP($L72,'様式8-2'!$B$11:$N$57,入力規則!D$8,FALSE),"")</f>
        <v/>
      </c>
      <c r="R72" s="237" t="str">
        <f>IFERROR(VLOOKUP($L72,'様式8-2'!$B$11:$N$57,入力規則!E$8,FALSE),"")</f>
        <v/>
      </c>
      <c r="S72" s="237" t="str">
        <f>IFERROR(VLOOKUP($L72,'様式8-2'!$B$11:$N$57,入力規則!F$8,FALSE),"")</f>
        <v/>
      </c>
      <c r="T72" s="347" t="str">
        <f t="shared" si="5"/>
        <v/>
      </c>
      <c r="U72" s="347" t="str">
        <f t="shared" si="5"/>
        <v/>
      </c>
      <c r="V72" s="237" t="str">
        <f>IFERROR(VLOOKUP($L72,'様式8-2'!$B$11:$N$57,入力規則!G$8,FALSE),"")</f>
        <v/>
      </c>
      <c r="W72" s="237" t="str">
        <f>IFERROR(VLOOKUP($L72,'様式8-2'!$B$11:$N$57,入力規則!H$8,FALSE),"")</f>
        <v/>
      </c>
      <c r="X72" s="238"/>
      <c r="Y72" s="238"/>
      <c r="Z72" s="349"/>
      <c r="AA72" s="349"/>
      <c r="AB72" s="456"/>
      <c r="AC72" s="239" t="str">
        <f t="shared" si="8"/>
        <v/>
      </c>
      <c r="AD72" s="239" t="str">
        <f t="shared" si="8"/>
        <v/>
      </c>
      <c r="AE72" s="240" t="str">
        <f t="shared" si="8"/>
        <v/>
      </c>
      <c r="AF72" s="240" t="str">
        <f t="shared" si="8"/>
        <v/>
      </c>
      <c r="AG72" s="240" t="str">
        <f t="shared" si="7"/>
        <v/>
      </c>
      <c r="AH72" s="240" t="str">
        <f t="shared" si="7"/>
        <v/>
      </c>
      <c r="AI72" s="238"/>
      <c r="AJ72" s="238"/>
      <c r="AK72" s="241" t="str">
        <f>IFERROR(VLOOKUP($L72,'様式8-2'!$B$11:$N$57,12,FALSE),"")</f>
        <v/>
      </c>
      <c r="AL72" s="241" t="str">
        <f>IFERROR(VLOOKUP($L72,'様式8-2'!$B$11:$N$57,13,FALSE),"")</f>
        <v/>
      </c>
      <c r="AM72" s="458"/>
    </row>
    <row r="73" spans="1:39" x14ac:dyDescent="0.15">
      <c r="A73" s="220">
        <v>62</v>
      </c>
      <c r="C73" s="456"/>
      <c r="D73" s="457"/>
      <c r="E73" s="456"/>
      <c r="F73" s="456"/>
      <c r="G73" s="344">
        <f t="shared" si="2"/>
        <v>0</v>
      </c>
      <c r="H73" s="344">
        <f t="shared" si="3"/>
        <v>0</v>
      </c>
      <c r="I73" s="345" t="str">
        <f t="shared" si="4"/>
        <v/>
      </c>
      <c r="J73" s="345" t="str">
        <f t="shared" si="4"/>
        <v/>
      </c>
      <c r="K73" s="456"/>
      <c r="L73" s="456"/>
      <c r="M73" s="456"/>
      <c r="N73" s="456"/>
      <c r="O73" s="235" t="str">
        <f>IFERROR(VLOOKUP($L73,'様式8-2'!$B$11:$N$57,入力規則!L$8,FALSE),"")</f>
        <v/>
      </c>
      <c r="P73" s="236" t="str">
        <f>IFERROR(VLOOKUP($L73,'様式8-2'!$B$11:$N$57,入力規則!C$8,FALSE),"")</f>
        <v/>
      </c>
      <c r="Q73" s="236" t="str">
        <f>IFERROR(VLOOKUP($L73,'様式8-2'!$B$11:$N$57,入力規則!D$8,FALSE),"")</f>
        <v/>
      </c>
      <c r="R73" s="237" t="str">
        <f>IFERROR(VLOOKUP($L73,'様式8-2'!$B$11:$N$57,入力規則!E$8,FALSE),"")</f>
        <v/>
      </c>
      <c r="S73" s="237" t="str">
        <f>IFERROR(VLOOKUP($L73,'様式8-2'!$B$11:$N$57,入力規則!F$8,FALSE),"")</f>
        <v/>
      </c>
      <c r="T73" s="347" t="str">
        <f t="shared" si="5"/>
        <v/>
      </c>
      <c r="U73" s="347" t="str">
        <f t="shared" si="5"/>
        <v/>
      </c>
      <c r="V73" s="237" t="str">
        <f>IFERROR(VLOOKUP($L73,'様式8-2'!$B$11:$N$57,入力規則!G$8,FALSE),"")</f>
        <v/>
      </c>
      <c r="W73" s="237" t="str">
        <f>IFERROR(VLOOKUP($L73,'様式8-2'!$B$11:$N$57,入力規則!H$8,FALSE),"")</f>
        <v/>
      </c>
      <c r="X73" s="238"/>
      <c r="Y73" s="238"/>
      <c r="Z73" s="349"/>
      <c r="AA73" s="349"/>
      <c r="AB73" s="456"/>
      <c r="AC73" s="239" t="str">
        <f t="shared" si="8"/>
        <v/>
      </c>
      <c r="AD73" s="239" t="str">
        <f t="shared" si="8"/>
        <v/>
      </c>
      <c r="AE73" s="240" t="str">
        <f t="shared" si="8"/>
        <v/>
      </c>
      <c r="AF73" s="240" t="str">
        <f t="shared" si="8"/>
        <v/>
      </c>
      <c r="AG73" s="240" t="str">
        <f t="shared" si="7"/>
        <v/>
      </c>
      <c r="AH73" s="240" t="str">
        <f t="shared" si="7"/>
        <v/>
      </c>
      <c r="AI73" s="238"/>
      <c r="AJ73" s="238"/>
      <c r="AK73" s="241" t="str">
        <f>IFERROR(VLOOKUP($L73,'様式8-2'!$B$11:$N$57,12,FALSE),"")</f>
        <v/>
      </c>
      <c r="AL73" s="241" t="str">
        <f>IFERROR(VLOOKUP($L73,'様式8-2'!$B$11:$N$57,13,FALSE),"")</f>
        <v/>
      </c>
      <c r="AM73" s="458"/>
    </row>
    <row r="74" spans="1:39" x14ac:dyDescent="0.15">
      <c r="A74" s="220">
        <v>63</v>
      </c>
      <c r="C74" s="456"/>
      <c r="D74" s="457"/>
      <c r="E74" s="456"/>
      <c r="F74" s="456"/>
      <c r="G74" s="344">
        <f t="shared" si="2"/>
        <v>0</v>
      </c>
      <c r="H74" s="344">
        <f t="shared" si="3"/>
        <v>0</v>
      </c>
      <c r="I74" s="345" t="str">
        <f t="shared" si="4"/>
        <v/>
      </c>
      <c r="J74" s="345" t="str">
        <f t="shared" si="4"/>
        <v/>
      </c>
      <c r="K74" s="456"/>
      <c r="L74" s="456"/>
      <c r="M74" s="456"/>
      <c r="N74" s="456"/>
      <c r="O74" s="235" t="str">
        <f>IFERROR(VLOOKUP($L74,'様式8-2'!$B$11:$N$57,入力規則!L$8,FALSE),"")</f>
        <v/>
      </c>
      <c r="P74" s="236" t="str">
        <f>IFERROR(VLOOKUP($L74,'様式8-2'!$B$11:$N$57,入力規則!C$8,FALSE),"")</f>
        <v/>
      </c>
      <c r="Q74" s="236" t="str">
        <f>IFERROR(VLOOKUP($L74,'様式8-2'!$B$11:$N$57,入力規則!D$8,FALSE),"")</f>
        <v/>
      </c>
      <c r="R74" s="237" t="str">
        <f>IFERROR(VLOOKUP($L74,'様式8-2'!$B$11:$N$57,入力規則!E$8,FALSE),"")</f>
        <v/>
      </c>
      <c r="S74" s="237" t="str">
        <f>IFERROR(VLOOKUP($L74,'様式8-2'!$B$11:$N$57,入力規則!F$8,FALSE),"")</f>
        <v/>
      </c>
      <c r="T74" s="347" t="str">
        <f t="shared" si="5"/>
        <v/>
      </c>
      <c r="U74" s="347" t="str">
        <f t="shared" si="5"/>
        <v/>
      </c>
      <c r="V74" s="237" t="str">
        <f>IFERROR(VLOOKUP($L74,'様式8-2'!$B$11:$N$57,入力規則!G$8,FALSE),"")</f>
        <v/>
      </c>
      <c r="W74" s="237" t="str">
        <f>IFERROR(VLOOKUP($L74,'様式8-2'!$B$11:$N$57,入力規則!H$8,FALSE),"")</f>
        <v/>
      </c>
      <c r="X74" s="238"/>
      <c r="Y74" s="238"/>
      <c r="Z74" s="349"/>
      <c r="AA74" s="349"/>
      <c r="AB74" s="456"/>
      <c r="AC74" s="239" t="str">
        <f t="shared" si="8"/>
        <v/>
      </c>
      <c r="AD74" s="239" t="str">
        <f t="shared" si="8"/>
        <v/>
      </c>
      <c r="AE74" s="240" t="str">
        <f t="shared" si="8"/>
        <v/>
      </c>
      <c r="AF74" s="240" t="str">
        <f t="shared" si="8"/>
        <v/>
      </c>
      <c r="AG74" s="240" t="str">
        <f t="shared" si="7"/>
        <v/>
      </c>
      <c r="AH74" s="240" t="str">
        <f t="shared" si="7"/>
        <v/>
      </c>
      <c r="AI74" s="238"/>
      <c r="AJ74" s="238"/>
      <c r="AK74" s="241" t="str">
        <f>IFERROR(VLOOKUP($L74,'様式8-2'!$B$11:$N$57,12,FALSE),"")</f>
        <v/>
      </c>
      <c r="AL74" s="241" t="str">
        <f>IFERROR(VLOOKUP($L74,'様式8-2'!$B$11:$N$57,13,FALSE),"")</f>
        <v/>
      </c>
      <c r="AM74" s="458"/>
    </row>
    <row r="75" spans="1:39" x14ac:dyDescent="0.15">
      <c r="A75" s="220">
        <v>64</v>
      </c>
      <c r="C75" s="456"/>
      <c r="D75" s="457"/>
      <c r="E75" s="456"/>
      <c r="F75" s="456"/>
      <c r="G75" s="344">
        <f t="shared" si="2"/>
        <v>0</v>
      </c>
      <c r="H75" s="344">
        <f t="shared" si="3"/>
        <v>0</v>
      </c>
      <c r="I75" s="345" t="str">
        <f t="shared" si="4"/>
        <v/>
      </c>
      <c r="J75" s="345" t="str">
        <f t="shared" si="4"/>
        <v/>
      </c>
      <c r="K75" s="456"/>
      <c r="L75" s="456"/>
      <c r="M75" s="456"/>
      <c r="N75" s="456"/>
      <c r="O75" s="235" t="str">
        <f>IFERROR(VLOOKUP($L75,'様式8-2'!$B$11:$N$57,入力規則!L$8,FALSE),"")</f>
        <v/>
      </c>
      <c r="P75" s="236" t="str">
        <f>IFERROR(VLOOKUP($L75,'様式8-2'!$B$11:$N$57,入力規則!C$8,FALSE),"")</f>
        <v/>
      </c>
      <c r="Q75" s="236" t="str">
        <f>IFERROR(VLOOKUP($L75,'様式8-2'!$B$11:$N$57,入力規則!D$8,FALSE),"")</f>
        <v/>
      </c>
      <c r="R75" s="237" t="str">
        <f>IFERROR(VLOOKUP($L75,'様式8-2'!$B$11:$N$57,入力規則!E$8,FALSE),"")</f>
        <v/>
      </c>
      <c r="S75" s="237" t="str">
        <f>IFERROR(VLOOKUP($L75,'様式8-2'!$B$11:$N$57,入力規則!F$8,FALSE),"")</f>
        <v/>
      </c>
      <c r="T75" s="347" t="str">
        <f t="shared" si="5"/>
        <v/>
      </c>
      <c r="U75" s="347" t="str">
        <f t="shared" si="5"/>
        <v/>
      </c>
      <c r="V75" s="237" t="str">
        <f>IFERROR(VLOOKUP($L75,'様式8-2'!$B$11:$N$57,入力規則!G$8,FALSE),"")</f>
        <v/>
      </c>
      <c r="W75" s="237" t="str">
        <f>IFERROR(VLOOKUP($L75,'様式8-2'!$B$11:$N$57,入力規則!H$8,FALSE),"")</f>
        <v/>
      </c>
      <c r="X75" s="238"/>
      <c r="Y75" s="238"/>
      <c r="Z75" s="349"/>
      <c r="AA75" s="349"/>
      <c r="AB75" s="456"/>
      <c r="AC75" s="239" t="str">
        <f t="shared" si="8"/>
        <v/>
      </c>
      <c r="AD75" s="239" t="str">
        <f t="shared" si="8"/>
        <v/>
      </c>
      <c r="AE75" s="240" t="str">
        <f t="shared" si="8"/>
        <v/>
      </c>
      <c r="AF75" s="240" t="str">
        <f t="shared" si="8"/>
        <v/>
      </c>
      <c r="AG75" s="240" t="str">
        <f t="shared" si="7"/>
        <v/>
      </c>
      <c r="AH75" s="240" t="str">
        <f t="shared" si="7"/>
        <v/>
      </c>
      <c r="AI75" s="238"/>
      <c r="AJ75" s="238"/>
      <c r="AK75" s="241" t="str">
        <f>IFERROR(VLOOKUP($L75,'様式8-2'!$B$11:$N$57,12,FALSE),"")</f>
        <v/>
      </c>
      <c r="AL75" s="241" t="str">
        <f>IFERROR(VLOOKUP($L75,'様式8-2'!$B$11:$N$57,13,FALSE),"")</f>
        <v/>
      </c>
      <c r="AM75" s="458"/>
    </row>
    <row r="76" spans="1:39" x14ac:dyDescent="0.15">
      <c r="A76" s="220">
        <v>65</v>
      </c>
      <c r="C76" s="456"/>
      <c r="D76" s="457"/>
      <c r="E76" s="456"/>
      <c r="F76" s="456"/>
      <c r="G76" s="344">
        <f t="shared" si="2"/>
        <v>0</v>
      </c>
      <c r="H76" s="344">
        <f t="shared" si="3"/>
        <v>0</v>
      </c>
      <c r="I76" s="345" t="str">
        <f t="shared" si="4"/>
        <v/>
      </c>
      <c r="J76" s="345" t="str">
        <f t="shared" si="4"/>
        <v/>
      </c>
      <c r="K76" s="456"/>
      <c r="L76" s="456"/>
      <c r="M76" s="456"/>
      <c r="N76" s="456"/>
      <c r="O76" s="235" t="str">
        <f>IFERROR(VLOOKUP($L76,'様式8-2'!$B$11:$N$57,入力規則!L$8,FALSE),"")</f>
        <v/>
      </c>
      <c r="P76" s="236" t="str">
        <f>IFERROR(VLOOKUP($L76,'様式8-2'!$B$11:$N$57,入力規則!C$8,FALSE),"")</f>
        <v/>
      </c>
      <c r="Q76" s="236" t="str">
        <f>IFERROR(VLOOKUP($L76,'様式8-2'!$B$11:$N$57,入力規則!D$8,FALSE),"")</f>
        <v/>
      </c>
      <c r="R76" s="237" t="str">
        <f>IFERROR(VLOOKUP($L76,'様式8-2'!$B$11:$N$57,入力規則!E$8,FALSE),"")</f>
        <v/>
      </c>
      <c r="S76" s="237" t="str">
        <f>IFERROR(VLOOKUP($L76,'様式8-2'!$B$11:$N$57,入力規則!F$8,FALSE),"")</f>
        <v/>
      </c>
      <c r="T76" s="347" t="str">
        <f t="shared" si="5"/>
        <v/>
      </c>
      <c r="U76" s="347" t="str">
        <f t="shared" si="5"/>
        <v/>
      </c>
      <c r="V76" s="237" t="str">
        <f>IFERROR(VLOOKUP($L76,'様式8-2'!$B$11:$N$57,入力規則!G$8,FALSE),"")</f>
        <v/>
      </c>
      <c r="W76" s="237" t="str">
        <f>IFERROR(VLOOKUP($L76,'様式8-2'!$B$11:$N$57,入力規則!H$8,FALSE),"")</f>
        <v/>
      </c>
      <c r="X76" s="238"/>
      <c r="Y76" s="238"/>
      <c r="Z76" s="349"/>
      <c r="AA76" s="349"/>
      <c r="AB76" s="456"/>
      <c r="AC76" s="239" t="str">
        <f t="shared" si="8"/>
        <v/>
      </c>
      <c r="AD76" s="239" t="str">
        <f t="shared" si="8"/>
        <v/>
      </c>
      <c r="AE76" s="240" t="str">
        <f t="shared" si="8"/>
        <v/>
      </c>
      <c r="AF76" s="240" t="str">
        <f t="shared" si="8"/>
        <v/>
      </c>
      <c r="AG76" s="240" t="str">
        <f t="shared" ref="AG76:AH81" si="9">IFERROR(V76*$AB76,"")</f>
        <v/>
      </c>
      <c r="AH76" s="240" t="str">
        <f t="shared" si="9"/>
        <v/>
      </c>
      <c r="AI76" s="238"/>
      <c r="AJ76" s="238"/>
      <c r="AK76" s="241" t="str">
        <f>IFERROR(VLOOKUP($L76,'様式8-2'!$B$11:$N$57,12,FALSE),"")</f>
        <v/>
      </c>
      <c r="AL76" s="241" t="str">
        <f>IFERROR(VLOOKUP($L76,'様式8-2'!$B$11:$N$57,13,FALSE),"")</f>
        <v/>
      </c>
      <c r="AM76" s="458"/>
    </row>
    <row r="77" spans="1:39" x14ac:dyDescent="0.15">
      <c r="A77" s="220">
        <v>66</v>
      </c>
      <c r="C77" s="456"/>
      <c r="D77" s="457"/>
      <c r="E77" s="456"/>
      <c r="F77" s="456"/>
      <c r="G77" s="344">
        <f t="shared" ref="G77:G81" si="10">F77*$T$3/1000</f>
        <v>0</v>
      </c>
      <c r="H77" s="344">
        <f t="shared" ref="H77:H81" si="11">F77*$Z$3/1000</f>
        <v>0</v>
      </c>
      <c r="I77" s="345" t="str">
        <f t="shared" ref="I77:J81" si="12">IFERROR(P77/R77,"")</f>
        <v/>
      </c>
      <c r="J77" s="345" t="str">
        <f t="shared" si="12"/>
        <v/>
      </c>
      <c r="K77" s="456"/>
      <c r="L77" s="456"/>
      <c r="M77" s="456"/>
      <c r="N77" s="456"/>
      <c r="O77" s="235" t="str">
        <f>IFERROR(VLOOKUP($L77,'様式8-2'!$B$11:$N$57,入力規則!L$8,FALSE),"")</f>
        <v/>
      </c>
      <c r="P77" s="236" t="str">
        <f>IFERROR(VLOOKUP($L77,'様式8-2'!$B$11:$N$57,入力規則!C$8,FALSE),"")</f>
        <v/>
      </c>
      <c r="Q77" s="236" t="str">
        <f>IFERROR(VLOOKUP($L77,'様式8-2'!$B$11:$N$57,入力規則!D$8,FALSE),"")</f>
        <v/>
      </c>
      <c r="R77" s="237" t="str">
        <f>IFERROR(VLOOKUP($L77,'様式8-2'!$B$11:$N$57,入力規則!E$8,FALSE),"")</f>
        <v/>
      </c>
      <c r="S77" s="237" t="str">
        <f>IFERROR(VLOOKUP($L77,'様式8-2'!$B$11:$N$57,入力規則!F$8,FALSE),"")</f>
        <v/>
      </c>
      <c r="T77" s="347" t="str">
        <f t="shared" ref="T77:U81" si="13">IFERROR(G77/I77,"")</f>
        <v/>
      </c>
      <c r="U77" s="347" t="str">
        <f t="shared" si="13"/>
        <v/>
      </c>
      <c r="V77" s="237" t="str">
        <f>IFERROR(VLOOKUP($L77,'様式8-2'!$B$11:$N$57,入力規則!G$8,FALSE),"")</f>
        <v/>
      </c>
      <c r="W77" s="237" t="str">
        <f>IFERROR(VLOOKUP($L77,'様式8-2'!$B$11:$N$57,入力規則!H$8,FALSE),"")</f>
        <v/>
      </c>
      <c r="X77" s="238"/>
      <c r="Y77" s="238"/>
      <c r="Z77" s="349"/>
      <c r="AA77" s="349"/>
      <c r="AB77" s="456"/>
      <c r="AC77" s="239" t="str">
        <f t="shared" ref="AC77:AF81" si="14">IFERROR(P77*$AB77,"")</f>
        <v/>
      </c>
      <c r="AD77" s="239" t="str">
        <f t="shared" si="14"/>
        <v/>
      </c>
      <c r="AE77" s="240" t="str">
        <f t="shared" si="14"/>
        <v/>
      </c>
      <c r="AF77" s="240" t="str">
        <f t="shared" si="14"/>
        <v/>
      </c>
      <c r="AG77" s="240" t="str">
        <f t="shared" si="9"/>
        <v/>
      </c>
      <c r="AH77" s="240" t="str">
        <f t="shared" si="9"/>
        <v/>
      </c>
      <c r="AI77" s="238"/>
      <c r="AJ77" s="238"/>
      <c r="AK77" s="241" t="str">
        <f>IFERROR(VLOOKUP($L77,'様式8-2'!$B$11:$N$57,12,FALSE),"")</f>
        <v/>
      </c>
      <c r="AL77" s="241" t="str">
        <f>IFERROR(VLOOKUP($L77,'様式8-2'!$B$11:$N$57,13,FALSE),"")</f>
        <v/>
      </c>
      <c r="AM77" s="458"/>
    </row>
    <row r="78" spans="1:39" x14ac:dyDescent="0.15">
      <c r="A78" s="220">
        <v>67</v>
      </c>
      <c r="C78" s="456"/>
      <c r="D78" s="457"/>
      <c r="E78" s="456"/>
      <c r="F78" s="456"/>
      <c r="G78" s="344">
        <f t="shared" si="10"/>
        <v>0</v>
      </c>
      <c r="H78" s="344">
        <f t="shared" si="11"/>
        <v>0</v>
      </c>
      <c r="I78" s="345" t="str">
        <f t="shared" si="12"/>
        <v/>
      </c>
      <c r="J78" s="345" t="str">
        <f t="shared" si="12"/>
        <v/>
      </c>
      <c r="K78" s="456"/>
      <c r="L78" s="456"/>
      <c r="M78" s="456"/>
      <c r="N78" s="456"/>
      <c r="O78" s="235" t="str">
        <f>IFERROR(VLOOKUP($L78,'様式8-2'!$B$11:$N$57,入力規則!L$8,FALSE),"")</f>
        <v/>
      </c>
      <c r="P78" s="236" t="str">
        <f>IFERROR(VLOOKUP($L78,'様式8-2'!$B$11:$N$57,入力規則!C$8,FALSE),"")</f>
        <v/>
      </c>
      <c r="Q78" s="236" t="str">
        <f>IFERROR(VLOOKUP($L78,'様式8-2'!$B$11:$N$57,入力規則!D$8,FALSE),"")</f>
        <v/>
      </c>
      <c r="R78" s="237" t="str">
        <f>IFERROR(VLOOKUP($L78,'様式8-2'!$B$11:$N$57,入力規則!E$8,FALSE),"")</f>
        <v/>
      </c>
      <c r="S78" s="237" t="str">
        <f>IFERROR(VLOOKUP($L78,'様式8-2'!$B$11:$N$57,入力規則!F$8,FALSE),"")</f>
        <v/>
      </c>
      <c r="T78" s="347" t="str">
        <f t="shared" si="13"/>
        <v/>
      </c>
      <c r="U78" s="347" t="str">
        <f t="shared" si="13"/>
        <v/>
      </c>
      <c r="V78" s="237" t="str">
        <f>IFERROR(VLOOKUP($L78,'様式8-2'!$B$11:$N$57,入力規則!G$8,FALSE),"")</f>
        <v/>
      </c>
      <c r="W78" s="237" t="str">
        <f>IFERROR(VLOOKUP($L78,'様式8-2'!$B$11:$N$57,入力規則!H$8,FALSE),"")</f>
        <v/>
      </c>
      <c r="X78" s="238"/>
      <c r="Y78" s="238"/>
      <c r="Z78" s="349"/>
      <c r="AA78" s="349"/>
      <c r="AB78" s="456"/>
      <c r="AC78" s="239" t="str">
        <f t="shared" si="14"/>
        <v/>
      </c>
      <c r="AD78" s="239" t="str">
        <f t="shared" si="14"/>
        <v/>
      </c>
      <c r="AE78" s="240" t="str">
        <f t="shared" si="14"/>
        <v/>
      </c>
      <c r="AF78" s="240" t="str">
        <f t="shared" si="14"/>
        <v/>
      </c>
      <c r="AG78" s="240" t="str">
        <f t="shared" si="9"/>
        <v/>
      </c>
      <c r="AH78" s="240" t="str">
        <f t="shared" si="9"/>
        <v/>
      </c>
      <c r="AI78" s="238"/>
      <c r="AJ78" s="238"/>
      <c r="AK78" s="241" t="str">
        <f>IFERROR(VLOOKUP($L78,'様式8-2'!$B$11:$N$57,12,FALSE),"")</f>
        <v/>
      </c>
      <c r="AL78" s="241" t="str">
        <f>IFERROR(VLOOKUP($L78,'様式8-2'!$B$11:$N$57,13,FALSE),"")</f>
        <v/>
      </c>
      <c r="AM78" s="458"/>
    </row>
    <row r="79" spans="1:39" x14ac:dyDescent="0.15">
      <c r="A79" s="220">
        <v>68</v>
      </c>
      <c r="C79" s="456"/>
      <c r="D79" s="457"/>
      <c r="E79" s="456"/>
      <c r="F79" s="456"/>
      <c r="G79" s="344">
        <f t="shared" si="10"/>
        <v>0</v>
      </c>
      <c r="H79" s="344">
        <f t="shared" si="11"/>
        <v>0</v>
      </c>
      <c r="I79" s="345" t="str">
        <f t="shared" si="12"/>
        <v/>
      </c>
      <c r="J79" s="345" t="str">
        <f t="shared" si="12"/>
        <v/>
      </c>
      <c r="K79" s="456"/>
      <c r="L79" s="456"/>
      <c r="M79" s="456"/>
      <c r="N79" s="456"/>
      <c r="O79" s="235" t="str">
        <f>IFERROR(VLOOKUP($L79,'様式8-2'!$B$11:$N$57,入力規則!L$8,FALSE),"")</f>
        <v/>
      </c>
      <c r="P79" s="236" t="str">
        <f>IFERROR(VLOOKUP($L79,'様式8-2'!$B$11:$N$57,入力規則!C$8,FALSE),"")</f>
        <v/>
      </c>
      <c r="Q79" s="236" t="str">
        <f>IFERROR(VLOOKUP($L79,'様式8-2'!$B$11:$N$57,入力規則!D$8,FALSE),"")</f>
        <v/>
      </c>
      <c r="R79" s="237" t="str">
        <f>IFERROR(VLOOKUP($L79,'様式8-2'!$B$11:$N$57,入力規則!E$8,FALSE),"")</f>
        <v/>
      </c>
      <c r="S79" s="237" t="str">
        <f>IFERROR(VLOOKUP($L79,'様式8-2'!$B$11:$N$57,入力規則!F$8,FALSE),"")</f>
        <v/>
      </c>
      <c r="T79" s="347" t="str">
        <f t="shared" si="13"/>
        <v/>
      </c>
      <c r="U79" s="347" t="str">
        <f t="shared" si="13"/>
        <v/>
      </c>
      <c r="V79" s="237" t="str">
        <f>IFERROR(VLOOKUP($L79,'様式8-2'!$B$11:$N$57,入力規則!G$8,FALSE),"")</f>
        <v/>
      </c>
      <c r="W79" s="237" t="str">
        <f>IFERROR(VLOOKUP($L79,'様式8-2'!$B$11:$N$57,入力規則!H$8,FALSE),"")</f>
        <v/>
      </c>
      <c r="X79" s="238"/>
      <c r="Y79" s="238"/>
      <c r="Z79" s="349"/>
      <c r="AA79" s="349"/>
      <c r="AB79" s="456"/>
      <c r="AC79" s="239" t="str">
        <f t="shared" si="14"/>
        <v/>
      </c>
      <c r="AD79" s="239" t="str">
        <f t="shared" si="14"/>
        <v/>
      </c>
      <c r="AE79" s="240" t="str">
        <f t="shared" si="14"/>
        <v/>
      </c>
      <c r="AF79" s="240" t="str">
        <f t="shared" si="14"/>
        <v/>
      </c>
      <c r="AG79" s="240" t="str">
        <f t="shared" si="9"/>
        <v/>
      </c>
      <c r="AH79" s="240" t="str">
        <f t="shared" si="9"/>
        <v/>
      </c>
      <c r="AI79" s="238"/>
      <c r="AJ79" s="238"/>
      <c r="AK79" s="241" t="str">
        <f>IFERROR(VLOOKUP($L79,'様式8-2'!$B$11:$N$57,12,FALSE),"")</f>
        <v/>
      </c>
      <c r="AL79" s="241" t="str">
        <f>IFERROR(VLOOKUP($L79,'様式8-2'!$B$11:$N$57,13,FALSE),"")</f>
        <v/>
      </c>
      <c r="AM79" s="458"/>
    </row>
    <row r="80" spans="1:39" x14ac:dyDescent="0.15">
      <c r="A80" s="220">
        <v>69</v>
      </c>
      <c r="C80" s="456"/>
      <c r="D80" s="457"/>
      <c r="E80" s="456"/>
      <c r="F80" s="456"/>
      <c r="G80" s="344">
        <f t="shared" si="10"/>
        <v>0</v>
      </c>
      <c r="H80" s="344">
        <f t="shared" si="11"/>
        <v>0</v>
      </c>
      <c r="I80" s="345" t="str">
        <f t="shared" si="12"/>
        <v/>
      </c>
      <c r="J80" s="345" t="str">
        <f t="shared" si="12"/>
        <v/>
      </c>
      <c r="K80" s="456"/>
      <c r="L80" s="456"/>
      <c r="M80" s="456"/>
      <c r="N80" s="456"/>
      <c r="O80" s="235" t="str">
        <f>IFERROR(VLOOKUP($L80,'様式8-2'!$B$11:$N$57,入力規則!L$8,FALSE),"")</f>
        <v/>
      </c>
      <c r="P80" s="236" t="str">
        <f>IFERROR(VLOOKUP($L80,'様式8-2'!$B$11:$N$57,入力規則!C$8,FALSE),"")</f>
        <v/>
      </c>
      <c r="Q80" s="236" t="str">
        <f>IFERROR(VLOOKUP($L80,'様式8-2'!$B$11:$N$57,入力規則!D$8,FALSE),"")</f>
        <v/>
      </c>
      <c r="R80" s="237" t="str">
        <f>IFERROR(VLOOKUP($L80,'様式8-2'!$B$11:$N$57,入力規則!E$8,FALSE),"")</f>
        <v/>
      </c>
      <c r="S80" s="237" t="str">
        <f>IFERROR(VLOOKUP($L80,'様式8-2'!$B$11:$N$57,入力規則!F$8,FALSE),"")</f>
        <v/>
      </c>
      <c r="T80" s="347" t="str">
        <f t="shared" si="13"/>
        <v/>
      </c>
      <c r="U80" s="347" t="str">
        <f t="shared" si="13"/>
        <v/>
      </c>
      <c r="V80" s="237" t="str">
        <f>IFERROR(VLOOKUP($L80,'様式8-2'!$B$11:$N$57,入力規則!G$8,FALSE),"")</f>
        <v/>
      </c>
      <c r="W80" s="237" t="str">
        <f>IFERROR(VLOOKUP($L80,'様式8-2'!$B$11:$N$57,入力規則!H$8,FALSE),"")</f>
        <v/>
      </c>
      <c r="X80" s="238"/>
      <c r="Y80" s="238"/>
      <c r="Z80" s="349"/>
      <c r="AA80" s="349"/>
      <c r="AB80" s="456"/>
      <c r="AC80" s="239" t="str">
        <f t="shared" si="14"/>
        <v/>
      </c>
      <c r="AD80" s="239" t="str">
        <f t="shared" si="14"/>
        <v/>
      </c>
      <c r="AE80" s="240" t="str">
        <f t="shared" si="14"/>
        <v/>
      </c>
      <c r="AF80" s="240" t="str">
        <f t="shared" si="14"/>
        <v/>
      </c>
      <c r="AG80" s="240" t="str">
        <f t="shared" si="9"/>
        <v/>
      </c>
      <c r="AH80" s="240" t="str">
        <f t="shared" si="9"/>
        <v/>
      </c>
      <c r="AI80" s="238"/>
      <c r="AJ80" s="238"/>
      <c r="AK80" s="241" t="str">
        <f>IFERROR(VLOOKUP($L80,'様式8-2'!$B$11:$N$57,12,FALSE),"")</f>
        <v/>
      </c>
      <c r="AL80" s="241" t="str">
        <f>IFERROR(VLOOKUP($L80,'様式8-2'!$B$11:$N$57,13,FALSE),"")</f>
        <v/>
      </c>
      <c r="AM80" s="458"/>
    </row>
    <row r="81" spans="1:59" x14ac:dyDescent="0.15">
      <c r="A81" s="220">
        <v>70</v>
      </c>
      <c r="C81" s="456"/>
      <c r="D81" s="457"/>
      <c r="E81" s="456"/>
      <c r="F81" s="456"/>
      <c r="G81" s="344">
        <f t="shared" si="10"/>
        <v>0</v>
      </c>
      <c r="H81" s="344">
        <f t="shared" si="11"/>
        <v>0</v>
      </c>
      <c r="I81" s="345" t="str">
        <f t="shared" si="12"/>
        <v/>
      </c>
      <c r="J81" s="345" t="str">
        <f t="shared" si="12"/>
        <v/>
      </c>
      <c r="K81" s="456"/>
      <c r="L81" s="456"/>
      <c r="M81" s="456"/>
      <c r="N81" s="456"/>
      <c r="O81" s="235" t="str">
        <f>IFERROR(VLOOKUP($L81,'様式8-2'!$B$11:$N$57,入力規則!L$8,FALSE),"")</f>
        <v/>
      </c>
      <c r="P81" s="236" t="str">
        <f>IFERROR(VLOOKUP($L81,'様式8-2'!$B$11:$N$57,入力規則!C$8,FALSE),"")</f>
        <v/>
      </c>
      <c r="Q81" s="236" t="str">
        <f>IFERROR(VLOOKUP($L81,'様式8-2'!$B$11:$N$57,入力規則!D$8,FALSE),"")</f>
        <v/>
      </c>
      <c r="R81" s="237" t="str">
        <f>IFERROR(VLOOKUP($L81,'様式8-2'!$B$11:$N$57,入力規則!E$8,FALSE),"")</f>
        <v/>
      </c>
      <c r="S81" s="237" t="str">
        <f>IFERROR(VLOOKUP($L81,'様式8-2'!$B$11:$N$57,入力規則!F$8,FALSE),"")</f>
        <v/>
      </c>
      <c r="T81" s="347" t="str">
        <f t="shared" si="13"/>
        <v/>
      </c>
      <c r="U81" s="347" t="str">
        <f t="shared" si="13"/>
        <v/>
      </c>
      <c r="V81" s="237" t="str">
        <f>IFERROR(VLOOKUP($L81,'様式8-2'!$B$11:$N$57,入力規則!G$8,FALSE),"")</f>
        <v/>
      </c>
      <c r="W81" s="237" t="str">
        <f>IFERROR(VLOOKUP($L81,'様式8-2'!$B$11:$N$57,入力規則!H$8,FALSE),"")</f>
        <v/>
      </c>
      <c r="X81" s="238"/>
      <c r="Y81" s="238"/>
      <c r="Z81" s="349"/>
      <c r="AA81" s="349"/>
      <c r="AB81" s="456"/>
      <c r="AC81" s="239" t="str">
        <f t="shared" si="14"/>
        <v/>
      </c>
      <c r="AD81" s="239" t="str">
        <f t="shared" si="14"/>
        <v/>
      </c>
      <c r="AE81" s="240" t="str">
        <f t="shared" si="14"/>
        <v/>
      </c>
      <c r="AF81" s="240" t="str">
        <f t="shared" si="14"/>
        <v/>
      </c>
      <c r="AG81" s="240" t="str">
        <f t="shared" si="9"/>
        <v/>
      </c>
      <c r="AH81" s="240" t="str">
        <f t="shared" si="9"/>
        <v/>
      </c>
      <c r="AI81" s="238"/>
      <c r="AJ81" s="238"/>
      <c r="AK81" s="241" t="str">
        <f>IFERROR(VLOOKUP($L81,'様式8-2'!$B$11:$N$57,12,FALSE),"")</f>
        <v/>
      </c>
      <c r="AL81" s="241" t="str">
        <f>IFERROR(VLOOKUP($L81,'様式8-2'!$B$11:$N$57,13,FALSE),"")</f>
        <v/>
      </c>
      <c r="AM81" s="458"/>
    </row>
    <row r="82" spans="1:59" x14ac:dyDescent="0.15">
      <c r="C82" s="242" t="s">
        <v>173</v>
      </c>
      <c r="D82" s="243"/>
      <c r="E82" s="242"/>
      <c r="F82" s="242"/>
      <c r="G82" s="242"/>
      <c r="H82" s="242"/>
      <c r="I82" s="242"/>
      <c r="J82" s="242"/>
      <c r="K82" s="242"/>
      <c r="L82" s="242"/>
      <c r="M82" s="242"/>
      <c r="N82" s="242"/>
      <c r="O82" s="242"/>
      <c r="P82" s="244"/>
      <c r="Q82" s="244"/>
      <c r="R82" s="244"/>
      <c r="S82" s="244"/>
      <c r="T82" s="244"/>
      <c r="U82" s="244"/>
      <c r="V82" s="244"/>
      <c r="W82" s="244"/>
      <c r="X82" s="245"/>
      <c r="Y82" s="245"/>
      <c r="Z82" s="337"/>
      <c r="AA82" s="337"/>
      <c r="AB82" s="242"/>
      <c r="AC82" s="242"/>
      <c r="AD82" s="242"/>
      <c r="AE82" s="242"/>
      <c r="AF82" s="242"/>
      <c r="AG82" s="242"/>
      <c r="AH82" s="242"/>
      <c r="AI82" s="245"/>
      <c r="AJ82" s="245"/>
      <c r="AK82" s="243"/>
      <c r="AL82" s="243"/>
      <c r="AM82" s="242"/>
    </row>
    <row r="83" spans="1:59" x14ac:dyDescent="0.15">
      <c r="C83" s="246"/>
      <c r="D83" s="247"/>
      <c r="E83" s="246"/>
      <c r="F83" s="246"/>
      <c r="G83" s="246"/>
      <c r="H83" s="436" t="s">
        <v>328</v>
      </c>
      <c r="I83" s="341" t="str">
        <f>IFERROR(AVERAGE(I12:I81),"")</f>
        <v/>
      </c>
      <c r="J83" s="341" t="str">
        <f>IFERROR(AVERAGE(J12:J81),"")</f>
        <v/>
      </c>
      <c r="K83" s="246"/>
      <c r="L83" s="246"/>
      <c r="M83" s="248"/>
      <c r="N83" s="248"/>
      <c r="O83" s="248"/>
      <c r="P83" s="248"/>
      <c r="Q83" s="248"/>
      <c r="R83" s="248"/>
      <c r="S83" s="248"/>
      <c r="T83" s="248"/>
      <c r="U83" s="248"/>
      <c r="V83" s="248"/>
      <c r="W83" s="248"/>
      <c r="X83" s="248"/>
      <c r="Y83" s="248"/>
      <c r="Z83" s="248"/>
      <c r="AA83" s="435" t="s">
        <v>273</v>
      </c>
      <c r="AB83" s="436">
        <f t="shared" ref="AB83:AH83" si="15">SUM(AB11:AB82)</f>
        <v>0</v>
      </c>
      <c r="AC83" s="250">
        <f t="shared" si="15"/>
        <v>0</v>
      </c>
      <c r="AD83" s="250">
        <f t="shared" si="15"/>
        <v>0</v>
      </c>
      <c r="AE83" s="250">
        <f t="shared" si="15"/>
        <v>0</v>
      </c>
      <c r="AF83" s="250">
        <f t="shared" si="15"/>
        <v>0</v>
      </c>
      <c r="AG83" s="250">
        <f t="shared" si="15"/>
        <v>0</v>
      </c>
      <c r="AH83" s="250">
        <f t="shared" si="15"/>
        <v>0</v>
      </c>
      <c r="AI83" s="238"/>
      <c r="AJ83" s="238"/>
      <c r="AK83" s="251"/>
      <c r="AL83" s="248"/>
      <c r="AM83" s="252"/>
    </row>
    <row r="84" spans="1:59" x14ac:dyDescent="0.15">
      <c r="B84" s="220"/>
    </row>
    <row r="85" spans="1:59" x14ac:dyDescent="0.15">
      <c r="W85" s="366"/>
      <c r="X85" s="365" t="s">
        <v>274</v>
      </c>
      <c r="Y85" s="254"/>
      <c r="Z85" s="254"/>
      <c r="AA85" s="223"/>
      <c r="AB85" s="222" t="s">
        <v>275</v>
      </c>
      <c r="AC85" s="255" t="s">
        <v>258</v>
      </c>
      <c r="AD85" s="256"/>
      <c r="AE85" s="255" t="s">
        <v>259</v>
      </c>
      <c r="AF85" s="256"/>
      <c r="AG85" s="255" t="s">
        <v>260</v>
      </c>
      <c r="AH85" s="256"/>
      <c r="AR85" s="713" t="s">
        <v>305</v>
      </c>
      <c r="AS85" s="713"/>
      <c r="AT85" s="436" t="s">
        <v>306</v>
      </c>
      <c r="AU85" s="436" t="s">
        <v>314</v>
      </c>
    </row>
    <row r="86" spans="1:59" ht="24" x14ac:dyDescent="0.15">
      <c r="W86" s="446"/>
      <c r="X86" s="259"/>
      <c r="Y86" s="259"/>
      <c r="Z86" s="259"/>
      <c r="AA86" s="260"/>
      <c r="AB86" s="451"/>
      <c r="AC86" s="226" t="s">
        <v>266</v>
      </c>
      <c r="AD86" s="226" t="s">
        <v>267</v>
      </c>
      <c r="AE86" s="226" t="s">
        <v>266</v>
      </c>
      <c r="AF86" s="226" t="s">
        <v>267</v>
      </c>
      <c r="AG86" s="226" t="s">
        <v>266</v>
      </c>
      <c r="AH86" s="226" t="s">
        <v>267</v>
      </c>
      <c r="AR86" s="713"/>
      <c r="AS86" s="713"/>
      <c r="AT86" s="436" t="s">
        <v>309</v>
      </c>
      <c r="AU86" s="436" t="s">
        <v>312</v>
      </c>
    </row>
    <row r="87" spans="1:59" x14ac:dyDescent="0.15">
      <c r="W87" s="366"/>
      <c r="X87" s="295"/>
      <c r="Y87" s="440"/>
      <c r="Z87" s="440"/>
      <c r="AA87" s="438" t="s">
        <v>276</v>
      </c>
      <c r="AB87" s="265">
        <f t="shared" ref="AB87:AH88" si="16">SUMIFS(AB$11:AB$82,$E$11:$E$82,$AA87)</f>
        <v>0</v>
      </c>
      <c r="AC87" s="266">
        <f t="shared" si="16"/>
        <v>0</v>
      </c>
      <c r="AD87" s="266">
        <f t="shared" si="16"/>
        <v>0</v>
      </c>
      <c r="AE87" s="266">
        <f t="shared" si="16"/>
        <v>0</v>
      </c>
      <c r="AF87" s="266">
        <f t="shared" si="16"/>
        <v>0</v>
      </c>
      <c r="AG87" s="266">
        <f t="shared" si="16"/>
        <v>0</v>
      </c>
      <c r="AH87" s="266">
        <f t="shared" si="16"/>
        <v>0</v>
      </c>
      <c r="AR87" s="663"/>
      <c r="AS87" s="663"/>
      <c r="AT87" s="436"/>
      <c r="AU87" s="436"/>
    </row>
    <row r="88" spans="1:59" x14ac:dyDescent="0.15">
      <c r="W88" s="366"/>
      <c r="X88" s="295"/>
      <c r="Y88" s="440"/>
      <c r="Z88" s="440"/>
      <c r="AA88" s="438" t="s">
        <v>277</v>
      </c>
      <c r="AB88" s="265">
        <f t="shared" si="16"/>
        <v>0</v>
      </c>
      <c r="AC88" s="266">
        <f t="shared" si="16"/>
        <v>0</v>
      </c>
      <c r="AD88" s="266">
        <f t="shared" si="16"/>
        <v>0</v>
      </c>
      <c r="AE88" s="266">
        <f t="shared" si="16"/>
        <v>0</v>
      </c>
      <c r="AF88" s="266">
        <f t="shared" si="16"/>
        <v>0</v>
      </c>
      <c r="AG88" s="266">
        <f t="shared" si="16"/>
        <v>0</v>
      </c>
      <c r="AH88" s="266">
        <f t="shared" si="16"/>
        <v>0</v>
      </c>
      <c r="AR88" s="663"/>
      <c r="AS88" s="663"/>
      <c r="AT88" s="436"/>
      <c r="AU88" s="436"/>
    </row>
    <row r="89" spans="1:59" x14ac:dyDescent="0.15">
      <c r="W89" s="366"/>
      <c r="X89" s="295" t="s">
        <v>278</v>
      </c>
      <c r="Y89" s="440"/>
      <c r="Z89" s="440"/>
      <c r="AA89" s="438"/>
      <c r="AB89" s="450">
        <f>SUBTOTAL(9,AB87:AB88)</f>
        <v>0</v>
      </c>
      <c r="AC89" s="266">
        <f t="shared" ref="AC89:AH89" si="17">SUBTOTAL(9,AC87:AC88)</f>
        <v>0</v>
      </c>
      <c r="AD89" s="266">
        <f t="shared" si="17"/>
        <v>0</v>
      </c>
      <c r="AE89" s="266">
        <f t="shared" si="17"/>
        <v>0</v>
      </c>
      <c r="AF89" s="266">
        <f t="shared" si="17"/>
        <v>0</v>
      </c>
      <c r="AG89" s="266">
        <f t="shared" si="17"/>
        <v>0</v>
      </c>
      <c r="AH89" s="266">
        <f t="shared" si="17"/>
        <v>0</v>
      </c>
      <c r="AR89" s="663">
        <v>860.4</v>
      </c>
      <c r="AS89" s="663"/>
      <c r="AT89" s="436">
        <v>27</v>
      </c>
      <c r="AU89" s="436">
        <f>AE89*AR89*AT89</f>
        <v>0</v>
      </c>
    </row>
    <row r="90" spans="1:59" x14ac:dyDescent="0.15">
      <c r="W90" s="366"/>
      <c r="X90" s="295" t="s">
        <v>279</v>
      </c>
      <c r="Y90" s="440"/>
      <c r="Z90" s="440"/>
      <c r="AA90" s="267" t="s">
        <v>280</v>
      </c>
      <c r="AB90" s="265">
        <f t="shared" ref="AB90:AH90" si="18">SUMIFS(AB$11:AB$82,$E$11:$E$82,$AA90)</f>
        <v>0</v>
      </c>
      <c r="AC90" s="266">
        <f t="shared" si="18"/>
        <v>0</v>
      </c>
      <c r="AD90" s="266">
        <f t="shared" si="18"/>
        <v>0</v>
      </c>
      <c r="AE90" s="266">
        <f t="shared" si="18"/>
        <v>0</v>
      </c>
      <c r="AF90" s="266">
        <f t="shared" si="18"/>
        <v>0</v>
      </c>
      <c r="AG90" s="266">
        <f t="shared" si="18"/>
        <v>0</v>
      </c>
      <c r="AH90" s="266">
        <f t="shared" si="18"/>
        <v>0</v>
      </c>
      <c r="AR90" s="663">
        <v>966.6</v>
      </c>
      <c r="AS90" s="663"/>
      <c r="AT90" s="436">
        <v>27</v>
      </c>
      <c r="AU90" s="436">
        <f>AE90*AR90*AT90</f>
        <v>0</v>
      </c>
    </row>
    <row r="91" spans="1:59" x14ac:dyDescent="0.15">
      <c r="W91" s="366"/>
      <c r="X91" s="295" t="s">
        <v>281</v>
      </c>
      <c r="Y91" s="440"/>
      <c r="Z91" s="440"/>
      <c r="AA91" s="438"/>
      <c r="AB91" s="265">
        <f t="shared" ref="AB91:AH91" si="19">SUM(AB89:AB90)</f>
        <v>0</v>
      </c>
      <c r="AC91" s="266">
        <f t="shared" si="19"/>
        <v>0</v>
      </c>
      <c r="AD91" s="266">
        <f t="shared" si="19"/>
        <v>0</v>
      </c>
      <c r="AE91" s="266">
        <f t="shared" si="19"/>
        <v>0</v>
      </c>
      <c r="AF91" s="266">
        <f t="shared" si="19"/>
        <v>0</v>
      </c>
      <c r="AG91" s="266">
        <f t="shared" si="19"/>
        <v>0</v>
      </c>
      <c r="AH91" s="266">
        <f t="shared" si="19"/>
        <v>0</v>
      </c>
      <c r="AR91" s="660"/>
      <c r="AS91" s="662"/>
      <c r="AT91" s="436"/>
      <c r="AU91" s="436">
        <f>SUM(AU89:AU90)</f>
        <v>0</v>
      </c>
    </row>
    <row r="92" spans="1:59" x14ac:dyDescent="0.15">
      <c r="AC92" s="268"/>
      <c r="AD92" s="268"/>
      <c r="AE92" s="268"/>
      <c r="AF92" s="268"/>
      <c r="AG92" s="268"/>
      <c r="AH92" s="268"/>
      <c r="AI92" s="268"/>
      <c r="AJ92" s="268"/>
      <c r="AR92" s="269" t="s">
        <v>282</v>
      </c>
    </row>
    <row r="93" spans="1:59" ht="13.5" x14ac:dyDescent="0.15">
      <c r="B93" s="142" t="s">
        <v>283</v>
      </c>
      <c r="AR93" s="257" t="s">
        <v>284</v>
      </c>
      <c r="AZ93" s="257" t="s">
        <v>280</v>
      </c>
    </row>
    <row r="94" spans="1:59" ht="27" customHeight="1" x14ac:dyDescent="0.15">
      <c r="C94" s="692" t="s">
        <v>262</v>
      </c>
      <c r="D94" s="694" t="s">
        <v>252</v>
      </c>
      <c r="E94" s="692" t="s">
        <v>253</v>
      </c>
      <c r="F94" s="692" t="s">
        <v>254</v>
      </c>
      <c r="G94" s="678" t="s">
        <v>326</v>
      </c>
      <c r="H94" s="678" t="s">
        <v>327</v>
      </c>
      <c r="I94" s="678" t="s">
        <v>324</v>
      </c>
      <c r="J94" s="678" t="s">
        <v>325</v>
      </c>
      <c r="K94" s="691" t="s">
        <v>285</v>
      </c>
      <c r="L94" s="690"/>
      <c r="M94" s="690"/>
      <c r="N94" s="690"/>
      <c r="O94" s="689"/>
      <c r="P94" s="691" t="s">
        <v>256</v>
      </c>
      <c r="Q94" s="689"/>
      <c r="R94" s="688" t="s">
        <v>320</v>
      </c>
      <c r="S94" s="689"/>
      <c r="T94" s="685" t="s">
        <v>321</v>
      </c>
      <c r="U94" s="686"/>
      <c r="V94" s="691" t="s">
        <v>257</v>
      </c>
      <c r="W94" s="689"/>
      <c r="X94" s="688" t="s">
        <v>322</v>
      </c>
      <c r="Y94" s="690"/>
      <c r="Z94" s="685" t="s">
        <v>323</v>
      </c>
      <c r="AA94" s="687"/>
      <c r="AB94" s="272"/>
      <c r="AC94" s="691" t="s">
        <v>258</v>
      </c>
      <c r="AD94" s="689"/>
      <c r="AE94" s="691" t="s">
        <v>259</v>
      </c>
      <c r="AF94" s="689"/>
      <c r="AG94" s="691" t="s">
        <v>260</v>
      </c>
      <c r="AH94" s="689"/>
      <c r="AI94" s="698" t="s">
        <v>261</v>
      </c>
      <c r="AJ94" s="698"/>
      <c r="AK94" s="272"/>
      <c r="AL94" s="273"/>
      <c r="AM94" s="272"/>
      <c r="AN94" s="696" t="s">
        <v>286</v>
      </c>
      <c r="AO94" s="697"/>
      <c r="AR94" s="274" t="s">
        <v>258</v>
      </c>
      <c r="AS94" s="442"/>
      <c r="AT94" s="270" t="s">
        <v>259</v>
      </c>
      <c r="AU94" s="442"/>
      <c r="AV94" s="270" t="s">
        <v>260</v>
      </c>
      <c r="AW94" s="442"/>
      <c r="AX94" s="270" t="s">
        <v>261</v>
      </c>
      <c r="AY94" s="442"/>
      <c r="AZ94" s="274" t="s">
        <v>258</v>
      </c>
      <c r="BA94" s="442"/>
      <c r="BB94" s="270" t="s">
        <v>259</v>
      </c>
      <c r="BC94" s="442"/>
      <c r="BD94" s="270" t="s">
        <v>260</v>
      </c>
      <c r="BE94" s="442"/>
      <c r="BF94" s="270" t="s">
        <v>261</v>
      </c>
      <c r="BG94" s="442"/>
    </row>
    <row r="95" spans="1:59" ht="24" x14ac:dyDescent="0.15">
      <c r="C95" s="693"/>
      <c r="D95" s="695"/>
      <c r="E95" s="693"/>
      <c r="F95" s="693"/>
      <c r="G95" s="679"/>
      <c r="H95" s="679"/>
      <c r="I95" s="679"/>
      <c r="J95" s="679"/>
      <c r="K95" s="275" t="s">
        <v>262</v>
      </c>
      <c r="L95" s="443" t="s">
        <v>263</v>
      </c>
      <c r="M95" s="277" t="s">
        <v>264</v>
      </c>
      <c r="N95" s="277" t="s">
        <v>265</v>
      </c>
      <c r="O95" s="443" t="s">
        <v>287</v>
      </c>
      <c r="P95" s="277" t="s">
        <v>266</v>
      </c>
      <c r="Q95" s="277" t="s">
        <v>267</v>
      </c>
      <c r="R95" s="277" t="s">
        <v>266</v>
      </c>
      <c r="S95" s="277" t="s">
        <v>267</v>
      </c>
      <c r="T95" s="346" t="s">
        <v>266</v>
      </c>
      <c r="U95" s="346" t="s">
        <v>267</v>
      </c>
      <c r="V95" s="277" t="s">
        <v>266</v>
      </c>
      <c r="W95" s="277" t="s">
        <v>267</v>
      </c>
      <c r="X95" s="277" t="s">
        <v>266</v>
      </c>
      <c r="Y95" s="277" t="s">
        <v>267</v>
      </c>
      <c r="Z95" s="346" t="s">
        <v>266</v>
      </c>
      <c r="AA95" s="346" t="s">
        <v>267</v>
      </c>
      <c r="AB95" s="275" t="s">
        <v>268</v>
      </c>
      <c r="AC95" s="277" t="s">
        <v>266</v>
      </c>
      <c r="AD95" s="277" t="s">
        <v>267</v>
      </c>
      <c r="AE95" s="277" t="s">
        <v>266</v>
      </c>
      <c r="AF95" s="277" t="s">
        <v>267</v>
      </c>
      <c r="AG95" s="277" t="s">
        <v>266</v>
      </c>
      <c r="AH95" s="277" t="s">
        <v>267</v>
      </c>
      <c r="AI95" s="277" t="s">
        <v>266</v>
      </c>
      <c r="AJ95" s="277" t="s">
        <v>267</v>
      </c>
      <c r="AK95" s="275" t="s">
        <v>269</v>
      </c>
      <c r="AL95" s="278" t="s">
        <v>270</v>
      </c>
      <c r="AM95" s="275" t="s">
        <v>271</v>
      </c>
      <c r="AN95" s="306" t="s">
        <v>288</v>
      </c>
      <c r="AO95" s="306" t="s">
        <v>280</v>
      </c>
      <c r="AP95" s="228"/>
      <c r="AQ95" s="228"/>
      <c r="AR95" s="277" t="s">
        <v>266</v>
      </c>
      <c r="AS95" s="277" t="s">
        <v>267</v>
      </c>
      <c r="AT95" s="277" t="s">
        <v>266</v>
      </c>
      <c r="AU95" s="277" t="s">
        <v>267</v>
      </c>
      <c r="AV95" s="277" t="s">
        <v>266</v>
      </c>
      <c r="AW95" s="277" t="s">
        <v>267</v>
      </c>
      <c r="AX95" s="277" t="s">
        <v>266</v>
      </c>
      <c r="AY95" s="277" t="s">
        <v>267</v>
      </c>
      <c r="AZ95" s="277" t="s">
        <v>266</v>
      </c>
      <c r="BA95" s="277" t="s">
        <v>267</v>
      </c>
      <c r="BB95" s="277" t="s">
        <v>266</v>
      </c>
      <c r="BC95" s="277" t="s">
        <v>267</v>
      </c>
      <c r="BD95" s="277" t="s">
        <v>266</v>
      </c>
      <c r="BE95" s="277" t="s">
        <v>267</v>
      </c>
      <c r="BF95" s="277" t="s">
        <v>266</v>
      </c>
      <c r="BG95" s="277" t="s">
        <v>267</v>
      </c>
    </row>
    <row r="96" spans="1:59" ht="4.5" customHeight="1" x14ac:dyDescent="0.15">
      <c r="C96" s="230"/>
      <c r="D96" s="327"/>
      <c r="E96" s="326"/>
      <c r="F96" s="230"/>
      <c r="G96" s="343"/>
      <c r="H96" s="343"/>
      <c r="I96" s="343"/>
      <c r="J96" s="343"/>
      <c r="K96" s="279"/>
      <c r="L96" s="232"/>
      <c r="M96" s="233"/>
      <c r="N96" s="233"/>
      <c r="O96" s="436"/>
      <c r="P96" s="444"/>
      <c r="Q96" s="444"/>
      <c r="R96" s="444"/>
      <c r="S96" s="444"/>
      <c r="T96" s="346"/>
      <c r="U96" s="346"/>
      <c r="V96" s="444"/>
      <c r="W96" s="444"/>
      <c r="X96" s="444"/>
      <c r="Y96" s="444"/>
      <c r="Z96" s="441"/>
      <c r="AA96" s="441"/>
      <c r="AB96" s="233"/>
      <c r="AC96" s="444"/>
      <c r="AD96" s="444"/>
      <c r="AE96" s="444"/>
      <c r="AF96" s="444"/>
      <c r="AG96" s="444"/>
      <c r="AH96" s="444"/>
      <c r="AI96" s="444"/>
      <c r="AJ96" s="444"/>
      <c r="AK96" s="234"/>
      <c r="AL96" s="234"/>
      <c r="AM96" s="231"/>
      <c r="AN96" s="436"/>
      <c r="AO96" s="444"/>
      <c r="AP96" s="228"/>
      <c r="AQ96" s="228"/>
      <c r="AR96" s="436"/>
      <c r="AS96" s="436"/>
      <c r="AT96" s="436"/>
      <c r="AU96" s="436"/>
      <c r="AV96" s="436"/>
      <c r="AW96" s="436"/>
      <c r="AX96" s="436"/>
      <c r="AY96" s="436"/>
      <c r="AZ96" s="436"/>
      <c r="BA96" s="436"/>
      <c r="BB96" s="436"/>
      <c r="BC96" s="436"/>
      <c r="BD96" s="436"/>
      <c r="BE96" s="436"/>
      <c r="BF96" s="436"/>
      <c r="BG96" s="436"/>
    </row>
    <row r="97" spans="1:59" x14ac:dyDescent="0.15">
      <c r="A97" s="220">
        <v>1</v>
      </c>
      <c r="C97" s="456"/>
      <c r="D97" s="280"/>
      <c r="E97" s="238"/>
      <c r="F97" s="456"/>
      <c r="G97" s="344">
        <f>F97*$T$3/1000</f>
        <v>0</v>
      </c>
      <c r="H97" s="344">
        <f>F97*$Z$3/1000</f>
        <v>0</v>
      </c>
      <c r="I97" s="345" t="str">
        <f>IFERROR(P97/(R97+X97),"")</f>
        <v/>
      </c>
      <c r="J97" s="345" t="str">
        <f>IFERROR(Q97/(S97+Y97),"")</f>
        <v/>
      </c>
      <c r="K97" s="436">
        <f t="shared" ref="K97:K123" si="20">C97</f>
        <v>0</v>
      </c>
      <c r="L97" s="456"/>
      <c r="M97" s="456"/>
      <c r="N97" s="456"/>
      <c r="O97" s="238"/>
      <c r="P97" s="281" t="str">
        <f>IFERROR(VLOOKUP($L97,'様式8-2'!$B$63:$N$118,入力規則!C$8,FALSE),"")</f>
        <v/>
      </c>
      <c r="Q97" s="281" t="str">
        <f>IFERROR(VLOOKUP($L97,'様式8-2'!$B$63:$N$118,入力規則!D$8,FALSE),"")</f>
        <v/>
      </c>
      <c r="R97" s="281" t="str">
        <f>IFERROR(VLOOKUP($L97,'様式8-2'!$B$63:$N$118,入力規則!E$8,FALSE),"")</f>
        <v/>
      </c>
      <c r="S97" s="281" t="str">
        <f>IFERROR(VLOOKUP($L97,'様式8-2'!$B$63:$N$118,入力規則!F$8,FALSE),"")</f>
        <v/>
      </c>
      <c r="T97" s="347" t="str">
        <f>IFERROR(G97/I97,"")</f>
        <v/>
      </c>
      <c r="U97" s="347" t="str">
        <f>IFERROR(H97/J97,"")</f>
        <v/>
      </c>
      <c r="V97" s="281" t="str">
        <f>IFERROR(VLOOKUP($L97,'様式8-2'!$B$63:$N$118,入力規則!G$8,FALSE),"")</f>
        <v/>
      </c>
      <c r="W97" s="281" t="str">
        <f>IFERROR(VLOOKUP($L97,'様式8-2'!$B$63:$N$118,入力規則!H$8,FALSE),"")</f>
        <v/>
      </c>
      <c r="X97" s="281" t="str">
        <f>IFERROR(VLOOKUP($L97,'様式8-2'!$B$63:$N$118,入力規則!I$8,FALSE),"")</f>
        <v/>
      </c>
      <c r="Y97" s="281" t="str">
        <f>IFERROR(VLOOKUP($L97,'様式8-2'!$B$63:$N$118,入力規則!J$8,FALSE),"")</f>
        <v/>
      </c>
      <c r="Z97" s="344" t="str">
        <f>IFERROR(G97/I97,"")</f>
        <v/>
      </c>
      <c r="AA97" s="344" t="str">
        <f>IFERROR(H97/J97,"")</f>
        <v/>
      </c>
      <c r="AB97" s="456"/>
      <c r="AC97" s="239" t="str">
        <f>IFERROR(P97*$AB97,"")</f>
        <v/>
      </c>
      <c r="AD97" s="239" t="str">
        <f t="shared" ref="AD97:AF123" si="21">IFERROR(Q97*$AB97,"")</f>
        <v/>
      </c>
      <c r="AE97" s="239" t="str">
        <f t="shared" si="21"/>
        <v/>
      </c>
      <c r="AF97" s="239" t="str">
        <f t="shared" si="21"/>
        <v/>
      </c>
      <c r="AG97" s="239" t="str">
        <f t="shared" ref="AG97:AJ123" si="22">IFERROR(V97*$AB97,"")</f>
        <v/>
      </c>
      <c r="AH97" s="239" t="str">
        <f t="shared" si="22"/>
        <v/>
      </c>
      <c r="AI97" s="239" t="str">
        <f t="shared" si="22"/>
        <v/>
      </c>
      <c r="AJ97" s="239" t="str">
        <f t="shared" si="22"/>
        <v/>
      </c>
      <c r="AK97" s="281" t="str">
        <f>IFERROR(VLOOKUP($L97,'様式8-2'!$B$63:$N$118,入力規則!M$8,FALSE),"")</f>
        <v/>
      </c>
      <c r="AL97" s="281" t="str">
        <f>IFERROR(VLOOKUP($L97,'様式8-2'!$B$63:$N$118,入力規則!N$8,FALSE),"")</f>
        <v/>
      </c>
      <c r="AM97" s="458"/>
      <c r="AN97" s="307" t="str">
        <f>IFERROR((SUMIFS($AC$11:$AC$82,$K$11:$K$82,$K97,$E$11:$E$82,"普通教室")+SUMIFS($AC$11:$AC$82,$K$11:$K$82,$K97,$E$11:$E$82,"特別教室"))/SUMIFS($AC$11:$AC$82,$K$11:$K$82,$K97),"")</f>
        <v/>
      </c>
      <c r="AO97" s="307" t="str">
        <f>IFERROR(SUMIFS($AC$11:$AC$82,$K$11:$K$82,$K97,$E$11:$E$82,"管理諸室")/SUMIFS($AC$11:$AC$82,$K$11:$K$82,$K97),"")</f>
        <v/>
      </c>
      <c r="AR97" s="282" t="str">
        <f t="shared" ref="AR97:AY123" si="23">IFERROR(AC97*$AN97,"")</f>
        <v/>
      </c>
      <c r="AS97" s="282" t="str">
        <f t="shared" si="23"/>
        <v/>
      </c>
      <c r="AT97" s="282" t="str">
        <f t="shared" si="23"/>
        <v/>
      </c>
      <c r="AU97" s="282" t="str">
        <f t="shared" si="23"/>
        <v/>
      </c>
      <c r="AV97" s="282" t="str">
        <f t="shared" si="23"/>
        <v/>
      </c>
      <c r="AW97" s="282" t="str">
        <f t="shared" si="23"/>
        <v/>
      </c>
      <c r="AX97" s="282" t="str">
        <f t="shared" si="23"/>
        <v/>
      </c>
      <c r="AY97" s="282" t="str">
        <f t="shared" si="23"/>
        <v/>
      </c>
      <c r="AZ97" s="282" t="str">
        <f t="shared" ref="AZ97:BG123" si="24">IFERROR(AC97*$AO97,"")</f>
        <v/>
      </c>
      <c r="BA97" s="282" t="str">
        <f t="shared" si="24"/>
        <v/>
      </c>
      <c r="BB97" s="282" t="str">
        <f t="shared" si="24"/>
        <v/>
      </c>
      <c r="BC97" s="282" t="str">
        <f t="shared" si="24"/>
        <v/>
      </c>
      <c r="BD97" s="282" t="str">
        <f t="shared" si="24"/>
        <v/>
      </c>
      <c r="BE97" s="282" t="str">
        <f t="shared" si="24"/>
        <v/>
      </c>
      <c r="BF97" s="282" t="str">
        <f t="shared" si="24"/>
        <v/>
      </c>
      <c r="BG97" s="282" t="str">
        <f t="shared" si="24"/>
        <v/>
      </c>
    </row>
    <row r="98" spans="1:59" x14ac:dyDescent="0.15">
      <c r="A98" s="220">
        <v>2</v>
      </c>
      <c r="C98" s="456"/>
      <c r="D98" s="280"/>
      <c r="E98" s="238"/>
      <c r="F98" s="456"/>
      <c r="G98" s="344">
        <f t="shared" ref="G98:G123" si="25">F98*$T$3/1000</f>
        <v>0</v>
      </c>
      <c r="H98" s="344">
        <f t="shared" ref="H98:H123" si="26">F98*$Z$3/1000</f>
        <v>0</v>
      </c>
      <c r="I98" s="345" t="str">
        <f t="shared" ref="I98:J123" si="27">IFERROR(P98/(R98+X98),"")</f>
        <v/>
      </c>
      <c r="J98" s="345" t="str">
        <f t="shared" si="27"/>
        <v/>
      </c>
      <c r="K98" s="436">
        <f t="shared" si="20"/>
        <v>0</v>
      </c>
      <c r="L98" s="456"/>
      <c r="M98" s="456"/>
      <c r="N98" s="456"/>
      <c r="O98" s="238"/>
      <c r="P98" s="281" t="str">
        <f>IFERROR(VLOOKUP($L98,'様式8-2'!$B$63:$N$118,入力規則!C$8,FALSE),"")</f>
        <v/>
      </c>
      <c r="Q98" s="281" t="str">
        <f>IFERROR(VLOOKUP($L98,'様式8-2'!$B$63:$N$118,入力規則!D$8,FALSE),"")</f>
        <v/>
      </c>
      <c r="R98" s="281" t="str">
        <f>IFERROR(VLOOKUP($L98,'様式8-2'!$B$63:$N$118,入力規則!E$8,FALSE),"")</f>
        <v/>
      </c>
      <c r="S98" s="281" t="str">
        <f>IFERROR(VLOOKUP($L98,'様式8-2'!$B$63:$N$118,入力規則!F$8,FALSE),"")</f>
        <v/>
      </c>
      <c r="T98" s="347" t="str">
        <f t="shared" ref="T98:U123" si="28">IFERROR(G98/I98,"")</f>
        <v/>
      </c>
      <c r="U98" s="347" t="str">
        <f t="shared" si="28"/>
        <v/>
      </c>
      <c r="V98" s="281" t="str">
        <f>IFERROR(VLOOKUP($L98,'様式8-2'!$B$63:$N$118,入力規則!G$8,FALSE),"")</f>
        <v/>
      </c>
      <c r="W98" s="281" t="str">
        <f>IFERROR(VLOOKUP($L98,'様式8-2'!$B$63:$N$118,入力規則!H$8,FALSE),"")</f>
        <v/>
      </c>
      <c r="X98" s="281" t="str">
        <f>IFERROR(VLOOKUP($L98,'様式8-2'!$B$63:$N$118,入力規則!I$8,FALSE),"")</f>
        <v/>
      </c>
      <c r="Y98" s="281" t="str">
        <f>IFERROR(VLOOKUP($L98,'様式8-2'!$B$63:$N$118,入力規則!J$8,FALSE),"")</f>
        <v/>
      </c>
      <c r="Z98" s="344" t="str">
        <f t="shared" ref="Z98:AA123" si="29">IFERROR(G98/I98,"")</f>
        <v/>
      </c>
      <c r="AA98" s="344" t="str">
        <f t="shared" si="29"/>
        <v/>
      </c>
      <c r="AB98" s="456"/>
      <c r="AC98" s="239" t="str">
        <f t="shared" ref="AC98:AC123" si="30">IFERROR(P98*$AB98,"")</f>
        <v/>
      </c>
      <c r="AD98" s="239" t="str">
        <f t="shared" si="21"/>
        <v/>
      </c>
      <c r="AE98" s="239" t="str">
        <f t="shared" si="21"/>
        <v/>
      </c>
      <c r="AF98" s="239" t="str">
        <f t="shared" si="21"/>
        <v/>
      </c>
      <c r="AG98" s="239" t="str">
        <f t="shared" si="22"/>
        <v/>
      </c>
      <c r="AH98" s="239" t="str">
        <f t="shared" si="22"/>
        <v/>
      </c>
      <c r="AI98" s="239" t="str">
        <f t="shared" si="22"/>
        <v/>
      </c>
      <c r="AJ98" s="239" t="str">
        <f t="shared" si="22"/>
        <v/>
      </c>
      <c r="AK98" s="281" t="str">
        <f>IFERROR(VLOOKUP($L98,'様式8-2'!$B$63:$N$118,入力規則!M$8,FALSE),"")</f>
        <v/>
      </c>
      <c r="AL98" s="281" t="str">
        <f>IFERROR(VLOOKUP($L98,'様式8-2'!$B$63:$N$118,入力規則!N$8,FALSE),"")</f>
        <v/>
      </c>
      <c r="AM98" s="458"/>
      <c r="AN98" s="307" t="str">
        <f t="shared" ref="AN98:AN123" si="31">IFERROR((SUMIFS($AC$11:$AC$82,$K$11:$K$82,$K98,$E$11:$E$82,"普通教室")+SUMIFS($AC$11:$AC$82,$K$11:$K$82,$K98,$E$11:$E$82,"特別教室"))/SUMIFS($AC$11:$AC$82,$K$11:$K$82,$K98),"")</f>
        <v/>
      </c>
      <c r="AO98" s="307" t="str">
        <f>IFERROR(SUMIFS($AC$11:$AC$82,$K$11:$K$82,$K98,$E$11:$E$82,"管理諸室")/SUMIFS($AC$11:$AC$82,$K$11:$K$82,$K98),"")</f>
        <v/>
      </c>
      <c r="AR98" s="282" t="str">
        <f t="shared" si="23"/>
        <v/>
      </c>
      <c r="AS98" s="282" t="str">
        <f t="shared" si="23"/>
        <v/>
      </c>
      <c r="AT98" s="282" t="str">
        <f t="shared" si="23"/>
        <v/>
      </c>
      <c r="AU98" s="282" t="str">
        <f t="shared" si="23"/>
        <v/>
      </c>
      <c r="AV98" s="282" t="str">
        <f t="shared" si="23"/>
        <v/>
      </c>
      <c r="AW98" s="282" t="str">
        <f t="shared" si="23"/>
        <v/>
      </c>
      <c r="AX98" s="282" t="str">
        <f t="shared" si="23"/>
        <v/>
      </c>
      <c r="AY98" s="282" t="str">
        <f t="shared" si="23"/>
        <v/>
      </c>
      <c r="AZ98" s="282" t="str">
        <f t="shared" si="24"/>
        <v/>
      </c>
      <c r="BA98" s="282" t="str">
        <f t="shared" si="24"/>
        <v/>
      </c>
      <c r="BB98" s="282" t="str">
        <f t="shared" si="24"/>
        <v/>
      </c>
      <c r="BC98" s="282" t="str">
        <f t="shared" si="24"/>
        <v/>
      </c>
      <c r="BD98" s="282" t="str">
        <f t="shared" si="24"/>
        <v/>
      </c>
      <c r="BE98" s="282" t="str">
        <f t="shared" si="24"/>
        <v/>
      </c>
      <c r="BF98" s="282" t="str">
        <f t="shared" si="24"/>
        <v/>
      </c>
      <c r="BG98" s="282" t="str">
        <f t="shared" si="24"/>
        <v/>
      </c>
    </row>
    <row r="99" spans="1:59" x14ac:dyDescent="0.15">
      <c r="A99" s="220">
        <v>3</v>
      </c>
      <c r="C99" s="456"/>
      <c r="D99" s="280"/>
      <c r="E99" s="238"/>
      <c r="F99" s="456"/>
      <c r="G99" s="344">
        <f t="shared" si="25"/>
        <v>0</v>
      </c>
      <c r="H99" s="344">
        <f t="shared" si="26"/>
        <v>0</v>
      </c>
      <c r="I99" s="345" t="str">
        <f t="shared" si="27"/>
        <v/>
      </c>
      <c r="J99" s="345" t="str">
        <f t="shared" si="27"/>
        <v/>
      </c>
      <c r="K99" s="436">
        <f t="shared" si="20"/>
        <v>0</v>
      </c>
      <c r="L99" s="456"/>
      <c r="M99" s="456"/>
      <c r="N99" s="456"/>
      <c r="O99" s="238"/>
      <c r="P99" s="281" t="str">
        <f>IFERROR(VLOOKUP($L99,'様式8-2'!$B$63:$N$118,入力規則!C$8,FALSE),"")</f>
        <v/>
      </c>
      <c r="Q99" s="281" t="str">
        <f>IFERROR(VLOOKUP($L99,'様式8-2'!$B$63:$N$118,入力規則!D$8,FALSE),"")</f>
        <v/>
      </c>
      <c r="R99" s="281" t="str">
        <f>IFERROR(VLOOKUP($L99,'様式8-2'!$B$63:$N$118,入力規則!E$8,FALSE),"")</f>
        <v/>
      </c>
      <c r="S99" s="281" t="str">
        <f>IFERROR(VLOOKUP($L99,'様式8-2'!$B$63:$N$118,入力規則!F$8,FALSE),"")</f>
        <v/>
      </c>
      <c r="T99" s="347" t="str">
        <f t="shared" si="28"/>
        <v/>
      </c>
      <c r="U99" s="347" t="str">
        <f t="shared" si="28"/>
        <v/>
      </c>
      <c r="V99" s="281" t="str">
        <f>IFERROR(VLOOKUP($L99,'様式8-2'!$B$63:$N$118,入力規則!G$8,FALSE),"")</f>
        <v/>
      </c>
      <c r="W99" s="281" t="str">
        <f>IFERROR(VLOOKUP($L99,'様式8-2'!$B$63:$N$118,入力規則!H$8,FALSE),"")</f>
        <v/>
      </c>
      <c r="X99" s="281" t="str">
        <f>IFERROR(VLOOKUP($L99,'様式8-2'!$B$63:$N$118,入力規則!I$8,FALSE),"")</f>
        <v/>
      </c>
      <c r="Y99" s="281" t="str">
        <f>IFERROR(VLOOKUP($L99,'様式8-2'!$B$63:$N$118,入力規則!J$8,FALSE),"")</f>
        <v/>
      </c>
      <c r="Z99" s="344" t="str">
        <f t="shared" si="29"/>
        <v/>
      </c>
      <c r="AA99" s="344" t="str">
        <f t="shared" si="29"/>
        <v/>
      </c>
      <c r="AB99" s="456"/>
      <c r="AC99" s="239" t="str">
        <f t="shared" si="30"/>
        <v/>
      </c>
      <c r="AD99" s="239" t="str">
        <f t="shared" si="21"/>
        <v/>
      </c>
      <c r="AE99" s="239" t="str">
        <f t="shared" si="21"/>
        <v/>
      </c>
      <c r="AF99" s="239" t="str">
        <f t="shared" si="21"/>
        <v/>
      </c>
      <c r="AG99" s="239" t="str">
        <f t="shared" si="22"/>
        <v/>
      </c>
      <c r="AH99" s="239" t="str">
        <f t="shared" si="22"/>
        <v/>
      </c>
      <c r="AI99" s="239" t="str">
        <f t="shared" si="22"/>
        <v/>
      </c>
      <c r="AJ99" s="239" t="str">
        <f t="shared" si="22"/>
        <v/>
      </c>
      <c r="AK99" s="281" t="str">
        <f>IFERROR(VLOOKUP($L99,'様式8-2'!$B$63:$N$118,入力規則!M$8,FALSE),"")</f>
        <v/>
      </c>
      <c r="AL99" s="281" t="str">
        <f>IFERROR(VLOOKUP($L99,'様式8-2'!$B$63:$N$118,入力規則!N$8,FALSE),"")</f>
        <v/>
      </c>
      <c r="AM99" s="458"/>
      <c r="AN99" s="307" t="str">
        <f t="shared" si="31"/>
        <v/>
      </c>
      <c r="AO99" s="307" t="str">
        <f t="shared" ref="AO99:AO123" si="32">IFERROR(SUMIFS($AC$11:$AC$82,$K$11:$K$82,$K99,$E$11:$E$82,"管理諸室")/SUMIFS($AC$11:$AC$82,$K$11:$K$82,$K99),"")</f>
        <v/>
      </c>
      <c r="AR99" s="282" t="str">
        <f t="shared" si="23"/>
        <v/>
      </c>
      <c r="AS99" s="282" t="str">
        <f t="shared" si="23"/>
        <v/>
      </c>
      <c r="AT99" s="282" t="str">
        <f t="shared" si="23"/>
        <v/>
      </c>
      <c r="AU99" s="282" t="str">
        <f t="shared" si="23"/>
        <v/>
      </c>
      <c r="AV99" s="282" t="str">
        <f t="shared" si="23"/>
        <v/>
      </c>
      <c r="AW99" s="282" t="str">
        <f t="shared" si="23"/>
        <v/>
      </c>
      <c r="AX99" s="282" t="str">
        <f t="shared" si="23"/>
        <v/>
      </c>
      <c r="AY99" s="282" t="str">
        <f t="shared" si="23"/>
        <v/>
      </c>
      <c r="AZ99" s="282" t="str">
        <f t="shared" si="24"/>
        <v/>
      </c>
      <c r="BA99" s="282" t="str">
        <f t="shared" si="24"/>
        <v/>
      </c>
      <c r="BB99" s="282" t="str">
        <f t="shared" si="24"/>
        <v/>
      </c>
      <c r="BC99" s="282" t="str">
        <f t="shared" si="24"/>
        <v/>
      </c>
      <c r="BD99" s="282" t="str">
        <f t="shared" si="24"/>
        <v/>
      </c>
      <c r="BE99" s="282" t="str">
        <f t="shared" si="24"/>
        <v/>
      </c>
      <c r="BF99" s="282" t="str">
        <f t="shared" si="24"/>
        <v/>
      </c>
      <c r="BG99" s="282" t="str">
        <f t="shared" si="24"/>
        <v/>
      </c>
    </row>
    <row r="100" spans="1:59" x14ac:dyDescent="0.15">
      <c r="A100" s="220">
        <v>4</v>
      </c>
      <c r="C100" s="456"/>
      <c r="D100" s="280"/>
      <c r="E100" s="238"/>
      <c r="F100" s="456"/>
      <c r="G100" s="344">
        <f t="shared" si="25"/>
        <v>0</v>
      </c>
      <c r="H100" s="344">
        <f t="shared" si="26"/>
        <v>0</v>
      </c>
      <c r="I100" s="345" t="str">
        <f t="shared" si="27"/>
        <v/>
      </c>
      <c r="J100" s="345" t="str">
        <f t="shared" si="27"/>
        <v/>
      </c>
      <c r="K100" s="436">
        <f t="shared" si="20"/>
        <v>0</v>
      </c>
      <c r="L100" s="456"/>
      <c r="M100" s="456"/>
      <c r="N100" s="456"/>
      <c r="O100" s="238"/>
      <c r="P100" s="281" t="str">
        <f>IFERROR(VLOOKUP($L100,'様式8-2'!$B$63:$N$118,入力規則!C$8,FALSE),"")</f>
        <v/>
      </c>
      <c r="Q100" s="281" t="str">
        <f>IFERROR(VLOOKUP($L100,'様式8-2'!$B$63:$N$118,入力規則!D$8,FALSE),"")</f>
        <v/>
      </c>
      <c r="R100" s="281" t="str">
        <f>IFERROR(VLOOKUP($L100,'様式8-2'!$B$63:$N$118,入力規則!E$8,FALSE),"")</f>
        <v/>
      </c>
      <c r="S100" s="281" t="str">
        <f>IFERROR(VLOOKUP($L100,'様式8-2'!$B$63:$N$118,入力規則!F$8,FALSE),"")</f>
        <v/>
      </c>
      <c r="T100" s="347" t="str">
        <f t="shared" si="28"/>
        <v/>
      </c>
      <c r="U100" s="347" t="str">
        <f t="shared" si="28"/>
        <v/>
      </c>
      <c r="V100" s="281" t="str">
        <f>IFERROR(VLOOKUP($L100,'様式8-2'!$B$63:$N$118,入力規則!G$8,FALSE),"")</f>
        <v/>
      </c>
      <c r="W100" s="281" t="str">
        <f>IFERROR(VLOOKUP($L100,'様式8-2'!$B$63:$N$118,入力規則!H$8,FALSE),"")</f>
        <v/>
      </c>
      <c r="X100" s="281" t="str">
        <f>IFERROR(VLOOKUP($L100,'様式8-2'!$B$63:$N$118,入力規則!I$8,FALSE),"")</f>
        <v/>
      </c>
      <c r="Y100" s="281" t="str">
        <f>IFERROR(VLOOKUP($L100,'様式8-2'!$B$63:$N$118,入力規則!J$8,FALSE),"")</f>
        <v/>
      </c>
      <c r="Z100" s="344" t="str">
        <f t="shared" si="29"/>
        <v/>
      </c>
      <c r="AA100" s="344" t="str">
        <f t="shared" si="29"/>
        <v/>
      </c>
      <c r="AB100" s="456"/>
      <c r="AC100" s="239" t="str">
        <f t="shared" si="30"/>
        <v/>
      </c>
      <c r="AD100" s="239" t="str">
        <f t="shared" si="21"/>
        <v/>
      </c>
      <c r="AE100" s="239" t="str">
        <f t="shared" si="21"/>
        <v/>
      </c>
      <c r="AF100" s="239" t="str">
        <f t="shared" si="21"/>
        <v/>
      </c>
      <c r="AG100" s="239" t="str">
        <f t="shared" si="22"/>
        <v/>
      </c>
      <c r="AH100" s="239" t="str">
        <f t="shared" si="22"/>
        <v/>
      </c>
      <c r="AI100" s="239" t="str">
        <f t="shared" si="22"/>
        <v/>
      </c>
      <c r="AJ100" s="239" t="str">
        <f t="shared" si="22"/>
        <v/>
      </c>
      <c r="AK100" s="281" t="str">
        <f>IFERROR(VLOOKUP($L100,'様式8-2'!$B$63:$N$118,入力規則!M$8,FALSE),"")</f>
        <v/>
      </c>
      <c r="AL100" s="281" t="str">
        <f>IFERROR(VLOOKUP($L100,'様式8-2'!$B$63:$N$118,入力規則!N$8,FALSE),"")</f>
        <v/>
      </c>
      <c r="AM100" s="458"/>
      <c r="AN100" s="307" t="str">
        <f t="shared" si="31"/>
        <v/>
      </c>
      <c r="AO100" s="307" t="str">
        <f t="shared" si="32"/>
        <v/>
      </c>
      <c r="AR100" s="282" t="str">
        <f t="shared" si="23"/>
        <v/>
      </c>
      <c r="AS100" s="282" t="str">
        <f t="shared" si="23"/>
        <v/>
      </c>
      <c r="AT100" s="282" t="str">
        <f t="shared" si="23"/>
        <v/>
      </c>
      <c r="AU100" s="282" t="str">
        <f t="shared" si="23"/>
        <v/>
      </c>
      <c r="AV100" s="282" t="str">
        <f t="shared" si="23"/>
        <v/>
      </c>
      <c r="AW100" s="282" t="str">
        <f t="shared" si="23"/>
        <v/>
      </c>
      <c r="AX100" s="282" t="str">
        <f t="shared" si="23"/>
        <v/>
      </c>
      <c r="AY100" s="282" t="str">
        <f t="shared" si="23"/>
        <v/>
      </c>
      <c r="AZ100" s="282" t="str">
        <f t="shared" si="24"/>
        <v/>
      </c>
      <c r="BA100" s="282" t="str">
        <f t="shared" si="24"/>
        <v/>
      </c>
      <c r="BB100" s="282" t="str">
        <f t="shared" si="24"/>
        <v/>
      </c>
      <c r="BC100" s="282" t="str">
        <f t="shared" si="24"/>
        <v/>
      </c>
      <c r="BD100" s="282" t="str">
        <f t="shared" si="24"/>
        <v/>
      </c>
      <c r="BE100" s="282" t="str">
        <f t="shared" si="24"/>
        <v/>
      </c>
      <c r="BF100" s="282" t="str">
        <f t="shared" si="24"/>
        <v/>
      </c>
      <c r="BG100" s="282" t="str">
        <f t="shared" si="24"/>
        <v/>
      </c>
    </row>
    <row r="101" spans="1:59" x14ac:dyDescent="0.15">
      <c r="A101" s="220">
        <v>5</v>
      </c>
      <c r="C101" s="456"/>
      <c r="D101" s="280"/>
      <c r="E101" s="238"/>
      <c r="F101" s="456"/>
      <c r="G101" s="344">
        <f t="shared" si="25"/>
        <v>0</v>
      </c>
      <c r="H101" s="344">
        <f t="shared" si="26"/>
        <v>0</v>
      </c>
      <c r="I101" s="345" t="str">
        <f t="shared" si="27"/>
        <v/>
      </c>
      <c r="J101" s="345" t="str">
        <f t="shared" si="27"/>
        <v/>
      </c>
      <c r="K101" s="436">
        <f t="shared" si="20"/>
        <v>0</v>
      </c>
      <c r="L101" s="456"/>
      <c r="M101" s="456"/>
      <c r="N101" s="456"/>
      <c r="O101" s="238"/>
      <c r="P101" s="281" t="str">
        <f>IFERROR(VLOOKUP($L101,'様式8-2'!$B$63:$N$118,入力規則!C$8,FALSE),"")</f>
        <v/>
      </c>
      <c r="Q101" s="281" t="str">
        <f>IFERROR(VLOOKUP($L101,'様式8-2'!$B$63:$N$118,入力規則!D$8,FALSE),"")</f>
        <v/>
      </c>
      <c r="R101" s="281" t="str">
        <f>IFERROR(VLOOKUP($L101,'様式8-2'!$B$63:$N$118,入力規則!E$8,FALSE),"")</f>
        <v/>
      </c>
      <c r="S101" s="281" t="str">
        <f>IFERROR(VLOOKUP($L101,'様式8-2'!$B$63:$N$118,入力規則!F$8,FALSE),"")</f>
        <v/>
      </c>
      <c r="T101" s="347" t="str">
        <f t="shared" si="28"/>
        <v/>
      </c>
      <c r="U101" s="347" t="str">
        <f t="shared" si="28"/>
        <v/>
      </c>
      <c r="V101" s="281" t="str">
        <f>IFERROR(VLOOKUP($L101,'様式8-2'!$B$63:$N$118,入力規則!G$8,FALSE),"")</f>
        <v/>
      </c>
      <c r="W101" s="281" t="str">
        <f>IFERROR(VLOOKUP($L101,'様式8-2'!$B$63:$N$118,入力規則!H$8,FALSE),"")</f>
        <v/>
      </c>
      <c r="X101" s="281" t="str">
        <f>IFERROR(VLOOKUP($L101,'様式8-2'!$B$63:$N$118,入力規則!I$8,FALSE),"")</f>
        <v/>
      </c>
      <c r="Y101" s="281" t="str">
        <f>IFERROR(VLOOKUP($L101,'様式8-2'!$B$63:$N$118,入力規則!J$8,FALSE),"")</f>
        <v/>
      </c>
      <c r="Z101" s="344" t="str">
        <f t="shared" si="29"/>
        <v/>
      </c>
      <c r="AA101" s="344" t="str">
        <f t="shared" si="29"/>
        <v/>
      </c>
      <c r="AB101" s="456"/>
      <c r="AC101" s="239" t="str">
        <f t="shared" si="30"/>
        <v/>
      </c>
      <c r="AD101" s="239" t="str">
        <f t="shared" si="21"/>
        <v/>
      </c>
      <c r="AE101" s="239" t="str">
        <f t="shared" si="21"/>
        <v/>
      </c>
      <c r="AF101" s="239" t="str">
        <f t="shared" si="21"/>
        <v/>
      </c>
      <c r="AG101" s="239" t="str">
        <f t="shared" si="22"/>
        <v/>
      </c>
      <c r="AH101" s="239" t="str">
        <f t="shared" si="22"/>
        <v/>
      </c>
      <c r="AI101" s="239" t="str">
        <f t="shared" si="22"/>
        <v/>
      </c>
      <c r="AJ101" s="239" t="str">
        <f t="shared" si="22"/>
        <v/>
      </c>
      <c r="AK101" s="281" t="str">
        <f>IFERROR(VLOOKUP($L101,'様式8-2'!$B$63:$N$118,入力規則!M$8,FALSE),"")</f>
        <v/>
      </c>
      <c r="AL101" s="281" t="str">
        <f>IFERROR(VLOOKUP($L101,'様式8-2'!$B$63:$N$118,入力規則!N$8,FALSE),"")</f>
        <v/>
      </c>
      <c r="AM101" s="458"/>
      <c r="AN101" s="307" t="str">
        <f t="shared" si="31"/>
        <v/>
      </c>
      <c r="AO101" s="307" t="str">
        <f t="shared" si="32"/>
        <v/>
      </c>
      <c r="AR101" s="282" t="str">
        <f t="shared" si="23"/>
        <v/>
      </c>
      <c r="AS101" s="282" t="str">
        <f t="shared" si="23"/>
        <v/>
      </c>
      <c r="AT101" s="282" t="str">
        <f t="shared" si="23"/>
        <v/>
      </c>
      <c r="AU101" s="282" t="str">
        <f t="shared" si="23"/>
        <v/>
      </c>
      <c r="AV101" s="282" t="str">
        <f t="shared" si="23"/>
        <v/>
      </c>
      <c r="AW101" s="282" t="str">
        <f t="shared" si="23"/>
        <v/>
      </c>
      <c r="AX101" s="282" t="str">
        <f t="shared" si="23"/>
        <v/>
      </c>
      <c r="AY101" s="282" t="str">
        <f t="shared" si="23"/>
        <v/>
      </c>
      <c r="AZ101" s="282" t="str">
        <f t="shared" si="24"/>
        <v/>
      </c>
      <c r="BA101" s="282" t="str">
        <f t="shared" si="24"/>
        <v/>
      </c>
      <c r="BB101" s="282" t="str">
        <f t="shared" si="24"/>
        <v/>
      </c>
      <c r="BC101" s="282" t="str">
        <f t="shared" si="24"/>
        <v/>
      </c>
      <c r="BD101" s="282" t="str">
        <f t="shared" si="24"/>
        <v/>
      </c>
      <c r="BE101" s="282" t="str">
        <f t="shared" si="24"/>
        <v/>
      </c>
      <c r="BF101" s="282" t="str">
        <f t="shared" si="24"/>
        <v/>
      </c>
      <c r="BG101" s="282" t="str">
        <f t="shared" si="24"/>
        <v/>
      </c>
    </row>
    <row r="102" spans="1:59" x14ac:dyDescent="0.15">
      <c r="A102" s="220">
        <v>6</v>
      </c>
      <c r="C102" s="456"/>
      <c r="D102" s="280"/>
      <c r="E102" s="238"/>
      <c r="F102" s="456"/>
      <c r="G102" s="344">
        <f t="shared" si="25"/>
        <v>0</v>
      </c>
      <c r="H102" s="344">
        <f t="shared" si="26"/>
        <v>0</v>
      </c>
      <c r="I102" s="345" t="str">
        <f t="shared" si="27"/>
        <v/>
      </c>
      <c r="J102" s="345" t="str">
        <f t="shared" si="27"/>
        <v/>
      </c>
      <c r="K102" s="436">
        <f t="shared" si="20"/>
        <v>0</v>
      </c>
      <c r="L102" s="456"/>
      <c r="M102" s="456"/>
      <c r="N102" s="456"/>
      <c r="O102" s="238"/>
      <c r="P102" s="281" t="str">
        <f>IFERROR(VLOOKUP($L102,'様式8-2'!$B$63:$N$118,入力規則!C$8,FALSE),"")</f>
        <v/>
      </c>
      <c r="Q102" s="281" t="str">
        <f>IFERROR(VLOOKUP($L102,'様式8-2'!$B$63:$N$118,入力規則!D$8,FALSE),"")</f>
        <v/>
      </c>
      <c r="R102" s="281" t="str">
        <f>IFERROR(VLOOKUP($L102,'様式8-2'!$B$63:$N$118,入力規則!E$8,FALSE),"")</f>
        <v/>
      </c>
      <c r="S102" s="281" t="str">
        <f>IFERROR(VLOOKUP($L102,'様式8-2'!$B$63:$N$118,入力規則!F$8,FALSE),"")</f>
        <v/>
      </c>
      <c r="T102" s="347" t="str">
        <f t="shared" si="28"/>
        <v/>
      </c>
      <c r="U102" s="347" t="str">
        <f t="shared" si="28"/>
        <v/>
      </c>
      <c r="V102" s="281" t="str">
        <f>IFERROR(VLOOKUP($L102,'様式8-2'!$B$63:$N$118,入力規則!G$8,FALSE),"")</f>
        <v/>
      </c>
      <c r="W102" s="281" t="str">
        <f>IFERROR(VLOOKUP($L102,'様式8-2'!$B$63:$N$118,入力規則!H$8,FALSE),"")</f>
        <v/>
      </c>
      <c r="X102" s="281" t="str">
        <f>IFERROR(VLOOKUP($L102,'様式8-2'!$B$63:$N$118,入力規則!I$8,FALSE),"")</f>
        <v/>
      </c>
      <c r="Y102" s="281" t="str">
        <f>IFERROR(VLOOKUP($L102,'様式8-2'!$B$63:$N$118,入力規則!J$8,FALSE),"")</f>
        <v/>
      </c>
      <c r="Z102" s="344" t="str">
        <f t="shared" si="29"/>
        <v/>
      </c>
      <c r="AA102" s="344" t="str">
        <f t="shared" si="29"/>
        <v/>
      </c>
      <c r="AB102" s="456"/>
      <c r="AC102" s="239" t="str">
        <f t="shared" si="30"/>
        <v/>
      </c>
      <c r="AD102" s="239" t="str">
        <f t="shared" si="21"/>
        <v/>
      </c>
      <c r="AE102" s="239" t="str">
        <f t="shared" si="21"/>
        <v/>
      </c>
      <c r="AF102" s="239" t="str">
        <f t="shared" si="21"/>
        <v/>
      </c>
      <c r="AG102" s="239" t="str">
        <f t="shared" si="22"/>
        <v/>
      </c>
      <c r="AH102" s="239" t="str">
        <f t="shared" si="22"/>
        <v/>
      </c>
      <c r="AI102" s="239" t="str">
        <f t="shared" si="22"/>
        <v/>
      </c>
      <c r="AJ102" s="239" t="str">
        <f t="shared" si="22"/>
        <v/>
      </c>
      <c r="AK102" s="281" t="str">
        <f>IFERROR(VLOOKUP($L102,'様式8-2'!$B$63:$N$118,入力規則!M$8,FALSE),"")</f>
        <v/>
      </c>
      <c r="AL102" s="281" t="str">
        <f>IFERROR(VLOOKUP($L102,'様式8-2'!$B$63:$N$118,入力規則!N$8,FALSE),"")</f>
        <v/>
      </c>
      <c r="AM102" s="458"/>
      <c r="AN102" s="307" t="str">
        <f t="shared" si="31"/>
        <v/>
      </c>
      <c r="AO102" s="307" t="str">
        <f t="shared" si="32"/>
        <v/>
      </c>
      <c r="AR102" s="282" t="str">
        <f t="shared" si="23"/>
        <v/>
      </c>
      <c r="AS102" s="282" t="str">
        <f t="shared" si="23"/>
        <v/>
      </c>
      <c r="AT102" s="282" t="str">
        <f t="shared" si="23"/>
        <v/>
      </c>
      <c r="AU102" s="282" t="str">
        <f t="shared" si="23"/>
        <v/>
      </c>
      <c r="AV102" s="282" t="str">
        <f t="shared" si="23"/>
        <v/>
      </c>
      <c r="AW102" s="282" t="str">
        <f t="shared" si="23"/>
        <v/>
      </c>
      <c r="AX102" s="282" t="str">
        <f t="shared" si="23"/>
        <v/>
      </c>
      <c r="AY102" s="282" t="str">
        <f t="shared" si="23"/>
        <v/>
      </c>
      <c r="AZ102" s="282" t="str">
        <f t="shared" si="24"/>
        <v/>
      </c>
      <c r="BA102" s="282" t="str">
        <f t="shared" si="24"/>
        <v/>
      </c>
      <c r="BB102" s="282" t="str">
        <f t="shared" si="24"/>
        <v/>
      </c>
      <c r="BC102" s="282" t="str">
        <f t="shared" si="24"/>
        <v/>
      </c>
      <c r="BD102" s="282" t="str">
        <f t="shared" si="24"/>
        <v/>
      </c>
      <c r="BE102" s="282" t="str">
        <f t="shared" si="24"/>
        <v/>
      </c>
      <c r="BF102" s="282" t="str">
        <f t="shared" si="24"/>
        <v/>
      </c>
      <c r="BG102" s="282" t="str">
        <f t="shared" si="24"/>
        <v/>
      </c>
    </row>
    <row r="103" spans="1:59" x14ac:dyDescent="0.15">
      <c r="A103" s="220">
        <v>7</v>
      </c>
      <c r="C103" s="456"/>
      <c r="D103" s="280"/>
      <c r="E103" s="238"/>
      <c r="F103" s="456"/>
      <c r="G103" s="344">
        <f t="shared" si="25"/>
        <v>0</v>
      </c>
      <c r="H103" s="344">
        <f t="shared" si="26"/>
        <v>0</v>
      </c>
      <c r="I103" s="345" t="str">
        <f t="shared" si="27"/>
        <v/>
      </c>
      <c r="J103" s="345" t="str">
        <f t="shared" si="27"/>
        <v/>
      </c>
      <c r="K103" s="436">
        <f t="shared" si="20"/>
        <v>0</v>
      </c>
      <c r="L103" s="456"/>
      <c r="M103" s="456"/>
      <c r="N103" s="456"/>
      <c r="O103" s="238"/>
      <c r="P103" s="281" t="str">
        <f>IFERROR(VLOOKUP($L103,'様式8-2'!$B$63:$N$118,入力規則!C$8,FALSE),"")</f>
        <v/>
      </c>
      <c r="Q103" s="281" t="str">
        <f>IFERROR(VLOOKUP($L103,'様式8-2'!$B$63:$N$118,入力規則!D$8,FALSE),"")</f>
        <v/>
      </c>
      <c r="R103" s="281" t="str">
        <f>IFERROR(VLOOKUP($L103,'様式8-2'!$B$63:$N$118,入力規則!E$8,FALSE),"")</f>
        <v/>
      </c>
      <c r="S103" s="281" t="str">
        <f>IFERROR(VLOOKUP($L103,'様式8-2'!$B$63:$N$118,入力規則!F$8,FALSE),"")</f>
        <v/>
      </c>
      <c r="T103" s="347" t="str">
        <f t="shared" si="28"/>
        <v/>
      </c>
      <c r="U103" s="347" t="str">
        <f t="shared" si="28"/>
        <v/>
      </c>
      <c r="V103" s="281" t="str">
        <f>IFERROR(VLOOKUP($L103,'様式8-2'!$B$63:$N$118,入力規則!G$8,FALSE),"")</f>
        <v/>
      </c>
      <c r="W103" s="281" t="str">
        <f>IFERROR(VLOOKUP($L103,'様式8-2'!$B$63:$N$118,入力規則!H$8,FALSE),"")</f>
        <v/>
      </c>
      <c r="X103" s="281" t="str">
        <f>IFERROR(VLOOKUP($L103,'様式8-2'!$B$63:$N$118,入力規則!I$8,FALSE),"")</f>
        <v/>
      </c>
      <c r="Y103" s="281" t="str">
        <f>IFERROR(VLOOKUP($L103,'様式8-2'!$B$63:$N$118,入力規則!J$8,FALSE),"")</f>
        <v/>
      </c>
      <c r="Z103" s="344" t="str">
        <f t="shared" si="29"/>
        <v/>
      </c>
      <c r="AA103" s="344" t="str">
        <f t="shared" si="29"/>
        <v/>
      </c>
      <c r="AB103" s="456"/>
      <c r="AC103" s="239" t="str">
        <f t="shared" si="30"/>
        <v/>
      </c>
      <c r="AD103" s="239" t="str">
        <f t="shared" si="21"/>
        <v/>
      </c>
      <c r="AE103" s="239" t="str">
        <f t="shared" si="21"/>
        <v/>
      </c>
      <c r="AF103" s="239" t="str">
        <f t="shared" si="21"/>
        <v/>
      </c>
      <c r="AG103" s="239" t="str">
        <f t="shared" si="22"/>
        <v/>
      </c>
      <c r="AH103" s="239" t="str">
        <f t="shared" si="22"/>
        <v/>
      </c>
      <c r="AI103" s="239" t="str">
        <f t="shared" si="22"/>
        <v/>
      </c>
      <c r="AJ103" s="239" t="str">
        <f t="shared" si="22"/>
        <v/>
      </c>
      <c r="AK103" s="281" t="str">
        <f>IFERROR(VLOOKUP($L103,'様式8-2'!$B$63:$N$118,入力規則!M$8,FALSE),"")</f>
        <v/>
      </c>
      <c r="AL103" s="281" t="str">
        <f>IFERROR(VLOOKUP($L103,'様式8-2'!$B$63:$N$118,入力規則!N$8,FALSE),"")</f>
        <v/>
      </c>
      <c r="AM103" s="458"/>
      <c r="AN103" s="307" t="str">
        <f t="shared" si="31"/>
        <v/>
      </c>
      <c r="AO103" s="307" t="str">
        <f t="shared" si="32"/>
        <v/>
      </c>
      <c r="AR103" s="282" t="str">
        <f t="shared" si="23"/>
        <v/>
      </c>
      <c r="AS103" s="282" t="str">
        <f t="shared" si="23"/>
        <v/>
      </c>
      <c r="AT103" s="282" t="str">
        <f t="shared" si="23"/>
        <v/>
      </c>
      <c r="AU103" s="282" t="str">
        <f t="shared" si="23"/>
        <v/>
      </c>
      <c r="AV103" s="282" t="str">
        <f t="shared" si="23"/>
        <v/>
      </c>
      <c r="AW103" s="282" t="str">
        <f t="shared" si="23"/>
        <v/>
      </c>
      <c r="AX103" s="282" t="str">
        <f t="shared" si="23"/>
        <v/>
      </c>
      <c r="AY103" s="282" t="str">
        <f t="shared" si="23"/>
        <v/>
      </c>
      <c r="AZ103" s="282" t="str">
        <f t="shared" si="24"/>
        <v/>
      </c>
      <c r="BA103" s="282" t="str">
        <f t="shared" si="24"/>
        <v/>
      </c>
      <c r="BB103" s="282" t="str">
        <f t="shared" si="24"/>
        <v/>
      </c>
      <c r="BC103" s="282" t="str">
        <f t="shared" si="24"/>
        <v/>
      </c>
      <c r="BD103" s="282" t="str">
        <f t="shared" si="24"/>
        <v/>
      </c>
      <c r="BE103" s="282" t="str">
        <f t="shared" si="24"/>
        <v/>
      </c>
      <c r="BF103" s="282" t="str">
        <f t="shared" si="24"/>
        <v/>
      </c>
      <c r="BG103" s="282" t="str">
        <f t="shared" si="24"/>
        <v/>
      </c>
    </row>
    <row r="104" spans="1:59" x14ac:dyDescent="0.15">
      <c r="A104" s="220">
        <v>8</v>
      </c>
      <c r="C104" s="456"/>
      <c r="D104" s="280"/>
      <c r="E104" s="238"/>
      <c r="F104" s="456"/>
      <c r="G104" s="344">
        <f t="shared" si="25"/>
        <v>0</v>
      </c>
      <c r="H104" s="344">
        <f t="shared" si="26"/>
        <v>0</v>
      </c>
      <c r="I104" s="345" t="str">
        <f t="shared" si="27"/>
        <v/>
      </c>
      <c r="J104" s="345" t="str">
        <f t="shared" si="27"/>
        <v/>
      </c>
      <c r="K104" s="436">
        <f t="shared" si="20"/>
        <v>0</v>
      </c>
      <c r="L104" s="456"/>
      <c r="M104" s="456"/>
      <c r="N104" s="456"/>
      <c r="O104" s="238"/>
      <c r="P104" s="281" t="str">
        <f>IFERROR(VLOOKUP($L104,'様式8-2'!$B$63:$N$118,入力規則!C$8,FALSE),"")</f>
        <v/>
      </c>
      <c r="Q104" s="281" t="str">
        <f>IFERROR(VLOOKUP($L104,'様式8-2'!$B$63:$N$118,入力規則!D$8,FALSE),"")</f>
        <v/>
      </c>
      <c r="R104" s="281" t="str">
        <f>IFERROR(VLOOKUP($L104,'様式8-2'!$B$63:$N$118,入力規則!E$8,FALSE),"")</f>
        <v/>
      </c>
      <c r="S104" s="281" t="str">
        <f>IFERROR(VLOOKUP($L104,'様式8-2'!$B$63:$N$118,入力規則!F$8,FALSE),"")</f>
        <v/>
      </c>
      <c r="T104" s="347" t="str">
        <f t="shared" si="28"/>
        <v/>
      </c>
      <c r="U104" s="347" t="str">
        <f t="shared" si="28"/>
        <v/>
      </c>
      <c r="V104" s="281" t="str">
        <f>IFERROR(VLOOKUP($L104,'様式8-2'!$B$63:$N$118,入力規則!G$8,FALSE),"")</f>
        <v/>
      </c>
      <c r="W104" s="281" t="str">
        <f>IFERROR(VLOOKUP($L104,'様式8-2'!$B$63:$N$118,入力規則!H$8,FALSE),"")</f>
        <v/>
      </c>
      <c r="X104" s="281" t="str">
        <f>IFERROR(VLOOKUP($L104,'様式8-2'!$B$63:$N$118,入力規則!I$8,FALSE),"")</f>
        <v/>
      </c>
      <c r="Y104" s="281" t="str">
        <f>IFERROR(VLOOKUP($L104,'様式8-2'!$B$63:$N$118,入力規則!J$8,FALSE),"")</f>
        <v/>
      </c>
      <c r="Z104" s="344" t="str">
        <f t="shared" si="29"/>
        <v/>
      </c>
      <c r="AA104" s="344" t="str">
        <f t="shared" si="29"/>
        <v/>
      </c>
      <c r="AB104" s="456"/>
      <c r="AC104" s="239" t="str">
        <f t="shared" si="30"/>
        <v/>
      </c>
      <c r="AD104" s="239" t="str">
        <f t="shared" si="21"/>
        <v/>
      </c>
      <c r="AE104" s="239" t="str">
        <f t="shared" si="21"/>
        <v/>
      </c>
      <c r="AF104" s="239" t="str">
        <f t="shared" si="21"/>
        <v/>
      </c>
      <c r="AG104" s="239" t="str">
        <f t="shared" si="22"/>
        <v/>
      </c>
      <c r="AH104" s="239" t="str">
        <f t="shared" si="22"/>
        <v/>
      </c>
      <c r="AI104" s="239" t="str">
        <f t="shared" si="22"/>
        <v/>
      </c>
      <c r="AJ104" s="239" t="str">
        <f t="shared" si="22"/>
        <v/>
      </c>
      <c r="AK104" s="281" t="str">
        <f>IFERROR(VLOOKUP($L104,'様式8-2'!$B$63:$N$118,入力規則!M$8,FALSE),"")</f>
        <v/>
      </c>
      <c r="AL104" s="281" t="str">
        <f>IFERROR(VLOOKUP($L104,'様式8-2'!$B$63:$N$118,入力規則!N$8,FALSE),"")</f>
        <v/>
      </c>
      <c r="AM104" s="458"/>
      <c r="AN104" s="307" t="str">
        <f t="shared" si="31"/>
        <v/>
      </c>
      <c r="AO104" s="307" t="str">
        <f t="shared" si="32"/>
        <v/>
      </c>
      <c r="AR104" s="282" t="str">
        <f t="shared" si="23"/>
        <v/>
      </c>
      <c r="AS104" s="282" t="str">
        <f t="shared" si="23"/>
        <v/>
      </c>
      <c r="AT104" s="282" t="str">
        <f t="shared" si="23"/>
        <v/>
      </c>
      <c r="AU104" s="282" t="str">
        <f t="shared" si="23"/>
        <v/>
      </c>
      <c r="AV104" s="282" t="str">
        <f t="shared" si="23"/>
        <v/>
      </c>
      <c r="AW104" s="282" t="str">
        <f t="shared" si="23"/>
        <v/>
      </c>
      <c r="AX104" s="282" t="str">
        <f t="shared" si="23"/>
        <v/>
      </c>
      <c r="AY104" s="282" t="str">
        <f t="shared" si="23"/>
        <v/>
      </c>
      <c r="AZ104" s="282" t="str">
        <f t="shared" si="24"/>
        <v/>
      </c>
      <c r="BA104" s="282" t="str">
        <f t="shared" si="24"/>
        <v/>
      </c>
      <c r="BB104" s="282" t="str">
        <f t="shared" si="24"/>
        <v/>
      </c>
      <c r="BC104" s="282" t="str">
        <f t="shared" si="24"/>
        <v/>
      </c>
      <c r="BD104" s="282" t="str">
        <f t="shared" si="24"/>
        <v/>
      </c>
      <c r="BE104" s="282" t="str">
        <f t="shared" si="24"/>
        <v/>
      </c>
      <c r="BF104" s="282" t="str">
        <f t="shared" si="24"/>
        <v/>
      </c>
      <c r="BG104" s="282" t="str">
        <f t="shared" si="24"/>
        <v/>
      </c>
    </row>
    <row r="105" spans="1:59" x14ac:dyDescent="0.15">
      <c r="A105" s="220">
        <v>9</v>
      </c>
      <c r="C105" s="456"/>
      <c r="D105" s="280"/>
      <c r="E105" s="238"/>
      <c r="F105" s="456"/>
      <c r="G105" s="344">
        <f t="shared" si="25"/>
        <v>0</v>
      </c>
      <c r="H105" s="344">
        <f t="shared" si="26"/>
        <v>0</v>
      </c>
      <c r="I105" s="345" t="str">
        <f t="shared" si="27"/>
        <v/>
      </c>
      <c r="J105" s="345" t="str">
        <f t="shared" si="27"/>
        <v/>
      </c>
      <c r="K105" s="436">
        <f t="shared" si="20"/>
        <v>0</v>
      </c>
      <c r="L105" s="456"/>
      <c r="M105" s="456"/>
      <c r="N105" s="456"/>
      <c r="O105" s="238"/>
      <c r="P105" s="281" t="str">
        <f>IFERROR(VLOOKUP($L105,'様式8-2'!$B$63:$N$118,入力規則!C$8,FALSE),"")</f>
        <v/>
      </c>
      <c r="Q105" s="281" t="str">
        <f>IFERROR(VLOOKUP($L105,'様式8-2'!$B$63:$N$118,入力規則!D$8,FALSE),"")</f>
        <v/>
      </c>
      <c r="R105" s="281" t="str">
        <f>IFERROR(VLOOKUP($L105,'様式8-2'!$B$63:$N$118,入力規則!E$8,FALSE),"")</f>
        <v/>
      </c>
      <c r="S105" s="281" t="str">
        <f>IFERROR(VLOOKUP($L105,'様式8-2'!$B$63:$N$118,入力規則!F$8,FALSE),"")</f>
        <v/>
      </c>
      <c r="T105" s="347" t="str">
        <f t="shared" si="28"/>
        <v/>
      </c>
      <c r="U105" s="347" t="str">
        <f t="shared" si="28"/>
        <v/>
      </c>
      <c r="V105" s="281" t="str">
        <f>IFERROR(VLOOKUP($L105,'様式8-2'!$B$63:$N$118,入力規則!G$8,FALSE),"")</f>
        <v/>
      </c>
      <c r="W105" s="281" t="str">
        <f>IFERROR(VLOOKUP($L105,'様式8-2'!$B$63:$N$118,入力規則!H$8,FALSE),"")</f>
        <v/>
      </c>
      <c r="X105" s="281" t="str">
        <f>IFERROR(VLOOKUP($L105,'様式8-2'!$B$63:$N$118,入力規則!I$8,FALSE),"")</f>
        <v/>
      </c>
      <c r="Y105" s="281" t="str">
        <f>IFERROR(VLOOKUP($L105,'様式8-2'!$B$63:$N$118,入力規則!J$8,FALSE),"")</f>
        <v/>
      </c>
      <c r="Z105" s="344" t="str">
        <f t="shared" si="29"/>
        <v/>
      </c>
      <c r="AA105" s="344" t="str">
        <f t="shared" si="29"/>
        <v/>
      </c>
      <c r="AB105" s="456"/>
      <c r="AC105" s="239" t="str">
        <f t="shared" si="30"/>
        <v/>
      </c>
      <c r="AD105" s="239" t="str">
        <f t="shared" si="21"/>
        <v/>
      </c>
      <c r="AE105" s="239" t="str">
        <f t="shared" si="21"/>
        <v/>
      </c>
      <c r="AF105" s="239" t="str">
        <f t="shared" si="21"/>
        <v/>
      </c>
      <c r="AG105" s="239" t="str">
        <f t="shared" si="22"/>
        <v/>
      </c>
      <c r="AH105" s="239" t="str">
        <f t="shared" si="22"/>
        <v/>
      </c>
      <c r="AI105" s="239" t="str">
        <f t="shared" si="22"/>
        <v/>
      </c>
      <c r="AJ105" s="239" t="str">
        <f t="shared" si="22"/>
        <v/>
      </c>
      <c r="AK105" s="281" t="str">
        <f>IFERROR(VLOOKUP($L105,'様式8-2'!$B$63:$N$118,入力規則!M$8,FALSE),"")</f>
        <v/>
      </c>
      <c r="AL105" s="281" t="str">
        <f>IFERROR(VLOOKUP($L105,'様式8-2'!$B$63:$N$118,入力規則!N$8,FALSE),"")</f>
        <v/>
      </c>
      <c r="AM105" s="458"/>
      <c r="AN105" s="307" t="str">
        <f t="shared" si="31"/>
        <v/>
      </c>
      <c r="AO105" s="307" t="str">
        <f t="shared" si="32"/>
        <v/>
      </c>
      <c r="AR105" s="282" t="str">
        <f t="shared" si="23"/>
        <v/>
      </c>
      <c r="AS105" s="282" t="str">
        <f t="shared" si="23"/>
        <v/>
      </c>
      <c r="AT105" s="282" t="str">
        <f t="shared" si="23"/>
        <v/>
      </c>
      <c r="AU105" s="282" t="str">
        <f t="shared" si="23"/>
        <v/>
      </c>
      <c r="AV105" s="282" t="str">
        <f t="shared" si="23"/>
        <v/>
      </c>
      <c r="AW105" s="282" t="str">
        <f t="shared" si="23"/>
        <v/>
      </c>
      <c r="AX105" s="282" t="str">
        <f t="shared" si="23"/>
        <v/>
      </c>
      <c r="AY105" s="282" t="str">
        <f t="shared" si="23"/>
        <v/>
      </c>
      <c r="AZ105" s="282" t="str">
        <f t="shared" si="24"/>
        <v/>
      </c>
      <c r="BA105" s="282" t="str">
        <f t="shared" si="24"/>
        <v/>
      </c>
      <c r="BB105" s="282" t="str">
        <f t="shared" si="24"/>
        <v/>
      </c>
      <c r="BC105" s="282" t="str">
        <f t="shared" si="24"/>
        <v/>
      </c>
      <c r="BD105" s="282" t="str">
        <f t="shared" si="24"/>
        <v/>
      </c>
      <c r="BE105" s="282" t="str">
        <f t="shared" si="24"/>
        <v/>
      </c>
      <c r="BF105" s="282" t="str">
        <f t="shared" si="24"/>
        <v/>
      </c>
      <c r="BG105" s="282" t="str">
        <f t="shared" si="24"/>
        <v/>
      </c>
    </row>
    <row r="106" spans="1:59" x14ac:dyDescent="0.15">
      <c r="A106" s="220">
        <v>10</v>
      </c>
      <c r="C106" s="456"/>
      <c r="D106" s="280"/>
      <c r="E106" s="238"/>
      <c r="F106" s="456"/>
      <c r="G106" s="344">
        <f t="shared" si="25"/>
        <v>0</v>
      </c>
      <c r="H106" s="344">
        <f t="shared" si="26"/>
        <v>0</v>
      </c>
      <c r="I106" s="345" t="str">
        <f t="shared" si="27"/>
        <v/>
      </c>
      <c r="J106" s="345" t="str">
        <f t="shared" si="27"/>
        <v/>
      </c>
      <c r="K106" s="436">
        <f t="shared" si="20"/>
        <v>0</v>
      </c>
      <c r="L106" s="456"/>
      <c r="M106" s="456"/>
      <c r="N106" s="456"/>
      <c r="O106" s="238"/>
      <c r="P106" s="281" t="str">
        <f>IFERROR(VLOOKUP($L106,'様式8-2'!$B$63:$N$118,入力規則!C$8,FALSE),"")</f>
        <v/>
      </c>
      <c r="Q106" s="281" t="str">
        <f>IFERROR(VLOOKUP($L106,'様式8-2'!$B$63:$N$118,入力規則!D$8,FALSE),"")</f>
        <v/>
      </c>
      <c r="R106" s="281" t="str">
        <f>IFERROR(VLOOKUP($L106,'様式8-2'!$B$63:$N$118,入力規則!E$8,FALSE),"")</f>
        <v/>
      </c>
      <c r="S106" s="281" t="str">
        <f>IFERROR(VLOOKUP($L106,'様式8-2'!$B$63:$N$118,入力規則!F$8,FALSE),"")</f>
        <v/>
      </c>
      <c r="T106" s="347" t="str">
        <f t="shared" si="28"/>
        <v/>
      </c>
      <c r="U106" s="347" t="str">
        <f t="shared" si="28"/>
        <v/>
      </c>
      <c r="V106" s="281" t="str">
        <f>IFERROR(VLOOKUP($L106,'様式8-2'!$B$63:$N$118,入力規則!G$8,FALSE),"")</f>
        <v/>
      </c>
      <c r="W106" s="281" t="str">
        <f>IFERROR(VLOOKUP($L106,'様式8-2'!$B$63:$N$118,入力規則!H$8,FALSE),"")</f>
        <v/>
      </c>
      <c r="X106" s="281" t="str">
        <f>IFERROR(VLOOKUP($L106,'様式8-2'!$B$63:$N$118,入力規則!I$8,FALSE),"")</f>
        <v/>
      </c>
      <c r="Y106" s="281" t="str">
        <f>IFERROR(VLOOKUP($L106,'様式8-2'!$B$63:$N$118,入力規則!J$8,FALSE),"")</f>
        <v/>
      </c>
      <c r="Z106" s="344" t="str">
        <f t="shared" si="29"/>
        <v/>
      </c>
      <c r="AA106" s="344" t="str">
        <f t="shared" si="29"/>
        <v/>
      </c>
      <c r="AB106" s="456"/>
      <c r="AC106" s="239" t="str">
        <f t="shared" si="30"/>
        <v/>
      </c>
      <c r="AD106" s="239" t="str">
        <f t="shared" si="21"/>
        <v/>
      </c>
      <c r="AE106" s="239" t="str">
        <f t="shared" si="21"/>
        <v/>
      </c>
      <c r="AF106" s="239" t="str">
        <f t="shared" si="21"/>
        <v/>
      </c>
      <c r="AG106" s="239" t="str">
        <f t="shared" si="22"/>
        <v/>
      </c>
      <c r="AH106" s="239" t="str">
        <f t="shared" si="22"/>
        <v/>
      </c>
      <c r="AI106" s="239" t="str">
        <f t="shared" si="22"/>
        <v/>
      </c>
      <c r="AJ106" s="239" t="str">
        <f t="shared" si="22"/>
        <v/>
      </c>
      <c r="AK106" s="281" t="str">
        <f>IFERROR(VLOOKUP($L106,'様式8-2'!$B$63:$N$118,入力規則!M$8,FALSE),"")</f>
        <v/>
      </c>
      <c r="AL106" s="281" t="str">
        <f>IFERROR(VLOOKUP($L106,'様式8-2'!$B$63:$N$118,入力規則!N$8,FALSE),"")</f>
        <v/>
      </c>
      <c r="AM106" s="458"/>
      <c r="AN106" s="307" t="str">
        <f t="shared" si="31"/>
        <v/>
      </c>
      <c r="AO106" s="307" t="str">
        <f t="shared" si="32"/>
        <v/>
      </c>
      <c r="AR106" s="282" t="str">
        <f t="shared" si="23"/>
        <v/>
      </c>
      <c r="AS106" s="282" t="str">
        <f t="shared" si="23"/>
        <v/>
      </c>
      <c r="AT106" s="282" t="str">
        <f t="shared" si="23"/>
        <v/>
      </c>
      <c r="AU106" s="282" t="str">
        <f t="shared" si="23"/>
        <v/>
      </c>
      <c r="AV106" s="282" t="str">
        <f t="shared" si="23"/>
        <v/>
      </c>
      <c r="AW106" s="282" t="str">
        <f t="shared" si="23"/>
        <v/>
      </c>
      <c r="AX106" s="282" t="str">
        <f t="shared" si="23"/>
        <v/>
      </c>
      <c r="AY106" s="282" t="str">
        <f t="shared" si="23"/>
        <v/>
      </c>
      <c r="AZ106" s="282" t="str">
        <f t="shared" si="24"/>
        <v/>
      </c>
      <c r="BA106" s="282" t="str">
        <f t="shared" si="24"/>
        <v/>
      </c>
      <c r="BB106" s="282" t="str">
        <f t="shared" si="24"/>
        <v/>
      </c>
      <c r="BC106" s="282" t="str">
        <f t="shared" si="24"/>
        <v/>
      </c>
      <c r="BD106" s="282" t="str">
        <f t="shared" si="24"/>
        <v/>
      </c>
      <c r="BE106" s="282" t="str">
        <f t="shared" si="24"/>
        <v/>
      </c>
      <c r="BF106" s="282" t="str">
        <f t="shared" si="24"/>
        <v/>
      </c>
      <c r="BG106" s="282" t="str">
        <f t="shared" si="24"/>
        <v/>
      </c>
    </row>
    <row r="107" spans="1:59" x14ac:dyDescent="0.15">
      <c r="A107" s="220">
        <v>11</v>
      </c>
      <c r="C107" s="456"/>
      <c r="D107" s="280"/>
      <c r="E107" s="238"/>
      <c r="F107" s="456"/>
      <c r="G107" s="344">
        <f t="shared" si="25"/>
        <v>0</v>
      </c>
      <c r="H107" s="344">
        <f t="shared" si="26"/>
        <v>0</v>
      </c>
      <c r="I107" s="345" t="str">
        <f>IFERROR(P107/(R107+X107),"")</f>
        <v/>
      </c>
      <c r="J107" s="345" t="str">
        <f t="shared" si="27"/>
        <v/>
      </c>
      <c r="K107" s="436">
        <f t="shared" si="20"/>
        <v>0</v>
      </c>
      <c r="L107" s="456"/>
      <c r="M107" s="456"/>
      <c r="N107" s="456"/>
      <c r="O107" s="238"/>
      <c r="P107" s="281" t="str">
        <f>IFERROR(VLOOKUP($L107,'様式8-2'!$B$63:$N$118,入力規則!C$8,FALSE),"")</f>
        <v/>
      </c>
      <c r="Q107" s="281" t="str">
        <f>IFERROR(VLOOKUP($L107,'様式8-2'!$B$63:$N$118,入力規則!D$8,FALSE),"")</f>
        <v/>
      </c>
      <c r="R107" s="281" t="str">
        <f>IFERROR(VLOOKUP($L107,'様式8-2'!$B$63:$N$118,入力規則!E$8,FALSE),"")</f>
        <v/>
      </c>
      <c r="S107" s="281" t="str">
        <f>IFERROR(VLOOKUP($L107,'様式8-2'!$B$63:$N$118,入力規則!F$8,FALSE),"")</f>
        <v/>
      </c>
      <c r="T107" s="347" t="str">
        <f t="shared" si="28"/>
        <v/>
      </c>
      <c r="U107" s="347" t="str">
        <f t="shared" si="28"/>
        <v/>
      </c>
      <c r="V107" s="281" t="str">
        <f>IFERROR(VLOOKUP($L107,'様式8-2'!$B$63:$N$118,入力規則!G$8,FALSE),"")</f>
        <v/>
      </c>
      <c r="W107" s="281" t="str">
        <f>IFERROR(VLOOKUP($L107,'様式8-2'!$B$63:$N$118,入力規則!H$8,FALSE),"")</f>
        <v/>
      </c>
      <c r="X107" s="281" t="str">
        <f>IFERROR(VLOOKUP($L107,'様式8-2'!$B$63:$N$118,入力規則!I$8,FALSE),"")</f>
        <v/>
      </c>
      <c r="Y107" s="281" t="str">
        <f>IFERROR(VLOOKUP($L107,'様式8-2'!$B$63:$N$118,入力規則!J$8,FALSE),"")</f>
        <v/>
      </c>
      <c r="Z107" s="344" t="str">
        <f t="shared" si="29"/>
        <v/>
      </c>
      <c r="AA107" s="344" t="str">
        <f t="shared" si="29"/>
        <v/>
      </c>
      <c r="AB107" s="456"/>
      <c r="AC107" s="239" t="str">
        <f t="shared" si="30"/>
        <v/>
      </c>
      <c r="AD107" s="239" t="str">
        <f t="shared" si="21"/>
        <v/>
      </c>
      <c r="AE107" s="239" t="str">
        <f t="shared" si="21"/>
        <v/>
      </c>
      <c r="AF107" s="239" t="str">
        <f t="shared" si="21"/>
        <v/>
      </c>
      <c r="AG107" s="239" t="str">
        <f t="shared" si="22"/>
        <v/>
      </c>
      <c r="AH107" s="239" t="str">
        <f t="shared" si="22"/>
        <v/>
      </c>
      <c r="AI107" s="239" t="str">
        <f t="shared" si="22"/>
        <v/>
      </c>
      <c r="AJ107" s="239" t="str">
        <f t="shared" si="22"/>
        <v/>
      </c>
      <c r="AK107" s="281" t="str">
        <f>IFERROR(VLOOKUP($L107,'様式8-2'!$B$63:$N$118,入力規則!M$8,FALSE),"")</f>
        <v/>
      </c>
      <c r="AL107" s="281" t="str">
        <f>IFERROR(VLOOKUP($L107,'様式8-2'!$B$63:$N$118,入力規則!N$8,FALSE),"")</f>
        <v/>
      </c>
      <c r="AM107" s="458"/>
      <c r="AN107" s="307" t="str">
        <f t="shared" si="31"/>
        <v/>
      </c>
      <c r="AO107" s="307" t="str">
        <f t="shared" si="32"/>
        <v/>
      </c>
      <c r="AR107" s="282" t="str">
        <f t="shared" si="23"/>
        <v/>
      </c>
      <c r="AS107" s="282" t="str">
        <f t="shared" si="23"/>
        <v/>
      </c>
      <c r="AT107" s="282" t="str">
        <f t="shared" si="23"/>
        <v/>
      </c>
      <c r="AU107" s="282" t="str">
        <f t="shared" si="23"/>
        <v/>
      </c>
      <c r="AV107" s="282" t="str">
        <f t="shared" si="23"/>
        <v/>
      </c>
      <c r="AW107" s="282" t="str">
        <f t="shared" si="23"/>
        <v/>
      </c>
      <c r="AX107" s="282" t="str">
        <f t="shared" si="23"/>
        <v/>
      </c>
      <c r="AY107" s="282" t="str">
        <f t="shared" si="23"/>
        <v/>
      </c>
      <c r="AZ107" s="282" t="str">
        <f t="shared" si="24"/>
        <v/>
      </c>
      <c r="BA107" s="282" t="str">
        <f t="shared" si="24"/>
        <v/>
      </c>
      <c r="BB107" s="282" t="str">
        <f t="shared" si="24"/>
        <v/>
      </c>
      <c r="BC107" s="282" t="str">
        <f t="shared" si="24"/>
        <v/>
      </c>
      <c r="BD107" s="282" t="str">
        <f t="shared" si="24"/>
        <v/>
      </c>
      <c r="BE107" s="282" t="str">
        <f t="shared" si="24"/>
        <v/>
      </c>
      <c r="BF107" s="282" t="str">
        <f t="shared" si="24"/>
        <v/>
      </c>
      <c r="BG107" s="282" t="str">
        <f t="shared" si="24"/>
        <v/>
      </c>
    </row>
    <row r="108" spans="1:59" x14ac:dyDescent="0.15">
      <c r="A108" s="220">
        <v>12</v>
      </c>
      <c r="C108" s="456"/>
      <c r="D108" s="280"/>
      <c r="E108" s="238"/>
      <c r="F108" s="456"/>
      <c r="G108" s="344">
        <f t="shared" si="25"/>
        <v>0</v>
      </c>
      <c r="H108" s="344">
        <f t="shared" si="26"/>
        <v>0</v>
      </c>
      <c r="I108" s="345" t="str">
        <f t="shared" si="27"/>
        <v/>
      </c>
      <c r="J108" s="345" t="str">
        <f t="shared" si="27"/>
        <v/>
      </c>
      <c r="K108" s="436">
        <f t="shared" si="20"/>
        <v>0</v>
      </c>
      <c r="L108" s="456"/>
      <c r="M108" s="456"/>
      <c r="N108" s="456"/>
      <c r="O108" s="238"/>
      <c r="P108" s="281" t="str">
        <f>IFERROR(VLOOKUP($L108,'様式8-2'!$B$63:$N$118,入力規則!C$8,FALSE),"")</f>
        <v/>
      </c>
      <c r="Q108" s="281" t="str">
        <f>IFERROR(VLOOKUP($L108,'様式8-2'!$B$63:$N$118,入力規則!D$8,FALSE),"")</f>
        <v/>
      </c>
      <c r="R108" s="281" t="str">
        <f>IFERROR(VLOOKUP($L108,'様式8-2'!$B$63:$N$118,入力規則!E$8,FALSE),"")</f>
        <v/>
      </c>
      <c r="S108" s="281" t="str">
        <f>IFERROR(VLOOKUP($L108,'様式8-2'!$B$63:$N$118,入力規則!F$8,FALSE),"")</f>
        <v/>
      </c>
      <c r="T108" s="347" t="str">
        <f t="shared" si="28"/>
        <v/>
      </c>
      <c r="U108" s="347" t="str">
        <f t="shared" si="28"/>
        <v/>
      </c>
      <c r="V108" s="281" t="str">
        <f>IFERROR(VLOOKUP($L108,'様式8-2'!$B$63:$N$118,入力規則!G$8,FALSE),"")</f>
        <v/>
      </c>
      <c r="W108" s="281" t="str">
        <f>IFERROR(VLOOKUP($L108,'様式8-2'!$B$63:$N$118,入力規則!H$8,FALSE),"")</f>
        <v/>
      </c>
      <c r="X108" s="281" t="str">
        <f>IFERROR(VLOOKUP($L108,'様式8-2'!$B$63:$N$118,入力規則!I$8,FALSE),"")</f>
        <v/>
      </c>
      <c r="Y108" s="281" t="str">
        <f>IFERROR(VLOOKUP($L108,'様式8-2'!$B$63:$N$118,入力規則!J$8,FALSE),"")</f>
        <v/>
      </c>
      <c r="Z108" s="344" t="str">
        <f t="shared" si="29"/>
        <v/>
      </c>
      <c r="AA108" s="344" t="str">
        <f t="shared" si="29"/>
        <v/>
      </c>
      <c r="AB108" s="456"/>
      <c r="AC108" s="239" t="str">
        <f t="shared" si="30"/>
        <v/>
      </c>
      <c r="AD108" s="239" t="str">
        <f t="shared" si="21"/>
        <v/>
      </c>
      <c r="AE108" s="239" t="str">
        <f t="shared" si="21"/>
        <v/>
      </c>
      <c r="AF108" s="239" t="str">
        <f t="shared" si="21"/>
        <v/>
      </c>
      <c r="AG108" s="239" t="str">
        <f t="shared" si="22"/>
        <v/>
      </c>
      <c r="AH108" s="239" t="str">
        <f t="shared" si="22"/>
        <v/>
      </c>
      <c r="AI108" s="239" t="str">
        <f t="shared" si="22"/>
        <v/>
      </c>
      <c r="AJ108" s="239" t="str">
        <f t="shared" si="22"/>
        <v/>
      </c>
      <c r="AK108" s="281" t="str">
        <f>IFERROR(VLOOKUP($L108,'様式8-2'!$B$63:$N$118,入力規則!M$8,FALSE),"")</f>
        <v/>
      </c>
      <c r="AL108" s="281" t="str">
        <f>IFERROR(VLOOKUP($L108,'様式8-2'!$B$63:$N$118,入力規則!N$8,FALSE),"")</f>
        <v/>
      </c>
      <c r="AM108" s="458"/>
      <c r="AN108" s="307" t="str">
        <f t="shared" si="31"/>
        <v/>
      </c>
      <c r="AO108" s="307" t="str">
        <f t="shared" si="32"/>
        <v/>
      </c>
      <c r="AR108" s="282" t="str">
        <f t="shared" si="23"/>
        <v/>
      </c>
      <c r="AS108" s="282" t="str">
        <f t="shared" si="23"/>
        <v/>
      </c>
      <c r="AT108" s="282" t="str">
        <f t="shared" si="23"/>
        <v/>
      </c>
      <c r="AU108" s="282" t="str">
        <f t="shared" si="23"/>
        <v/>
      </c>
      <c r="AV108" s="282" t="str">
        <f t="shared" si="23"/>
        <v/>
      </c>
      <c r="AW108" s="282" t="str">
        <f t="shared" si="23"/>
        <v/>
      </c>
      <c r="AX108" s="282" t="str">
        <f t="shared" si="23"/>
        <v/>
      </c>
      <c r="AY108" s="282" t="str">
        <f t="shared" si="23"/>
        <v/>
      </c>
      <c r="AZ108" s="282" t="str">
        <f t="shared" si="24"/>
        <v/>
      </c>
      <c r="BA108" s="282" t="str">
        <f t="shared" si="24"/>
        <v/>
      </c>
      <c r="BB108" s="282" t="str">
        <f t="shared" si="24"/>
        <v/>
      </c>
      <c r="BC108" s="282" t="str">
        <f t="shared" si="24"/>
        <v/>
      </c>
      <c r="BD108" s="282" t="str">
        <f t="shared" si="24"/>
        <v/>
      </c>
      <c r="BE108" s="282" t="str">
        <f t="shared" si="24"/>
        <v/>
      </c>
      <c r="BF108" s="282" t="str">
        <f t="shared" si="24"/>
        <v/>
      </c>
      <c r="BG108" s="282" t="str">
        <f t="shared" si="24"/>
        <v/>
      </c>
    </row>
    <row r="109" spans="1:59" x14ac:dyDescent="0.15">
      <c r="A109" s="220">
        <v>13</v>
      </c>
      <c r="C109" s="456"/>
      <c r="D109" s="280"/>
      <c r="E109" s="238"/>
      <c r="F109" s="456"/>
      <c r="G109" s="344">
        <f t="shared" si="25"/>
        <v>0</v>
      </c>
      <c r="H109" s="344">
        <f t="shared" si="26"/>
        <v>0</v>
      </c>
      <c r="I109" s="345" t="str">
        <f t="shared" si="27"/>
        <v/>
      </c>
      <c r="J109" s="345" t="str">
        <f t="shared" si="27"/>
        <v/>
      </c>
      <c r="K109" s="436">
        <f t="shared" si="20"/>
        <v>0</v>
      </c>
      <c r="L109" s="456"/>
      <c r="M109" s="456"/>
      <c r="N109" s="456"/>
      <c r="O109" s="238"/>
      <c r="P109" s="281" t="str">
        <f>IFERROR(VLOOKUP($L109,'様式8-2'!$B$63:$N$118,入力規則!C$8,FALSE),"")</f>
        <v/>
      </c>
      <c r="Q109" s="281" t="str">
        <f>IFERROR(VLOOKUP($L109,'様式8-2'!$B$63:$N$118,入力規則!D$8,FALSE),"")</f>
        <v/>
      </c>
      <c r="R109" s="281" t="str">
        <f>IFERROR(VLOOKUP($L109,'様式8-2'!$B$63:$N$118,入力規則!E$8,FALSE),"")</f>
        <v/>
      </c>
      <c r="S109" s="281" t="str">
        <f>IFERROR(VLOOKUP($L109,'様式8-2'!$B$63:$N$118,入力規則!F$8,FALSE),"")</f>
        <v/>
      </c>
      <c r="T109" s="347" t="str">
        <f t="shared" si="28"/>
        <v/>
      </c>
      <c r="U109" s="347" t="str">
        <f t="shared" si="28"/>
        <v/>
      </c>
      <c r="V109" s="281" t="str">
        <f>IFERROR(VLOOKUP($L109,'様式8-2'!$B$63:$N$118,入力規則!G$8,FALSE),"")</f>
        <v/>
      </c>
      <c r="W109" s="281" t="str">
        <f>IFERROR(VLOOKUP($L109,'様式8-2'!$B$63:$N$118,入力規則!H$8,FALSE),"")</f>
        <v/>
      </c>
      <c r="X109" s="281" t="str">
        <f>IFERROR(VLOOKUP($L109,'様式8-2'!$B$63:$N$118,入力規則!I$8,FALSE),"")</f>
        <v/>
      </c>
      <c r="Y109" s="281" t="str">
        <f>IFERROR(VLOOKUP($L109,'様式8-2'!$B$63:$N$118,入力規則!J$8,FALSE),"")</f>
        <v/>
      </c>
      <c r="Z109" s="344" t="str">
        <f t="shared" si="29"/>
        <v/>
      </c>
      <c r="AA109" s="344" t="str">
        <f t="shared" si="29"/>
        <v/>
      </c>
      <c r="AB109" s="456"/>
      <c r="AC109" s="239" t="str">
        <f t="shared" si="30"/>
        <v/>
      </c>
      <c r="AD109" s="239" t="str">
        <f t="shared" si="21"/>
        <v/>
      </c>
      <c r="AE109" s="239" t="str">
        <f t="shared" si="21"/>
        <v/>
      </c>
      <c r="AF109" s="239" t="str">
        <f t="shared" si="21"/>
        <v/>
      </c>
      <c r="AG109" s="239" t="str">
        <f t="shared" si="22"/>
        <v/>
      </c>
      <c r="AH109" s="239" t="str">
        <f t="shared" si="22"/>
        <v/>
      </c>
      <c r="AI109" s="239" t="str">
        <f t="shared" si="22"/>
        <v/>
      </c>
      <c r="AJ109" s="239" t="str">
        <f t="shared" si="22"/>
        <v/>
      </c>
      <c r="AK109" s="281" t="str">
        <f>IFERROR(VLOOKUP($L109,'様式8-2'!$B$63:$N$118,入力規則!M$8,FALSE),"")</f>
        <v/>
      </c>
      <c r="AL109" s="281" t="str">
        <f>IFERROR(VLOOKUP($L109,'様式8-2'!$B$63:$N$118,入力規則!N$8,FALSE),"")</f>
        <v/>
      </c>
      <c r="AM109" s="458"/>
      <c r="AN109" s="307" t="str">
        <f t="shared" si="31"/>
        <v/>
      </c>
      <c r="AO109" s="307" t="str">
        <f t="shared" si="32"/>
        <v/>
      </c>
      <c r="AR109" s="282" t="str">
        <f t="shared" si="23"/>
        <v/>
      </c>
      <c r="AS109" s="282" t="str">
        <f t="shared" si="23"/>
        <v/>
      </c>
      <c r="AT109" s="282" t="str">
        <f t="shared" si="23"/>
        <v/>
      </c>
      <c r="AU109" s="282" t="str">
        <f t="shared" si="23"/>
        <v/>
      </c>
      <c r="AV109" s="282" t="str">
        <f t="shared" si="23"/>
        <v/>
      </c>
      <c r="AW109" s="282" t="str">
        <f t="shared" si="23"/>
        <v/>
      </c>
      <c r="AX109" s="282" t="str">
        <f t="shared" si="23"/>
        <v/>
      </c>
      <c r="AY109" s="282" t="str">
        <f t="shared" si="23"/>
        <v/>
      </c>
      <c r="AZ109" s="282" t="str">
        <f t="shared" si="24"/>
        <v/>
      </c>
      <c r="BA109" s="282" t="str">
        <f t="shared" si="24"/>
        <v/>
      </c>
      <c r="BB109" s="282" t="str">
        <f t="shared" si="24"/>
        <v/>
      </c>
      <c r="BC109" s="282" t="str">
        <f t="shared" si="24"/>
        <v/>
      </c>
      <c r="BD109" s="282" t="str">
        <f t="shared" si="24"/>
        <v/>
      </c>
      <c r="BE109" s="282" t="str">
        <f t="shared" si="24"/>
        <v/>
      </c>
      <c r="BF109" s="282" t="str">
        <f t="shared" si="24"/>
        <v/>
      </c>
      <c r="BG109" s="282" t="str">
        <f t="shared" si="24"/>
        <v/>
      </c>
    </row>
    <row r="110" spans="1:59" x14ac:dyDescent="0.15">
      <c r="A110" s="220">
        <v>14</v>
      </c>
      <c r="C110" s="456"/>
      <c r="D110" s="280"/>
      <c r="E110" s="238"/>
      <c r="F110" s="456"/>
      <c r="G110" s="344">
        <f t="shared" si="25"/>
        <v>0</v>
      </c>
      <c r="H110" s="344">
        <f t="shared" si="26"/>
        <v>0</v>
      </c>
      <c r="I110" s="345" t="str">
        <f t="shared" si="27"/>
        <v/>
      </c>
      <c r="J110" s="345" t="str">
        <f t="shared" si="27"/>
        <v/>
      </c>
      <c r="K110" s="436">
        <f t="shared" si="20"/>
        <v>0</v>
      </c>
      <c r="L110" s="456"/>
      <c r="M110" s="456"/>
      <c r="N110" s="456"/>
      <c r="O110" s="238"/>
      <c r="P110" s="281" t="str">
        <f>IFERROR(VLOOKUP($L110,'様式8-2'!$B$63:$N$118,入力規則!C$8,FALSE),"")</f>
        <v/>
      </c>
      <c r="Q110" s="281" t="str">
        <f>IFERROR(VLOOKUP($L110,'様式8-2'!$B$63:$N$118,入力規則!D$8,FALSE),"")</f>
        <v/>
      </c>
      <c r="R110" s="281" t="str">
        <f>IFERROR(VLOOKUP($L110,'様式8-2'!$B$63:$N$118,入力規則!E$8,FALSE),"")</f>
        <v/>
      </c>
      <c r="S110" s="281" t="str">
        <f>IFERROR(VLOOKUP($L110,'様式8-2'!$B$63:$N$118,入力規則!F$8,FALSE),"")</f>
        <v/>
      </c>
      <c r="T110" s="347" t="str">
        <f t="shared" si="28"/>
        <v/>
      </c>
      <c r="U110" s="347" t="str">
        <f t="shared" si="28"/>
        <v/>
      </c>
      <c r="V110" s="281" t="str">
        <f>IFERROR(VLOOKUP($L110,'様式8-2'!$B$63:$N$118,入力規則!G$8,FALSE),"")</f>
        <v/>
      </c>
      <c r="W110" s="281" t="str">
        <f>IFERROR(VLOOKUP($L110,'様式8-2'!$B$63:$N$118,入力規則!H$8,FALSE),"")</f>
        <v/>
      </c>
      <c r="X110" s="281" t="str">
        <f>IFERROR(VLOOKUP($L110,'様式8-2'!$B$63:$N$118,入力規則!I$8,FALSE),"")</f>
        <v/>
      </c>
      <c r="Y110" s="281" t="str">
        <f>IFERROR(VLOOKUP($L110,'様式8-2'!$B$63:$N$118,入力規則!J$8,FALSE),"")</f>
        <v/>
      </c>
      <c r="Z110" s="344" t="str">
        <f t="shared" si="29"/>
        <v/>
      </c>
      <c r="AA110" s="344" t="str">
        <f t="shared" si="29"/>
        <v/>
      </c>
      <c r="AB110" s="456"/>
      <c r="AC110" s="239" t="str">
        <f t="shared" si="30"/>
        <v/>
      </c>
      <c r="AD110" s="239" t="str">
        <f t="shared" si="21"/>
        <v/>
      </c>
      <c r="AE110" s="239" t="str">
        <f t="shared" si="21"/>
        <v/>
      </c>
      <c r="AF110" s="239" t="str">
        <f t="shared" si="21"/>
        <v/>
      </c>
      <c r="AG110" s="239" t="str">
        <f t="shared" si="22"/>
        <v/>
      </c>
      <c r="AH110" s="239" t="str">
        <f t="shared" si="22"/>
        <v/>
      </c>
      <c r="AI110" s="239" t="str">
        <f t="shared" si="22"/>
        <v/>
      </c>
      <c r="AJ110" s="239" t="str">
        <f t="shared" si="22"/>
        <v/>
      </c>
      <c r="AK110" s="281" t="str">
        <f>IFERROR(VLOOKUP($L110,'様式8-2'!$B$63:$N$118,入力規則!M$8,FALSE),"")</f>
        <v/>
      </c>
      <c r="AL110" s="281" t="str">
        <f>IFERROR(VLOOKUP($L110,'様式8-2'!$B$63:$N$118,入力規則!N$8,FALSE),"")</f>
        <v/>
      </c>
      <c r="AM110" s="458"/>
      <c r="AN110" s="307" t="str">
        <f t="shared" si="31"/>
        <v/>
      </c>
      <c r="AO110" s="307" t="str">
        <f t="shared" si="32"/>
        <v/>
      </c>
      <c r="AR110" s="282" t="str">
        <f t="shared" si="23"/>
        <v/>
      </c>
      <c r="AS110" s="282" t="str">
        <f t="shared" si="23"/>
        <v/>
      </c>
      <c r="AT110" s="282" t="str">
        <f t="shared" si="23"/>
        <v/>
      </c>
      <c r="AU110" s="282" t="str">
        <f t="shared" si="23"/>
        <v/>
      </c>
      <c r="AV110" s="282" t="str">
        <f t="shared" si="23"/>
        <v/>
      </c>
      <c r="AW110" s="282" t="str">
        <f t="shared" si="23"/>
        <v/>
      </c>
      <c r="AX110" s="282" t="str">
        <f t="shared" si="23"/>
        <v/>
      </c>
      <c r="AY110" s="282" t="str">
        <f t="shared" si="23"/>
        <v/>
      </c>
      <c r="AZ110" s="282" t="str">
        <f t="shared" si="24"/>
        <v/>
      </c>
      <c r="BA110" s="282" t="str">
        <f t="shared" si="24"/>
        <v/>
      </c>
      <c r="BB110" s="282" t="str">
        <f t="shared" si="24"/>
        <v/>
      </c>
      <c r="BC110" s="282" t="str">
        <f t="shared" si="24"/>
        <v/>
      </c>
      <c r="BD110" s="282" t="str">
        <f t="shared" si="24"/>
        <v/>
      </c>
      <c r="BE110" s="282" t="str">
        <f t="shared" si="24"/>
        <v/>
      </c>
      <c r="BF110" s="282" t="str">
        <f t="shared" si="24"/>
        <v/>
      </c>
      <c r="BG110" s="282" t="str">
        <f t="shared" si="24"/>
        <v/>
      </c>
    </row>
    <row r="111" spans="1:59" x14ac:dyDescent="0.15">
      <c r="A111" s="220">
        <v>15</v>
      </c>
      <c r="C111" s="456"/>
      <c r="D111" s="280"/>
      <c r="E111" s="238"/>
      <c r="F111" s="456"/>
      <c r="G111" s="344">
        <f t="shared" si="25"/>
        <v>0</v>
      </c>
      <c r="H111" s="344">
        <f t="shared" si="26"/>
        <v>0</v>
      </c>
      <c r="I111" s="345" t="str">
        <f t="shared" si="27"/>
        <v/>
      </c>
      <c r="J111" s="345" t="str">
        <f t="shared" si="27"/>
        <v/>
      </c>
      <c r="K111" s="436">
        <f t="shared" si="20"/>
        <v>0</v>
      </c>
      <c r="L111" s="456"/>
      <c r="M111" s="456"/>
      <c r="N111" s="456"/>
      <c r="O111" s="238"/>
      <c r="P111" s="281" t="str">
        <f>IFERROR(VLOOKUP($L111,'様式8-2'!$B$63:$N$118,入力規則!C$8,FALSE),"")</f>
        <v/>
      </c>
      <c r="Q111" s="281" t="str">
        <f>IFERROR(VLOOKUP($L111,'様式8-2'!$B$63:$N$118,入力規則!D$8,FALSE),"")</f>
        <v/>
      </c>
      <c r="R111" s="281" t="str">
        <f>IFERROR(VLOOKUP($L111,'様式8-2'!$B$63:$N$118,入力規則!E$8,FALSE),"")</f>
        <v/>
      </c>
      <c r="S111" s="281" t="str">
        <f>IFERROR(VLOOKUP($L111,'様式8-2'!$B$63:$N$118,入力規則!F$8,FALSE),"")</f>
        <v/>
      </c>
      <c r="T111" s="347" t="str">
        <f t="shared" si="28"/>
        <v/>
      </c>
      <c r="U111" s="347" t="str">
        <f t="shared" si="28"/>
        <v/>
      </c>
      <c r="V111" s="281" t="str">
        <f>IFERROR(VLOOKUP($L111,'様式8-2'!$B$63:$N$118,入力規則!G$8,FALSE),"")</f>
        <v/>
      </c>
      <c r="W111" s="281" t="str">
        <f>IFERROR(VLOOKUP($L111,'様式8-2'!$B$63:$N$118,入力規則!H$8,FALSE),"")</f>
        <v/>
      </c>
      <c r="X111" s="281" t="str">
        <f>IFERROR(VLOOKUP($L111,'様式8-2'!$B$63:$N$118,入力規則!I$8,FALSE),"")</f>
        <v/>
      </c>
      <c r="Y111" s="281" t="str">
        <f>IFERROR(VLOOKUP($L111,'様式8-2'!$B$63:$N$118,入力規則!J$8,FALSE),"")</f>
        <v/>
      </c>
      <c r="Z111" s="344" t="str">
        <f t="shared" si="29"/>
        <v/>
      </c>
      <c r="AA111" s="344" t="str">
        <f t="shared" si="29"/>
        <v/>
      </c>
      <c r="AB111" s="456"/>
      <c r="AC111" s="239" t="str">
        <f t="shared" si="30"/>
        <v/>
      </c>
      <c r="AD111" s="239" t="str">
        <f t="shared" si="21"/>
        <v/>
      </c>
      <c r="AE111" s="239" t="str">
        <f t="shared" si="21"/>
        <v/>
      </c>
      <c r="AF111" s="239" t="str">
        <f t="shared" si="21"/>
        <v/>
      </c>
      <c r="AG111" s="239" t="str">
        <f t="shared" si="22"/>
        <v/>
      </c>
      <c r="AH111" s="239" t="str">
        <f t="shared" si="22"/>
        <v/>
      </c>
      <c r="AI111" s="239" t="str">
        <f t="shared" si="22"/>
        <v/>
      </c>
      <c r="AJ111" s="239" t="str">
        <f t="shared" si="22"/>
        <v/>
      </c>
      <c r="AK111" s="281" t="str">
        <f>IFERROR(VLOOKUP($L111,'様式8-2'!$B$63:$N$118,入力規則!M$8,FALSE),"")</f>
        <v/>
      </c>
      <c r="AL111" s="281" t="str">
        <f>IFERROR(VLOOKUP($L111,'様式8-2'!$B$63:$N$118,入力規則!N$8,FALSE),"")</f>
        <v/>
      </c>
      <c r="AM111" s="458"/>
      <c r="AN111" s="307" t="str">
        <f t="shared" si="31"/>
        <v/>
      </c>
      <c r="AO111" s="307" t="str">
        <f t="shared" si="32"/>
        <v/>
      </c>
      <c r="AR111" s="282" t="str">
        <f t="shared" si="23"/>
        <v/>
      </c>
      <c r="AS111" s="282" t="str">
        <f t="shared" si="23"/>
        <v/>
      </c>
      <c r="AT111" s="282" t="str">
        <f t="shared" si="23"/>
        <v/>
      </c>
      <c r="AU111" s="282" t="str">
        <f t="shared" si="23"/>
        <v/>
      </c>
      <c r="AV111" s="282" t="str">
        <f t="shared" si="23"/>
        <v/>
      </c>
      <c r="AW111" s="282" t="str">
        <f t="shared" si="23"/>
        <v/>
      </c>
      <c r="AX111" s="282" t="str">
        <f t="shared" si="23"/>
        <v/>
      </c>
      <c r="AY111" s="282" t="str">
        <f t="shared" si="23"/>
        <v/>
      </c>
      <c r="AZ111" s="282" t="str">
        <f t="shared" si="24"/>
        <v/>
      </c>
      <c r="BA111" s="282" t="str">
        <f t="shared" si="24"/>
        <v/>
      </c>
      <c r="BB111" s="282" t="str">
        <f t="shared" si="24"/>
        <v/>
      </c>
      <c r="BC111" s="282" t="str">
        <f t="shared" si="24"/>
        <v/>
      </c>
      <c r="BD111" s="282" t="str">
        <f t="shared" si="24"/>
        <v/>
      </c>
      <c r="BE111" s="282" t="str">
        <f t="shared" si="24"/>
        <v/>
      </c>
      <c r="BF111" s="282" t="str">
        <f t="shared" si="24"/>
        <v/>
      </c>
      <c r="BG111" s="282" t="str">
        <f t="shared" si="24"/>
        <v/>
      </c>
    </row>
    <row r="112" spans="1:59" x14ac:dyDescent="0.15">
      <c r="A112" s="220">
        <v>16</v>
      </c>
      <c r="C112" s="456"/>
      <c r="D112" s="280"/>
      <c r="E112" s="238"/>
      <c r="F112" s="456"/>
      <c r="G112" s="344">
        <f t="shared" si="25"/>
        <v>0</v>
      </c>
      <c r="H112" s="344">
        <f t="shared" si="26"/>
        <v>0</v>
      </c>
      <c r="I112" s="345" t="str">
        <f t="shared" si="27"/>
        <v/>
      </c>
      <c r="J112" s="345" t="str">
        <f t="shared" si="27"/>
        <v/>
      </c>
      <c r="K112" s="436">
        <f t="shared" si="20"/>
        <v>0</v>
      </c>
      <c r="L112" s="456"/>
      <c r="M112" s="456"/>
      <c r="N112" s="456"/>
      <c r="O112" s="238"/>
      <c r="P112" s="281" t="str">
        <f>IFERROR(VLOOKUP($L112,'様式8-2'!$B$63:$N$118,入力規則!C$8,FALSE),"")</f>
        <v/>
      </c>
      <c r="Q112" s="281" t="str">
        <f>IFERROR(VLOOKUP($L112,'様式8-2'!$B$63:$N$118,入力規則!D$8,FALSE),"")</f>
        <v/>
      </c>
      <c r="R112" s="281" t="str">
        <f>IFERROR(VLOOKUP($L112,'様式8-2'!$B$63:$N$118,入力規則!E$8,FALSE),"")</f>
        <v/>
      </c>
      <c r="S112" s="281" t="str">
        <f>IFERROR(VLOOKUP($L112,'様式8-2'!$B$63:$N$118,入力規則!F$8,FALSE),"")</f>
        <v/>
      </c>
      <c r="T112" s="347" t="str">
        <f t="shared" si="28"/>
        <v/>
      </c>
      <c r="U112" s="347" t="str">
        <f t="shared" si="28"/>
        <v/>
      </c>
      <c r="V112" s="281" t="str">
        <f>IFERROR(VLOOKUP($L112,'様式8-2'!$B$63:$N$118,入力規則!G$8,FALSE),"")</f>
        <v/>
      </c>
      <c r="W112" s="281" t="str">
        <f>IFERROR(VLOOKUP($L112,'様式8-2'!$B$63:$N$118,入力規則!H$8,FALSE),"")</f>
        <v/>
      </c>
      <c r="X112" s="281" t="str">
        <f>IFERROR(VLOOKUP($L112,'様式8-2'!$B$63:$N$118,入力規則!I$8,FALSE),"")</f>
        <v/>
      </c>
      <c r="Y112" s="281" t="str">
        <f>IFERROR(VLOOKUP($L112,'様式8-2'!$B$63:$N$118,入力規則!J$8,FALSE),"")</f>
        <v/>
      </c>
      <c r="Z112" s="344" t="str">
        <f t="shared" si="29"/>
        <v/>
      </c>
      <c r="AA112" s="344" t="str">
        <f t="shared" si="29"/>
        <v/>
      </c>
      <c r="AB112" s="456"/>
      <c r="AC112" s="239" t="str">
        <f t="shared" si="30"/>
        <v/>
      </c>
      <c r="AD112" s="239" t="str">
        <f t="shared" si="21"/>
        <v/>
      </c>
      <c r="AE112" s="239" t="str">
        <f t="shared" si="21"/>
        <v/>
      </c>
      <c r="AF112" s="239" t="str">
        <f t="shared" si="21"/>
        <v/>
      </c>
      <c r="AG112" s="239" t="str">
        <f t="shared" si="22"/>
        <v/>
      </c>
      <c r="AH112" s="239" t="str">
        <f t="shared" si="22"/>
        <v/>
      </c>
      <c r="AI112" s="239" t="str">
        <f t="shared" si="22"/>
        <v/>
      </c>
      <c r="AJ112" s="239" t="str">
        <f t="shared" si="22"/>
        <v/>
      </c>
      <c r="AK112" s="281" t="str">
        <f>IFERROR(VLOOKUP($L112,'様式8-2'!$B$63:$N$118,入力規則!M$8,FALSE),"")</f>
        <v/>
      </c>
      <c r="AL112" s="281" t="str">
        <f>IFERROR(VLOOKUP($L112,'様式8-2'!$B$63:$N$118,入力規則!N$8,FALSE),"")</f>
        <v/>
      </c>
      <c r="AM112" s="458"/>
      <c r="AN112" s="307" t="str">
        <f t="shared" si="31"/>
        <v/>
      </c>
      <c r="AO112" s="307" t="str">
        <f t="shared" si="32"/>
        <v/>
      </c>
      <c r="AR112" s="282" t="str">
        <f t="shared" si="23"/>
        <v/>
      </c>
      <c r="AS112" s="282" t="str">
        <f t="shared" si="23"/>
        <v/>
      </c>
      <c r="AT112" s="282" t="str">
        <f t="shared" si="23"/>
        <v/>
      </c>
      <c r="AU112" s="282" t="str">
        <f t="shared" si="23"/>
        <v/>
      </c>
      <c r="AV112" s="282" t="str">
        <f t="shared" si="23"/>
        <v/>
      </c>
      <c r="AW112" s="282" t="str">
        <f t="shared" si="23"/>
        <v/>
      </c>
      <c r="AX112" s="282" t="str">
        <f t="shared" si="23"/>
        <v/>
      </c>
      <c r="AY112" s="282" t="str">
        <f t="shared" si="23"/>
        <v/>
      </c>
      <c r="AZ112" s="282" t="str">
        <f t="shared" si="24"/>
        <v/>
      </c>
      <c r="BA112" s="282" t="str">
        <f t="shared" si="24"/>
        <v/>
      </c>
      <c r="BB112" s="282" t="str">
        <f t="shared" si="24"/>
        <v/>
      </c>
      <c r="BC112" s="282" t="str">
        <f t="shared" si="24"/>
        <v/>
      </c>
      <c r="BD112" s="282" t="str">
        <f t="shared" si="24"/>
        <v/>
      </c>
      <c r="BE112" s="282" t="str">
        <f t="shared" si="24"/>
        <v/>
      </c>
      <c r="BF112" s="282" t="str">
        <f t="shared" si="24"/>
        <v/>
      </c>
      <c r="BG112" s="282" t="str">
        <f t="shared" si="24"/>
        <v/>
      </c>
    </row>
    <row r="113" spans="1:59" x14ac:dyDescent="0.15">
      <c r="A113" s="220">
        <v>17</v>
      </c>
      <c r="C113" s="456"/>
      <c r="D113" s="280"/>
      <c r="E113" s="238"/>
      <c r="F113" s="456"/>
      <c r="G113" s="344">
        <f t="shared" si="25"/>
        <v>0</v>
      </c>
      <c r="H113" s="344">
        <f t="shared" si="26"/>
        <v>0</v>
      </c>
      <c r="I113" s="345" t="str">
        <f t="shared" si="27"/>
        <v/>
      </c>
      <c r="J113" s="345" t="str">
        <f t="shared" si="27"/>
        <v/>
      </c>
      <c r="K113" s="436">
        <f t="shared" si="20"/>
        <v>0</v>
      </c>
      <c r="L113" s="456"/>
      <c r="M113" s="456"/>
      <c r="N113" s="456"/>
      <c r="O113" s="238"/>
      <c r="P113" s="281" t="str">
        <f>IFERROR(VLOOKUP($L113,'様式8-2'!$B$63:$N$118,入力規則!C$8,FALSE),"")</f>
        <v/>
      </c>
      <c r="Q113" s="281" t="str">
        <f>IFERROR(VLOOKUP($L113,'様式8-2'!$B$63:$N$118,入力規則!D$8,FALSE),"")</f>
        <v/>
      </c>
      <c r="R113" s="281" t="str">
        <f>IFERROR(VLOOKUP($L113,'様式8-2'!$B$63:$N$118,入力規則!E$8,FALSE),"")</f>
        <v/>
      </c>
      <c r="S113" s="281" t="str">
        <f>IFERROR(VLOOKUP($L113,'様式8-2'!$B$63:$N$118,入力規則!F$8,FALSE),"")</f>
        <v/>
      </c>
      <c r="T113" s="347" t="str">
        <f t="shared" si="28"/>
        <v/>
      </c>
      <c r="U113" s="347" t="str">
        <f t="shared" si="28"/>
        <v/>
      </c>
      <c r="V113" s="281" t="str">
        <f>IFERROR(VLOOKUP($L113,'様式8-2'!$B$63:$N$118,入力規則!G$8,FALSE),"")</f>
        <v/>
      </c>
      <c r="W113" s="281" t="str">
        <f>IFERROR(VLOOKUP($L113,'様式8-2'!$B$63:$N$118,入力規則!H$8,FALSE),"")</f>
        <v/>
      </c>
      <c r="X113" s="281" t="str">
        <f>IFERROR(VLOOKUP($L113,'様式8-2'!$B$63:$N$118,入力規則!I$8,FALSE),"")</f>
        <v/>
      </c>
      <c r="Y113" s="281" t="str">
        <f>IFERROR(VLOOKUP($L113,'様式8-2'!$B$63:$N$118,入力規則!J$8,FALSE),"")</f>
        <v/>
      </c>
      <c r="Z113" s="344" t="str">
        <f t="shared" si="29"/>
        <v/>
      </c>
      <c r="AA113" s="344" t="str">
        <f t="shared" si="29"/>
        <v/>
      </c>
      <c r="AB113" s="456"/>
      <c r="AC113" s="239" t="str">
        <f t="shared" si="30"/>
        <v/>
      </c>
      <c r="AD113" s="239" t="str">
        <f t="shared" si="21"/>
        <v/>
      </c>
      <c r="AE113" s="239" t="str">
        <f t="shared" si="21"/>
        <v/>
      </c>
      <c r="AF113" s="239" t="str">
        <f t="shared" si="21"/>
        <v/>
      </c>
      <c r="AG113" s="239" t="str">
        <f t="shared" si="22"/>
        <v/>
      </c>
      <c r="AH113" s="239" t="str">
        <f t="shared" si="22"/>
        <v/>
      </c>
      <c r="AI113" s="239" t="str">
        <f t="shared" si="22"/>
        <v/>
      </c>
      <c r="AJ113" s="239" t="str">
        <f t="shared" si="22"/>
        <v/>
      </c>
      <c r="AK113" s="281" t="str">
        <f>IFERROR(VLOOKUP($L113,'様式8-2'!$B$63:$N$118,入力規則!M$8,FALSE),"")</f>
        <v/>
      </c>
      <c r="AL113" s="281" t="str">
        <f>IFERROR(VLOOKUP($L113,'様式8-2'!$B$63:$N$118,入力規則!N$8,FALSE),"")</f>
        <v/>
      </c>
      <c r="AM113" s="458"/>
      <c r="AN113" s="307" t="str">
        <f t="shared" si="31"/>
        <v/>
      </c>
      <c r="AO113" s="307" t="str">
        <f t="shared" si="32"/>
        <v/>
      </c>
      <c r="AR113" s="282" t="str">
        <f t="shared" si="23"/>
        <v/>
      </c>
      <c r="AS113" s="282" t="str">
        <f t="shared" si="23"/>
        <v/>
      </c>
      <c r="AT113" s="282" t="str">
        <f t="shared" si="23"/>
        <v/>
      </c>
      <c r="AU113" s="282" t="str">
        <f t="shared" si="23"/>
        <v/>
      </c>
      <c r="AV113" s="282" t="str">
        <f t="shared" si="23"/>
        <v/>
      </c>
      <c r="AW113" s="282" t="str">
        <f t="shared" si="23"/>
        <v/>
      </c>
      <c r="AX113" s="282" t="str">
        <f t="shared" si="23"/>
        <v/>
      </c>
      <c r="AY113" s="282" t="str">
        <f t="shared" si="23"/>
        <v/>
      </c>
      <c r="AZ113" s="282" t="str">
        <f t="shared" si="24"/>
        <v/>
      </c>
      <c r="BA113" s="282" t="str">
        <f t="shared" si="24"/>
        <v/>
      </c>
      <c r="BB113" s="282" t="str">
        <f t="shared" si="24"/>
        <v/>
      </c>
      <c r="BC113" s="282" t="str">
        <f t="shared" si="24"/>
        <v/>
      </c>
      <c r="BD113" s="282" t="str">
        <f t="shared" si="24"/>
        <v/>
      </c>
      <c r="BE113" s="282" t="str">
        <f t="shared" si="24"/>
        <v/>
      </c>
      <c r="BF113" s="282" t="str">
        <f t="shared" si="24"/>
        <v/>
      </c>
      <c r="BG113" s="282" t="str">
        <f t="shared" si="24"/>
        <v/>
      </c>
    </row>
    <row r="114" spans="1:59" x14ac:dyDescent="0.15">
      <c r="A114" s="220">
        <v>18</v>
      </c>
      <c r="C114" s="456"/>
      <c r="D114" s="280"/>
      <c r="E114" s="238"/>
      <c r="F114" s="456"/>
      <c r="G114" s="344">
        <f t="shared" si="25"/>
        <v>0</v>
      </c>
      <c r="H114" s="344">
        <f t="shared" si="26"/>
        <v>0</v>
      </c>
      <c r="I114" s="345" t="str">
        <f t="shared" si="27"/>
        <v/>
      </c>
      <c r="J114" s="345" t="str">
        <f t="shared" si="27"/>
        <v/>
      </c>
      <c r="K114" s="436">
        <f t="shared" si="20"/>
        <v>0</v>
      </c>
      <c r="L114" s="456"/>
      <c r="M114" s="456"/>
      <c r="N114" s="456"/>
      <c r="O114" s="238"/>
      <c r="P114" s="281" t="str">
        <f>IFERROR(VLOOKUP($L114,'様式8-2'!$B$63:$N$118,入力規則!C$8,FALSE),"")</f>
        <v/>
      </c>
      <c r="Q114" s="281" t="str">
        <f>IFERROR(VLOOKUP($L114,'様式8-2'!$B$63:$N$118,入力規則!D$8,FALSE),"")</f>
        <v/>
      </c>
      <c r="R114" s="281" t="str">
        <f>IFERROR(VLOOKUP($L114,'様式8-2'!$B$63:$N$118,入力規則!E$8,FALSE),"")</f>
        <v/>
      </c>
      <c r="S114" s="281" t="str">
        <f>IFERROR(VLOOKUP($L114,'様式8-2'!$B$63:$N$118,入力規則!F$8,FALSE),"")</f>
        <v/>
      </c>
      <c r="T114" s="347" t="str">
        <f t="shared" si="28"/>
        <v/>
      </c>
      <c r="U114" s="347" t="str">
        <f t="shared" si="28"/>
        <v/>
      </c>
      <c r="V114" s="281" t="str">
        <f>IFERROR(VLOOKUP($L114,'様式8-2'!$B$63:$N$118,入力規則!G$8,FALSE),"")</f>
        <v/>
      </c>
      <c r="W114" s="281" t="str">
        <f>IFERROR(VLOOKUP($L114,'様式8-2'!$B$63:$N$118,入力規則!H$8,FALSE),"")</f>
        <v/>
      </c>
      <c r="X114" s="281" t="str">
        <f>IFERROR(VLOOKUP($L114,'様式8-2'!$B$63:$N$118,入力規則!I$8,FALSE),"")</f>
        <v/>
      </c>
      <c r="Y114" s="281" t="str">
        <f>IFERROR(VLOOKUP($L114,'様式8-2'!$B$63:$N$118,入力規則!J$8,FALSE),"")</f>
        <v/>
      </c>
      <c r="Z114" s="344" t="str">
        <f t="shared" si="29"/>
        <v/>
      </c>
      <c r="AA114" s="344" t="str">
        <f t="shared" si="29"/>
        <v/>
      </c>
      <c r="AB114" s="456"/>
      <c r="AC114" s="239" t="str">
        <f t="shared" si="30"/>
        <v/>
      </c>
      <c r="AD114" s="239" t="str">
        <f t="shared" si="21"/>
        <v/>
      </c>
      <c r="AE114" s="239" t="str">
        <f t="shared" si="21"/>
        <v/>
      </c>
      <c r="AF114" s="239" t="str">
        <f t="shared" si="21"/>
        <v/>
      </c>
      <c r="AG114" s="239" t="str">
        <f t="shared" si="22"/>
        <v/>
      </c>
      <c r="AH114" s="239" t="str">
        <f t="shared" si="22"/>
        <v/>
      </c>
      <c r="AI114" s="239" t="str">
        <f t="shared" si="22"/>
        <v/>
      </c>
      <c r="AJ114" s="239" t="str">
        <f t="shared" si="22"/>
        <v/>
      </c>
      <c r="AK114" s="281" t="str">
        <f>IFERROR(VLOOKUP($L114,'様式8-2'!$B$63:$N$118,入力規則!M$8,FALSE),"")</f>
        <v/>
      </c>
      <c r="AL114" s="281" t="str">
        <f>IFERROR(VLOOKUP($L114,'様式8-2'!$B$63:$N$118,入力規則!N$8,FALSE),"")</f>
        <v/>
      </c>
      <c r="AM114" s="458"/>
      <c r="AN114" s="307" t="str">
        <f t="shared" si="31"/>
        <v/>
      </c>
      <c r="AO114" s="307" t="str">
        <f t="shared" si="32"/>
        <v/>
      </c>
      <c r="AR114" s="282" t="str">
        <f t="shared" si="23"/>
        <v/>
      </c>
      <c r="AS114" s="282" t="str">
        <f t="shared" si="23"/>
        <v/>
      </c>
      <c r="AT114" s="282" t="str">
        <f t="shared" si="23"/>
        <v/>
      </c>
      <c r="AU114" s="282" t="str">
        <f t="shared" si="23"/>
        <v/>
      </c>
      <c r="AV114" s="282" t="str">
        <f t="shared" si="23"/>
        <v/>
      </c>
      <c r="AW114" s="282" t="str">
        <f t="shared" si="23"/>
        <v/>
      </c>
      <c r="AX114" s="282" t="str">
        <f t="shared" si="23"/>
        <v/>
      </c>
      <c r="AY114" s="282" t="str">
        <f t="shared" si="23"/>
        <v/>
      </c>
      <c r="AZ114" s="282" t="str">
        <f t="shared" si="24"/>
        <v/>
      </c>
      <c r="BA114" s="282" t="str">
        <f t="shared" si="24"/>
        <v/>
      </c>
      <c r="BB114" s="282" t="str">
        <f t="shared" si="24"/>
        <v/>
      </c>
      <c r="BC114" s="282" t="str">
        <f t="shared" si="24"/>
        <v/>
      </c>
      <c r="BD114" s="282" t="str">
        <f t="shared" si="24"/>
        <v/>
      </c>
      <c r="BE114" s="282" t="str">
        <f t="shared" si="24"/>
        <v/>
      </c>
      <c r="BF114" s="282" t="str">
        <f t="shared" si="24"/>
        <v/>
      </c>
      <c r="BG114" s="282" t="str">
        <f t="shared" si="24"/>
        <v/>
      </c>
    </row>
    <row r="115" spans="1:59" x14ac:dyDescent="0.15">
      <c r="A115" s="220">
        <v>19</v>
      </c>
      <c r="C115" s="456"/>
      <c r="D115" s="280"/>
      <c r="E115" s="238"/>
      <c r="F115" s="456"/>
      <c r="G115" s="344">
        <f t="shared" si="25"/>
        <v>0</v>
      </c>
      <c r="H115" s="344">
        <f t="shared" si="26"/>
        <v>0</v>
      </c>
      <c r="I115" s="345" t="str">
        <f t="shared" si="27"/>
        <v/>
      </c>
      <c r="J115" s="345" t="str">
        <f t="shared" si="27"/>
        <v/>
      </c>
      <c r="K115" s="436">
        <f t="shared" si="20"/>
        <v>0</v>
      </c>
      <c r="L115" s="456"/>
      <c r="M115" s="456"/>
      <c r="N115" s="456"/>
      <c r="O115" s="238"/>
      <c r="P115" s="281" t="str">
        <f>IFERROR(VLOOKUP($L115,'様式8-2'!$B$63:$N$118,入力規則!C$8,FALSE),"")</f>
        <v/>
      </c>
      <c r="Q115" s="281" t="str">
        <f>IFERROR(VLOOKUP($L115,'様式8-2'!$B$63:$N$118,入力規則!D$8,FALSE),"")</f>
        <v/>
      </c>
      <c r="R115" s="281" t="str">
        <f>IFERROR(VLOOKUP($L115,'様式8-2'!$B$63:$N$118,入力規則!E$8,FALSE),"")</f>
        <v/>
      </c>
      <c r="S115" s="281" t="str">
        <f>IFERROR(VLOOKUP($L115,'様式8-2'!$B$63:$N$118,入力規則!F$8,FALSE),"")</f>
        <v/>
      </c>
      <c r="T115" s="347" t="str">
        <f t="shared" si="28"/>
        <v/>
      </c>
      <c r="U115" s="347" t="str">
        <f t="shared" si="28"/>
        <v/>
      </c>
      <c r="V115" s="281" t="str">
        <f>IFERROR(VLOOKUP($L115,'様式8-2'!$B$63:$N$118,入力規則!G$8,FALSE),"")</f>
        <v/>
      </c>
      <c r="W115" s="281" t="str">
        <f>IFERROR(VLOOKUP($L115,'様式8-2'!$B$63:$N$118,入力規則!H$8,FALSE),"")</f>
        <v/>
      </c>
      <c r="X115" s="281" t="str">
        <f>IFERROR(VLOOKUP($L115,'様式8-2'!$B$63:$N$118,入力規則!I$8,FALSE),"")</f>
        <v/>
      </c>
      <c r="Y115" s="281" t="str">
        <f>IFERROR(VLOOKUP($L115,'様式8-2'!$B$63:$N$118,入力規則!J$8,FALSE),"")</f>
        <v/>
      </c>
      <c r="Z115" s="344" t="str">
        <f t="shared" si="29"/>
        <v/>
      </c>
      <c r="AA115" s="344" t="str">
        <f t="shared" si="29"/>
        <v/>
      </c>
      <c r="AB115" s="456"/>
      <c r="AC115" s="239" t="str">
        <f t="shared" si="30"/>
        <v/>
      </c>
      <c r="AD115" s="239" t="str">
        <f t="shared" si="21"/>
        <v/>
      </c>
      <c r="AE115" s="239" t="str">
        <f t="shared" si="21"/>
        <v/>
      </c>
      <c r="AF115" s="239" t="str">
        <f t="shared" si="21"/>
        <v/>
      </c>
      <c r="AG115" s="239" t="str">
        <f t="shared" si="22"/>
        <v/>
      </c>
      <c r="AH115" s="239" t="str">
        <f t="shared" si="22"/>
        <v/>
      </c>
      <c r="AI115" s="239" t="str">
        <f t="shared" si="22"/>
        <v/>
      </c>
      <c r="AJ115" s="239" t="str">
        <f t="shared" si="22"/>
        <v/>
      </c>
      <c r="AK115" s="281" t="str">
        <f>IFERROR(VLOOKUP($L115,'様式8-2'!$B$63:$N$118,入力規則!M$8,FALSE),"")</f>
        <v/>
      </c>
      <c r="AL115" s="281" t="str">
        <f>IFERROR(VLOOKUP($L115,'様式8-2'!$B$63:$N$118,入力規則!N$8,FALSE),"")</f>
        <v/>
      </c>
      <c r="AM115" s="458"/>
      <c r="AN115" s="307" t="str">
        <f t="shared" si="31"/>
        <v/>
      </c>
      <c r="AO115" s="307" t="str">
        <f t="shared" si="32"/>
        <v/>
      </c>
      <c r="AR115" s="282" t="str">
        <f t="shared" si="23"/>
        <v/>
      </c>
      <c r="AS115" s="282" t="str">
        <f t="shared" si="23"/>
        <v/>
      </c>
      <c r="AT115" s="282" t="str">
        <f t="shared" si="23"/>
        <v/>
      </c>
      <c r="AU115" s="282" t="str">
        <f t="shared" si="23"/>
        <v/>
      </c>
      <c r="AV115" s="282" t="str">
        <f t="shared" si="23"/>
        <v/>
      </c>
      <c r="AW115" s="282" t="str">
        <f t="shared" si="23"/>
        <v/>
      </c>
      <c r="AX115" s="282" t="str">
        <f t="shared" si="23"/>
        <v/>
      </c>
      <c r="AY115" s="282" t="str">
        <f t="shared" si="23"/>
        <v/>
      </c>
      <c r="AZ115" s="282" t="str">
        <f t="shared" si="24"/>
        <v/>
      </c>
      <c r="BA115" s="282" t="str">
        <f t="shared" si="24"/>
        <v/>
      </c>
      <c r="BB115" s="282" t="str">
        <f t="shared" si="24"/>
        <v/>
      </c>
      <c r="BC115" s="282" t="str">
        <f t="shared" si="24"/>
        <v/>
      </c>
      <c r="BD115" s="282" t="str">
        <f t="shared" si="24"/>
        <v/>
      </c>
      <c r="BE115" s="282" t="str">
        <f t="shared" si="24"/>
        <v/>
      </c>
      <c r="BF115" s="282" t="str">
        <f t="shared" si="24"/>
        <v/>
      </c>
      <c r="BG115" s="282" t="str">
        <f t="shared" si="24"/>
        <v/>
      </c>
    </row>
    <row r="116" spans="1:59" x14ac:dyDescent="0.15">
      <c r="A116" s="220">
        <v>20</v>
      </c>
      <c r="C116" s="456"/>
      <c r="D116" s="280"/>
      <c r="E116" s="238"/>
      <c r="F116" s="456"/>
      <c r="G116" s="344">
        <f t="shared" si="25"/>
        <v>0</v>
      </c>
      <c r="H116" s="344">
        <f t="shared" si="26"/>
        <v>0</v>
      </c>
      <c r="I116" s="345" t="str">
        <f t="shared" si="27"/>
        <v/>
      </c>
      <c r="J116" s="345" t="str">
        <f t="shared" si="27"/>
        <v/>
      </c>
      <c r="K116" s="436">
        <f t="shared" si="20"/>
        <v>0</v>
      </c>
      <c r="L116" s="456"/>
      <c r="M116" s="456"/>
      <c r="N116" s="456"/>
      <c r="O116" s="238"/>
      <c r="P116" s="281" t="str">
        <f>IFERROR(VLOOKUP($L116,'様式8-2'!$B$63:$N$118,入力規則!C$8,FALSE),"")</f>
        <v/>
      </c>
      <c r="Q116" s="281" t="str">
        <f>IFERROR(VLOOKUP($L116,'様式8-2'!$B$63:$N$118,入力規則!D$8,FALSE),"")</f>
        <v/>
      </c>
      <c r="R116" s="281" t="str">
        <f>IFERROR(VLOOKUP($L116,'様式8-2'!$B$63:$N$118,入力規則!E$8,FALSE),"")</f>
        <v/>
      </c>
      <c r="S116" s="281" t="str">
        <f>IFERROR(VLOOKUP($L116,'様式8-2'!$B$63:$N$118,入力規則!F$8,FALSE),"")</f>
        <v/>
      </c>
      <c r="T116" s="347" t="str">
        <f t="shared" si="28"/>
        <v/>
      </c>
      <c r="U116" s="347" t="str">
        <f t="shared" si="28"/>
        <v/>
      </c>
      <c r="V116" s="281" t="str">
        <f>IFERROR(VLOOKUP($L116,'様式8-2'!$B$63:$N$118,入力規則!G$8,FALSE),"")</f>
        <v/>
      </c>
      <c r="W116" s="281" t="str">
        <f>IFERROR(VLOOKUP($L116,'様式8-2'!$B$63:$N$118,入力規則!H$8,FALSE),"")</f>
        <v/>
      </c>
      <c r="X116" s="281" t="str">
        <f>IFERROR(VLOOKUP($L116,'様式8-2'!$B$63:$N$118,入力規則!I$8,FALSE),"")</f>
        <v/>
      </c>
      <c r="Y116" s="281" t="str">
        <f>IFERROR(VLOOKUP($L116,'様式8-2'!$B$63:$N$118,入力規則!J$8,FALSE),"")</f>
        <v/>
      </c>
      <c r="Z116" s="344" t="str">
        <f t="shared" si="29"/>
        <v/>
      </c>
      <c r="AA116" s="344" t="str">
        <f t="shared" si="29"/>
        <v/>
      </c>
      <c r="AB116" s="456"/>
      <c r="AC116" s="239" t="str">
        <f t="shared" si="30"/>
        <v/>
      </c>
      <c r="AD116" s="239" t="str">
        <f t="shared" si="21"/>
        <v/>
      </c>
      <c r="AE116" s="239" t="str">
        <f t="shared" si="21"/>
        <v/>
      </c>
      <c r="AF116" s="239" t="str">
        <f t="shared" si="21"/>
        <v/>
      </c>
      <c r="AG116" s="239" t="str">
        <f t="shared" si="22"/>
        <v/>
      </c>
      <c r="AH116" s="239" t="str">
        <f t="shared" si="22"/>
        <v/>
      </c>
      <c r="AI116" s="239" t="str">
        <f t="shared" si="22"/>
        <v/>
      </c>
      <c r="AJ116" s="239" t="str">
        <f t="shared" si="22"/>
        <v/>
      </c>
      <c r="AK116" s="281" t="str">
        <f>IFERROR(VLOOKUP($L116,'様式8-2'!$B$63:$N$118,入力規則!M$8,FALSE),"")</f>
        <v/>
      </c>
      <c r="AL116" s="281" t="str">
        <f>IFERROR(VLOOKUP($L116,'様式8-2'!$B$63:$N$118,入力規則!N$8,FALSE),"")</f>
        <v/>
      </c>
      <c r="AM116" s="458"/>
      <c r="AN116" s="307" t="str">
        <f t="shared" si="31"/>
        <v/>
      </c>
      <c r="AO116" s="307" t="str">
        <f t="shared" si="32"/>
        <v/>
      </c>
      <c r="AR116" s="282" t="str">
        <f t="shared" si="23"/>
        <v/>
      </c>
      <c r="AS116" s="282" t="str">
        <f t="shared" si="23"/>
        <v/>
      </c>
      <c r="AT116" s="282" t="str">
        <f t="shared" si="23"/>
        <v/>
      </c>
      <c r="AU116" s="282" t="str">
        <f t="shared" si="23"/>
        <v/>
      </c>
      <c r="AV116" s="282" t="str">
        <f t="shared" si="23"/>
        <v/>
      </c>
      <c r="AW116" s="282" t="str">
        <f t="shared" si="23"/>
        <v/>
      </c>
      <c r="AX116" s="282" t="str">
        <f t="shared" si="23"/>
        <v/>
      </c>
      <c r="AY116" s="282" t="str">
        <f t="shared" si="23"/>
        <v/>
      </c>
      <c r="AZ116" s="282" t="str">
        <f t="shared" si="24"/>
        <v/>
      </c>
      <c r="BA116" s="282" t="str">
        <f t="shared" si="24"/>
        <v/>
      </c>
      <c r="BB116" s="282" t="str">
        <f t="shared" si="24"/>
        <v/>
      </c>
      <c r="BC116" s="282" t="str">
        <f t="shared" si="24"/>
        <v/>
      </c>
      <c r="BD116" s="282" t="str">
        <f t="shared" si="24"/>
        <v/>
      </c>
      <c r="BE116" s="282" t="str">
        <f t="shared" si="24"/>
        <v/>
      </c>
      <c r="BF116" s="282" t="str">
        <f t="shared" si="24"/>
        <v/>
      </c>
      <c r="BG116" s="282" t="str">
        <f t="shared" si="24"/>
        <v/>
      </c>
    </row>
    <row r="117" spans="1:59" x14ac:dyDescent="0.15">
      <c r="A117" s="220">
        <v>21</v>
      </c>
      <c r="C117" s="456"/>
      <c r="D117" s="280"/>
      <c r="E117" s="238"/>
      <c r="F117" s="456"/>
      <c r="G117" s="344">
        <f t="shared" si="25"/>
        <v>0</v>
      </c>
      <c r="H117" s="344">
        <f t="shared" si="26"/>
        <v>0</v>
      </c>
      <c r="I117" s="345" t="str">
        <f t="shared" si="27"/>
        <v/>
      </c>
      <c r="J117" s="345" t="str">
        <f t="shared" si="27"/>
        <v/>
      </c>
      <c r="K117" s="436">
        <f t="shared" si="20"/>
        <v>0</v>
      </c>
      <c r="L117" s="456"/>
      <c r="M117" s="456"/>
      <c r="N117" s="456"/>
      <c r="O117" s="238"/>
      <c r="P117" s="281" t="str">
        <f>IFERROR(VLOOKUP($L117,'様式8-2'!$B$63:$N$118,入力規則!C$8,FALSE),"")</f>
        <v/>
      </c>
      <c r="Q117" s="281" t="str">
        <f>IFERROR(VLOOKUP($L117,'様式8-2'!$B$63:$N$118,入力規則!D$8,FALSE),"")</f>
        <v/>
      </c>
      <c r="R117" s="281" t="str">
        <f>IFERROR(VLOOKUP($L117,'様式8-2'!$B$63:$N$118,入力規則!E$8,FALSE),"")</f>
        <v/>
      </c>
      <c r="S117" s="281" t="str">
        <f>IFERROR(VLOOKUP($L117,'様式8-2'!$B$63:$N$118,入力規則!F$8,FALSE),"")</f>
        <v/>
      </c>
      <c r="T117" s="347" t="str">
        <f t="shared" si="28"/>
        <v/>
      </c>
      <c r="U117" s="347" t="str">
        <f t="shared" si="28"/>
        <v/>
      </c>
      <c r="V117" s="281" t="str">
        <f>IFERROR(VLOOKUP($L117,'様式8-2'!$B$63:$N$118,入力規則!G$8,FALSE),"")</f>
        <v/>
      </c>
      <c r="W117" s="281" t="str">
        <f>IFERROR(VLOOKUP($L117,'様式8-2'!$B$63:$N$118,入力規則!H$8,FALSE),"")</f>
        <v/>
      </c>
      <c r="X117" s="281" t="str">
        <f>IFERROR(VLOOKUP($L117,'様式8-2'!$B$63:$N$118,入力規則!I$8,FALSE),"")</f>
        <v/>
      </c>
      <c r="Y117" s="281" t="str">
        <f>IFERROR(VLOOKUP($L117,'様式8-2'!$B$63:$N$118,入力規則!J$8,FALSE),"")</f>
        <v/>
      </c>
      <c r="Z117" s="344" t="str">
        <f t="shared" si="29"/>
        <v/>
      </c>
      <c r="AA117" s="344" t="str">
        <f t="shared" si="29"/>
        <v/>
      </c>
      <c r="AB117" s="456"/>
      <c r="AC117" s="239" t="str">
        <f t="shared" si="30"/>
        <v/>
      </c>
      <c r="AD117" s="239" t="str">
        <f t="shared" si="21"/>
        <v/>
      </c>
      <c r="AE117" s="239" t="str">
        <f t="shared" si="21"/>
        <v/>
      </c>
      <c r="AF117" s="239" t="str">
        <f t="shared" si="21"/>
        <v/>
      </c>
      <c r="AG117" s="239" t="str">
        <f t="shared" si="22"/>
        <v/>
      </c>
      <c r="AH117" s="239" t="str">
        <f t="shared" si="22"/>
        <v/>
      </c>
      <c r="AI117" s="239" t="str">
        <f t="shared" si="22"/>
        <v/>
      </c>
      <c r="AJ117" s="239" t="str">
        <f t="shared" si="22"/>
        <v/>
      </c>
      <c r="AK117" s="281" t="str">
        <f>IFERROR(VLOOKUP($L117,'様式8-2'!$B$63:$N$118,入力規則!M$8,FALSE),"")</f>
        <v/>
      </c>
      <c r="AL117" s="281" t="str">
        <f>IFERROR(VLOOKUP($L117,'様式8-2'!$B$63:$N$118,入力規則!N$8,FALSE),"")</f>
        <v/>
      </c>
      <c r="AM117" s="458"/>
      <c r="AN117" s="307" t="str">
        <f t="shared" si="31"/>
        <v/>
      </c>
      <c r="AO117" s="307" t="str">
        <f t="shared" si="32"/>
        <v/>
      </c>
      <c r="AR117" s="282" t="str">
        <f t="shared" si="23"/>
        <v/>
      </c>
      <c r="AS117" s="282" t="str">
        <f t="shared" si="23"/>
        <v/>
      </c>
      <c r="AT117" s="282" t="str">
        <f t="shared" si="23"/>
        <v/>
      </c>
      <c r="AU117" s="282" t="str">
        <f t="shared" si="23"/>
        <v/>
      </c>
      <c r="AV117" s="282" t="str">
        <f t="shared" si="23"/>
        <v/>
      </c>
      <c r="AW117" s="282" t="str">
        <f t="shared" si="23"/>
        <v/>
      </c>
      <c r="AX117" s="282" t="str">
        <f t="shared" si="23"/>
        <v/>
      </c>
      <c r="AY117" s="282" t="str">
        <f t="shared" si="23"/>
        <v/>
      </c>
      <c r="AZ117" s="282" t="str">
        <f t="shared" si="24"/>
        <v/>
      </c>
      <c r="BA117" s="282" t="str">
        <f t="shared" si="24"/>
        <v/>
      </c>
      <c r="BB117" s="282" t="str">
        <f t="shared" si="24"/>
        <v/>
      </c>
      <c r="BC117" s="282" t="str">
        <f t="shared" si="24"/>
        <v/>
      </c>
      <c r="BD117" s="282" t="str">
        <f t="shared" si="24"/>
        <v/>
      </c>
      <c r="BE117" s="282" t="str">
        <f t="shared" si="24"/>
        <v/>
      </c>
      <c r="BF117" s="282" t="str">
        <f t="shared" si="24"/>
        <v/>
      </c>
      <c r="BG117" s="282" t="str">
        <f t="shared" si="24"/>
        <v/>
      </c>
    </row>
    <row r="118" spans="1:59" x14ac:dyDescent="0.15">
      <c r="A118" s="220">
        <v>22</v>
      </c>
      <c r="C118" s="456"/>
      <c r="D118" s="280"/>
      <c r="E118" s="238"/>
      <c r="F118" s="456"/>
      <c r="G118" s="344">
        <f t="shared" si="25"/>
        <v>0</v>
      </c>
      <c r="H118" s="344">
        <f t="shared" si="26"/>
        <v>0</v>
      </c>
      <c r="I118" s="345" t="str">
        <f t="shared" si="27"/>
        <v/>
      </c>
      <c r="J118" s="345" t="str">
        <f t="shared" si="27"/>
        <v/>
      </c>
      <c r="K118" s="436">
        <f t="shared" si="20"/>
        <v>0</v>
      </c>
      <c r="L118" s="456"/>
      <c r="M118" s="456"/>
      <c r="N118" s="456"/>
      <c r="O118" s="238"/>
      <c r="P118" s="281" t="str">
        <f>IFERROR(VLOOKUP($L118,'様式8-2'!$B$63:$N$118,入力規則!C$8,FALSE),"")</f>
        <v/>
      </c>
      <c r="Q118" s="281" t="str">
        <f>IFERROR(VLOOKUP($L118,'様式8-2'!$B$63:$N$118,入力規則!D$8,FALSE),"")</f>
        <v/>
      </c>
      <c r="R118" s="281" t="str">
        <f>IFERROR(VLOOKUP($L118,'様式8-2'!$B$63:$N$118,入力規則!E$8,FALSE),"")</f>
        <v/>
      </c>
      <c r="S118" s="281" t="str">
        <f>IFERROR(VLOOKUP($L118,'様式8-2'!$B$63:$N$118,入力規則!F$8,FALSE),"")</f>
        <v/>
      </c>
      <c r="T118" s="347" t="str">
        <f t="shared" si="28"/>
        <v/>
      </c>
      <c r="U118" s="347" t="str">
        <f t="shared" si="28"/>
        <v/>
      </c>
      <c r="V118" s="281" t="str">
        <f>IFERROR(VLOOKUP($L118,'様式8-2'!$B$63:$N$118,入力規則!G$8,FALSE),"")</f>
        <v/>
      </c>
      <c r="W118" s="281" t="str">
        <f>IFERROR(VLOOKUP($L118,'様式8-2'!$B$63:$N$118,入力規則!H$8,FALSE),"")</f>
        <v/>
      </c>
      <c r="X118" s="281" t="str">
        <f>IFERROR(VLOOKUP($L118,'様式8-2'!$B$63:$N$118,入力規則!I$8,FALSE),"")</f>
        <v/>
      </c>
      <c r="Y118" s="281" t="str">
        <f>IFERROR(VLOOKUP($L118,'様式8-2'!$B$63:$N$118,入力規則!J$8,FALSE),"")</f>
        <v/>
      </c>
      <c r="Z118" s="344" t="str">
        <f t="shared" si="29"/>
        <v/>
      </c>
      <c r="AA118" s="344" t="str">
        <f t="shared" si="29"/>
        <v/>
      </c>
      <c r="AB118" s="456"/>
      <c r="AC118" s="239" t="str">
        <f t="shared" si="30"/>
        <v/>
      </c>
      <c r="AD118" s="239" t="str">
        <f t="shared" si="21"/>
        <v/>
      </c>
      <c r="AE118" s="239" t="str">
        <f t="shared" si="21"/>
        <v/>
      </c>
      <c r="AF118" s="239" t="str">
        <f t="shared" si="21"/>
        <v/>
      </c>
      <c r="AG118" s="239" t="str">
        <f t="shared" si="22"/>
        <v/>
      </c>
      <c r="AH118" s="239" t="str">
        <f t="shared" si="22"/>
        <v/>
      </c>
      <c r="AI118" s="239" t="str">
        <f t="shared" si="22"/>
        <v/>
      </c>
      <c r="AJ118" s="239" t="str">
        <f t="shared" si="22"/>
        <v/>
      </c>
      <c r="AK118" s="281" t="str">
        <f>IFERROR(VLOOKUP($L118,'様式8-2'!$B$63:$N$118,入力規則!M$8,FALSE),"")</f>
        <v/>
      </c>
      <c r="AL118" s="281" t="str">
        <f>IFERROR(VLOOKUP($L118,'様式8-2'!$B$63:$N$118,入力規則!N$8,FALSE),"")</f>
        <v/>
      </c>
      <c r="AM118" s="458"/>
      <c r="AN118" s="307" t="str">
        <f t="shared" si="31"/>
        <v/>
      </c>
      <c r="AO118" s="307" t="str">
        <f t="shared" si="32"/>
        <v/>
      </c>
      <c r="AR118" s="282" t="str">
        <f t="shared" si="23"/>
        <v/>
      </c>
      <c r="AS118" s="282" t="str">
        <f t="shared" si="23"/>
        <v/>
      </c>
      <c r="AT118" s="282" t="str">
        <f t="shared" si="23"/>
        <v/>
      </c>
      <c r="AU118" s="282" t="str">
        <f t="shared" si="23"/>
        <v/>
      </c>
      <c r="AV118" s="282" t="str">
        <f t="shared" si="23"/>
        <v/>
      </c>
      <c r="AW118" s="282" t="str">
        <f t="shared" si="23"/>
        <v/>
      </c>
      <c r="AX118" s="282" t="str">
        <f t="shared" si="23"/>
        <v/>
      </c>
      <c r="AY118" s="282" t="str">
        <f t="shared" si="23"/>
        <v/>
      </c>
      <c r="AZ118" s="282" t="str">
        <f t="shared" si="24"/>
        <v/>
      </c>
      <c r="BA118" s="282" t="str">
        <f t="shared" si="24"/>
        <v/>
      </c>
      <c r="BB118" s="282" t="str">
        <f t="shared" si="24"/>
        <v/>
      </c>
      <c r="BC118" s="282" t="str">
        <f t="shared" si="24"/>
        <v/>
      </c>
      <c r="BD118" s="282" t="str">
        <f t="shared" si="24"/>
        <v/>
      </c>
      <c r="BE118" s="282" t="str">
        <f t="shared" si="24"/>
        <v/>
      </c>
      <c r="BF118" s="282" t="str">
        <f t="shared" si="24"/>
        <v/>
      </c>
      <c r="BG118" s="282" t="str">
        <f t="shared" si="24"/>
        <v/>
      </c>
    </row>
    <row r="119" spans="1:59" x14ac:dyDescent="0.15">
      <c r="A119" s="220">
        <v>23</v>
      </c>
      <c r="C119" s="456"/>
      <c r="D119" s="280"/>
      <c r="E119" s="238"/>
      <c r="F119" s="456"/>
      <c r="G119" s="344">
        <f t="shared" si="25"/>
        <v>0</v>
      </c>
      <c r="H119" s="344">
        <f t="shared" si="26"/>
        <v>0</v>
      </c>
      <c r="I119" s="345" t="str">
        <f t="shared" si="27"/>
        <v/>
      </c>
      <c r="J119" s="345" t="str">
        <f t="shared" si="27"/>
        <v/>
      </c>
      <c r="K119" s="436">
        <f t="shared" si="20"/>
        <v>0</v>
      </c>
      <c r="L119" s="456"/>
      <c r="M119" s="456"/>
      <c r="N119" s="456"/>
      <c r="O119" s="238"/>
      <c r="P119" s="281" t="str">
        <f>IFERROR(VLOOKUP($L119,'様式8-2'!$B$63:$N$118,入力規則!C$8,FALSE),"")</f>
        <v/>
      </c>
      <c r="Q119" s="281" t="str">
        <f>IFERROR(VLOOKUP($L119,'様式8-2'!$B$63:$N$118,入力規則!D$8,FALSE),"")</f>
        <v/>
      </c>
      <c r="R119" s="281" t="str">
        <f>IFERROR(VLOOKUP($L119,'様式8-2'!$B$63:$N$118,入力規則!E$8,FALSE),"")</f>
        <v/>
      </c>
      <c r="S119" s="281" t="str">
        <f>IFERROR(VLOOKUP($L119,'様式8-2'!$B$63:$N$118,入力規則!F$8,FALSE),"")</f>
        <v/>
      </c>
      <c r="T119" s="347" t="str">
        <f t="shared" si="28"/>
        <v/>
      </c>
      <c r="U119" s="347" t="str">
        <f t="shared" si="28"/>
        <v/>
      </c>
      <c r="V119" s="281" t="str">
        <f>IFERROR(VLOOKUP($L119,'様式8-2'!$B$63:$N$118,入力規則!G$8,FALSE),"")</f>
        <v/>
      </c>
      <c r="W119" s="281" t="str">
        <f>IFERROR(VLOOKUP($L119,'様式8-2'!$B$63:$N$118,入力規則!H$8,FALSE),"")</f>
        <v/>
      </c>
      <c r="X119" s="281" t="str">
        <f>IFERROR(VLOOKUP($L119,'様式8-2'!$B$63:$N$118,入力規則!I$8,FALSE),"")</f>
        <v/>
      </c>
      <c r="Y119" s="281" t="str">
        <f>IFERROR(VLOOKUP($L119,'様式8-2'!$B$63:$N$118,入力規則!J$8,FALSE),"")</f>
        <v/>
      </c>
      <c r="Z119" s="344" t="str">
        <f t="shared" si="29"/>
        <v/>
      </c>
      <c r="AA119" s="344" t="str">
        <f t="shared" si="29"/>
        <v/>
      </c>
      <c r="AB119" s="456"/>
      <c r="AC119" s="239" t="str">
        <f t="shared" si="30"/>
        <v/>
      </c>
      <c r="AD119" s="239" t="str">
        <f t="shared" si="21"/>
        <v/>
      </c>
      <c r="AE119" s="239" t="str">
        <f t="shared" si="21"/>
        <v/>
      </c>
      <c r="AF119" s="239" t="str">
        <f t="shared" si="21"/>
        <v/>
      </c>
      <c r="AG119" s="239" t="str">
        <f t="shared" si="22"/>
        <v/>
      </c>
      <c r="AH119" s="239" t="str">
        <f t="shared" si="22"/>
        <v/>
      </c>
      <c r="AI119" s="239" t="str">
        <f t="shared" si="22"/>
        <v/>
      </c>
      <c r="AJ119" s="239" t="str">
        <f t="shared" si="22"/>
        <v/>
      </c>
      <c r="AK119" s="281" t="str">
        <f>IFERROR(VLOOKUP($L119,'様式8-2'!$B$63:$N$118,入力規則!M$8,FALSE),"")</f>
        <v/>
      </c>
      <c r="AL119" s="281" t="str">
        <f>IFERROR(VLOOKUP($L119,'様式8-2'!$B$63:$N$118,入力規則!N$8,FALSE),"")</f>
        <v/>
      </c>
      <c r="AM119" s="458"/>
      <c r="AN119" s="307" t="str">
        <f t="shared" si="31"/>
        <v/>
      </c>
      <c r="AO119" s="307" t="str">
        <f t="shared" si="32"/>
        <v/>
      </c>
      <c r="AR119" s="282" t="str">
        <f t="shared" si="23"/>
        <v/>
      </c>
      <c r="AS119" s="282" t="str">
        <f t="shared" si="23"/>
        <v/>
      </c>
      <c r="AT119" s="282" t="str">
        <f t="shared" si="23"/>
        <v/>
      </c>
      <c r="AU119" s="282" t="str">
        <f t="shared" si="23"/>
        <v/>
      </c>
      <c r="AV119" s="282" t="str">
        <f t="shared" si="23"/>
        <v/>
      </c>
      <c r="AW119" s="282" t="str">
        <f t="shared" si="23"/>
        <v/>
      </c>
      <c r="AX119" s="282" t="str">
        <f t="shared" si="23"/>
        <v/>
      </c>
      <c r="AY119" s="282" t="str">
        <f t="shared" si="23"/>
        <v/>
      </c>
      <c r="AZ119" s="282" t="str">
        <f t="shared" si="24"/>
        <v/>
      </c>
      <c r="BA119" s="282" t="str">
        <f t="shared" si="24"/>
        <v/>
      </c>
      <c r="BB119" s="282" t="str">
        <f t="shared" si="24"/>
        <v/>
      </c>
      <c r="BC119" s="282" t="str">
        <f t="shared" si="24"/>
        <v/>
      </c>
      <c r="BD119" s="282" t="str">
        <f t="shared" si="24"/>
        <v/>
      </c>
      <c r="BE119" s="282" t="str">
        <f t="shared" si="24"/>
        <v/>
      </c>
      <c r="BF119" s="282" t="str">
        <f t="shared" si="24"/>
        <v/>
      </c>
      <c r="BG119" s="282" t="str">
        <f t="shared" si="24"/>
        <v/>
      </c>
    </row>
    <row r="120" spans="1:59" x14ac:dyDescent="0.15">
      <c r="A120" s="220">
        <v>24</v>
      </c>
      <c r="C120" s="456"/>
      <c r="D120" s="280"/>
      <c r="E120" s="238"/>
      <c r="F120" s="456"/>
      <c r="G120" s="344">
        <f t="shared" si="25"/>
        <v>0</v>
      </c>
      <c r="H120" s="344">
        <f t="shared" si="26"/>
        <v>0</v>
      </c>
      <c r="I120" s="345" t="str">
        <f t="shared" si="27"/>
        <v/>
      </c>
      <c r="J120" s="345" t="str">
        <f t="shared" si="27"/>
        <v/>
      </c>
      <c r="K120" s="436">
        <f t="shared" si="20"/>
        <v>0</v>
      </c>
      <c r="L120" s="456"/>
      <c r="M120" s="456"/>
      <c r="N120" s="456"/>
      <c r="O120" s="238"/>
      <c r="P120" s="281" t="str">
        <f>IFERROR(VLOOKUP($L120,'様式8-2'!$B$63:$N$118,入力規則!C$8,FALSE),"")</f>
        <v/>
      </c>
      <c r="Q120" s="281" t="str">
        <f>IFERROR(VLOOKUP($L120,'様式8-2'!$B$63:$N$118,入力規則!D$8,FALSE),"")</f>
        <v/>
      </c>
      <c r="R120" s="281" t="str">
        <f>IFERROR(VLOOKUP($L120,'様式8-2'!$B$63:$N$118,入力規則!E$8,FALSE),"")</f>
        <v/>
      </c>
      <c r="S120" s="281" t="str">
        <f>IFERROR(VLOOKUP($L120,'様式8-2'!$B$63:$N$118,入力規則!F$8,FALSE),"")</f>
        <v/>
      </c>
      <c r="T120" s="347" t="str">
        <f t="shared" si="28"/>
        <v/>
      </c>
      <c r="U120" s="347" t="str">
        <f t="shared" si="28"/>
        <v/>
      </c>
      <c r="V120" s="281" t="str">
        <f>IFERROR(VLOOKUP($L120,'様式8-2'!$B$63:$N$118,入力規則!G$8,FALSE),"")</f>
        <v/>
      </c>
      <c r="W120" s="281" t="str">
        <f>IFERROR(VLOOKUP($L120,'様式8-2'!$B$63:$N$118,入力規則!H$8,FALSE),"")</f>
        <v/>
      </c>
      <c r="X120" s="281" t="str">
        <f>IFERROR(VLOOKUP($L120,'様式8-2'!$B$63:$N$118,入力規則!I$8,FALSE),"")</f>
        <v/>
      </c>
      <c r="Y120" s="281" t="str">
        <f>IFERROR(VLOOKUP($L120,'様式8-2'!$B$63:$N$118,入力規則!J$8,FALSE),"")</f>
        <v/>
      </c>
      <c r="Z120" s="344" t="str">
        <f t="shared" si="29"/>
        <v/>
      </c>
      <c r="AA120" s="344" t="str">
        <f t="shared" si="29"/>
        <v/>
      </c>
      <c r="AB120" s="456"/>
      <c r="AC120" s="239" t="str">
        <f t="shared" si="30"/>
        <v/>
      </c>
      <c r="AD120" s="239" t="str">
        <f t="shared" si="21"/>
        <v/>
      </c>
      <c r="AE120" s="239" t="str">
        <f t="shared" si="21"/>
        <v/>
      </c>
      <c r="AF120" s="239" t="str">
        <f t="shared" si="21"/>
        <v/>
      </c>
      <c r="AG120" s="239" t="str">
        <f t="shared" si="22"/>
        <v/>
      </c>
      <c r="AH120" s="239" t="str">
        <f t="shared" si="22"/>
        <v/>
      </c>
      <c r="AI120" s="239" t="str">
        <f t="shared" si="22"/>
        <v/>
      </c>
      <c r="AJ120" s="239" t="str">
        <f t="shared" si="22"/>
        <v/>
      </c>
      <c r="AK120" s="281" t="str">
        <f>IFERROR(VLOOKUP($L120,'様式8-2'!$B$63:$N$118,入力規則!M$8,FALSE),"")</f>
        <v/>
      </c>
      <c r="AL120" s="281" t="str">
        <f>IFERROR(VLOOKUP($L120,'様式8-2'!$B$63:$N$118,入力規則!N$8,FALSE),"")</f>
        <v/>
      </c>
      <c r="AM120" s="458"/>
      <c r="AN120" s="307" t="str">
        <f t="shared" si="31"/>
        <v/>
      </c>
      <c r="AO120" s="307" t="str">
        <f t="shared" si="32"/>
        <v/>
      </c>
      <c r="AR120" s="282" t="str">
        <f t="shared" si="23"/>
        <v/>
      </c>
      <c r="AS120" s="282" t="str">
        <f t="shared" si="23"/>
        <v/>
      </c>
      <c r="AT120" s="282" t="str">
        <f t="shared" si="23"/>
        <v/>
      </c>
      <c r="AU120" s="282" t="str">
        <f t="shared" si="23"/>
        <v/>
      </c>
      <c r="AV120" s="282" t="str">
        <f t="shared" si="23"/>
        <v/>
      </c>
      <c r="AW120" s="282" t="str">
        <f t="shared" si="23"/>
        <v/>
      </c>
      <c r="AX120" s="282" t="str">
        <f t="shared" si="23"/>
        <v/>
      </c>
      <c r="AY120" s="282" t="str">
        <f t="shared" si="23"/>
        <v/>
      </c>
      <c r="AZ120" s="282" t="str">
        <f t="shared" si="24"/>
        <v/>
      </c>
      <c r="BA120" s="282" t="str">
        <f t="shared" si="24"/>
        <v/>
      </c>
      <c r="BB120" s="282" t="str">
        <f t="shared" si="24"/>
        <v/>
      </c>
      <c r="BC120" s="282" t="str">
        <f t="shared" si="24"/>
        <v/>
      </c>
      <c r="BD120" s="282" t="str">
        <f t="shared" si="24"/>
        <v/>
      </c>
      <c r="BE120" s="282" t="str">
        <f t="shared" si="24"/>
        <v/>
      </c>
      <c r="BF120" s="282" t="str">
        <f t="shared" si="24"/>
        <v/>
      </c>
      <c r="BG120" s="282" t="str">
        <f t="shared" si="24"/>
        <v/>
      </c>
    </row>
    <row r="121" spans="1:59" x14ac:dyDescent="0.15">
      <c r="A121" s="220">
        <v>25</v>
      </c>
      <c r="C121" s="456"/>
      <c r="D121" s="280"/>
      <c r="E121" s="238"/>
      <c r="F121" s="456"/>
      <c r="G121" s="344">
        <f t="shared" si="25"/>
        <v>0</v>
      </c>
      <c r="H121" s="344">
        <f t="shared" si="26"/>
        <v>0</v>
      </c>
      <c r="I121" s="345" t="str">
        <f t="shared" si="27"/>
        <v/>
      </c>
      <c r="J121" s="345" t="str">
        <f t="shared" si="27"/>
        <v/>
      </c>
      <c r="K121" s="436">
        <f t="shared" si="20"/>
        <v>0</v>
      </c>
      <c r="L121" s="456"/>
      <c r="M121" s="456"/>
      <c r="N121" s="456"/>
      <c r="O121" s="238"/>
      <c r="P121" s="281" t="str">
        <f>IFERROR(VLOOKUP($L121,'様式8-2'!$B$63:$N$118,入力規則!C$8,FALSE),"")</f>
        <v/>
      </c>
      <c r="Q121" s="281" t="str">
        <f>IFERROR(VLOOKUP($L121,'様式8-2'!$B$63:$N$118,入力規則!D$8,FALSE),"")</f>
        <v/>
      </c>
      <c r="R121" s="281" t="str">
        <f>IFERROR(VLOOKUP($L121,'様式8-2'!$B$63:$N$118,入力規則!E$8,FALSE),"")</f>
        <v/>
      </c>
      <c r="S121" s="281" t="str">
        <f>IFERROR(VLOOKUP($L121,'様式8-2'!$B$63:$N$118,入力規則!F$8,FALSE),"")</f>
        <v/>
      </c>
      <c r="T121" s="347" t="str">
        <f t="shared" si="28"/>
        <v/>
      </c>
      <c r="U121" s="347" t="str">
        <f t="shared" si="28"/>
        <v/>
      </c>
      <c r="V121" s="281" t="str">
        <f>IFERROR(VLOOKUP($L121,'様式8-2'!$B$63:$N$118,入力規則!G$8,FALSE),"")</f>
        <v/>
      </c>
      <c r="W121" s="281" t="str">
        <f>IFERROR(VLOOKUP($L121,'様式8-2'!$B$63:$N$118,入力規則!H$8,FALSE),"")</f>
        <v/>
      </c>
      <c r="X121" s="281" t="str">
        <f>IFERROR(VLOOKUP($L121,'様式8-2'!$B$63:$N$118,入力規則!I$8,FALSE),"")</f>
        <v/>
      </c>
      <c r="Y121" s="281" t="str">
        <f>IFERROR(VLOOKUP($L121,'様式8-2'!$B$63:$N$118,入力規則!J$8,FALSE),"")</f>
        <v/>
      </c>
      <c r="Z121" s="344" t="str">
        <f t="shared" si="29"/>
        <v/>
      </c>
      <c r="AA121" s="344" t="str">
        <f t="shared" si="29"/>
        <v/>
      </c>
      <c r="AB121" s="456"/>
      <c r="AC121" s="239" t="str">
        <f t="shared" si="30"/>
        <v/>
      </c>
      <c r="AD121" s="239" t="str">
        <f t="shared" si="21"/>
        <v/>
      </c>
      <c r="AE121" s="239" t="str">
        <f t="shared" si="21"/>
        <v/>
      </c>
      <c r="AF121" s="239" t="str">
        <f t="shared" si="21"/>
        <v/>
      </c>
      <c r="AG121" s="239" t="str">
        <f t="shared" si="22"/>
        <v/>
      </c>
      <c r="AH121" s="239" t="str">
        <f t="shared" si="22"/>
        <v/>
      </c>
      <c r="AI121" s="239" t="str">
        <f t="shared" si="22"/>
        <v/>
      </c>
      <c r="AJ121" s="239" t="str">
        <f t="shared" si="22"/>
        <v/>
      </c>
      <c r="AK121" s="281" t="str">
        <f>IFERROR(VLOOKUP($L121,'様式8-2'!$B$63:$N$118,入力規則!M$8,FALSE),"")</f>
        <v/>
      </c>
      <c r="AL121" s="281" t="str">
        <f>IFERROR(VLOOKUP($L121,'様式8-2'!$B$63:$N$118,入力規則!N$8,FALSE),"")</f>
        <v/>
      </c>
      <c r="AM121" s="458"/>
      <c r="AN121" s="307" t="str">
        <f t="shared" si="31"/>
        <v/>
      </c>
      <c r="AO121" s="307" t="str">
        <f t="shared" si="32"/>
        <v/>
      </c>
      <c r="AR121" s="282" t="str">
        <f t="shared" si="23"/>
        <v/>
      </c>
      <c r="AS121" s="282" t="str">
        <f t="shared" si="23"/>
        <v/>
      </c>
      <c r="AT121" s="282" t="str">
        <f t="shared" si="23"/>
        <v/>
      </c>
      <c r="AU121" s="282" t="str">
        <f t="shared" si="23"/>
        <v/>
      </c>
      <c r="AV121" s="282" t="str">
        <f t="shared" si="23"/>
        <v/>
      </c>
      <c r="AW121" s="282" t="str">
        <f t="shared" si="23"/>
        <v/>
      </c>
      <c r="AX121" s="282" t="str">
        <f t="shared" si="23"/>
        <v/>
      </c>
      <c r="AY121" s="282" t="str">
        <f t="shared" si="23"/>
        <v/>
      </c>
      <c r="AZ121" s="282" t="str">
        <f t="shared" si="24"/>
        <v/>
      </c>
      <c r="BA121" s="282" t="str">
        <f t="shared" si="24"/>
        <v/>
      </c>
      <c r="BB121" s="282" t="str">
        <f t="shared" si="24"/>
        <v/>
      </c>
      <c r="BC121" s="282" t="str">
        <f t="shared" si="24"/>
        <v/>
      </c>
      <c r="BD121" s="282" t="str">
        <f t="shared" si="24"/>
        <v/>
      </c>
      <c r="BE121" s="282" t="str">
        <f t="shared" si="24"/>
        <v/>
      </c>
      <c r="BF121" s="282" t="str">
        <f t="shared" si="24"/>
        <v/>
      </c>
      <c r="BG121" s="282" t="str">
        <f t="shared" si="24"/>
        <v/>
      </c>
    </row>
    <row r="122" spans="1:59" x14ac:dyDescent="0.15">
      <c r="A122" s="220">
        <v>26</v>
      </c>
      <c r="C122" s="456"/>
      <c r="D122" s="280"/>
      <c r="E122" s="238"/>
      <c r="F122" s="456"/>
      <c r="G122" s="344">
        <f t="shared" si="25"/>
        <v>0</v>
      </c>
      <c r="H122" s="344">
        <f t="shared" si="26"/>
        <v>0</v>
      </c>
      <c r="I122" s="345" t="str">
        <f t="shared" si="27"/>
        <v/>
      </c>
      <c r="J122" s="345" t="str">
        <f t="shared" si="27"/>
        <v/>
      </c>
      <c r="K122" s="436">
        <f t="shared" si="20"/>
        <v>0</v>
      </c>
      <c r="L122" s="456"/>
      <c r="M122" s="456"/>
      <c r="N122" s="456"/>
      <c r="O122" s="238"/>
      <c r="P122" s="281" t="str">
        <f>IFERROR(VLOOKUP($L122,'様式8-2'!$B$63:$N$118,入力規則!C$8,FALSE),"")</f>
        <v/>
      </c>
      <c r="Q122" s="281" t="str">
        <f>IFERROR(VLOOKUP($L122,'様式8-2'!$B$63:$N$118,入力規則!D$8,FALSE),"")</f>
        <v/>
      </c>
      <c r="R122" s="281" t="str">
        <f>IFERROR(VLOOKUP($L122,'様式8-2'!$B$63:$N$118,入力規則!E$8,FALSE),"")</f>
        <v/>
      </c>
      <c r="S122" s="281" t="str">
        <f>IFERROR(VLOOKUP($L122,'様式8-2'!$B$63:$N$118,入力規則!F$8,FALSE),"")</f>
        <v/>
      </c>
      <c r="T122" s="347" t="str">
        <f t="shared" si="28"/>
        <v/>
      </c>
      <c r="U122" s="347" t="str">
        <f t="shared" si="28"/>
        <v/>
      </c>
      <c r="V122" s="281" t="str">
        <f>IFERROR(VLOOKUP($L122,'様式8-2'!$B$63:$N$118,入力規則!G$8,FALSE),"")</f>
        <v/>
      </c>
      <c r="W122" s="281" t="str">
        <f>IFERROR(VLOOKUP($L122,'様式8-2'!$B$63:$N$118,入力規則!H$8,FALSE),"")</f>
        <v/>
      </c>
      <c r="X122" s="281" t="str">
        <f>IFERROR(VLOOKUP($L122,'様式8-2'!$B$63:$N$118,入力規則!I$8,FALSE),"")</f>
        <v/>
      </c>
      <c r="Y122" s="281" t="str">
        <f>IFERROR(VLOOKUP($L122,'様式8-2'!$B$63:$N$118,入力規則!J$8,FALSE),"")</f>
        <v/>
      </c>
      <c r="Z122" s="344" t="str">
        <f t="shared" si="29"/>
        <v/>
      </c>
      <c r="AA122" s="344" t="str">
        <f t="shared" si="29"/>
        <v/>
      </c>
      <c r="AB122" s="456"/>
      <c r="AC122" s="239" t="str">
        <f t="shared" si="30"/>
        <v/>
      </c>
      <c r="AD122" s="239" t="str">
        <f t="shared" si="21"/>
        <v/>
      </c>
      <c r="AE122" s="239" t="str">
        <f t="shared" si="21"/>
        <v/>
      </c>
      <c r="AF122" s="239" t="str">
        <f t="shared" si="21"/>
        <v/>
      </c>
      <c r="AG122" s="239" t="str">
        <f t="shared" si="22"/>
        <v/>
      </c>
      <c r="AH122" s="239" t="str">
        <f t="shared" si="22"/>
        <v/>
      </c>
      <c r="AI122" s="239" t="str">
        <f t="shared" si="22"/>
        <v/>
      </c>
      <c r="AJ122" s="239" t="str">
        <f t="shared" si="22"/>
        <v/>
      </c>
      <c r="AK122" s="281" t="str">
        <f>IFERROR(VLOOKUP($L122,'様式8-2'!$B$63:$N$118,入力規則!M$8,FALSE),"")</f>
        <v/>
      </c>
      <c r="AL122" s="281" t="str">
        <f>IFERROR(VLOOKUP($L122,'様式8-2'!$B$63:$N$118,入力規則!N$8,FALSE),"")</f>
        <v/>
      </c>
      <c r="AM122" s="458"/>
      <c r="AN122" s="307" t="str">
        <f t="shared" si="31"/>
        <v/>
      </c>
      <c r="AO122" s="307" t="str">
        <f t="shared" si="32"/>
        <v/>
      </c>
      <c r="AR122" s="282" t="str">
        <f t="shared" si="23"/>
        <v/>
      </c>
      <c r="AS122" s="282" t="str">
        <f t="shared" si="23"/>
        <v/>
      </c>
      <c r="AT122" s="282" t="str">
        <f t="shared" si="23"/>
        <v/>
      </c>
      <c r="AU122" s="282" t="str">
        <f t="shared" si="23"/>
        <v/>
      </c>
      <c r="AV122" s="282" t="str">
        <f t="shared" si="23"/>
        <v/>
      </c>
      <c r="AW122" s="282" t="str">
        <f t="shared" si="23"/>
        <v/>
      </c>
      <c r="AX122" s="282" t="str">
        <f t="shared" si="23"/>
        <v/>
      </c>
      <c r="AY122" s="282" t="str">
        <f t="shared" si="23"/>
        <v/>
      </c>
      <c r="AZ122" s="282" t="str">
        <f t="shared" si="24"/>
        <v/>
      </c>
      <c r="BA122" s="282" t="str">
        <f t="shared" si="24"/>
        <v/>
      </c>
      <c r="BB122" s="282" t="str">
        <f t="shared" si="24"/>
        <v/>
      </c>
      <c r="BC122" s="282" t="str">
        <f t="shared" si="24"/>
        <v/>
      </c>
      <c r="BD122" s="282" t="str">
        <f t="shared" si="24"/>
        <v/>
      </c>
      <c r="BE122" s="282" t="str">
        <f t="shared" si="24"/>
        <v/>
      </c>
      <c r="BF122" s="282" t="str">
        <f t="shared" si="24"/>
        <v/>
      </c>
      <c r="BG122" s="282" t="str">
        <f t="shared" si="24"/>
        <v/>
      </c>
    </row>
    <row r="123" spans="1:59" x14ac:dyDescent="0.15">
      <c r="A123" s="220">
        <v>27</v>
      </c>
      <c r="C123" s="456"/>
      <c r="D123" s="280"/>
      <c r="E123" s="238"/>
      <c r="F123" s="456"/>
      <c r="G123" s="344">
        <f t="shared" si="25"/>
        <v>0</v>
      </c>
      <c r="H123" s="344">
        <f t="shared" si="26"/>
        <v>0</v>
      </c>
      <c r="I123" s="345" t="str">
        <f t="shared" si="27"/>
        <v/>
      </c>
      <c r="J123" s="345" t="str">
        <f t="shared" si="27"/>
        <v/>
      </c>
      <c r="K123" s="436">
        <f t="shared" si="20"/>
        <v>0</v>
      </c>
      <c r="L123" s="456"/>
      <c r="M123" s="456"/>
      <c r="N123" s="456"/>
      <c r="O123" s="238"/>
      <c r="P123" s="281" t="str">
        <f>IFERROR(VLOOKUP($L123,'様式8-2'!$B$63:$N$118,入力規則!C$8,FALSE),"")</f>
        <v/>
      </c>
      <c r="Q123" s="281" t="str">
        <f>IFERROR(VLOOKUP($L123,'様式8-2'!$B$63:$N$118,入力規則!D$8,FALSE),"")</f>
        <v/>
      </c>
      <c r="R123" s="281" t="str">
        <f>IFERROR(VLOOKUP($L123,'様式8-2'!$B$63:$N$118,入力規則!E$8,FALSE),"")</f>
        <v/>
      </c>
      <c r="S123" s="281" t="str">
        <f>IFERROR(VLOOKUP($L123,'様式8-2'!$B$63:$N$118,入力規則!F$8,FALSE),"")</f>
        <v/>
      </c>
      <c r="T123" s="347" t="str">
        <f t="shared" si="28"/>
        <v/>
      </c>
      <c r="U123" s="347" t="str">
        <f t="shared" si="28"/>
        <v/>
      </c>
      <c r="V123" s="281" t="str">
        <f>IFERROR(VLOOKUP($L123,'様式8-2'!$B$63:$N$118,入力規則!G$8,FALSE),"")</f>
        <v/>
      </c>
      <c r="W123" s="281" t="str">
        <f>IFERROR(VLOOKUP($L123,'様式8-2'!$B$63:$N$118,入力規則!H$8,FALSE),"")</f>
        <v/>
      </c>
      <c r="X123" s="281" t="str">
        <f>IFERROR(VLOOKUP($L123,'様式8-2'!$B$63:$N$118,入力規則!I$8,FALSE),"")</f>
        <v/>
      </c>
      <c r="Y123" s="281" t="str">
        <f>IFERROR(VLOOKUP($L123,'様式8-2'!$B$63:$N$118,入力規則!J$8,FALSE),"")</f>
        <v/>
      </c>
      <c r="Z123" s="344" t="str">
        <f t="shared" si="29"/>
        <v/>
      </c>
      <c r="AA123" s="344" t="str">
        <f t="shared" si="29"/>
        <v/>
      </c>
      <c r="AB123" s="456"/>
      <c r="AC123" s="239" t="str">
        <f t="shared" si="30"/>
        <v/>
      </c>
      <c r="AD123" s="239" t="str">
        <f t="shared" si="21"/>
        <v/>
      </c>
      <c r="AE123" s="239" t="str">
        <f t="shared" si="21"/>
        <v/>
      </c>
      <c r="AF123" s="239" t="str">
        <f t="shared" si="21"/>
        <v/>
      </c>
      <c r="AG123" s="239" t="str">
        <f t="shared" si="22"/>
        <v/>
      </c>
      <c r="AH123" s="239" t="str">
        <f t="shared" si="22"/>
        <v/>
      </c>
      <c r="AI123" s="239" t="str">
        <f t="shared" si="22"/>
        <v/>
      </c>
      <c r="AJ123" s="239" t="str">
        <f t="shared" si="22"/>
        <v/>
      </c>
      <c r="AK123" s="281" t="str">
        <f>IFERROR(VLOOKUP($L123,'様式8-2'!$B$63:$N$118,入力規則!M$8,FALSE),"")</f>
        <v/>
      </c>
      <c r="AL123" s="281" t="str">
        <f>IFERROR(VLOOKUP($L123,'様式8-2'!$B$63:$N$118,入力規則!N$8,FALSE),"")</f>
        <v/>
      </c>
      <c r="AM123" s="458"/>
      <c r="AN123" s="307" t="str">
        <f t="shared" si="31"/>
        <v/>
      </c>
      <c r="AO123" s="307" t="str">
        <f t="shared" si="32"/>
        <v/>
      </c>
      <c r="AR123" s="282" t="str">
        <f t="shared" si="23"/>
        <v/>
      </c>
      <c r="AS123" s="282" t="str">
        <f t="shared" si="23"/>
        <v/>
      </c>
      <c r="AT123" s="282" t="str">
        <f t="shared" si="23"/>
        <v/>
      </c>
      <c r="AU123" s="282" t="str">
        <f t="shared" si="23"/>
        <v/>
      </c>
      <c r="AV123" s="282" t="str">
        <f t="shared" si="23"/>
        <v/>
      </c>
      <c r="AW123" s="282" t="str">
        <f t="shared" si="23"/>
        <v/>
      </c>
      <c r="AX123" s="282" t="str">
        <f t="shared" si="23"/>
        <v/>
      </c>
      <c r="AY123" s="282" t="str">
        <f t="shared" si="23"/>
        <v/>
      </c>
      <c r="AZ123" s="282" t="str">
        <f t="shared" si="24"/>
        <v/>
      </c>
      <c r="BA123" s="282" t="str">
        <f t="shared" si="24"/>
        <v/>
      </c>
      <c r="BB123" s="282" t="str">
        <f t="shared" si="24"/>
        <v/>
      </c>
      <c r="BC123" s="282" t="str">
        <f t="shared" si="24"/>
        <v/>
      </c>
      <c r="BD123" s="282" t="str">
        <f t="shared" si="24"/>
        <v/>
      </c>
      <c r="BE123" s="282" t="str">
        <f t="shared" si="24"/>
        <v/>
      </c>
      <c r="BF123" s="282" t="str">
        <f t="shared" si="24"/>
        <v/>
      </c>
      <c r="BG123" s="282" t="str">
        <f t="shared" si="24"/>
        <v/>
      </c>
    </row>
    <row r="124" spans="1:59" x14ac:dyDescent="0.15">
      <c r="C124" s="242" t="s">
        <v>173</v>
      </c>
      <c r="D124" s="283"/>
      <c r="E124" s="284"/>
      <c r="F124" s="284"/>
      <c r="G124" s="339"/>
      <c r="H124" s="339"/>
      <c r="I124" s="339"/>
      <c r="J124" s="339"/>
      <c r="K124" s="284"/>
      <c r="L124" s="284"/>
      <c r="M124" s="284"/>
      <c r="N124" s="284"/>
      <c r="O124" s="284"/>
      <c r="P124" s="285"/>
      <c r="Q124" s="285"/>
      <c r="R124" s="285"/>
      <c r="S124" s="285"/>
      <c r="T124" s="285"/>
      <c r="U124" s="285"/>
      <c r="V124" s="285"/>
      <c r="W124" s="285"/>
      <c r="X124" s="285"/>
      <c r="Y124" s="285"/>
      <c r="Z124" s="285"/>
      <c r="AA124" s="285"/>
      <c r="AB124" s="284"/>
      <c r="AC124" s="284"/>
      <c r="AD124" s="284"/>
      <c r="AE124" s="284"/>
      <c r="AF124" s="284"/>
      <c r="AG124" s="284"/>
      <c r="AH124" s="284"/>
      <c r="AI124" s="285"/>
      <c r="AJ124" s="285"/>
      <c r="AK124" s="283"/>
      <c r="AL124" s="283"/>
      <c r="AM124" s="284"/>
      <c r="AN124" s="284"/>
      <c r="AO124" s="284"/>
      <c r="AR124" s="284"/>
      <c r="AS124" s="284"/>
      <c r="AT124" s="284"/>
      <c r="AU124" s="284"/>
      <c r="AV124" s="284"/>
      <c r="AW124" s="284"/>
      <c r="AX124" s="284"/>
      <c r="AY124" s="284"/>
      <c r="AZ124" s="284"/>
      <c r="BA124" s="284"/>
      <c r="BB124" s="284"/>
      <c r="BC124" s="284"/>
      <c r="BD124" s="284"/>
      <c r="BE124" s="284"/>
      <c r="BF124" s="284"/>
      <c r="BG124" s="284"/>
    </row>
    <row r="125" spans="1:59" x14ac:dyDescent="0.15">
      <c r="H125" s="436" t="s">
        <v>328</v>
      </c>
      <c r="I125" s="341" t="str">
        <f>IFERROR(AVERAGE(I97:I123),"")</f>
        <v/>
      </c>
      <c r="J125" s="341" t="str">
        <f>IFERROR(AVERAGE(J97:J123),"")</f>
        <v/>
      </c>
      <c r="AA125" s="435" t="s">
        <v>273</v>
      </c>
      <c r="AB125" s="235">
        <f>SUM(AB96:AB124)</f>
        <v>0</v>
      </c>
      <c r="AC125" s="236">
        <f>SUM(AC96:AC124)</f>
        <v>0</v>
      </c>
      <c r="AD125" s="236">
        <f t="shared" ref="AD125:AJ125" si="33">SUM(AD96:AD124)</f>
        <v>0</v>
      </c>
      <c r="AE125" s="236">
        <f t="shared" si="33"/>
        <v>0</v>
      </c>
      <c r="AF125" s="236">
        <f t="shared" si="33"/>
        <v>0</v>
      </c>
      <c r="AG125" s="236">
        <f t="shared" si="33"/>
        <v>0</v>
      </c>
      <c r="AH125" s="236">
        <f t="shared" si="33"/>
        <v>0</v>
      </c>
      <c r="AI125" s="236">
        <f t="shared" si="33"/>
        <v>0</v>
      </c>
      <c r="AJ125" s="236">
        <f t="shared" si="33"/>
        <v>0</v>
      </c>
    </row>
    <row r="127" spans="1:59" ht="30" customHeight="1" x14ac:dyDescent="0.15">
      <c r="C127" s="658"/>
      <c r="D127" s="658"/>
      <c r="E127" s="658"/>
      <c r="F127" s="658"/>
      <c r="G127" s="659"/>
      <c r="H127" s="452" t="s">
        <v>290</v>
      </c>
      <c r="I127" s="273" t="s">
        <v>275</v>
      </c>
      <c r="K127" s="287" t="s">
        <v>291</v>
      </c>
      <c r="L127" s="288"/>
      <c r="M127" s="288"/>
      <c r="N127" s="273"/>
      <c r="O127" s="273" t="s">
        <v>275</v>
      </c>
      <c r="P127" s="691" t="s">
        <v>258</v>
      </c>
      <c r="Q127" s="689"/>
      <c r="R127" s="274" t="s">
        <v>259</v>
      </c>
      <c r="S127" s="289"/>
      <c r="T127" s="274" t="s">
        <v>260</v>
      </c>
      <c r="U127" s="289"/>
      <c r="V127" s="274" t="s">
        <v>261</v>
      </c>
      <c r="W127" s="289"/>
      <c r="Y127" s="701"/>
      <c r="Z127" s="702"/>
      <c r="AA127" s="663" t="s">
        <v>554</v>
      </c>
      <c r="AB127" s="663"/>
      <c r="AC127" s="660" t="s">
        <v>555</v>
      </c>
      <c r="AD127" s="661"/>
      <c r="AE127" s="661"/>
      <c r="AF127" s="662"/>
      <c r="AR127" s="713" t="s">
        <v>305</v>
      </c>
      <c r="AS127" s="713"/>
      <c r="AT127" s="331" t="s">
        <v>306</v>
      </c>
      <c r="AU127" s="331" t="s">
        <v>307</v>
      </c>
      <c r="AV127" s="331" t="s">
        <v>308</v>
      </c>
      <c r="AW127" s="660" t="s">
        <v>315</v>
      </c>
      <c r="AX127" s="661"/>
      <c r="AY127" s="662"/>
      <c r="AZ127" s="660" t="s">
        <v>313</v>
      </c>
      <c r="BA127" s="661"/>
      <c r="BB127" s="662"/>
    </row>
    <row r="128" spans="1:59" ht="24" x14ac:dyDescent="0.15">
      <c r="C128" s="658"/>
      <c r="D128" s="658"/>
      <c r="E128" s="658"/>
      <c r="F128" s="658"/>
      <c r="G128" s="659"/>
      <c r="H128" s="453"/>
      <c r="I128" s="291"/>
      <c r="K128" s="292"/>
      <c r="L128" s="293"/>
      <c r="M128" s="293"/>
      <c r="N128" s="291"/>
      <c r="O128" s="291"/>
      <c r="P128" s="452" t="s">
        <v>266</v>
      </c>
      <c r="Q128" s="452" t="s">
        <v>267</v>
      </c>
      <c r="R128" s="452" t="s">
        <v>266</v>
      </c>
      <c r="S128" s="452" t="s">
        <v>267</v>
      </c>
      <c r="T128" s="452" t="s">
        <v>266</v>
      </c>
      <c r="U128" s="452" t="s">
        <v>267</v>
      </c>
      <c r="V128" s="452" t="s">
        <v>266</v>
      </c>
      <c r="W128" s="452" t="s">
        <v>267</v>
      </c>
      <c r="Y128" s="703"/>
      <c r="Z128" s="704"/>
      <c r="AA128" s="663" t="s">
        <v>331</v>
      </c>
      <c r="AB128" s="663"/>
      <c r="AC128" s="663" t="s">
        <v>561</v>
      </c>
      <c r="AD128" s="663"/>
      <c r="AE128" s="663" t="s">
        <v>563</v>
      </c>
      <c r="AF128" s="663"/>
      <c r="AR128" s="713"/>
      <c r="AS128" s="713"/>
      <c r="AT128" s="436" t="s">
        <v>309</v>
      </c>
      <c r="AU128" s="436" t="s">
        <v>310</v>
      </c>
      <c r="AV128" s="436" t="s">
        <v>311</v>
      </c>
      <c r="AW128" s="660" t="s">
        <v>312</v>
      </c>
      <c r="AX128" s="661"/>
      <c r="AY128" s="662"/>
      <c r="AZ128" s="705" t="s">
        <v>316</v>
      </c>
      <c r="BA128" s="706"/>
      <c r="BB128" s="706"/>
      <c r="BC128" s="455"/>
      <c r="BD128" s="454"/>
      <c r="BE128" s="454"/>
    </row>
    <row r="129" spans="3:54" x14ac:dyDescent="0.15">
      <c r="C129" s="658"/>
      <c r="D129" s="658"/>
      <c r="E129" s="658"/>
      <c r="F129" s="658"/>
      <c r="G129" s="659"/>
      <c r="H129" s="436" t="s">
        <v>292</v>
      </c>
      <c r="I129" s="436">
        <f>SUMIF(N96:N124,H129,AB96:AB124)</f>
        <v>0</v>
      </c>
      <c r="K129" s="262" t="s">
        <v>278</v>
      </c>
      <c r="L129" s="440"/>
      <c r="M129" s="440"/>
      <c r="N129" s="438"/>
      <c r="O129" s="238"/>
      <c r="P129" s="294">
        <f>SUMPRODUCT(AC$96:AC$124,$AN$96:$AN$124)</f>
        <v>0</v>
      </c>
      <c r="Q129" s="294">
        <f t="shared" ref="Q129:W129" si="34">SUMPRODUCT(AD$96:AD$124,$AN$96:$AN$124)</f>
        <v>0</v>
      </c>
      <c r="R129" s="294">
        <f t="shared" si="34"/>
        <v>0</v>
      </c>
      <c r="S129" s="294">
        <f t="shared" si="34"/>
        <v>0</v>
      </c>
      <c r="T129" s="294">
        <f t="shared" si="34"/>
        <v>0</v>
      </c>
      <c r="U129" s="294">
        <f t="shared" si="34"/>
        <v>0</v>
      </c>
      <c r="V129" s="294">
        <f t="shared" si="34"/>
        <v>0</v>
      </c>
      <c r="W129" s="294">
        <f t="shared" si="34"/>
        <v>0</v>
      </c>
      <c r="Y129" s="711" t="s">
        <v>272</v>
      </c>
      <c r="Z129" s="711"/>
      <c r="AA129" s="449">
        <f>(V130/AS141*AR129)+(V134/AS141*AR133)</f>
        <v>0</v>
      </c>
      <c r="AB129" s="436" t="s">
        <v>557</v>
      </c>
      <c r="AC129" s="448">
        <f>AW130+AW134</f>
        <v>0</v>
      </c>
      <c r="AD129" s="663" t="s">
        <v>558</v>
      </c>
      <c r="AE129" s="448">
        <f>AC129*1.1</f>
        <v>0</v>
      </c>
      <c r="AF129" s="663" t="s">
        <v>558</v>
      </c>
      <c r="AR129" s="663">
        <v>860.4</v>
      </c>
      <c r="AS129" s="663"/>
      <c r="AT129" s="436">
        <v>27</v>
      </c>
      <c r="AU129" s="436">
        <v>101</v>
      </c>
      <c r="AV129" s="436">
        <v>330</v>
      </c>
      <c r="AW129" s="660">
        <f>SUM(AW130:AY132)</f>
        <v>0</v>
      </c>
      <c r="AX129" s="661"/>
      <c r="AY129" s="662"/>
      <c r="AZ129" s="660">
        <f>AU89+AW129</f>
        <v>0</v>
      </c>
      <c r="BA129" s="661"/>
      <c r="BB129" s="661"/>
    </row>
    <row r="130" spans="3:54" x14ac:dyDescent="0.15">
      <c r="H130" s="436" t="s">
        <v>289</v>
      </c>
      <c r="I130" s="436">
        <f>SUMIF(N96:N124,H130,AB96:AB124)</f>
        <v>0</v>
      </c>
      <c r="K130" s="439"/>
      <c r="L130" s="295" t="s">
        <v>272</v>
      </c>
      <c r="M130" s="440"/>
      <c r="N130" s="438"/>
      <c r="O130" s="238"/>
      <c r="P130" s="294">
        <f t="shared" ref="P130:W131" si="35">SUMIFS(AR$96:AR$124,$N$96:$N$124,$L130)</f>
        <v>0</v>
      </c>
      <c r="Q130" s="294">
        <f t="shared" si="35"/>
        <v>0</v>
      </c>
      <c r="R130" s="294">
        <f t="shared" si="35"/>
        <v>0</v>
      </c>
      <c r="S130" s="294">
        <f t="shared" si="35"/>
        <v>0</v>
      </c>
      <c r="T130" s="294">
        <f t="shared" si="35"/>
        <v>0</v>
      </c>
      <c r="U130" s="294">
        <f t="shared" si="35"/>
        <v>0</v>
      </c>
      <c r="V130" s="294">
        <f t="shared" si="35"/>
        <v>0</v>
      </c>
      <c r="W130" s="294">
        <f t="shared" si="35"/>
        <v>0</v>
      </c>
      <c r="Y130" s="711" t="s">
        <v>289</v>
      </c>
      <c r="Z130" s="711"/>
      <c r="AA130" s="449">
        <f>(V131/AS142*AR130)+(V135/AS142*AR134)</f>
        <v>0</v>
      </c>
      <c r="AB130" s="436" t="s">
        <v>557</v>
      </c>
      <c r="AC130" s="448">
        <f>AW131+AW135</f>
        <v>0</v>
      </c>
      <c r="AD130" s="663"/>
      <c r="AE130" s="448">
        <f t="shared" ref="AE130" si="36">AC130*1.1</f>
        <v>0</v>
      </c>
      <c r="AF130" s="663"/>
      <c r="AR130" s="663">
        <v>860.4</v>
      </c>
      <c r="AS130" s="663"/>
      <c r="AT130" s="436">
        <v>27</v>
      </c>
      <c r="AU130" s="436">
        <v>101</v>
      </c>
      <c r="AV130" s="436">
        <v>330</v>
      </c>
      <c r="AW130" s="660">
        <f>U130*AR130*AU130</f>
        <v>0</v>
      </c>
      <c r="AX130" s="661"/>
      <c r="AY130" s="662"/>
      <c r="AZ130" s="660"/>
      <c r="BA130" s="661"/>
      <c r="BB130" s="661"/>
    </row>
    <row r="131" spans="3:54" x14ac:dyDescent="0.15">
      <c r="H131" s="444" t="s">
        <v>293</v>
      </c>
      <c r="I131" s="436">
        <f>AB125-SUM(I129:I130)</f>
        <v>0</v>
      </c>
      <c r="K131" s="439"/>
      <c r="L131" s="295" t="s">
        <v>294</v>
      </c>
      <c r="M131" s="440"/>
      <c r="N131" s="438"/>
      <c r="O131" s="238"/>
      <c r="P131" s="294">
        <f>SUMIFS(AR$96:AR$124,$N$96:$N$124,$L131)</f>
        <v>0</v>
      </c>
      <c r="Q131" s="294">
        <f>SUMIFS(AS$96:AS$124,$N$96:$N$124,$L131)</f>
        <v>0</v>
      </c>
      <c r="R131" s="294">
        <f t="shared" si="35"/>
        <v>0</v>
      </c>
      <c r="S131" s="294">
        <f t="shared" si="35"/>
        <v>0</v>
      </c>
      <c r="T131" s="294">
        <f t="shared" si="35"/>
        <v>0</v>
      </c>
      <c r="U131" s="294">
        <f t="shared" si="35"/>
        <v>0</v>
      </c>
      <c r="V131" s="294">
        <f t="shared" si="35"/>
        <v>0</v>
      </c>
      <c r="W131" s="294">
        <f t="shared" si="35"/>
        <v>0</v>
      </c>
      <c r="Y131" s="711" t="s">
        <v>293</v>
      </c>
      <c r="Z131" s="711"/>
      <c r="AA131" s="449">
        <f>(R132*AR129)+(R136*AR133)</f>
        <v>0</v>
      </c>
      <c r="AB131" s="436" t="s">
        <v>556</v>
      </c>
      <c r="AC131" s="448">
        <f>AW132+AW136</f>
        <v>0</v>
      </c>
      <c r="AD131" s="663"/>
      <c r="AE131" s="448">
        <f>AC131*1.1</f>
        <v>0</v>
      </c>
      <c r="AF131" s="663"/>
      <c r="AR131" s="663">
        <v>860.4</v>
      </c>
      <c r="AS131" s="663"/>
      <c r="AT131" s="436">
        <v>27</v>
      </c>
      <c r="AU131" s="436">
        <v>101</v>
      </c>
      <c r="AV131" s="436">
        <v>330</v>
      </c>
      <c r="AW131" s="660">
        <f>U131*AR131*AV131</f>
        <v>0</v>
      </c>
      <c r="AX131" s="661"/>
      <c r="AY131" s="662"/>
      <c r="AZ131" s="660"/>
      <c r="BA131" s="661"/>
      <c r="BB131" s="661"/>
    </row>
    <row r="132" spans="3:54" x14ac:dyDescent="0.15">
      <c r="K132" s="439"/>
      <c r="L132" s="295" t="s">
        <v>293</v>
      </c>
      <c r="M132" s="440"/>
      <c r="N132" s="438"/>
      <c r="O132" s="238"/>
      <c r="P132" s="294">
        <f>P129-P130-P131</f>
        <v>0</v>
      </c>
      <c r="Q132" s="294">
        <f t="shared" ref="Q132:W132" si="37">Q129-Q130-Q131</f>
        <v>0</v>
      </c>
      <c r="R132" s="294">
        <f>R129-R130-R131</f>
        <v>0</v>
      </c>
      <c r="S132" s="294">
        <f t="shared" si="37"/>
        <v>0</v>
      </c>
      <c r="T132" s="294">
        <f t="shared" si="37"/>
        <v>0</v>
      </c>
      <c r="U132" s="294">
        <f t="shared" si="37"/>
        <v>0</v>
      </c>
      <c r="V132" s="294">
        <f>V129-V130-V131</f>
        <v>0</v>
      </c>
      <c r="W132" s="294">
        <f t="shared" si="37"/>
        <v>0</v>
      </c>
      <c r="AR132" s="663">
        <v>860.4</v>
      </c>
      <c r="AS132" s="663"/>
      <c r="AT132" s="436">
        <v>27</v>
      </c>
      <c r="AU132" s="436">
        <v>101</v>
      </c>
      <c r="AV132" s="436">
        <v>330</v>
      </c>
      <c r="AW132" s="660">
        <f>P132*AR132*AT132</f>
        <v>0</v>
      </c>
      <c r="AX132" s="661"/>
      <c r="AY132" s="662"/>
      <c r="AZ132" s="660"/>
      <c r="BA132" s="661"/>
      <c r="BB132" s="661"/>
    </row>
    <row r="133" spans="3:54" x14ac:dyDescent="0.15">
      <c r="K133" s="262" t="s">
        <v>279</v>
      </c>
      <c r="L133" s="440"/>
      <c r="M133" s="440"/>
      <c r="N133" s="438"/>
      <c r="O133" s="238"/>
      <c r="P133" s="294">
        <f t="shared" ref="P133:W133" si="38">SUMPRODUCT(AC$96:AC$124,$AO$96:$AO$124)</f>
        <v>0</v>
      </c>
      <c r="Q133" s="294">
        <f t="shared" si="38"/>
        <v>0</v>
      </c>
      <c r="R133" s="294">
        <f t="shared" si="38"/>
        <v>0</v>
      </c>
      <c r="S133" s="294">
        <f t="shared" si="38"/>
        <v>0</v>
      </c>
      <c r="T133" s="294">
        <f t="shared" si="38"/>
        <v>0</v>
      </c>
      <c r="U133" s="294">
        <f t="shared" si="38"/>
        <v>0</v>
      </c>
      <c r="V133" s="294">
        <f t="shared" si="38"/>
        <v>0</v>
      </c>
      <c r="W133" s="294">
        <f t="shared" si="38"/>
        <v>0</v>
      </c>
      <c r="AR133" s="663">
        <v>966.6</v>
      </c>
      <c r="AS133" s="663"/>
      <c r="AT133" s="436">
        <v>27</v>
      </c>
      <c r="AU133" s="436">
        <v>101</v>
      </c>
      <c r="AV133" s="436">
        <v>330</v>
      </c>
      <c r="AW133" s="660">
        <f>SUM(AW134:AY136)</f>
        <v>0</v>
      </c>
      <c r="AX133" s="661"/>
      <c r="AY133" s="662"/>
      <c r="AZ133" s="660">
        <f>AU90+AW133</f>
        <v>0</v>
      </c>
      <c r="BA133" s="661"/>
      <c r="BB133" s="661"/>
    </row>
    <row r="134" spans="3:54" x14ac:dyDescent="0.15">
      <c r="K134" s="439"/>
      <c r="L134" s="295" t="s">
        <v>272</v>
      </c>
      <c r="M134" s="440"/>
      <c r="N134" s="438"/>
      <c r="O134" s="238"/>
      <c r="P134" s="294">
        <f t="shared" ref="P134:W135" si="39">SUMIFS(AZ$96:AZ$124,$N$96:$N$124,$L134)</f>
        <v>0</v>
      </c>
      <c r="Q134" s="294">
        <f t="shared" si="39"/>
        <v>0</v>
      </c>
      <c r="R134" s="294">
        <f t="shared" si="39"/>
        <v>0</v>
      </c>
      <c r="S134" s="294">
        <f t="shared" si="39"/>
        <v>0</v>
      </c>
      <c r="T134" s="294">
        <f t="shared" si="39"/>
        <v>0</v>
      </c>
      <c r="U134" s="294">
        <f t="shared" si="39"/>
        <v>0</v>
      </c>
      <c r="V134" s="294">
        <f t="shared" si="39"/>
        <v>0</v>
      </c>
      <c r="W134" s="294">
        <f t="shared" si="39"/>
        <v>0</v>
      </c>
      <c r="AR134" s="663">
        <v>966.6</v>
      </c>
      <c r="AS134" s="663"/>
      <c r="AT134" s="436">
        <v>27</v>
      </c>
      <c r="AU134" s="436">
        <v>101</v>
      </c>
      <c r="AV134" s="436">
        <v>330</v>
      </c>
      <c r="AW134" s="660">
        <f>U134*AR134*AU134</f>
        <v>0</v>
      </c>
      <c r="AX134" s="661"/>
      <c r="AY134" s="662"/>
      <c r="AZ134" s="660"/>
      <c r="BA134" s="661"/>
      <c r="BB134" s="661"/>
    </row>
    <row r="135" spans="3:54" x14ac:dyDescent="0.15">
      <c r="K135" s="439"/>
      <c r="L135" s="295" t="s">
        <v>294</v>
      </c>
      <c r="M135" s="440"/>
      <c r="N135" s="438"/>
      <c r="O135" s="238"/>
      <c r="P135" s="294">
        <f t="shared" si="39"/>
        <v>0</v>
      </c>
      <c r="Q135" s="294">
        <f t="shared" si="39"/>
        <v>0</v>
      </c>
      <c r="R135" s="294">
        <f t="shared" si="39"/>
        <v>0</v>
      </c>
      <c r="S135" s="294">
        <f t="shared" si="39"/>
        <v>0</v>
      </c>
      <c r="T135" s="294">
        <f t="shared" si="39"/>
        <v>0</v>
      </c>
      <c r="U135" s="294">
        <f t="shared" si="39"/>
        <v>0</v>
      </c>
      <c r="V135" s="294">
        <f t="shared" si="39"/>
        <v>0</v>
      </c>
      <c r="W135" s="294">
        <f t="shared" si="39"/>
        <v>0</v>
      </c>
      <c r="AR135" s="663">
        <v>966.6</v>
      </c>
      <c r="AS135" s="663"/>
      <c r="AT135" s="436">
        <v>27</v>
      </c>
      <c r="AU135" s="436">
        <v>101</v>
      </c>
      <c r="AV135" s="436">
        <v>330</v>
      </c>
      <c r="AW135" s="660">
        <f>U135*AR135*AV135</f>
        <v>0</v>
      </c>
      <c r="AX135" s="661"/>
      <c r="AY135" s="662"/>
      <c r="AZ135" s="660"/>
      <c r="BA135" s="661"/>
      <c r="BB135" s="661"/>
    </row>
    <row r="136" spans="3:54" x14ac:dyDescent="0.15">
      <c r="K136" s="439"/>
      <c r="L136" s="295" t="s">
        <v>293</v>
      </c>
      <c r="M136" s="440"/>
      <c r="N136" s="438"/>
      <c r="O136" s="238"/>
      <c r="P136" s="294">
        <f t="shared" ref="P136:W136" si="40">P133-P134-P135</f>
        <v>0</v>
      </c>
      <c r="Q136" s="294">
        <f t="shared" si="40"/>
        <v>0</v>
      </c>
      <c r="R136" s="294">
        <f t="shared" si="40"/>
        <v>0</v>
      </c>
      <c r="S136" s="294">
        <f t="shared" si="40"/>
        <v>0</v>
      </c>
      <c r="T136" s="294">
        <f t="shared" si="40"/>
        <v>0</v>
      </c>
      <c r="U136" s="294">
        <f t="shared" si="40"/>
        <v>0</v>
      </c>
      <c r="V136" s="294">
        <f t="shared" si="40"/>
        <v>0</v>
      </c>
      <c r="W136" s="294">
        <f t="shared" si="40"/>
        <v>0</v>
      </c>
      <c r="AR136" s="663">
        <v>966.6</v>
      </c>
      <c r="AS136" s="663"/>
      <c r="AT136" s="436">
        <v>27</v>
      </c>
      <c r="AU136" s="436">
        <v>101</v>
      </c>
      <c r="AV136" s="436">
        <v>330</v>
      </c>
      <c r="AW136" s="660">
        <f>P136*AR136*AT136</f>
        <v>0</v>
      </c>
      <c r="AX136" s="661"/>
      <c r="AY136" s="662"/>
      <c r="AZ136" s="660"/>
      <c r="BA136" s="661"/>
      <c r="BB136" s="661"/>
    </row>
    <row r="137" spans="3:54" ht="13.5" customHeight="1" x14ac:dyDescent="0.15">
      <c r="K137" s="262" t="s">
        <v>295</v>
      </c>
      <c r="L137" s="440"/>
      <c r="M137" s="440"/>
      <c r="N137" s="438"/>
      <c r="O137" s="296">
        <f>AB125</f>
        <v>0</v>
      </c>
      <c r="P137" s="294">
        <f>SUM(P129,P133)</f>
        <v>0</v>
      </c>
      <c r="Q137" s="294">
        <f t="shared" ref="Q137:W137" si="41">SUM(Q129,Q133)</f>
        <v>0</v>
      </c>
      <c r="R137" s="294">
        <f t="shared" si="41"/>
        <v>0</v>
      </c>
      <c r="S137" s="294">
        <f t="shared" si="41"/>
        <v>0</v>
      </c>
      <c r="T137" s="294">
        <f t="shared" si="41"/>
        <v>0</v>
      </c>
      <c r="U137" s="294">
        <f t="shared" si="41"/>
        <v>0</v>
      </c>
      <c r="V137" s="294">
        <f t="shared" si="41"/>
        <v>0</v>
      </c>
      <c r="W137" s="294">
        <f t="shared" si="41"/>
        <v>0</v>
      </c>
      <c r="AR137" s="708" t="s">
        <v>331</v>
      </c>
      <c r="AS137" s="709"/>
      <c r="AT137" s="709"/>
      <c r="AU137" s="709"/>
      <c r="AV137" s="709"/>
      <c r="AW137" s="709"/>
      <c r="AX137" s="709"/>
      <c r="AY137" s="710"/>
      <c r="AZ137" s="660">
        <f>AZ129+AZ133</f>
        <v>0</v>
      </c>
      <c r="BA137" s="661"/>
      <c r="BB137" s="661"/>
    </row>
    <row r="140" spans="3:54" x14ac:dyDescent="0.15">
      <c r="AR140" s="436"/>
      <c r="AS140" s="663" t="s">
        <v>559</v>
      </c>
      <c r="AT140" s="663"/>
    </row>
    <row r="141" spans="3:54" x14ac:dyDescent="0.15">
      <c r="AR141" s="435" t="s">
        <v>272</v>
      </c>
      <c r="AS141" s="663">
        <v>12.79</v>
      </c>
      <c r="AT141" s="663"/>
    </row>
    <row r="142" spans="3:54" x14ac:dyDescent="0.15">
      <c r="AR142" s="435" t="s">
        <v>289</v>
      </c>
      <c r="AS142" s="663">
        <v>27.9</v>
      </c>
      <c r="AT142" s="663"/>
    </row>
  </sheetData>
  <mergeCells count="102">
    <mergeCell ref="AR137:AY137"/>
    <mergeCell ref="AZ137:BB137"/>
    <mergeCell ref="AS140:AT140"/>
    <mergeCell ref="AS141:AT141"/>
    <mergeCell ref="AS142:AT142"/>
    <mergeCell ref="AR135:AS135"/>
    <mergeCell ref="AW135:AY135"/>
    <mergeCell ref="AZ135:BB135"/>
    <mergeCell ref="AR136:AS136"/>
    <mergeCell ref="AW136:AY136"/>
    <mergeCell ref="AZ136:BB136"/>
    <mergeCell ref="AR134:AS134"/>
    <mergeCell ref="AW134:AY134"/>
    <mergeCell ref="AZ134:BB134"/>
    <mergeCell ref="Y131:Z131"/>
    <mergeCell ref="AR131:AS131"/>
    <mergeCell ref="AW131:AY131"/>
    <mergeCell ref="AZ131:BB131"/>
    <mergeCell ref="AR132:AS132"/>
    <mergeCell ref="AW132:AY132"/>
    <mergeCell ref="AZ132:BB132"/>
    <mergeCell ref="AR129:AS129"/>
    <mergeCell ref="AW129:AY129"/>
    <mergeCell ref="AZ129:BB129"/>
    <mergeCell ref="Y130:Z130"/>
    <mergeCell ref="AR130:AS130"/>
    <mergeCell ref="AW130:AY130"/>
    <mergeCell ref="AZ130:BB130"/>
    <mergeCell ref="AR133:AS133"/>
    <mergeCell ref="AW133:AY133"/>
    <mergeCell ref="AZ133:BB133"/>
    <mergeCell ref="AR127:AS128"/>
    <mergeCell ref="AW127:AY127"/>
    <mergeCell ref="AZ127:BB127"/>
    <mergeCell ref="AA128:AB128"/>
    <mergeCell ref="AC128:AD128"/>
    <mergeCell ref="AE128:AF128"/>
    <mergeCell ref="AW128:AY128"/>
    <mergeCell ref="AZ128:BB128"/>
    <mergeCell ref="AC94:AD94"/>
    <mergeCell ref="AE94:AF94"/>
    <mergeCell ref="AG94:AH94"/>
    <mergeCell ref="AI94:AJ94"/>
    <mergeCell ref="AN94:AO94"/>
    <mergeCell ref="C127:G129"/>
    <mergeCell ref="P127:Q127"/>
    <mergeCell ref="Y127:Z128"/>
    <mergeCell ref="AA127:AB127"/>
    <mergeCell ref="AC127:AF127"/>
    <mergeCell ref="P94:Q94"/>
    <mergeCell ref="R94:S94"/>
    <mergeCell ref="T94:U94"/>
    <mergeCell ref="V94:W94"/>
    <mergeCell ref="X94:Y94"/>
    <mergeCell ref="Z94:AA94"/>
    <mergeCell ref="Y129:Z129"/>
    <mergeCell ref="AD129:AD131"/>
    <mergeCell ref="AF129:AF131"/>
    <mergeCell ref="AR91:AS91"/>
    <mergeCell ref="C94:C95"/>
    <mergeCell ref="D94:D95"/>
    <mergeCell ref="E94:E95"/>
    <mergeCell ref="F94:F95"/>
    <mergeCell ref="G94:G95"/>
    <mergeCell ref="H94:H95"/>
    <mergeCell ref="I94:I95"/>
    <mergeCell ref="J94:J95"/>
    <mergeCell ref="K94:O94"/>
    <mergeCell ref="AR85:AS86"/>
    <mergeCell ref="AR87:AS87"/>
    <mergeCell ref="AR88:AS88"/>
    <mergeCell ref="AR89:AS89"/>
    <mergeCell ref="AR90:AS90"/>
    <mergeCell ref="V9:W9"/>
    <mergeCell ref="X9:Y9"/>
    <mergeCell ref="Z9:AA9"/>
    <mergeCell ref="AC9:AD9"/>
    <mergeCell ref="AE9:AF9"/>
    <mergeCell ref="AG9:AH9"/>
    <mergeCell ref="I9:I10"/>
    <mergeCell ref="J9:J10"/>
    <mergeCell ref="K9:O9"/>
    <mergeCell ref="P9:Q9"/>
    <mergeCell ref="R9:S9"/>
    <mergeCell ref="T9:U9"/>
    <mergeCell ref="Z3:AA3"/>
    <mergeCell ref="AD3:AE3"/>
    <mergeCell ref="AF3:AG3"/>
    <mergeCell ref="C6:AO6"/>
    <mergeCell ref="C9:C10"/>
    <mergeCell ref="D9:D10"/>
    <mergeCell ref="E9:E10"/>
    <mergeCell ref="F9:F10"/>
    <mergeCell ref="G9:G10"/>
    <mergeCell ref="H9:H10"/>
    <mergeCell ref="B3:D3"/>
    <mergeCell ref="K3:L3"/>
    <mergeCell ref="M3:P3"/>
    <mergeCell ref="R3:S3"/>
    <mergeCell ref="T3:U3"/>
    <mergeCell ref="X3:Y3"/>
    <mergeCell ref="AI9:AJ9"/>
  </mergeCells>
  <phoneticPr fontId="1"/>
  <conditionalFormatting sqref="E82:F82">
    <cfRule type="containsText" dxfId="8" priority="7" operator="containsText" text="特別教室">
      <formula>NOT(ISERROR(SEARCH("特別教室",E82)))</formula>
    </cfRule>
    <cfRule type="containsText" dxfId="7" priority="8" operator="containsText" text="管理諸室">
      <formula>NOT(ISERROR(SEARCH("管理諸室",E82)))</formula>
    </cfRule>
    <cfRule type="containsText" dxfId="6" priority="9" operator="containsText" text="普通教室">
      <formula>NOT(ISERROR(SEARCH("普通教室",E82)))</formula>
    </cfRule>
  </conditionalFormatting>
  <conditionalFormatting sqref="E12:J81">
    <cfRule type="containsText" dxfId="5" priority="1" operator="containsText" text="特別教室">
      <formula>NOT(ISERROR(SEARCH("特別教室",E12)))</formula>
    </cfRule>
    <cfRule type="containsText" dxfId="4" priority="2" operator="containsText" text="管理諸室">
      <formula>NOT(ISERROR(SEARCH("管理諸室",E12)))</formula>
    </cfRule>
    <cfRule type="containsText" dxfId="3" priority="3" operator="containsText" text="普通教室">
      <formula>NOT(ISERROR(SEARCH("普通教室",E12)))</formula>
    </cfRule>
  </conditionalFormatting>
  <conditionalFormatting sqref="G97:J123">
    <cfRule type="containsText" dxfId="2" priority="4" operator="containsText" text="特別教室">
      <formula>NOT(ISERROR(SEARCH("特別教室",G97)))</formula>
    </cfRule>
    <cfRule type="containsText" dxfId="1" priority="5" operator="containsText" text="管理諸室">
      <formula>NOT(ISERROR(SEARCH("管理諸室",G97)))</formula>
    </cfRule>
    <cfRule type="containsText" dxfId="0" priority="6" operator="containsText" text="普通教室">
      <formula>NOT(ISERROR(SEARCH("普通教室",G97)))</formula>
    </cfRule>
  </conditionalFormatting>
  <pageMargins left="0.78740157480314965" right="0.78740157480314965" top="0.78740157480314965" bottom="0.59055118110236227" header="0.51181102362204722" footer="0.51181102362204722"/>
  <pageSetup paperSize="8" scale="45" orientation="landscape" r:id="rId1"/>
  <headerFooter alignWithMargins="0">
    <oddFooter>&amp;C&amp;P</oddFooter>
  </headerFooter>
  <rowBreaks count="1" manualBreakCount="1">
    <brk id="92" min="1"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3685432F-81B0-4346-8A59-0FD5A7D06E50}">
          <x14:formula1>
            <xm:f>入力規則!$C$4:$C$6</xm:f>
          </x14:formula1>
          <xm:sqref>E12:E81</xm:sqref>
        </x14:dataValidation>
        <x14:dataValidation type="list" allowBlank="1" showInputMessage="1" showErrorMessage="1" xr:uid="{24EF2CB0-268F-4D72-93F2-ED9C035D1E0A}">
          <x14:formula1>
            <xm:f>入力規則!$D$4:$D$6</xm:f>
          </x14:formula1>
          <xm:sqref>M12:M81 M97:M123</xm:sqref>
        </x14:dataValidation>
        <x14:dataValidation type="list" allowBlank="1" showInputMessage="1" showErrorMessage="1" xr:uid="{914C304B-84BE-4641-99A3-D0000C973771}">
          <x14:formula1>
            <xm:f>入力規則!$E$5:$E$6</xm:f>
          </x14:formula1>
          <xm:sqref>N12:N81 N97:N123</xm:sqref>
        </x14:dataValidation>
      </x14:dataValidations>
    </ext>
  </extLst>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様式1-1</vt:lpstr>
      <vt:lpstr>様式1-3</vt:lpstr>
      <vt:lpstr>様式4-3</vt:lpstr>
      <vt:lpstr>様式5-7</vt:lpstr>
      <vt:lpstr>様式5-8</vt:lpstr>
      <vt:lpstr>様式8-2</vt:lpstr>
      <vt:lpstr>様式8-3小</vt:lpstr>
      <vt:lpstr>様式8-3中</vt:lpstr>
      <vt:lpstr>様式8-3小中</vt:lpstr>
      <vt:lpstr>様式8-4</vt:lpstr>
      <vt:lpstr>様式9-1</vt:lpstr>
      <vt:lpstr>前提条件シート⇒</vt:lpstr>
      <vt:lpstr>入力規則</vt:lpstr>
      <vt:lpstr>'様式8-2'!ehpin</vt:lpstr>
      <vt:lpstr>'様式8-2'!ehpout</vt:lpstr>
      <vt:lpstr>'様式8-2'!ghpin</vt:lpstr>
      <vt:lpstr>'様式1-1'!Print_Area</vt:lpstr>
      <vt:lpstr>'様式1-3'!Print_Area</vt:lpstr>
      <vt:lpstr>'様式4-3'!Print_Area</vt:lpstr>
      <vt:lpstr>'様式5-8'!Print_Area</vt:lpstr>
      <vt:lpstr>'様式8-2'!Print_Area</vt:lpstr>
      <vt:lpstr>'様式8-3小'!Print_Area</vt:lpstr>
      <vt:lpstr>'様式8-3小中'!Print_Area</vt:lpstr>
      <vt:lpstr>'様式8-3中'!Print_Area</vt:lpstr>
      <vt:lpstr>'様式8-4'!Print_Area</vt:lpstr>
      <vt:lpstr>'様式9-1'!Print_Area</vt:lpstr>
      <vt:lpstr>'様式4-3'!Print_Titles</vt:lpstr>
      <vt:lpstr>'様式8-4'!Print_Titles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2026-03-31T09:35:14Z</dcterms:created>
  <dcterms:modified xsi:type="dcterms:W3CDTF">2026-03-31T09:35:21Z</dcterms:modified>
  <cp:category/>
  <cp:contentStatus/>
</cp:coreProperties>
</file>